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1c07fdf382d7187e/Documents/Financed Emissions/"/>
    </mc:Choice>
  </mc:AlternateContent>
  <xr:revisionPtr revIDLastSave="4" documentId="13_ncr:1_{3E28E663-B1E8-4265-B44D-C0396618C116}" xr6:coauthVersionLast="47" xr6:coauthVersionMax="47" xr10:uidLastSave="{1A7B94DD-BD27-457C-B208-38EB022A8012}"/>
  <bookViews>
    <workbookView xWindow="-110" yWindow="-110" windowWidth="19420" windowHeight="10300" firstSheet="1" activeTab="1" xr2:uid="{00000000-000D-0000-FFFF-FFFF00000000}"/>
  </bookViews>
  <sheets>
    <sheet name="Overview" sheetId="1" r:id="rId1"/>
    <sheet name="Consolidated" sheetId="158" r:id="rId2"/>
    <sheet name="GHG_Emissions_XOM US" sheetId="2" r:id="rId3"/>
    <sheet name="GHG_Emissions_TA CN" sheetId="3" r:id="rId4"/>
    <sheet name="GHG_Emissions_VISTAA MM" sheetId="4" r:id="rId5"/>
    <sheet name="GHG_Emissions_OBE CN" sheetId="5" r:id="rId6"/>
    <sheet name="GHG_Emissions_WMB US" sheetId="6" r:id="rId7"/>
    <sheet name="GHG_Emissions_IPL CN" sheetId="7" r:id="rId8"/>
    <sheet name="GHG_Emissions_BRK-A US" sheetId="8" r:id="rId9"/>
    <sheet name="GHG_Emissions_ATH CN" sheetId="9" r:id="rId10"/>
    <sheet name="GHG_Emissions_COP US" sheetId="10" r:id="rId11"/>
    <sheet name="GHG_Emissions_RWE GY" sheetId="11" r:id="rId12"/>
    <sheet name="GHG_Emissions_CG US" sheetId="12" r:id="rId13"/>
    <sheet name="GHG_Emissions_PCG US" sheetId="13" r:id="rId14"/>
    <sheet name="GHG_Emissions_2600 HK" sheetId="14" r:id="rId15"/>
    <sheet name="GHG_Emissions_2121235D US" sheetId="15" r:id="rId16"/>
    <sheet name="GHG_Emissions_MEG CN" sheetId="16" r:id="rId17"/>
    <sheet name="GHG_Emissions_BTE CN" sheetId="17" r:id="rId18"/>
    <sheet name="GHG_Emissions_EFX CN" sheetId="18" r:id="rId19"/>
    <sheet name="GHG_Emissions_ACO-X CN" sheetId="19" r:id="rId20"/>
    <sheet name="GHG_Emissions_1118Z CN" sheetId="20" r:id="rId21"/>
    <sheet name="GHG_Emissions_CNP US" sheetId="21" r:id="rId22"/>
    <sheet name="GHG_Emissions_ALA CN" sheetId="22" r:id="rId23"/>
    <sheet name="GHG_Emissions_MFC CN" sheetId="23" r:id="rId24"/>
    <sheet name="GHG_Emissions_PSX US" sheetId="24" r:id="rId25"/>
    <sheet name="GHG_Emissions_KEY CN" sheetId="25" r:id="rId26"/>
    <sheet name="GHG_Emissions_PAA US" sheetId="26" r:id="rId27"/>
    <sheet name="GHG_Emissions_BP- LN" sheetId="27" r:id="rId28"/>
    <sheet name="GHG_Emissions_PKI CN" sheetId="28" r:id="rId29"/>
    <sheet name="GHG_Emissions_GLEN LN" sheetId="29" r:id="rId30"/>
    <sheet name="GHG_Emissions_CHK US" sheetId="30" r:id="rId31"/>
    <sheet name="GHG_Emissions_PAM US" sheetId="31" r:id="rId32"/>
    <sheet name="GHG_Emissions_SES CN" sheetId="32" r:id="rId33"/>
    <sheet name="GHG_Emissions_SOL SJ" sheetId="33" r:id="rId34"/>
    <sheet name="GHG_Emissions_PXD US" sheetId="34" r:id="rId35"/>
    <sheet name="GHG_Emissions_FRU CN" sheetId="35" r:id="rId36"/>
    <sheet name="GHG_Emissions_MRO US" sheetId="36" r:id="rId37"/>
    <sheet name="GHG_Emissions_ENB CN" sheetId="37" r:id="rId38"/>
    <sheet name="GHG_Emissions_VET CN" sheetId="38" r:id="rId39"/>
    <sheet name="GHG_Emissions_EPD US" sheetId="39" r:id="rId40"/>
    <sheet name="GHG_Emissions_1756679D CN" sheetId="40" r:id="rId41"/>
    <sheet name="GHG_Emissions_OKE US" sheetId="41" r:id="rId42"/>
    <sheet name="GHG_Emissions_LNG US" sheetId="42" r:id="rId43"/>
    <sheet name="GHG_Emissions_ERF CN" sheetId="43" r:id="rId44"/>
    <sheet name="GHG_Emissions_0133955D CN" sheetId="44" r:id="rId45"/>
    <sheet name="GHG_Emissions_VST US" sheetId="45" r:id="rId46"/>
    <sheet name="GHG_Emissions_KMI US" sheetId="46" r:id="rId47"/>
    <sheet name="GHG_Emissions_CVE CN" sheetId="47" r:id="rId48"/>
    <sheet name="GHG_Emissions_125300Z CN" sheetId="48" r:id="rId49"/>
    <sheet name="GHG_Emissions_D US" sheetId="49" r:id="rId50"/>
    <sheet name="GHG_Emissions_601600 CH" sheetId="50" r:id="rId51"/>
    <sheet name="GHG_Emissions_AES US" sheetId="51" r:id="rId52"/>
    <sheet name="GHG_Emissions_FANG US" sheetId="52" r:id="rId53"/>
    <sheet name="GHG_Emissions_ETRN US" sheetId="53" r:id="rId54"/>
    <sheet name="GHG_Emissions_TOU CN" sheetId="54" r:id="rId55"/>
    <sheet name="GHG_Emissions_PPL CN" sheetId="55" r:id="rId56"/>
    <sheet name="GHG_Emissions_MPC US" sheetId="56" r:id="rId57"/>
    <sheet name="GHG_Emissions_NVA CN" sheetId="57" r:id="rId58"/>
    <sheet name="GHG_Emissions_SRE US" sheetId="58" r:id="rId59"/>
    <sheet name="GHG_Emissions_2131499D CN" sheetId="59" r:id="rId60"/>
    <sheet name="GHG_Emissions_SWN US" sheetId="60" r:id="rId61"/>
    <sheet name="GHG_Emissions_2684630Z CN" sheetId="61" r:id="rId62"/>
    <sheet name="GHG_Emissions_PETR4 BZ" sheetId="62" r:id="rId63"/>
    <sheet name="GHG_Emissions_2158975D MM" sheetId="63" r:id="rId64"/>
    <sheet name="GHG_Emissions_1628981D CN" sheetId="64" r:id="rId65"/>
    <sheet name="GHG_Emissions_7662727Z CN" sheetId="65" r:id="rId66"/>
    <sheet name="GHG_Emissions_CM CN" sheetId="66" r:id="rId67"/>
    <sheet name="GHG_Emissions_KNOCPZ KS" sheetId="67" r:id="rId68"/>
    <sheet name="GHG_Emissions_EQT US" sheetId="68" r:id="rId69"/>
    <sheet name="GHG_Emissions_DUK US" sheetId="69" r:id="rId70"/>
    <sheet name="GHG_Emissions_DTE US" sheetId="70" r:id="rId71"/>
    <sheet name="GHG_Emissions_CLR US" sheetId="71" r:id="rId72"/>
    <sheet name="GHG_Emissions_AEE US" sheetId="72" r:id="rId73"/>
    <sheet name="GHG_Emissions_ET US" sheetId="73" r:id="rId74"/>
    <sheet name="GHG_Emissions_120537Z CN" sheetId="74" r:id="rId75"/>
    <sheet name="GHG_Emissions_0181220D CN" sheetId="75" r:id="rId76"/>
    <sheet name="GHG_Emissions_1272320D US" sheetId="76" r:id="rId77"/>
    <sheet name="GHG_Emissions_TRP CN" sheetId="77" r:id="rId78"/>
    <sheet name="GHG_Emissions_SO US" sheetId="78" r:id="rId79"/>
    <sheet name="GHG_Emissions_IMO CN" sheetId="79" r:id="rId80"/>
    <sheet name="GHG_Emissions_POU CN" sheetId="80" r:id="rId81"/>
    <sheet name="GHG_Emissions_FNV CN" sheetId="81" r:id="rId82"/>
    <sheet name="GHG_Emissions_SHEL LN" sheetId="82" r:id="rId83"/>
    <sheet name="GHG_Emissions_LNT US" sheetId="83" r:id="rId84"/>
    <sheet name="GHG_Emissions_BATL US" sheetId="84" r:id="rId85"/>
    <sheet name="GHG_Emissions_CVX US" sheetId="85" r:id="rId86"/>
    <sheet name="GHG_Emissions_ENEL IM" sheetId="86" r:id="rId87"/>
    <sheet name="GHG_Emissions_CNQ CN" sheetId="87" r:id="rId88"/>
    <sheet name="GHG_Emissions_BMO CN" sheetId="88" r:id="rId89"/>
    <sheet name="GHG_Emissions_SU CN" sheetId="89" r:id="rId90"/>
    <sheet name="GHG_Emissions_62647Z LN" sheetId="90" r:id="rId91"/>
    <sheet name="GHG_Emissions_BRK-B US" sheetId="91" r:id="rId92"/>
    <sheet name="GHG_Emissions_8001 JP" sheetId="92" r:id="rId93"/>
    <sheet name="GHG_Emissions_BNS CN" sheetId="93" r:id="rId94"/>
    <sheet name="GHG_Emissions_RY CN" sheetId="94" r:id="rId95"/>
    <sheet name="GHG_Emissions_NWR CN" sheetId="95" r:id="rId96"/>
    <sheet name="GHG_Emissions_VLO US" sheetId="96" r:id="rId97"/>
    <sheet name="GHG_Emissions_BIR CN" sheetId="97" r:id="rId98"/>
    <sheet name="GHG_Emissions_ENI IM" sheetId="98" r:id="rId99"/>
    <sheet name="GHG_Emissions_SLF CN" sheetId="99" r:id="rId100"/>
    <sheet name="GHG_Emissions_1487407D CN" sheetId="100" r:id="rId101"/>
    <sheet name="GHG_Emissions_POW CN" sheetId="101" r:id="rId102"/>
    <sheet name="GHG_Emissions_3478182Z US" sheetId="102" r:id="rId103"/>
    <sheet name="GHG_Emissions_WEC US" sheetId="103" r:id="rId104"/>
    <sheet name="GHG_Emissions_CRGY US" sheetId="104" r:id="rId105"/>
    <sheet name="GHG_Emissions_PEG US" sheetId="105" r:id="rId106"/>
    <sheet name="GHG_Emissions_GALP PL" sheetId="106" r:id="rId107"/>
    <sheet name="GHG_Emissions_58325Z NL" sheetId="107" r:id="rId108"/>
    <sheet name="GHG_Emissions_NA CN" sheetId="108" r:id="rId109"/>
    <sheet name="GHG_Emissions_804652Z CN" sheetId="109" r:id="rId110"/>
    <sheet name="GHG_Emissions_BRY US" sheetId="110" r:id="rId111"/>
    <sheet name="GHG_Emissions_PEY CN" sheetId="111" r:id="rId112"/>
    <sheet name="GHG_Emissions_3244814Z CN" sheetId="112" r:id="rId113"/>
    <sheet name="GHG_Emissions_ARX CN" sheetId="113" r:id="rId114"/>
    <sheet name="GHG_Emissions_LGCY US" sheetId="114" r:id="rId115"/>
    <sheet name="GHG_Emissions_EMA CN" sheetId="115" r:id="rId116"/>
    <sheet name="GHG_Emissions_TRGP US" sheetId="116" r:id="rId117"/>
    <sheet name="GHG_Emissions_1911116D CN" sheetId="117" r:id="rId118"/>
    <sheet name="GHG_Emissions_FTS CN" sheetId="118" r:id="rId119"/>
    <sheet name="GHG_Emissions_IENOVA MM" sheetId="119" r:id="rId120"/>
    <sheet name="GHG_Emissions_OGE US" sheetId="120" r:id="rId121"/>
    <sheet name="GHG_Emissions_1216765D US" sheetId="121" r:id="rId122"/>
    <sheet name="GHG_Emissions_EOG US" sheetId="122" r:id="rId123"/>
    <sheet name="GHG_Emissions_5981426Z CN" sheetId="123" r:id="rId124"/>
    <sheet name="GHG_Emissions_OVV US" sheetId="124" r:id="rId125"/>
    <sheet name="GHG_Emissions_XEL US" sheetId="125" r:id="rId126"/>
    <sheet name="GHG_Emissions_CMS US" sheetId="126" r:id="rId127"/>
    <sheet name="GHG_Emissions_FE US" sheetId="127" r:id="rId128"/>
    <sheet name="GHG_Emissions_TVE CN" sheetId="128" r:id="rId129"/>
    <sheet name="GHG_Emissions_CPG CN" sheetId="129" r:id="rId130"/>
    <sheet name="GHG_Emissions_TECK-B CN" sheetId="130" r:id="rId131"/>
    <sheet name="GHG_Emissions_TTE FP" sheetId="131" r:id="rId132"/>
    <sheet name="GHG_Emissions_NRG US" sheetId="132" r:id="rId133"/>
    <sheet name="GHG_Emissions_3682Z CN" sheetId="133" r:id="rId134"/>
    <sheet name="GHG_Emissions_AEP US" sheetId="134" r:id="rId135"/>
    <sheet name="GHG_Emissions_HES US" sheetId="135" r:id="rId136"/>
    <sheet name="GHG_Emissions_1885Z CN" sheetId="136" r:id="rId137"/>
    <sheet name="GHG_Emissions_1766130D CN" sheetId="137" r:id="rId138"/>
    <sheet name="GHG_Emissions_SLB US" sheetId="138" r:id="rId139"/>
    <sheet name="GHG_Emissions_APD US" sheetId="139" r:id="rId140"/>
    <sheet name="GHG_Emissions_HAL US" sheetId="140" r:id="rId141"/>
    <sheet name="GHG_Emissions_WDS AU" sheetId="141" r:id="rId142"/>
    <sheet name="GHG_Emissions_0629015D CN" sheetId="142" r:id="rId143"/>
    <sheet name="GHG_Emissions_3592321Z CN" sheetId="143" r:id="rId144"/>
    <sheet name="GHG_Emissions_OXY US" sheetId="144" r:id="rId145"/>
    <sheet name="GHG_Emissions_IFC CN" sheetId="145" r:id="rId146"/>
    <sheet name="GHG_Emissions_0630082D CN" sheetId="146" r:id="rId147"/>
    <sheet name="GHG_Emissions_FFH CN" sheetId="147" r:id="rId148"/>
    <sheet name="GHG_Emissions_TD CN" sheetId="148" r:id="rId149"/>
    <sheet name="GHG_Emissions_BN CN" sheetId="149" r:id="rId150"/>
    <sheet name="GHG_Emissions_CIVI US" sheetId="150" r:id="rId151"/>
    <sheet name="GHG_Emissions_0555061D US" sheetId="151" r:id="rId152"/>
    <sheet name="GHG_Emissions_0148238D CN" sheetId="152" r:id="rId153"/>
    <sheet name="GHG_Emissions_ECOPETL CB" sheetId="153" r:id="rId154"/>
    <sheet name="GHG_Emissions_EQNR NO" sheetId="154" r:id="rId155"/>
    <sheet name="GHG_Emissions_3033433Z US" sheetId="155" r:id="rId156"/>
    <sheet name="GHG_Emissions_WCP CN" sheetId="156" r:id="rId157"/>
  </sheets>
  <definedNames>
    <definedName name="ExternalData_1" localSheetId="1" hidden="1">Consolidated!$B$1:$W$776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60" roundtripDataChecksum="/lsd9wMlWqMKWtwOqG0D09SaAcQuASdF8GzG1fIksvQ="/>
    </ext>
  </extLst>
</workbook>
</file>

<file path=xl/calcChain.xml><?xml version="1.0" encoding="utf-8"?>
<calcChain xmlns="http://schemas.openxmlformats.org/spreadsheetml/2006/main">
  <c r="Y576" i="158" l="1"/>
  <c r="Y301" i="158"/>
  <c r="Y261" i="158"/>
  <c r="Y251" i="158"/>
  <c r="Y693" i="158"/>
  <c r="X6" i="158"/>
  <c r="Y6" i="158" s="1"/>
  <c r="X776" i="158"/>
  <c r="Y776" i="158" s="1"/>
  <c r="X771" i="158"/>
  <c r="Y771" i="158" s="1"/>
  <c r="X766" i="158"/>
  <c r="Y766" i="158" s="1"/>
  <c r="X761" i="158"/>
  <c r="Y761" i="158" s="1"/>
  <c r="X756" i="158"/>
  <c r="Y756" i="158" s="1"/>
  <c r="X751" i="158"/>
  <c r="Y751" i="158" s="1"/>
  <c r="X746" i="158"/>
  <c r="Y746" i="158" s="1"/>
  <c r="X741" i="158"/>
  <c r="Y741" i="158" s="1"/>
  <c r="X736" i="158"/>
  <c r="Y736" i="158" s="1"/>
  <c r="X731" i="158"/>
  <c r="Y731" i="158" s="1"/>
  <c r="X726" i="158"/>
  <c r="Y726" i="158" s="1"/>
  <c r="X721" i="158"/>
  <c r="Y721" i="158" s="1"/>
  <c r="X716" i="158"/>
  <c r="Y716" i="158" s="1"/>
  <c r="X711" i="158"/>
  <c r="Y711" i="158" s="1"/>
  <c r="X706" i="158"/>
  <c r="Y706" i="158" s="1"/>
  <c r="X701" i="158"/>
  <c r="Y701" i="158" s="1"/>
  <c r="X696" i="158"/>
  <c r="Y696" i="158" s="1"/>
  <c r="X691" i="158"/>
  <c r="Y691" i="158" s="1"/>
  <c r="X686" i="158"/>
  <c r="Y686" i="158" s="1"/>
  <c r="X681" i="158"/>
  <c r="Y681" i="158" s="1"/>
  <c r="X676" i="158"/>
  <c r="Y676" i="158" s="1"/>
  <c r="X671" i="158"/>
  <c r="Y671" i="158" s="1"/>
  <c r="X666" i="158"/>
  <c r="Y666" i="158" s="1"/>
  <c r="X661" i="158"/>
  <c r="Y661" i="158" s="1"/>
  <c r="X656" i="158"/>
  <c r="Y656" i="158" s="1"/>
  <c r="X651" i="158"/>
  <c r="Y651" i="158" s="1"/>
  <c r="X646" i="158"/>
  <c r="Y646" i="158" s="1"/>
  <c r="X641" i="158"/>
  <c r="Y641" i="158" s="1"/>
  <c r="X636" i="158"/>
  <c r="Y636" i="158" s="1"/>
  <c r="X631" i="158"/>
  <c r="Y631" i="158" s="1"/>
  <c r="X626" i="158"/>
  <c r="Y626" i="158" s="1"/>
  <c r="X621" i="158"/>
  <c r="Y621" i="158" s="1"/>
  <c r="X616" i="158"/>
  <c r="Y616" i="158" s="1"/>
  <c r="X611" i="158"/>
  <c r="Y611" i="158" s="1"/>
  <c r="X606" i="158"/>
  <c r="Y606" i="158" s="1"/>
  <c r="X601" i="158"/>
  <c r="Y601" i="158" s="1"/>
  <c r="X596" i="158"/>
  <c r="Y596" i="158" s="1"/>
  <c r="X591" i="158"/>
  <c r="Y591" i="158" s="1"/>
  <c r="X586" i="158"/>
  <c r="Y586" i="158" s="1"/>
  <c r="X581" i="158"/>
  <c r="Y581" i="158" s="1"/>
  <c r="X576" i="158"/>
  <c r="X571" i="158"/>
  <c r="Y571" i="158" s="1"/>
  <c r="X566" i="158"/>
  <c r="Y566" i="158" s="1"/>
  <c r="X561" i="158"/>
  <c r="Y561" i="158" s="1"/>
  <c r="X556" i="158"/>
  <c r="Y556" i="158" s="1"/>
  <c r="X551" i="158"/>
  <c r="Y551" i="158" s="1"/>
  <c r="X546" i="158"/>
  <c r="Y546" i="158" s="1"/>
  <c r="X541" i="158"/>
  <c r="Y541" i="158" s="1"/>
  <c r="X536" i="158"/>
  <c r="Y536" i="158" s="1"/>
  <c r="X531" i="158"/>
  <c r="Y531" i="158" s="1"/>
  <c r="X526" i="158"/>
  <c r="Y526" i="158" s="1"/>
  <c r="X521" i="158"/>
  <c r="Y521" i="158" s="1"/>
  <c r="X516" i="158"/>
  <c r="Y516" i="158" s="1"/>
  <c r="X511" i="158"/>
  <c r="Y511" i="158" s="1"/>
  <c r="X506" i="158"/>
  <c r="Y506" i="158" s="1"/>
  <c r="X501" i="158"/>
  <c r="Y501" i="158" s="1"/>
  <c r="X496" i="158"/>
  <c r="Y496" i="158" s="1"/>
  <c r="X491" i="158"/>
  <c r="Y491" i="158" s="1"/>
  <c r="X486" i="158"/>
  <c r="Y486" i="158" s="1"/>
  <c r="X481" i="158"/>
  <c r="Y481" i="158" s="1"/>
  <c r="X476" i="158"/>
  <c r="Y476" i="158" s="1"/>
  <c r="X471" i="158"/>
  <c r="Y471" i="158" s="1"/>
  <c r="X466" i="158"/>
  <c r="Y466" i="158" s="1"/>
  <c r="X461" i="158"/>
  <c r="Y461" i="158" s="1"/>
  <c r="X456" i="158"/>
  <c r="Y456" i="158" s="1"/>
  <c r="X451" i="158"/>
  <c r="Y451" i="158" s="1"/>
  <c r="X446" i="158"/>
  <c r="Y446" i="158" s="1"/>
  <c r="X441" i="158"/>
  <c r="Y441" i="158" s="1"/>
  <c r="X436" i="158"/>
  <c r="Y436" i="158" s="1"/>
  <c r="X431" i="158"/>
  <c r="Y431" i="158" s="1"/>
  <c r="X426" i="158"/>
  <c r="Y426" i="158" s="1"/>
  <c r="X421" i="158"/>
  <c r="Y421" i="158" s="1"/>
  <c r="X416" i="158"/>
  <c r="Y416" i="158" s="1"/>
  <c r="X411" i="158"/>
  <c r="Y411" i="158" s="1"/>
  <c r="X406" i="158"/>
  <c r="Y406" i="158" s="1"/>
  <c r="X401" i="158"/>
  <c r="Y401" i="158" s="1"/>
  <c r="X396" i="158"/>
  <c r="Y396" i="158" s="1"/>
  <c r="X391" i="158"/>
  <c r="Y391" i="158" s="1"/>
  <c r="X386" i="158"/>
  <c r="Y386" i="158" s="1"/>
  <c r="X381" i="158"/>
  <c r="Y381" i="158" s="1"/>
  <c r="X376" i="158"/>
  <c r="Y376" i="158" s="1"/>
  <c r="X371" i="158"/>
  <c r="Y371" i="158" s="1"/>
  <c r="X366" i="158"/>
  <c r="Y366" i="158" s="1"/>
  <c r="X361" i="158"/>
  <c r="Y361" i="158" s="1"/>
  <c r="X356" i="158"/>
  <c r="Y356" i="158" s="1"/>
  <c r="X351" i="158"/>
  <c r="Y351" i="158" s="1"/>
  <c r="X346" i="158"/>
  <c r="Y346" i="158" s="1"/>
  <c r="X341" i="158"/>
  <c r="Y341" i="158" s="1"/>
  <c r="X336" i="158"/>
  <c r="Y336" i="158" s="1"/>
  <c r="X331" i="158"/>
  <c r="Y331" i="158" s="1"/>
  <c r="X326" i="158"/>
  <c r="Y326" i="158" s="1"/>
  <c r="X321" i="158"/>
  <c r="Y321" i="158" s="1"/>
  <c r="X316" i="158"/>
  <c r="Y316" i="158" s="1"/>
  <c r="X311" i="158"/>
  <c r="Y311" i="158" s="1"/>
  <c r="X306" i="158"/>
  <c r="Y306" i="158" s="1"/>
  <c r="X301" i="158"/>
  <c r="X296" i="158"/>
  <c r="Y296" i="158" s="1"/>
  <c r="X291" i="158"/>
  <c r="Y291" i="158" s="1"/>
  <c r="X286" i="158"/>
  <c r="Y286" i="158" s="1"/>
  <c r="X281" i="158"/>
  <c r="Y281" i="158" s="1"/>
  <c r="X276" i="158"/>
  <c r="Y276" i="158" s="1"/>
  <c r="X271" i="158"/>
  <c r="Y271" i="158" s="1"/>
  <c r="X266" i="158"/>
  <c r="Y266" i="158" s="1"/>
  <c r="X261" i="158"/>
  <c r="X256" i="158"/>
  <c r="Y256" i="158" s="1"/>
  <c r="X251" i="158"/>
  <c r="X246" i="158"/>
  <c r="Y246" i="158" s="1"/>
  <c r="X241" i="158"/>
  <c r="Y241" i="158" s="1"/>
  <c r="X236" i="158"/>
  <c r="Y236" i="158" s="1"/>
  <c r="X231" i="158"/>
  <c r="Y231" i="158" s="1"/>
  <c r="X226" i="158"/>
  <c r="Y226" i="158" s="1"/>
  <c r="X221" i="158"/>
  <c r="Y221" i="158" s="1"/>
  <c r="X216" i="158"/>
  <c r="Y216" i="158" s="1"/>
  <c r="X211" i="158"/>
  <c r="Y211" i="158" s="1"/>
  <c r="X206" i="158"/>
  <c r="Y206" i="158" s="1"/>
  <c r="X201" i="158"/>
  <c r="Y201" i="158" s="1"/>
  <c r="X196" i="158"/>
  <c r="Y196" i="158" s="1"/>
  <c r="X191" i="158"/>
  <c r="Y191" i="158" s="1"/>
  <c r="X186" i="158"/>
  <c r="Y186" i="158" s="1"/>
  <c r="X181" i="158"/>
  <c r="Y181" i="158" s="1"/>
  <c r="X176" i="158"/>
  <c r="Y176" i="158" s="1"/>
  <c r="X171" i="158"/>
  <c r="Y171" i="158" s="1"/>
  <c r="X166" i="158"/>
  <c r="Y166" i="158" s="1"/>
  <c r="X161" i="158"/>
  <c r="Y161" i="158" s="1"/>
  <c r="X156" i="158"/>
  <c r="Y156" i="158" s="1"/>
  <c r="X151" i="158"/>
  <c r="Y151" i="158" s="1"/>
  <c r="X146" i="158"/>
  <c r="Y146" i="158" s="1"/>
  <c r="X141" i="158"/>
  <c r="Y141" i="158" s="1"/>
  <c r="X136" i="158"/>
  <c r="Y136" i="158" s="1"/>
  <c r="X131" i="158"/>
  <c r="Y131" i="158" s="1"/>
  <c r="X126" i="158"/>
  <c r="Y126" i="158" s="1"/>
  <c r="X121" i="158"/>
  <c r="Y121" i="158" s="1"/>
  <c r="X116" i="158"/>
  <c r="Y116" i="158" s="1"/>
  <c r="X111" i="158"/>
  <c r="Y111" i="158" s="1"/>
  <c r="X106" i="158"/>
  <c r="Y106" i="158" s="1"/>
  <c r="X101" i="158"/>
  <c r="Y101" i="158" s="1"/>
  <c r="X96" i="158"/>
  <c r="Y96" i="158" s="1"/>
  <c r="X91" i="158"/>
  <c r="Y91" i="158" s="1"/>
  <c r="X86" i="158"/>
  <c r="Y86" i="158" s="1"/>
  <c r="X81" i="158"/>
  <c r="Y81" i="158" s="1"/>
  <c r="X76" i="158"/>
  <c r="Y76" i="158" s="1"/>
  <c r="X71" i="158"/>
  <c r="Y71" i="158" s="1"/>
  <c r="X66" i="158"/>
  <c r="Y66" i="158" s="1"/>
  <c r="X61" i="158"/>
  <c r="Y61" i="158" s="1"/>
  <c r="X56" i="158"/>
  <c r="Y56" i="158" s="1"/>
  <c r="X51" i="158"/>
  <c r="Y51" i="158" s="1"/>
  <c r="X46" i="158"/>
  <c r="Y46" i="158" s="1"/>
  <c r="X41" i="158"/>
  <c r="Y41" i="158" s="1"/>
  <c r="X36" i="158"/>
  <c r="Y36" i="158" s="1"/>
  <c r="X31" i="158"/>
  <c r="Y31" i="158" s="1"/>
  <c r="X26" i="158"/>
  <c r="Y26" i="158" s="1"/>
  <c r="X21" i="158"/>
  <c r="Y21" i="158" s="1"/>
  <c r="X16" i="158"/>
  <c r="Y16" i="158" s="1"/>
  <c r="X11" i="158"/>
  <c r="Y11" i="158" s="1"/>
  <c r="X190" i="158"/>
  <c r="Y190" i="158" s="1"/>
  <c r="X189" i="158"/>
  <c r="Y189" i="158" s="1"/>
  <c r="X188" i="158"/>
  <c r="Y188" i="158" s="1"/>
  <c r="X187" i="158"/>
  <c r="Y187" i="158" s="1"/>
  <c r="X55" i="158"/>
  <c r="Y55" i="158" s="1"/>
  <c r="X54" i="158"/>
  <c r="Y54" i="158" s="1"/>
  <c r="X53" i="158"/>
  <c r="Y53" i="158" s="1"/>
  <c r="X52" i="158"/>
  <c r="Y52" i="158" s="1"/>
  <c r="X200" i="158"/>
  <c r="Y200" i="158" s="1"/>
  <c r="X199" i="158"/>
  <c r="Y199" i="158" s="1"/>
  <c r="X198" i="158"/>
  <c r="Y198" i="158" s="1"/>
  <c r="X197" i="158"/>
  <c r="Y197" i="158" s="1"/>
  <c r="X170" i="158"/>
  <c r="Y170" i="158" s="1"/>
  <c r="X169" i="158"/>
  <c r="Y169" i="158" s="1"/>
  <c r="X168" i="158"/>
  <c r="Y168" i="158" s="1"/>
  <c r="X167" i="158"/>
  <c r="Y167" i="158" s="1"/>
  <c r="X60" i="158"/>
  <c r="Y60" i="158" s="1"/>
  <c r="X59" i="158"/>
  <c r="Y59" i="158" s="1"/>
  <c r="X58" i="158"/>
  <c r="Y58" i="158" s="1"/>
  <c r="X57" i="158"/>
  <c r="Y57" i="158" s="1"/>
  <c r="X125" i="158"/>
  <c r="Y125" i="158" s="1"/>
  <c r="X124" i="158"/>
  <c r="Y124" i="158" s="1"/>
  <c r="X123" i="158"/>
  <c r="Y123" i="158" s="1"/>
  <c r="X122" i="158"/>
  <c r="Y122" i="158" s="1"/>
  <c r="X505" i="158"/>
  <c r="Y505" i="158" s="1"/>
  <c r="X504" i="158"/>
  <c r="Y504" i="158" s="1"/>
  <c r="X503" i="158"/>
  <c r="Y503" i="158" s="1"/>
  <c r="X502" i="158"/>
  <c r="Y502" i="158" s="1"/>
  <c r="X195" i="158"/>
  <c r="Y195" i="158" s="1"/>
  <c r="X194" i="158"/>
  <c r="Y194" i="158" s="1"/>
  <c r="X193" i="158"/>
  <c r="Y193" i="158" s="1"/>
  <c r="X192" i="158"/>
  <c r="Y192" i="158" s="1"/>
  <c r="X150" i="158"/>
  <c r="Y150" i="158" s="1"/>
  <c r="X149" i="158"/>
  <c r="Y149" i="158" s="1"/>
  <c r="X148" i="158"/>
  <c r="Y148" i="158" s="1"/>
  <c r="X147" i="158"/>
  <c r="Y147" i="158" s="1"/>
  <c r="X105" i="158"/>
  <c r="Y105" i="158" s="1"/>
  <c r="X104" i="158"/>
  <c r="Y104" i="158" s="1"/>
  <c r="X103" i="158"/>
  <c r="Y103" i="158" s="1"/>
  <c r="X102" i="158"/>
  <c r="Y102" i="158" s="1"/>
  <c r="X180" i="158"/>
  <c r="Y180" i="158" s="1"/>
  <c r="X179" i="158"/>
  <c r="Y179" i="158" s="1"/>
  <c r="X178" i="158"/>
  <c r="Y178" i="158" s="1"/>
  <c r="X177" i="158"/>
  <c r="Y177" i="158" s="1"/>
  <c r="X185" i="158"/>
  <c r="Y185" i="158" s="1"/>
  <c r="X184" i="158"/>
  <c r="Y184" i="158" s="1"/>
  <c r="X183" i="158"/>
  <c r="Y183" i="158" s="1"/>
  <c r="X182" i="158"/>
  <c r="Y182" i="158" s="1"/>
  <c r="X205" i="158"/>
  <c r="Y205" i="158" s="1"/>
  <c r="X204" i="158"/>
  <c r="Y204" i="158" s="1"/>
  <c r="X203" i="158"/>
  <c r="Y203" i="158" s="1"/>
  <c r="X202" i="158"/>
  <c r="Y202" i="158" s="1"/>
  <c r="X175" i="158"/>
  <c r="Y175" i="158" s="1"/>
  <c r="X174" i="158"/>
  <c r="Y174" i="158" s="1"/>
  <c r="X173" i="158"/>
  <c r="Y173" i="158" s="1"/>
  <c r="X172" i="158"/>
  <c r="Y172" i="158" s="1"/>
  <c r="X210" i="158"/>
  <c r="Y210" i="158" s="1"/>
  <c r="X209" i="158"/>
  <c r="Y209" i="158" s="1"/>
  <c r="X208" i="158"/>
  <c r="Y208" i="158" s="1"/>
  <c r="X207" i="158"/>
  <c r="Y207" i="158" s="1"/>
  <c r="X225" i="158"/>
  <c r="Y225" i="158" s="1"/>
  <c r="X224" i="158"/>
  <c r="Y224" i="158" s="1"/>
  <c r="X223" i="158"/>
  <c r="Y223" i="158" s="1"/>
  <c r="X222" i="158"/>
  <c r="Y222" i="158" s="1"/>
  <c r="X235" i="158"/>
  <c r="Y235" i="158" s="1"/>
  <c r="X234" i="158"/>
  <c r="Y234" i="158" s="1"/>
  <c r="X233" i="158"/>
  <c r="Y233" i="158" s="1"/>
  <c r="X232" i="158"/>
  <c r="Y232" i="158" s="1"/>
  <c r="X215" i="158"/>
  <c r="Y215" i="158" s="1"/>
  <c r="X214" i="158"/>
  <c r="Y214" i="158" s="1"/>
  <c r="X213" i="158"/>
  <c r="Y213" i="158" s="1"/>
  <c r="X212" i="158"/>
  <c r="Y212" i="158" s="1"/>
  <c r="X260" i="158"/>
  <c r="Y260" i="158" s="1"/>
  <c r="X259" i="158"/>
  <c r="Y259" i="158" s="1"/>
  <c r="X258" i="158"/>
  <c r="Y258" i="158" s="1"/>
  <c r="X257" i="158"/>
  <c r="Y257" i="158" s="1"/>
  <c r="X245" i="158"/>
  <c r="Y245" i="158" s="1"/>
  <c r="X244" i="158"/>
  <c r="Y244" i="158" s="1"/>
  <c r="X243" i="158"/>
  <c r="Y243" i="158" s="1"/>
  <c r="X242" i="158"/>
  <c r="Y242" i="158" s="1"/>
  <c r="X250" i="158"/>
  <c r="Y250" i="158" s="1"/>
  <c r="X249" i="158"/>
  <c r="Y249" i="158" s="1"/>
  <c r="X248" i="158"/>
  <c r="Y248" i="158" s="1"/>
  <c r="X247" i="158"/>
  <c r="Y247" i="158" s="1"/>
  <c r="X255" i="158"/>
  <c r="Y255" i="158" s="1"/>
  <c r="X254" i="158"/>
  <c r="Y254" i="158" s="1"/>
  <c r="X253" i="158"/>
  <c r="Y253" i="158" s="1"/>
  <c r="X252" i="158"/>
  <c r="Y252" i="158" s="1"/>
  <c r="X220" i="158"/>
  <c r="Y220" i="158" s="1"/>
  <c r="X219" i="158"/>
  <c r="Y219" i="158" s="1"/>
  <c r="X218" i="158"/>
  <c r="Y218" i="158" s="1"/>
  <c r="X217" i="158"/>
  <c r="Y217" i="158" s="1"/>
  <c r="X240" i="158"/>
  <c r="Y240" i="158" s="1"/>
  <c r="X239" i="158"/>
  <c r="Y239" i="158" s="1"/>
  <c r="X238" i="158"/>
  <c r="Y238" i="158" s="1"/>
  <c r="X237" i="158"/>
  <c r="Y237" i="158" s="1"/>
  <c r="X40" i="158"/>
  <c r="Y40" i="158" s="1"/>
  <c r="X39" i="158"/>
  <c r="Y39" i="158" s="1"/>
  <c r="X38" i="158"/>
  <c r="Y38" i="158" s="1"/>
  <c r="X37" i="158"/>
  <c r="Y37" i="158" s="1"/>
  <c r="X230" i="158"/>
  <c r="Y230" i="158" s="1"/>
  <c r="X229" i="158"/>
  <c r="Y229" i="158" s="1"/>
  <c r="X228" i="158"/>
  <c r="Y228" i="158" s="1"/>
  <c r="X227" i="158"/>
  <c r="Y227" i="158" s="1"/>
  <c r="X35" i="158"/>
  <c r="Y35" i="158" s="1"/>
  <c r="X34" i="158"/>
  <c r="Y34" i="158" s="1"/>
  <c r="X33" i="158"/>
  <c r="Y33" i="158" s="1"/>
  <c r="X32" i="158"/>
  <c r="Y32" i="158" s="1"/>
  <c r="X285" i="158"/>
  <c r="Y285" i="158" s="1"/>
  <c r="X284" i="158"/>
  <c r="Y284" i="158" s="1"/>
  <c r="X283" i="158"/>
  <c r="Y283" i="158" s="1"/>
  <c r="X282" i="158"/>
  <c r="Y282" i="158" s="1"/>
  <c r="X10" i="158"/>
  <c r="Y10" i="158" s="1"/>
  <c r="X9" i="158"/>
  <c r="Y9" i="158" s="1"/>
  <c r="X8" i="158"/>
  <c r="Y8" i="158" s="1"/>
  <c r="X7" i="158"/>
  <c r="Y7" i="158" s="1"/>
  <c r="X135" i="158"/>
  <c r="Y135" i="158" s="1"/>
  <c r="X134" i="158"/>
  <c r="Y134" i="158" s="1"/>
  <c r="X133" i="158"/>
  <c r="Y133" i="158" s="1"/>
  <c r="X132" i="158"/>
  <c r="Y132" i="158" s="1"/>
  <c r="X300" i="158"/>
  <c r="Y300" i="158" s="1"/>
  <c r="X299" i="158"/>
  <c r="Y299" i="158" s="1"/>
  <c r="X298" i="158"/>
  <c r="Y298" i="158" s="1"/>
  <c r="X297" i="158"/>
  <c r="Y297" i="158" s="1"/>
  <c r="X265" i="158"/>
  <c r="Y265" i="158" s="1"/>
  <c r="X264" i="158"/>
  <c r="Y264" i="158" s="1"/>
  <c r="X263" i="158"/>
  <c r="Y263" i="158" s="1"/>
  <c r="X262" i="158"/>
  <c r="Y262" i="158" s="1"/>
  <c r="X320" i="158"/>
  <c r="Y320" i="158" s="1"/>
  <c r="X319" i="158"/>
  <c r="Y319" i="158" s="1"/>
  <c r="X318" i="158"/>
  <c r="Y318" i="158" s="1"/>
  <c r="X317" i="158"/>
  <c r="Y317" i="158" s="1"/>
  <c r="X295" i="158"/>
  <c r="Y295" i="158" s="1"/>
  <c r="X294" i="158"/>
  <c r="Y294" i="158" s="1"/>
  <c r="X293" i="158"/>
  <c r="Y293" i="158" s="1"/>
  <c r="X292" i="158"/>
  <c r="Y292" i="158" s="1"/>
  <c r="X500" i="158"/>
  <c r="Y500" i="158" s="1"/>
  <c r="X499" i="158"/>
  <c r="Y499" i="158" s="1"/>
  <c r="X498" i="158"/>
  <c r="Y498" i="158" s="1"/>
  <c r="X497" i="158"/>
  <c r="Y497" i="158" s="1"/>
  <c r="X270" i="158"/>
  <c r="Y270" i="158" s="1"/>
  <c r="X269" i="158"/>
  <c r="Y269" i="158" s="1"/>
  <c r="X268" i="158"/>
  <c r="Y268" i="158" s="1"/>
  <c r="X267" i="158"/>
  <c r="Y267" i="158" s="1"/>
  <c r="X325" i="158"/>
  <c r="Y325" i="158" s="1"/>
  <c r="X324" i="158"/>
  <c r="Y324" i="158" s="1"/>
  <c r="X323" i="158"/>
  <c r="Y323" i="158" s="1"/>
  <c r="X322" i="158"/>
  <c r="Y322" i="158" s="1"/>
  <c r="X275" i="158"/>
  <c r="Y275" i="158" s="1"/>
  <c r="X274" i="158"/>
  <c r="Y274" i="158" s="1"/>
  <c r="X273" i="158"/>
  <c r="Y273" i="158" s="1"/>
  <c r="X272" i="158"/>
  <c r="Y272" i="158" s="1"/>
  <c r="X290" i="158"/>
  <c r="Y290" i="158" s="1"/>
  <c r="X289" i="158"/>
  <c r="Y289" i="158" s="1"/>
  <c r="X288" i="158"/>
  <c r="Y288" i="158" s="1"/>
  <c r="X287" i="158"/>
  <c r="Y287" i="158" s="1"/>
  <c r="X70" i="158"/>
  <c r="Y70" i="158" s="1"/>
  <c r="X69" i="158"/>
  <c r="Y69" i="158" s="1"/>
  <c r="X68" i="158"/>
  <c r="Y68" i="158" s="1"/>
  <c r="X67" i="158"/>
  <c r="Y67" i="158" s="1"/>
  <c r="X305" i="158"/>
  <c r="Y305" i="158" s="1"/>
  <c r="X304" i="158"/>
  <c r="Y304" i="158" s="1"/>
  <c r="X303" i="158"/>
  <c r="Y303" i="158" s="1"/>
  <c r="X302" i="158"/>
  <c r="Y302" i="158" s="1"/>
  <c r="X280" i="158"/>
  <c r="Y280" i="158" s="1"/>
  <c r="X279" i="158"/>
  <c r="Y279" i="158" s="1"/>
  <c r="X278" i="158"/>
  <c r="Y278" i="158" s="1"/>
  <c r="X277" i="158"/>
  <c r="Y277" i="158" s="1"/>
  <c r="X315" i="158"/>
  <c r="Y315" i="158" s="1"/>
  <c r="X314" i="158"/>
  <c r="Y314" i="158" s="1"/>
  <c r="X313" i="158"/>
  <c r="Y313" i="158" s="1"/>
  <c r="X312" i="158"/>
  <c r="Y312" i="158" s="1"/>
  <c r="X310" i="158"/>
  <c r="Y310" i="158" s="1"/>
  <c r="X309" i="158"/>
  <c r="Y309" i="158" s="1"/>
  <c r="X308" i="158"/>
  <c r="Y308" i="158" s="1"/>
  <c r="X307" i="158"/>
  <c r="Y307" i="158" s="1"/>
  <c r="X115" i="158"/>
  <c r="Y115" i="158" s="1"/>
  <c r="X114" i="158"/>
  <c r="Y114" i="158" s="1"/>
  <c r="X113" i="158"/>
  <c r="Y113" i="158" s="1"/>
  <c r="X112" i="158"/>
  <c r="Y112" i="158" s="1"/>
  <c r="X410" i="158"/>
  <c r="Y410" i="158" s="1"/>
  <c r="X409" i="158"/>
  <c r="Y409" i="158" s="1"/>
  <c r="X408" i="158"/>
  <c r="Y408" i="158" s="1"/>
  <c r="X407" i="158"/>
  <c r="Y407" i="158" s="1"/>
  <c r="X330" i="158"/>
  <c r="Y330" i="158" s="1"/>
  <c r="X329" i="158"/>
  <c r="Y329" i="158" s="1"/>
  <c r="X328" i="158"/>
  <c r="Y328" i="158" s="1"/>
  <c r="X327" i="158"/>
  <c r="Y327" i="158" s="1"/>
  <c r="X335" i="158"/>
  <c r="Y335" i="158" s="1"/>
  <c r="X334" i="158"/>
  <c r="Y334" i="158" s="1"/>
  <c r="X333" i="158"/>
  <c r="Y333" i="158" s="1"/>
  <c r="X332" i="158"/>
  <c r="Y332" i="158" s="1"/>
  <c r="X340" i="158"/>
  <c r="Y340" i="158" s="1"/>
  <c r="X339" i="158"/>
  <c r="Y339" i="158" s="1"/>
  <c r="X338" i="158"/>
  <c r="Y338" i="158" s="1"/>
  <c r="X337" i="158"/>
  <c r="Y337" i="158" s="1"/>
  <c r="X345" i="158"/>
  <c r="Y345" i="158" s="1"/>
  <c r="X344" i="158"/>
  <c r="Y344" i="158" s="1"/>
  <c r="X343" i="158"/>
  <c r="Y343" i="158" s="1"/>
  <c r="X342" i="158"/>
  <c r="Y342" i="158" s="1"/>
  <c r="X355" i="158"/>
  <c r="Y355" i="158" s="1"/>
  <c r="X354" i="158"/>
  <c r="Y354" i="158" s="1"/>
  <c r="X353" i="158"/>
  <c r="Y353" i="158" s="1"/>
  <c r="X352" i="158"/>
  <c r="Y352" i="158" s="1"/>
  <c r="X360" i="158"/>
  <c r="Y360" i="158" s="1"/>
  <c r="X359" i="158"/>
  <c r="Y359" i="158" s="1"/>
  <c r="X358" i="158"/>
  <c r="Y358" i="158" s="1"/>
  <c r="X357" i="158"/>
  <c r="Y357" i="158" s="1"/>
  <c r="X365" i="158"/>
  <c r="Y365" i="158" s="1"/>
  <c r="X364" i="158"/>
  <c r="Y364" i="158" s="1"/>
  <c r="X363" i="158"/>
  <c r="Y363" i="158" s="1"/>
  <c r="X362" i="158"/>
  <c r="Y362" i="158" s="1"/>
  <c r="X350" i="158"/>
  <c r="Y350" i="158" s="1"/>
  <c r="X349" i="158"/>
  <c r="Y349" i="158" s="1"/>
  <c r="X348" i="158"/>
  <c r="Y348" i="158" s="1"/>
  <c r="X347" i="158"/>
  <c r="Y347" i="158" s="1"/>
  <c r="X400" i="158"/>
  <c r="Y400" i="158" s="1"/>
  <c r="X399" i="158"/>
  <c r="Y399" i="158" s="1"/>
  <c r="X398" i="158"/>
  <c r="Y398" i="158" s="1"/>
  <c r="X397" i="158"/>
  <c r="Y397" i="158" s="1"/>
  <c r="X395" i="158"/>
  <c r="Y395" i="158" s="1"/>
  <c r="X394" i="158"/>
  <c r="Y394" i="158" s="1"/>
  <c r="X393" i="158"/>
  <c r="Y393" i="158" s="1"/>
  <c r="X392" i="158"/>
  <c r="Y392" i="158" s="1"/>
  <c r="X370" i="158"/>
  <c r="Y370" i="158" s="1"/>
  <c r="X369" i="158"/>
  <c r="Y369" i="158" s="1"/>
  <c r="X368" i="158"/>
  <c r="Y368" i="158" s="1"/>
  <c r="X367" i="158"/>
  <c r="Y367" i="158" s="1"/>
  <c r="X380" i="158"/>
  <c r="Y380" i="158" s="1"/>
  <c r="X379" i="158"/>
  <c r="Y379" i="158" s="1"/>
  <c r="X378" i="158"/>
  <c r="Y378" i="158" s="1"/>
  <c r="X377" i="158"/>
  <c r="Y377" i="158" s="1"/>
  <c r="X375" i="158"/>
  <c r="Y375" i="158" s="1"/>
  <c r="X374" i="158"/>
  <c r="Y374" i="158" s="1"/>
  <c r="X373" i="158"/>
  <c r="Y373" i="158" s="1"/>
  <c r="X372" i="158"/>
  <c r="Y372" i="158" s="1"/>
  <c r="X390" i="158"/>
  <c r="Y390" i="158" s="1"/>
  <c r="X389" i="158"/>
  <c r="Y389" i="158" s="1"/>
  <c r="X388" i="158"/>
  <c r="Y388" i="158" s="1"/>
  <c r="X387" i="158"/>
  <c r="Y387" i="158" s="1"/>
  <c r="X385" i="158"/>
  <c r="Y385" i="158" s="1"/>
  <c r="X384" i="158"/>
  <c r="Y384" i="158" s="1"/>
  <c r="X383" i="158"/>
  <c r="Y383" i="158" s="1"/>
  <c r="X382" i="158"/>
  <c r="Y382" i="158" s="1"/>
  <c r="X405" i="158"/>
  <c r="Y405" i="158" s="1"/>
  <c r="X404" i="158"/>
  <c r="Y404" i="158" s="1"/>
  <c r="X403" i="158"/>
  <c r="Y403" i="158" s="1"/>
  <c r="X402" i="158"/>
  <c r="Y402" i="158" s="1"/>
  <c r="X775" i="158"/>
  <c r="Y775" i="158" s="1"/>
  <c r="X774" i="158"/>
  <c r="Y774" i="158" s="1"/>
  <c r="X773" i="158"/>
  <c r="Y773" i="158" s="1"/>
  <c r="X772" i="158"/>
  <c r="Y772" i="158" s="1"/>
  <c r="X420" i="158"/>
  <c r="Y420" i="158" s="1"/>
  <c r="X419" i="158"/>
  <c r="Y419" i="158" s="1"/>
  <c r="X418" i="158"/>
  <c r="Y418" i="158" s="1"/>
  <c r="X417" i="158"/>
  <c r="Y417" i="158" s="1"/>
  <c r="X415" i="158"/>
  <c r="Y415" i="158" s="1"/>
  <c r="X414" i="158"/>
  <c r="Y414" i="158" s="1"/>
  <c r="X413" i="158"/>
  <c r="Y413" i="158" s="1"/>
  <c r="X412" i="158"/>
  <c r="Y412" i="158" s="1"/>
  <c r="X435" i="158"/>
  <c r="Y435" i="158" s="1"/>
  <c r="X434" i="158"/>
  <c r="Y434" i="158" s="1"/>
  <c r="X433" i="158"/>
  <c r="Y433" i="158" s="1"/>
  <c r="X432" i="158"/>
  <c r="Y432" i="158" s="1"/>
  <c r="X425" i="158"/>
  <c r="Y425" i="158" s="1"/>
  <c r="X424" i="158"/>
  <c r="Y424" i="158" s="1"/>
  <c r="X423" i="158"/>
  <c r="Y423" i="158" s="1"/>
  <c r="X422" i="158"/>
  <c r="Y422" i="158" s="1"/>
  <c r="X430" i="158"/>
  <c r="Y430" i="158" s="1"/>
  <c r="X429" i="158"/>
  <c r="Y429" i="158" s="1"/>
  <c r="X428" i="158"/>
  <c r="Y428" i="158" s="1"/>
  <c r="X427" i="158"/>
  <c r="Y427" i="158" s="1"/>
  <c r="X440" i="158"/>
  <c r="Y440" i="158" s="1"/>
  <c r="X439" i="158"/>
  <c r="Y439" i="158" s="1"/>
  <c r="X438" i="158"/>
  <c r="Y438" i="158" s="1"/>
  <c r="X437" i="158"/>
  <c r="Y437" i="158" s="1"/>
  <c r="X445" i="158"/>
  <c r="Y445" i="158" s="1"/>
  <c r="X444" i="158"/>
  <c r="Y444" i="158" s="1"/>
  <c r="X443" i="158"/>
  <c r="Y443" i="158" s="1"/>
  <c r="X442" i="158"/>
  <c r="Y442" i="158" s="1"/>
  <c r="X450" i="158"/>
  <c r="Y450" i="158" s="1"/>
  <c r="X449" i="158"/>
  <c r="Y449" i="158" s="1"/>
  <c r="X448" i="158"/>
  <c r="Y448" i="158" s="1"/>
  <c r="X447" i="158"/>
  <c r="Y447" i="158" s="1"/>
  <c r="X110" i="158"/>
  <c r="Y110" i="158" s="1"/>
  <c r="X109" i="158"/>
  <c r="Y109" i="158" s="1"/>
  <c r="X108" i="158"/>
  <c r="Y108" i="158" s="1"/>
  <c r="X107" i="158"/>
  <c r="Y107" i="158" s="1"/>
  <c r="X455" i="158"/>
  <c r="Y455" i="158" s="1"/>
  <c r="X454" i="158"/>
  <c r="Y454" i="158" s="1"/>
  <c r="X453" i="158"/>
  <c r="Y453" i="158" s="1"/>
  <c r="X452" i="158"/>
  <c r="Y452" i="158" s="1"/>
  <c r="X470" i="158"/>
  <c r="Y470" i="158" s="1"/>
  <c r="X469" i="158"/>
  <c r="Y469" i="158" s="1"/>
  <c r="X468" i="158"/>
  <c r="Y468" i="158" s="1"/>
  <c r="X467" i="158"/>
  <c r="Y467" i="158" s="1"/>
  <c r="X460" i="158"/>
  <c r="Y460" i="158" s="1"/>
  <c r="X459" i="158"/>
  <c r="Y459" i="158" s="1"/>
  <c r="X458" i="158"/>
  <c r="Y458" i="158" s="1"/>
  <c r="X457" i="158"/>
  <c r="Y457" i="158" s="1"/>
  <c r="X100" i="158"/>
  <c r="Y100" i="158" s="1"/>
  <c r="X99" i="158"/>
  <c r="Y99" i="158" s="1"/>
  <c r="X98" i="158"/>
  <c r="Y98" i="158" s="1"/>
  <c r="X97" i="158"/>
  <c r="Y97" i="158" s="1"/>
  <c r="X465" i="158"/>
  <c r="Y465" i="158" s="1"/>
  <c r="X464" i="158"/>
  <c r="Y464" i="158" s="1"/>
  <c r="X463" i="158"/>
  <c r="Y463" i="158" s="1"/>
  <c r="X462" i="158"/>
  <c r="Y462" i="158" s="1"/>
  <c r="X475" i="158"/>
  <c r="Y475" i="158" s="1"/>
  <c r="X474" i="158"/>
  <c r="Y474" i="158" s="1"/>
  <c r="X473" i="158"/>
  <c r="Y473" i="158" s="1"/>
  <c r="X472" i="158"/>
  <c r="Y472" i="158" s="1"/>
  <c r="X65" i="158"/>
  <c r="Y65" i="158" s="1"/>
  <c r="X64" i="158"/>
  <c r="Y64" i="158" s="1"/>
  <c r="X63" i="158"/>
  <c r="Y63" i="158" s="1"/>
  <c r="X62" i="158"/>
  <c r="Y62" i="158" s="1"/>
  <c r="X5" i="158"/>
  <c r="Y5" i="158" s="1"/>
  <c r="X4" i="158"/>
  <c r="Y4" i="158" s="1"/>
  <c r="X3" i="158"/>
  <c r="Y3" i="158" s="1"/>
  <c r="X2" i="158"/>
  <c r="Y2" i="158" s="1"/>
  <c r="X165" i="158"/>
  <c r="Y165" i="158" s="1"/>
  <c r="X164" i="158"/>
  <c r="Y164" i="158" s="1"/>
  <c r="X163" i="158"/>
  <c r="Y163" i="158" s="1"/>
  <c r="X162" i="158"/>
  <c r="Y162" i="158" s="1"/>
  <c r="X20" i="158"/>
  <c r="Y20" i="158" s="1"/>
  <c r="X19" i="158"/>
  <c r="Y19" i="158" s="1"/>
  <c r="X18" i="158"/>
  <c r="Y18" i="158" s="1"/>
  <c r="X17" i="158"/>
  <c r="Y17" i="158" s="1"/>
  <c r="X480" i="158"/>
  <c r="Y480" i="158" s="1"/>
  <c r="X479" i="158"/>
  <c r="Y479" i="158" s="1"/>
  <c r="X478" i="158"/>
  <c r="Y478" i="158" s="1"/>
  <c r="X477" i="158"/>
  <c r="Y477" i="158" s="1"/>
  <c r="X485" i="158"/>
  <c r="Y485" i="158" s="1"/>
  <c r="X484" i="158"/>
  <c r="Y484" i="158" s="1"/>
  <c r="X483" i="158"/>
  <c r="Y483" i="158" s="1"/>
  <c r="X482" i="158"/>
  <c r="Y482" i="158" s="1"/>
  <c r="X490" i="158"/>
  <c r="Y490" i="158" s="1"/>
  <c r="X489" i="158"/>
  <c r="Y489" i="158" s="1"/>
  <c r="X488" i="158"/>
  <c r="Y488" i="158" s="1"/>
  <c r="X487" i="158"/>
  <c r="Y487" i="158" s="1"/>
  <c r="X495" i="158"/>
  <c r="Y495" i="158" s="1"/>
  <c r="X494" i="158"/>
  <c r="Y494" i="158" s="1"/>
  <c r="X493" i="158"/>
  <c r="Y493" i="158" s="1"/>
  <c r="X492" i="158"/>
  <c r="Y492" i="158" s="1"/>
  <c r="X515" i="158"/>
  <c r="Y515" i="158" s="1"/>
  <c r="X514" i="158"/>
  <c r="Y514" i="158" s="1"/>
  <c r="X513" i="158"/>
  <c r="Y513" i="158" s="1"/>
  <c r="X512" i="158"/>
  <c r="Y512" i="158" s="1"/>
  <c r="X525" i="158"/>
  <c r="Y525" i="158" s="1"/>
  <c r="X524" i="158"/>
  <c r="Y524" i="158" s="1"/>
  <c r="X523" i="158"/>
  <c r="Y523" i="158" s="1"/>
  <c r="X522" i="158"/>
  <c r="Y522" i="158" s="1"/>
  <c r="X520" i="158"/>
  <c r="Y520" i="158" s="1"/>
  <c r="X519" i="158"/>
  <c r="Y519" i="158" s="1"/>
  <c r="X518" i="158"/>
  <c r="Y518" i="158" s="1"/>
  <c r="X517" i="158"/>
  <c r="Y517" i="158" s="1"/>
  <c r="X510" i="158"/>
  <c r="Y510" i="158" s="1"/>
  <c r="X509" i="158"/>
  <c r="Y509" i="158" s="1"/>
  <c r="X508" i="158"/>
  <c r="Y508" i="158" s="1"/>
  <c r="X507" i="158"/>
  <c r="Y507" i="158" s="1"/>
  <c r="X545" i="158"/>
  <c r="Y545" i="158" s="1"/>
  <c r="X544" i="158"/>
  <c r="Y544" i="158" s="1"/>
  <c r="X543" i="158"/>
  <c r="Y543" i="158" s="1"/>
  <c r="X542" i="158"/>
  <c r="Y542" i="158" s="1"/>
  <c r="X530" i="158"/>
  <c r="Y530" i="158" s="1"/>
  <c r="X529" i="158"/>
  <c r="Y529" i="158" s="1"/>
  <c r="X528" i="158"/>
  <c r="Y528" i="158" s="1"/>
  <c r="X527" i="158"/>
  <c r="Y527" i="158" s="1"/>
  <c r="X90" i="158"/>
  <c r="Y90" i="158" s="1"/>
  <c r="X89" i="158"/>
  <c r="Y89" i="158" s="1"/>
  <c r="X88" i="158"/>
  <c r="Y88" i="158" s="1"/>
  <c r="X87" i="158"/>
  <c r="Y87" i="158" s="1"/>
  <c r="X160" i="158"/>
  <c r="Y160" i="158" s="1"/>
  <c r="X159" i="158"/>
  <c r="Y159" i="158" s="1"/>
  <c r="X158" i="158"/>
  <c r="Y158" i="158" s="1"/>
  <c r="X157" i="158"/>
  <c r="Y157" i="158" s="1"/>
  <c r="X140" i="158"/>
  <c r="Y140" i="158" s="1"/>
  <c r="X139" i="158"/>
  <c r="Y139" i="158" s="1"/>
  <c r="X138" i="158"/>
  <c r="Y138" i="158" s="1"/>
  <c r="X137" i="158"/>
  <c r="Y137" i="158" s="1"/>
  <c r="X30" i="158"/>
  <c r="Y30" i="158" s="1"/>
  <c r="X29" i="158"/>
  <c r="Y29" i="158" s="1"/>
  <c r="X28" i="158"/>
  <c r="Y28" i="158" s="1"/>
  <c r="X27" i="158"/>
  <c r="Y27" i="158" s="1"/>
  <c r="X130" i="158"/>
  <c r="Y130" i="158" s="1"/>
  <c r="X129" i="158"/>
  <c r="Y129" i="158" s="1"/>
  <c r="X128" i="158"/>
  <c r="Y128" i="158" s="1"/>
  <c r="X127" i="158"/>
  <c r="Y127" i="158" s="1"/>
  <c r="X535" i="158"/>
  <c r="Y535" i="158" s="1"/>
  <c r="X534" i="158"/>
  <c r="Y534" i="158" s="1"/>
  <c r="X533" i="158"/>
  <c r="Y533" i="158" s="1"/>
  <c r="X532" i="158"/>
  <c r="Y532" i="158" s="1"/>
  <c r="X540" i="158"/>
  <c r="Y540" i="158" s="1"/>
  <c r="X539" i="158"/>
  <c r="Y539" i="158" s="1"/>
  <c r="X538" i="158"/>
  <c r="Y538" i="158" s="1"/>
  <c r="X537" i="158"/>
  <c r="Y537" i="158" s="1"/>
  <c r="X550" i="158"/>
  <c r="Y550" i="158" s="1"/>
  <c r="X549" i="158"/>
  <c r="Y549" i="158" s="1"/>
  <c r="X548" i="158"/>
  <c r="Y548" i="158" s="1"/>
  <c r="X547" i="158"/>
  <c r="Y547" i="158" s="1"/>
  <c r="X570" i="158"/>
  <c r="Y570" i="158" s="1"/>
  <c r="X569" i="158"/>
  <c r="Y569" i="158" s="1"/>
  <c r="X568" i="158"/>
  <c r="Y568" i="158" s="1"/>
  <c r="X567" i="158"/>
  <c r="Y567" i="158" s="1"/>
  <c r="X555" i="158"/>
  <c r="Y555" i="158" s="1"/>
  <c r="X554" i="158"/>
  <c r="Y554" i="158" s="1"/>
  <c r="X553" i="158"/>
  <c r="Y553" i="158" s="1"/>
  <c r="X552" i="158"/>
  <c r="Y552" i="158" s="1"/>
  <c r="X560" i="158"/>
  <c r="Y560" i="158" s="1"/>
  <c r="X559" i="158"/>
  <c r="Y559" i="158" s="1"/>
  <c r="X558" i="158"/>
  <c r="Y558" i="158" s="1"/>
  <c r="X557" i="158"/>
  <c r="Y557" i="158" s="1"/>
  <c r="X25" i="158"/>
  <c r="Y25" i="158" s="1"/>
  <c r="X24" i="158"/>
  <c r="Y24" i="158" s="1"/>
  <c r="X23" i="158"/>
  <c r="Y23" i="158" s="1"/>
  <c r="X22" i="158"/>
  <c r="Y22" i="158" s="1"/>
  <c r="X80" i="158"/>
  <c r="Y80" i="158" s="1"/>
  <c r="X79" i="158"/>
  <c r="Y79" i="158" s="1"/>
  <c r="X78" i="158"/>
  <c r="Y78" i="158" s="1"/>
  <c r="X77" i="158"/>
  <c r="Y77" i="158" s="1"/>
  <c r="X120" i="158"/>
  <c r="Y120" i="158" s="1"/>
  <c r="X119" i="158"/>
  <c r="Y119" i="158" s="1"/>
  <c r="X118" i="158"/>
  <c r="Y118" i="158" s="1"/>
  <c r="X117" i="158"/>
  <c r="Y117" i="158" s="1"/>
  <c r="X565" i="158"/>
  <c r="Y565" i="158" s="1"/>
  <c r="X564" i="158"/>
  <c r="Y564" i="158" s="1"/>
  <c r="X563" i="158"/>
  <c r="Y563" i="158" s="1"/>
  <c r="X562" i="158"/>
  <c r="Y562" i="158" s="1"/>
  <c r="X585" i="158"/>
  <c r="Y585" i="158" s="1"/>
  <c r="X584" i="158"/>
  <c r="Y584" i="158" s="1"/>
  <c r="X583" i="158"/>
  <c r="Y583" i="158" s="1"/>
  <c r="X582" i="158"/>
  <c r="Y582" i="158" s="1"/>
  <c r="X580" i="158"/>
  <c r="Y580" i="158" s="1"/>
  <c r="X579" i="158"/>
  <c r="Y579" i="158" s="1"/>
  <c r="X578" i="158"/>
  <c r="Y578" i="158" s="1"/>
  <c r="X577" i="158"/>
  <c r="Y577" i="158" s="1"/>
  <c r="X610" i="158"/>
  <c r="Y610" i="158" s="1"/>
  <c r="X609" i="158"/>
  <c r="Y609" i="158" s="1"/>
  <c r="X608" i="158"/>
  <c r="Y608" i="158" s="1"/>
  <c r="X607" i="158"/>
  <c r="Y607" i="158" s="1"/>
  <c r="X605" i="158"/>
  <c r="Y605" i="158" s="1"/>
  <c r="X604" i="158"/>
  <c r="Y604" i="158" s="1"/>
  <c r="X603" i="158"/>
  <c r="Y603" i="158" s="1"/>
  <c r="X602" i="158"/>
  <c r="Y602" i="158" s="1"/>
  <c r="X95" i="158"/>
  <c r="Y95" i="158" s="1"/>
  <c r="X94" i="158"/>
  <c r="Y94" i="158" s="1"/>
  <c r="X93" i="158"/>
  <c r="Y93" i="158" s="1"/>
  <c r="X92" i="158"/>
  <c r="Y92" i="158" s="1"/>
  <c r="X620" i="158"/>
  <c r="Y620" i="158" s="1"/>
  <c r="X619" i="158"/>
  <c r="Y619" i="158" s="1"/>
  <c r="X618" i="158"/>
  <c r="Y618" i="158" s="1"/>
  <c r="X617" i="158"/>
  <c r="Y617" i="158" s="1"/>
  <c r="X595" i="158"/>
  <c r="Y595" i="158" s="1"/>
  <c r="X594" i="158"/>
  <c r="Y594" i="158" s="1"/>
  <c r="X593" i="158"/>
  <c r="Y593" i="158" s="1"/>
  <c r="X592" i="158"/>
  <c r="Y592" i="158" s="1"/>
  <c r="X600" i="158"/>
  <c r="Y600" i="158" s="1"/>
  <c r="X599" i="158"/>
  <c r="Y599" i="158" s="1"/>
  <c r="X598" i="158"/>
  <c r="Y598" i="158" s="1"/>
  <c r="X597" i="158"/>
  <c r="Y597" i="158" s="1"/>
  <c r="X625" i="158"/>
  <c r="Y625" i="158" s="1"/>
  <c r="X624" i="158"/>
  <c r="Y624" i="158" s="1"/>
  <c r="X623" i="158"/>
  <c r="Y623" i="158" s="1"/>
  <c r="X622" i="158"/>
  <c r="Y622" i="158" s="1"/>
  <c r="X630" i="158"/>
  <c r="Y630" i="158" s="1"/>
  <c r="X629" i="158"/>
  <c r="Y629" i="158" s="1"/>
  <c r="X628" i="158"/>
  <c r="Y628" i="158" s="1"/>
  <c r="X627" i="158"/>
  <c r="Y627" i="158" s="1"/>
  <c r="X575" i="158"/>
  <c r="Y575" i="158" s="1"/>
  <c r="X574" i="158"/>
  <c r="Y574" i="158" s="1"/>
  <c r="X573" i="158"/>
  <c r="Y573" i="158" s="1"/>
  <c r="X572" i="158"/>
  <c r="Y572" i="158" s="1"/>
  <c r="X615" i="158"/>
  <c r="Y615" i="158" s="1"/>
  <c r="X614" i="158"/>
  <c r="Y614" i="158" s="1"/>
  <c r="X613" i="158"/>
  <c r="Y613" i="158" s="1"/>
  <c r="X612" i="158"/>
  <c r="Y612" i="158" s="1"/>
  <c r="X50" i="158"/>
  <c r="Y50" i="158" s="1"/>
  <c r="X49" i="158"/>
  <c r="Y49" i="158" s="1"/>
  <c r="X48" i="158"/>
  <c r="Y48" i="158" s="1"/>
  <c r="X47" i="158"/>
  <c r="Y47" i="158" s="1"/>
  <c r="X590" i="158"/>
  <c r="Y590" i="158" s="1"/>
  <c r="X589" i="158"/>
  <c r="Y589" i="158" s="1"/>
  <c r="X588" i="158"/>
  <c r="Y588" i="158" s="1"/>
  <c r="X587" i="158"/>
  <c r="Y587" i="158" s="1"/>
  <c r="X640" i="158"/>
  <c r="Y640" i="158" s="1"/>
  <c r="X639" i="158"/>
  <c r="Y639" i="158" s="1"/>
  <c r="X638" i="158"/>
  <c r="Y638" i="158" s="1"/>
  <c r="X637" i="158"/>
  <c r="Y637" i="158" s="1"/>
  <c r="X635" i="158"/>
  <c r="Y635" i="158" s="1"/>
  <c r="X634" i="158"/>
  <c r="Y634" i="158" s="1"/>
  <c r="X633" i="158"/>
  <c r="Y633" i="158" s="1"/>
  <c r="X632" i="158"/>
  <c r="Y632" i="158" s="1"/>
  <c r="X670" i="158"/>
  <c r="Y670" i="158" s="1"/>
  <c r="X669" i="158"/>
  <c r="Y669" i="158" s="1"/>
  <c r="X668" i="158"/>
  <c r="Y668" i="158" s="1"/>
  <c r="X667" i="158"/>
  <c r="Y667" i="158" s="1"/>
  <c r="X655" i="158"/>
  <c r="Y655" i="158" s="1"/>
  <c r="X654" i="158"/>
  <c r="Y654" i="158" s="1"/>
  <c r="X653" i="158"/>
  <c r="Y653" i="158" s="1"/>
  <c r="X652" i="158"/>
  <c r="Y652" i="158" s="1"/>
  <c r="X645" i="158"/>
  <c r="Y645" i="158" s="1"/>
  <c r="X644" i="158"/>
  <c r="Y644" i="158" s="1"/>
  <c r="X643" i="158"/>
  <c r="Y643" i="158" s="1"/>
  <c r="X642" i="158"/>
  <c r="Y642" i="158" s="1"/>
  <c r="X675" i="158"/>
  <c r="Y675" i="158" s="1"/>
  <c r="X674" i="158"/>
  <c r="Y674" i="158" s="1"/>
  <c r="X673" i="158"/>
  <c r="Y673" i="158" s="1"/>
  <c r="X672" i="158"/>
  <c r="Y672" i="158" s="1"/>
  <c r="X650" i="158"/>
  <c r="Y650" i="158" s="1"/>
  <c r="X649" i="158"/>
  <c r="Y649" i="158" s="1"/>
  <c r="X648" i="158"/>
  <c r="Y648" i="158" s="1"/>
  <c r="X647" i="158"/>
  <c r="Y647" i="158" s="1"/>
  <c r="X665" i="158"/>
  <c r="Y665" i="158" s="1"/>
  <c r="X664" i="158"/>
  <c r="Y664" i="158" s="1"/>
  <c r="X663" i="158"/>
  <c r="Y663" i="158" s="1"/>
  <c r="X662" i="158"/>
  <c r="Y662" i="158" s="1"/>
  <c r="X685" i="158"/>
  <c r="Y685" i="158" s="1"/>
  <c r="X684" i="158"/>
  <c r="Y684" i="158" s="1"/>
  <c r="X683" i="158"/>
  <c r="Y683" i="158" s="1"/>
  <c r="X682" i="158"/>
  <c r="Y682" i="158" s="1"/>
  <c r="X85" i="158"/>
  <c r="Y85" i="158" s="1"/>
  <c r="X84" i="158"/>
  <c r="Y84" i="158" s="1"/>
  <c r="X83" i="158"/>
  <c r="Y83" i="158" s="1"/>
  <c r="X82" i="158"/>
  <c r="Y82" i="158" s="1"/>
  <c r="X660" i="158"/>
  <c r="Y660" i="158" s="1"/>
  <c r="X659" i="158"/>
  <c r="Y659" i="158" s="1"/>
  <c r="X658" i="158"/>
  <c r="Y658" i="158" s="1"/>
  <c r="X657" i="158"/>
  <c r="Y657" i="158" s="1"/>
  <c r="X680" i="158"/>
  <c r="Y680" i="158" s="1"/>
  <c r="X679" i="158"/>
  <c r="Y679" i="158" s="1"/>
  <c r="X678" i="158"/>
  <c r="Y678" i="158" s="1"/>
  <c r="X677" i="158"/>
  <c r="Y677" i="158" s="1"/>
  <c r="X725" i="158"/>
  <c r="Y725" i="158" s="1"/>
  <c r="X724" i="158"/>
  <c r="Y724" i="158" s="1"/>
  <c r="X723" i="158"/>
  <c r="Y723" i="158" s="1"/>
  <c r="X722" i="158"/>
  <c r="Y722" i="158" s="1"/>
  <c r="X710" i="158"/>
  <c r="Y710" i="158" s="1"/>
  <c r="X709" i="158"/>
  <c r="Y709" i="158" s="1"/>
  <c r="X708" i="158"/>
  <c r="Y708" i="158" s="1"/>
  <c r="X707" i="158"/>
  <c r="Y707" i="158" s="1"/>
  <c r="X715" i="158"/>
  <c r="Y715" i="158" s="1"/>
  <c r="X714" i="158"/>
  <c r="Y714" i="158" s="1"/>
  <c r="X713" i="158"/>
  <c r="Y713" i="158" s="1"/>
  <c r="X712" i="158"/>
  <c r="Y712" i="158" s="1"/>
  <c r="X700" i="158"/>
  <c r="Y700" i="158" s="1"/>
  <c r="X699" i="158"/>
  <c r="Y699" i="158" s="1"/>
  <c r="X698" i="158"/>
  <c r="Y698" i="158" s="1"/>
  <c r="X697" i="158"/>
  <c r="Y697" i="158" s="1"/>
  <c r="X15" i="158"/>
  <c r="Y15" i="158" s="1"/>
  <c r="X14" i="158"/>
  <c r="Y14" i="158" s="1"/>
  <c r="X13" i="158"/>
  <c r="Y13" i="158" s="1"/>
  <c r="X12" i="158"/>
  <c r="Y12" i="158" s="1"/>
  <c r="X75" i="158"/>
  <c r="Y75" i="158" s="1"/>
  <c r="X74" i="158"/>
  <c r="Y74" i="158" s="1"/>
  <c r="X73" i="158"/>
  <c r="Y73" i="158" s="1"/>
  <c r="X72" i="158"/>
  <c r="Y72" i="158" s="1"/>
  <c r="X695" i="158"/>
  <c r="Y695" i="158" s="1"/>
  <c r="X694" i="158"/>
  <c r="Y694" i="158" s="1"/>
  <c r="X693" i="158"/>
  <c r="X692" i="158"/>
  <c r="Y692" i="158" s="1"/>
  <c r="X720" i="158"/>
  <c r="Y720" i="158" s="1"/>
  <c r="X719" i="158"/>
  <c r="Y719" i="158" s="1"/>
  <c r="X718" i="158"/>
  <c r="Y718" i="158" s="1"/>
  <c r="X717" i="158"/>
  <c r="Y717" i="158" s="1"/>
  <c r="X705" i="158"/>
  <c r="Y705" i="158" s="1"/>
  <c r="X704" i="158"/>
  <c r="Y704" i="158" s="1"/>
  <c r="X703" i="158"/>
  <c r="Y703" i="158" s="1"/>
  <c r="X702" i="158"/>
  <c r="Y702" i="158" s="1"/>
  <c r="X690" i="158"/>
  <c r="Y690" i="158" s="1"/>
  <c r="X689" i="158"/>
  <c r="Y689" i="158" s="1"/>
  <c r="X688" i="158"/>
  <c r="Y688" i="158" s="1"/>
  <c r="X687" i="158"/>
  <c r="Y687" i="158" s="1"/>
  <c r="X145" i="158"/>
  <c r="Y145" i="158" s="1"/>
  <c r="X144" i="158"/>
  <c r="Y144" i="158" s="1"/>
  <c r="X143" i="158"/>
  <c r="Y143" i="158" s="1"/>
  <c r="X142" i="158"/>
  <c r="Y142" i="158" s="1"/>
  <c r="X740" i="158"/>
  <c r="Y740" i="158" s="1"/>
  <c r="X739" i="158"/>
  <c r="Y739" i="158" s="1"/>
  <c r="X738" i="158"/>
  <c r="Y738" i="158" s="1"/>
  <c r="X737" i="158"/>
  <c r="Y737" i="158" s="1"/>
  <c r="X45" i="158"/>
  <c r="Y45" i="158" s="1"/>
  <c r="X44" i="158"/>
  <c r="Y44" i="158" s="1"/>
  <c r="X43" i="158"/>
  <c r="Y43" i="158" s="1"/>
  <c r="X42" i="158"/>
  <c r="Y42" i="158" s="1"/>
  <c r="X730" i="158"/>
  <c r="Y730" i="158" s="1"/>
  <c r="X729" i="158"/>
  <c r="Y729" i="158" s="1"/>
  <c r="X728" i="158"/>
  <c r="Y728" i="158" s="1"/>
  <c r="X727" i="158"/>
  <c r="Y727" i="158" s="1"/>
  <c r="X735" i="158"/>
  <c r="Y735" i="158" s="1"/>
  <c r="X734" i="158"/>
  <c r="Y734" i="158" s="1"/>
  <c r="X733" i="158"/>
  <c r="Y733" i="158" s="1"/>
  <c r="X732" i="158"/>
  <c r="Y732" i="158" s="1"/>
  <c r="X745" i="158"/>
  <c r="Y745" i="158" s="1"/>
  <c r="X744" i="158"/>
  <c r="Y744" i="158" s="1"/>
  <c r="X743" i="158"/>
  <c r="Y743" i="158" s="1"/>
  <c r="X742" i="158"/>
  <c r="Y742" i="158" s="1"/>
  <c r="X155" i="158"/>
  <c r="Y155" i="158" s="1"/>
  <c r="X154" i="158"/>
  <c r="Y154" i="158" s="1"/>
  <c r="X153" i="158"/>
  <c r="Y153" i="158" s="1"/>
  <c r="X152" i="158"/>
  <c r="Y152" i="158" s="1"/>
  <c r="X760" i="158"/>
  <c r="Y760" i="158" s="1"/>
  <c r="X759" i="158"/>
  <c r="Y759" i="158" s="1"/>
  <c r="X758" i="158"/>
  <c r="Y758" i="158" s="1"/>
  <c r="X757" i="158"/>
  <c r="Y757" i="158" s="1"/>
  <c r="X750" i="158"/>
  <c r="Y750" i="158" s="1"/>
  <c r="X749" i="158"/>
  <c r="Y749" i="158" s="1"/>
  <c r="X748" i="158"/>
  <c r="Y748" i="158" s="1"/>
  <c r="X747" i="158"/>
  <c r="Y747" i="158" s="1"/>
  <c r="X765" i="158"/>
  <c r="Y765" i="158" s="1"/>
  <c r="X764" i="158"/>
  <c r="Y764" i="158" s="1"/>
  <c r="X763" i="158"/>
  <c r="Y763" i="158" s="1"/>
  <c r="X762" i="158"/>
  <c r="Y762" i="158" s="1"/>
  <c r="X755" i="158"/>
  <c r="Y755" i="158" s="1"/>
  <c r="X754" i="158"/>
  <c r="Y754" i="158" s="1"/>
  <c r="X753" i="158"/>
  <c r="Y753" i="158" s="1"/>
  <c r="X752" i="158"/>
  <c r="Y752" i="158" s="1"/>
  <c r="X770" i="158"/>
  <c r="Y770" i="158" s="1"/>
  <c r="X769" i="158"/>
  <c r="Y769" i="158" s="1"/>
  <c r="X768" i="158"/>
  <c r="Y768" i="158" s="1"/>
  <c r="X767" i="158"/>
  <c r="Y767" i="15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C15B1B-B3AB-4798-8813-00F71FAFE0AB}" keepAlive="1" name="Query - ConsolidatedCompanyData xlsx" description="Connection to the 'ConsolidatedCompanyData xlsx' query in the workbook." type="5" refreshedVersion="8" background="1" saveData="1">
    <dbPr connection="Provider=Microsoft.Mashup.OleDb.1;Data Source=$Workbook$;Location=&quot;ConsolidatedCompanyData xlsx&quot;;Extended Properties=&quot;&quot;" command="SELECT * FROM [ConsolidatedCompanyData xlsx]"/>
  </connection>
</connections>
</file>

<file path=xl/sharedStrings.xml><?xml version="1.0" encoding="utf-8"?>
<sst xmlns="http://schemas.openxmlformats.org/spreadsheetml/2006/main" count="8397" uniqueCount="1118">
  <si>
    <r>
      <rPr>
        <b/>
        <i/>
        <u/>
        <sz val="14"/>
        <color theme="1"/>
        <rFont val="Calibri"/>
        <family val="2"/>
      </rPr>
      <t>This sheet contains pertinent financial and emissions data for all the companies that went into consideration for this assessment. The colums on each company's sheet are consistent with the following headers (from A to AC):</t>
    </r>
    <r>
      <rPr>
        <sz val="11"/>
        <color theme="1"/>
        <rFont val="Calibri"/>
        <family val="2"/>
      </rPr>
      <t xml:space="preserve">
</t>
    </r>
    <r>
      <rPr>
        <b/>
        <sz val="11"/>
        <color theme="1"/>
        <rFont val="Calibri"/>
        <family val="2"/>
      </rPr>
      <t>TICKER + FINANCIAL YEAR:</t>
    </r>
    <r>
      <rPr>
        <sz val="11"/>
        <color theme="1"/>
        <rFont val="Calibri"/>
        <family val="2"/>
      </rPr>
      <t xml:space="preserve"> This refers to the ticker symbol along with the financial year to specify the period the data pertains to.
</t>
    </r>
    <r>
      <rPr>
        <b/>
        <sz val="11"/>
        <color theme="1"/>
        <rFont val="Calibri"/>
        <family val="2"/>
      </rPr>
      <t>GHG SCOPE 1:</t>
    </r>
    <r>
      <rPr>
        <sz val="11"/>
        <color theme="1"/>
        <rFont val="Calibri"/>
        <family val="2"/>
      </rPr>
      <t xml:space="preserve"> Scope 1 greenhouse gas emissions refer to direct emissions from sources that are owned or controlled by the reporting entity, such as emissions from combustion in owned or controlled boilers, furnaces, vehicles, etc.
</t>
    </r>
    <r>
      <rPr>
        <b/>
        <sz val="11"/>
        <color theme="1"/>
        <rFont val="Calibri"/>
        <family val="2"/>
      </rPr>
      <t xml:space="preserve">GHG SCOPE 2 LOCATION BASED: </t>
    </r>
    <r>
      <rPr>
        <sz val="11"/>
        <color theme="1"/>
        <rFont val="Calibri"/>
        <family val="2"/>
      </rPr>
      <t xml:space="preserve">Scope 2 greenhouse gas emissions refer to indirect emissions associated with the generation of electricity, heating, cooling, or steam purchased and consumed by the reporting entity. Location-based emissions refer to emissions associated with the average emissions intensity of grid electricity consumed in a particular geographical area.
</t>
    </r>
    <r>
      <rPr>
        <b/>
        <sz val="11"/>
        <color theme="1"/>
        <rFont val="Calibri"/>
        <family val="2"/>
      </rPr>
      <t>GHG SCOPE 3:</t>
    </r>
    <r>
      <rPr>
        <sz val="11"/>
        <color theme="1"/>
        <rFont val="Calibri"/>
        <family val="2"/>
      </rPr>
      <t xml:space="preserve"> Scope 3 greenhouse gas emissions refer to all other indirect emissions that occur in the value chain of the reporting entity, including both upstream and downstream emissions from activities such as business travel, employee commuting, supply chain activities, etc.
</t>
    </r>
    <r>
      <rPr>
        <b/>
        <sz val="11"/>
        <color theme="1"/>
        <rFont val="Calibri"/>
        <family val="2"/>
      </rPr>
      <t xml:space="preserve">SCOPE 3-1 PURCHASED GOODS AND SERVICES: </t>
    </r>
    <r>
      <rPr>
        <sz val="11"/>
        <color theme="1"/>
        <rFont val="Calibri"/>
        <family val="2"/>
      </rPr>
      <t xml:space="preserve">This refers to Scope 3 emissions from purchased goods and services, which includes emissions associated with the production of goods and services purchased by the reporting entity.
</t>
    </r>
    <r>
      <rPr>
        <b/>
        <sz val="11"/>
        <color theme="1"/>
        <rFont val="Calibri"/>
        <family val="2"/>
      </rPr>
      <t>SCOPE 3-2 CAPITAL GOODS:</t>
    </r>
    <r>
      <rPr>
        <sz val="11"/>
        <color theme="1"/>
        <rFont val="Calibri"/>
        <family val="2"/>
      </rPr>
      <t xml:space="preserve"> Scope 3 emissions from capital goods refer to emissions associated with the production of goods and services purchased by the reporting entity.
</t>
    </r>
    <r>
      <rPr>
        <b/>
        <sz val="11"/>
        <color theme="1"/>
        <rFont val="Calibri"/>
        <family val="2"/>
      </rPr>
      <t xml:space="preserve">SCOPE 3-3 FUEL AND ENERGY RELATED ACTIVITIES: </t>
    </r>
    <r>
      <rPr>
        <sz val="11"/>
        <color theme="1"/>
        <rFont val="Calibri"/>
        <family val="2"/>
      </rPr>
      <t xml:space="preserve">These are Scope 3 emissions related to fuel and energy-related activities, such as emissions associated with the extraction, production, and transportation of fuels and energy used by the reporting entity.
</t>
    </r>
    <r>
      <rPr>
        <b/>
        <sz val="11"/>
        <color theme="1"/>
        <rFont val="Calibri"/>
        <family val="2"/>
      </rPr>
      <t>SCOPE 3-4 UPSTREAM TRANS DIST:</t>
    </r>
    <r>
      <rPr>
        <sz val="11"/>
        <color theme="1"/>
        <rFont val="Calibri"/>
        <family val="2"/>
      </rPr>
      <t xml:space="preserve"> This refers to upstream transportation and distribution emissions, which are Scope 3 emissions associated with the transportation and distribution of goods and services upstream in the value chain of the reporting entity.
</t>
    </r>
    <r>
      <rPr>
        <b/>
        <sz val="11"/>
        <color theme="1"/>
        <rFont val="Calibri"/>
        <family val="2"/>
      </rPr>
      <t xml:space="preserve">SCOPE 3-5 WASTE GENERATED IN OPERATIONS: </t>
    </r>
    <r>
      <rPr>
        <sz val="11"/>
        <color theme="1"/>
        <rFont val="Calibri"/>
        <family val="2"/>
      </rPr>
      <t xml:space="preserve">These are Scope 3 emissions related to waste generated during the operations of the reporting entity.
</t>
    </r>
    <r>
      <rPr>
        <b/>
        <sz val="11"/>
        <color theme="1"/>
        <rFont val="Calibri"/>
        <family val="2"/>
      </rPr>
      <t>SCOPE 3-6 BUSINESS TRAVEL EMISSIONS:</t>
    </r>
    <r>
      <rPr>
        <sz val="11"/>
        <color theme="1"/>
        <rFont val="Calibri"/>
        <family val="2"/>
      </rPr>
      <t xml:space="preserve"> Scope 3 emissions from business travel refer to emissions associated with travel undertaken for business purposes by employees of the reporting entity.
</t>
    </r>
    <r>
      <rPr>
        <b/>
        <sz val="11"/>
        <color theme="1"/>
        <rFont val="Calibri"/>
        <family val="2"/>
      </rPr>
      <t>SCOPE 3-7 EMPLOYEE COMMUTING:</t>
    </r>
    <r>
      <rPr>
        <sz val="11"/>
        <color theme="1"/>
        <rFont val="Calibri"/>
        <family val="2"/>
      </rPr>
      <t xml:space="preserve"> Scope 3 emissions from employee commuting refer to emissions associated with the travel of employees to and from their workplaces.
</t>
    </r>
    <r>
      <rPr>
        <b/>
        <sz val="11"/>
        <color theme="1"/>
        <rFont val="Calibri"/>
        <family val="2"/>
      </rPr>
      <t xml:space="preserve">SCOPE 3-8 UPSTREAM LEASED ASSETS: </t>
    </r>
    <r>
      <rPr>
        <sz val="11"/>
        <color theme="1"/>
        <rFont val="Calibri"/>
        <family val="2"/>
      </rPr>
      <t xml:space="preserve">These are Scope 3 emissions associated with leased assets used by the reporting entity.
</t>
    </r>
    <r>
      <rPr>
        <b/>
        <sz val="11"/>
        <color theme="1"/>
        <rFont val="Calibri"/>
        <family val="2"/>
      </rPr>
      <t xml:space="preserve">SCOPE 3-9 DOWNSTRM TRANSPORATION AND DISTRIBUTION: </t>
    </r>
    <r>
      <rPr>
        <sz val="11"/>
        <color theme="1"/>
        <rFont val="Calibri"/>
        <family val="2"/>
      </rPr>
      <t xml:space="preserve">Downstream transportation and distribution emissions are Scope 3 emissions associated with the transportation and distribution of goods and services downstream in the value chain of the reporting entity.
</t>
    </r>
    <r>
      <rPr>
        <b/>
        <sz val="11"/>
        <color theme="1"/>
        <rFont val="Calibri"/>
        <family val="2"/>
      </rPr>
      <t xml:space="preserve">SCOPE 3-10 PROCESSING OF SOLD PRODUCTS: </t>
    </r>
    <r>
      <rPr>
        <sz val="11"/>
        <color theme="1"/>
        <rFont val="Calibri"/>
        <family val="2"/>
      </rPr>
      <t xml:space="preserve">These are Scope 3 emissions associated with the processing of products sold by the reporting entity.
</t>
    </r>
    <r>
      <rPr>
        <b/>
        <sz val="11"/>
        <color theme="1"/>
        <rFont val="Calibri"/>
        <family val="2"/>
      </rPr>
      <t>SCOPE 3-11 USE OF SOLD PRODUCTS:</t>
    </r>
    <r>
      <rPr>
        <sz val="11"/>
        <color theme="1"/>
        <rFont val="Calibri"/>
        <family val="2"/>
      </rPr>
      <t xml:space="preserve"> Scope 3 emissions from the use of sold products refer to emissions associated with the use of products sold by the reporting entity by its customers.
</t>
    </r>
    <r>
      <rPr>
        <b/>
        <sz val="11"/>
        <color theme="1"/>
        <rFont val="Calibri"/>
        <family val="2"/>
      </rPr>
      <t xml:space="preserve">SCOPE 3-12 END-OF-LIFE TREATMENT OF SOLD PRODUCTS: </t>
    </r>
    <r>
      <rPr>
        <sz val="11"/>
        <color theme="1"/>
        <rFont val="Calibri"/>
        <family val="2"/>
      </rPr>
      <t xml:space="preserve">These are Scope 3 emissions associated with the end-of-life treatment of products sold by the reporting entity, such as recycling, disposal, etc.
</t>
    </r>
    <r>
      <rPr>
        <b/>
        <sz val="11"/>
        <color theme="1"/>
        <rFont val="Calibri"/>
        <family val="2"/>
      </rPr>
      <t>SCOPE 3-13 DOWNSTRM LEASED ASSETS:</t>
    </r>
    <r>
      <rPr>
        <sz val="11"/>
        <color theme="1"/>
        <rFont val="Calibri"/>
        <family val="2"/>
      </rPr>
      <t xml:space="preserve"> Downstream leased assets refer to leased assets used by the reporting entity that contribute to Scope 3 emissions downstream in its value chain.
</t>
    </r>
    <r>
      <rPr>
        <b/>
        <sz val="11"/>
        <color theme="1"/>
        <rFont val="Calibri"/>
        <family val="2"/>
      </rPr>
      <t>SCOPE 3-14 FRANCHISES:</t>
    </r>
    <r>
      <rPr>
        <sz val="11"/>
        <color theme="1"/>
        <rFont val="Calibri"/>
        <family val="2"/>
      </rPr>
      <t xml:space="preserve"> Scope 3 emissions from franchises refer to emissions associated with the activities of franchises owned or operated by the reporting entity.
</t>
    </r>
    <r>
      <rPr>
        <b/>
        <sz val="11"/>
        <color theme="1"/>
        <rFont val="Calibri"/>
        <family val="2"/>
      </rPr>
      <t>SCOPE 3-15 INVESTMENTS:</t>
    </r>
    <r>
      <rPr>
        <sz val="11"/>
        <color theme="1"/>
        <rFont val="Calibri"/>
        <family val="2"/>
      </rPr>
      <t xml:space="preserve"> These are Scope 3 emissions associated with investments made by the reporting entity, such as emissions from the operations of investee companies.
</t>
    </r>
    <r>
      <rPr>
        <b/>
        <sz val="11"/>
        <color theme="1"/>
        <rFont val="Calibri"/>
        <family val="2"/>
      </rPr>
      <t xml:space="preserve">SCOPE 3 EMISSIONS OTHER: </t>
    </r>
    <r>
      <rPr>
        <sz val="11"/>
        <color theme="1"/>
        <rFont val="Calibri"/>
        <family val="2"/>
      </rPr>
      <t xml:space="preserve">This likely refers to other Scope 3 emissions not covered by the specific categories listed above.
</t>
    </r>
    <r>
      <rPr>
        <b/>
        <sz val="11"/>
        <color theme="1"/>
        <rFont val="Calibri"/>
        <family val="2"/>
      </rPr>
      <t xml:space="preserve">ENTERPRISE VALUE INCLUDING CASH: </t>
    </r>
    <r>
      <rPr>
        <sz val="11"/>
        <color theme="1"/>
        <rFont val="Calibri"/>
        <family val="2"/>
      </rPr>
      <t xml:space="preserve">Enterprise value represents the total value of a company, including its market capitalization, debt, and cash or cash equivalents.
</t>
    </r>
    <r>
      <rPr>
        <b/>
        <sz val="11"/>
        <color theme="1"/>
        <rFont val="Calibri"/>
        <family val="2"/>
      </rPr>
      <t xml:space="preserve">ANNUAL REVENUE: </t>
    </r>
    <r>
      <rPr>
        <sz val="11"/>
        <color theme="1"/>
        <rFont val="Calibri"/>
        <family val="2"/>
      </rPr>
      <t xml:space="preserve">Annual revenue is the total income generated by a company from its operations during a specific financial year.
</t>
    </r>
    <r>
      <rPr>
        <b/>
        <sz val="11"/>
        <color theme="1"/>
        <rFont val="Calibri"/>
        <family val="2"/>
      </rPr>
      <t xml:space="preserve">HISTORICAL MARKET CAP: </t>
    </r>
    <r>
      <rPr>
        <sz val="11"/>
        <color theme="1"/>
        <rFont val="Calibri"/>
        <family val="2"/>
      </rPr>
      <t xml:space="preserve">Historical market capitalization represents the total market value of a company's outstanding shares at a specific point in time.
</t>
    </r>
    <r>
      <rPr>
        <b/>
        <sz val="11"/>
        <color theme="1"/>
        <rFont val="Calibri"/>
        <family val="2"/>
      </rPr>
      <t xml:space="preserve">NAME: </t>
    </r>
    <r>
      <rPr>
        <sz val="11"/>
        <color theme="1"/>
        <rFont val="Calibri"/>
        <family val="2"/>
      </rPr>
      <t xml:space="preserve">Name refers to the name of the company or entity.
</t>
    </r>
    <r>
      <rPr>
        <b/>
        <sz val="11"/>
        <color theme="1"/>
        <rFont val="Calibri"/>
        <family val="2"/>
      </rPr>
      <t xml:space="preserve">SHARES OUTSTANDING: </t>
    </r>
    <r>
      <rPr>
        <sz val="11"/>
        <color theme="1"/>
        <rFont val="Calibri"/>
        <family val="2"/>
      </rPr>
      <t xml:space="preserve">Shares outstanding represent the total number of shares issued by a company that are currently owned by investors.
</t>
    </r>
    <r>
      <rPr>
        <b/>
        <sz val="11"/>
        <color theme="1"/>
        <rFont val="Calibri"/>
        <family val="2"/>
      </rPr>
      <t xml:space="preserve">ANNUAL CLOSING STOCK PRICE: </t>
    </r>
    <r>
      <rPr>
        <sz val="11"/>
        <color theme="1"/>
        <rFont val="Calibri"/>
        <family val="2"/>
      </rPr>
      <t xml:space="preserve">Annual closing stock price refers to the price of a company's stock at the end of each trading day during a specific financial year.
</t>
    </r>
    <r>
      <rPr>
        <b/>
        <sz val="11"/>
        <color theme="1"/>
        <rFont val="Calibri"/>
        <family val="2"/>
      </rPr>
      <t>SHORT AND LONG TERM DEBT:</t>
    </r>
    <r>
      <rPr>
        <sz val="11"/>
        <color theme="1"/>
        <rFont val="Calibri"/>
        <family val="2"/>
      </rPr>
      <t xml:space="preserve"> Short and long-term debt represents the total debt obligations of a company, including both short-term debt (due within one year) and long-term debt (due after one year).
</t>
    </r>
    <r>
      <rPr>
        <b/>
        <sz val="11"/>
        <color theme="1"/>
        <rFont val="Calibri"/>
        <family val="2"/>
      </rPr>
      <t xml:space="preserve">CASH AND MARKETABLE SECURITIES: </t>
    </r>
    <r>
      <rPr>
        <sz val="11"/>
        <color theme="1"/>
        <rFont val="Calibri"/>
        <family val="2"/>
      </rPr>
      <t xml:space="preserve">Cash and marketable securities represent the liquid assets held by a company, including cash on hand and investments that can be easily converted into cash.
</t>
    </r>
    <r>
      <rPr>
        <b/>
        <sz val="11"/>
        <color theme="1"/>
        <rFont val="Calibri"/>
        <family val="2"/>
      </rPr>
      <t>TOTAL COMPANY ASSETS:</t>
    </r>
    <r>
      <rPr>
        <sz val="11"/>
        <color theme="1"/>
        <rFont val="Calibri"/>
        <family val="2"/>
      </rPr>
      <t xml:space="preserve"> Total company assets represent the total value of all assets owned by a company, including tangible assets such as property, plant, and equipment, as well as intangible assets such as patents and goodwill.
</t>
    </r>
    <r>
      <rPr>
        <b/>
        <i/>
        <sz val="13"/>
        <color theme="1"/>
        <rFont val="Calibri"/>
        <family val="2"/>
      </rPr>
      <t>NOTE:</t>
    </r>
    <r>
      <rPr>
        <sz val="11"/>
        <color theme="1"/>
        <rFont val="Calibri"/>
        <family val="2"/>
      </rPr>
      <t xml:space="preserve">
When making calculations for columns B through T, those raw numbers should be multiplied by 1000 as Bloomberg records GHG emissions in mtCO2e, not tCO2e.
When making calculations for columns U, V, W, Y, AA, AB, and AC, those raw numbers should be multiplied by 1000000 as Bloomberg records financial numbers in millions of dollars (USD).
</t>
    </r>
  </si>
  <si>
    <t>TICKER + FINANCIAL YEAR</t>
  </si>
  <si>
    <t>GHG SCOPE 1</t>
  </si>
  <si>
    <t>GHG SCOPE 2 LOCATION BASED</t>
  </si>
  <si>
    <t>GHG SCOPE 3</t>
  </si>
  <si>
    <t>SCOPE 3-1 PURCHASED GOODS AND SERVICES</t>
  </si>
  <si>
    <t>SCOPE 3-2 CAPITAL GOODS</t>
  </si>
  <si>
    <t>SCOPE 3-3 FUEL AND ENERGY RELATED ACTIVITIES</t>
  </si>
  <si>
    <t>SCOPE 3-4 UPSTREAM TRANS DIST</t>
  </si>
  <si>
    <t>SCOPE 3-5 WASTE GENERATED IN OPERATIONS</t>
  </si>
  <si>
    <t>SCOPE 3-6 BUSINESS TRAVEL EMISSIONS</t>
  </si>
  <si>
    <t>SCOPE 3-7 EMPLOYEE COMMUTING</t>
  </si>
  <si>
    <t>SCOPE 3-8 UPSTREAM LEASED ASSETS</t>
  </si>
  <si>
    <t>SCOPE 3-9 DOWNSTRM TRANSPORATION AND DISTRIBUTION</t>
  </si>
  <si>
    <t>SCOPE 3-10 PROCESSING OF SOLD PRODUCTS</t>
  </si>
  <si>
    <t>SCOPE 3-11 USE OF SOLD PRODUCTS</t>
  </si>
  <si>
    <t>SCOPE 3-12 END-OF-LIFE TREATMENT OF SOLD PRODUCTS</t>
  </si>
  <si>
    <t>SCOPE 3-13 DOWNSTRM LEASED ASSETS</t>
  </si>
  <si>
    <t>SCOPE 3-14 FRANCHISES</t>
  </si>
  <si>
    <t>SCOPE 3-15 INVESTMENTS</t>
  </si>
  <si>
    <t>SCOPE 3 EMISSIONS OTHER</t>
  </si>
  <si>
    <t>ENTERPRISE VALUE INCLUDING CASH</t>
  </si>
  <si>
    <t>ANNUAL REVENUE</t>
  </si>
  <si>
    <t>HISTORICAL MARKET CAP</t>
  </si>
  <si>
    <t>NAME</t>
  </si>
  <si>
    <t>SHARES OUTSTANDING</t>
  </si>
  <si>
    <t>ANNUAL CLOSING STOCK PRICE</t>
  </si>
  <si>
    <t>SHORT AND LONG TERM DEBT</t>
  </si>
  <si>
    <t>CASH AND MARKETABLE SECURITIES</t>
  </si>
  <si>
    <t>TOTAL COMPANY ASSETS</t>
  </si>
  <si>
    <t>XOM US 2022</t>
  </si>
  <si>
    <t>EXXON MOBIL CORP</t>
  </si>
  <si>
    <t>XOM US 2021</t>
  </si>
  <si>
    <t>XOM US 2020</t>
  </si>
  <si>
    <t>XOM US 2019</t>
  </si>
  <si>
    <t>XOM US 2018</t>
  </si>
  <si>
    <t>TA CN 2022</t>
  </si>
  <si>
    <t>TRANSALTA CORP</t>
  </si>
  <si>
    <t>TA CN 2021</t>
  </si>
  <si>
    <t>TA CN 2020</t>
  </si>
  <si>
    <t>TA CN 2019</t>
  </si>
  <si>
    <t>TA CN 2018</t>
  </si>
  <si>
    <t>VISTAA MM 2022</t>
  </si>
  <si>
    <t>VISTA ENERGY SAB DE CV</t>
  </si>
  <si>
    <t>VISTAA MM 2021</t>
  </si>
  <si>
    <t>VISTAA MM 2020</t>
  </si>
  <si>
    <t>VISTAA MM 2019</t>
  </si>
  <si>
    <t>VISTAA MM 2018</t>
  </si>
  <si>
    <t>OBE CN 2022</t>
  </si>
  <si>
    <t>OBSIDIAN ENERGY LTD</t>
  </si>
  <si>
    <t>OBE CN 2021</t>
  </si>
  <si>
    <t>OBE CN 2020</t>
  </si>
  <si>
    <t>OBE CN 2019</t>
  </si>
  <si>
    <t>OBE CN 2018</t>
  </si>
  <si>
    <t>WMB US 2022</t>
  </si>
  <si>
    <t>WILLIAMS COS INC</t>
  </si>
  <si>
    <t>WMB US 2021</t>
  </si>
  <si>
    <t>WMB US 2020</t>
  </si>
  <si>
    <t>WMB US 2019</t>
  </si>
  <si>
    <t>WMB US 2018</t>
  </si>
  <si>
    <t>IPL CN 2022</t>
  </si>
  <si>
    <t>INTER PIPELINE LTD</t>
  </si>
  <si>
    <t>IPL CN 2021</t>
  </si>
  <si>
    <t>IPL CN 2020</t>
  </si>
  <si>
    <t>IPL CN 2019</t>
  </si>
  <si>
    <t>IPL CN 2018</t>
  </si>
  <si>
    <t>BRK/A US 2022</t>
  </si>
  <si>
    <t>BERKSHIRE HATHAWAY INC-CL A</t>
  </si>
  <si>
    <t>BRK/A US 2021</t>
  </si>
  <si>
    <t>BRK/A US 2020</t>
  </si>
  <si>
    <t>BRK/A US 2019</t>
  </si>
  <si>
    <t>BRK/A US 2018</t>
  </si>
  <si>
    <t>ATH CN 2022</t>
  </si>
  <si>
    <t>ATHABASCA OIL CORP</t>
  </si>
  <si>
    <t>ATH CN 2021</t>
  </si>
  <si>
    <t>ATH CN 2020</t>
  </si>
  <si>
    <t>ATH CN 2019</t>
  </si>
  <si>
    <t>ATH CN 2018</t>
  </si>
  <si>
    <t>COP US 2022</t>
  </si>
  <si>
    <t>CONOCOPHILLIPS</t>
  </si>
  <si>
    <t>COP US 2021</t>
  </si>
  <si>
    <t>COP US 2020</t>
  </si>
  <si>
    <t>COP US 2019</t>
  </si>
  <si>
    <t>COP US 2018</t>
  </si>
  <si>
    <t>RWE GY 2022</t>
  </si>
  <si>
    <t>RWE AG</t>
  </si>
  <si>
    <t>RWE GY 2021</t>
  </si>
  <si>
    <t>RWE GY 2020</t>
  </si>
  <si>
    <t>RWE GY 2019</t>
  </si>
  <si>
    <t>RWE GY 2018</t>
  </si>
  <si>
    <t>CG US 2022</t>
  </si>
  <si>
    <t>CARLYLE GROUP INC/THE</t>
  </si>
  <si>
    <t>CG US 2021</t>
  </si>
  <si>
    <t>CG US 2020</t>
  </si>
  <si>
    <t>CG US 2019</t>
  </si>
  <si>
    <t>CG US 2018</t>
  </si>
  <si>
    <t>PCG US 2022</t>
  </si>
  <si>
    <t>P G &amp; E CORP</t>
  </si>
  <si>
    <t>PCG US 2021</t>
  </si>
  <si>
    <t>PCG US 2020</t>
  </si>
  <si>
    <t>PCG US 2019</t>
  </si>
  <si>
    <t>PCG US 2018</t>
  </si>
  <si>
    <t>2600 HK 2022</t>
  </si>
  <si>
    <t>ALUMINUM CORP OF CHINA LTD-H</t>
  </si>
  <si>
    <t>2600 HK 2021</t>
  </si>
  <si>
    <t>2600 HK 2020</t>
  </si>
  <si>
    <t>2600 HK 2019</t>
  </si>
  <si>
    <t>2600 HK 2018</t>
  </si>
  <si>
    <t>2121235D US 2022</t>
  </si>
  <si>
    <t>NEW BCP RAPTOR HOLDCO LLC</t>
  </si>
  <si>
    <t>2121235D US 2021</t>
  </si>
  <si>
    <t>2121235D US 2020</t>
  </si>
  <si>
    <t>2121235D US 2019</t>
  </si>
  <si>
    <t>2121235D US 2018</t>
  </si>
  <si>
    <t>MEG CN 2022</t>
  </si>
  <si>
    <t>MEG ENERGY CORP</t>
  </si>
  <si>
    <t>MEG CN 2021</t>
  </si>
  <si>
    <t>MEG CN 2020</t>
  </si>
  <si>
    <t>MEG CN 2019</t>
  </si>
  <si>
    <t>MEG CN 2018</t>
  </si>
  <si>
    <t>BTE CN 2022</t>
  </si>
  <si>
    <t>BAYTEX ENERGY CORP</t>
  </si>
  <si>
    <t>BTE CN 2021</t>
  </si>
  <si>
    <t>BTE CN 2020</t>
  </si>
  <si>
    <t>BTE CN 2019</t>
  </si>
  <si>
    <t>BTE CN 2018</t>
  </si>
  <si>
    <t>EFX CN 2022</t>
  </si>
  <si>
    <t>ENERFLEX LTD</t>
  </si>
  <si>
    <t>EFX CN 2021</t>
  </si>
  <si>
    <t>EFX CN 2020</t>
  </si>
  <si>
    <t>EFX CN 2019</t>
  </si>
  <si>
    <t>EFX CN 2018</t>
  </si>
  <si>
    <t>ACO/X CN 2022</t>
  </si>
  <si>
    <t>ATCO LTD -CLASS I</t>
  </si>
  <si>
    <t>ACO/X CN 2021</t>
  </si>
  <si>
    <t>ACO/X CN 2020</t>
  </si>
  <si>
    <t>ACO/X CN 2019</t>
  </si>
  <si>
    <t>ACO/X CN 2018</t>
  </si>
  <si>
    <t>1118Z CN 2022</t>
  </si>
  <si>
    <t>CAISSE DE DEPOT ET PLACEMENT</t>
  </si>
  <si>
    <t>1118Z CN 2021</t>
  </si>
  <si>
    <t>1118Z CN 2020</t>
  </si>
  <si>
    <t>1118Z CN 2019</t>
  </si>
  <si>
    <t>1118Z CN 2018</t>
  </si>
  <si>
    <t>CNP US 2022</t>
  </si>
  <si>
    <t>CENTERPOINT ENERGY INC</t>
  </si>
  <si>
    <t>CNP US 2021</t>
  </si>
  <si>
    <t>CNP US 2020</t>
  </si>
  <si>
    <t>CNP US 2019</t>
  </si>
  <si>
    <t>CNP US 2018</t>
  </si>
  <si>
    <t>ALA CN 2022</t>
  </si>
  <si>
    <t>ALTAGAS LTD</t>
  </si>
  <si>
    <t>ALA CN 2021</t>
  </si>
  <si>
    <t>ALA CN 2020</t>
  </si>
  <si>
    <t>ALA CN 2019</t>
  </si>
  <si>
    <t>ALA CN 2018</t>
  </si>
  <si>
    <t>MFC CN 2022</t>
  </si>
  <si>
    <t>MANULIFE FINANCIAL CORP</t>
  </si>
  <si>
    <t>MFC CN 2021</t>
  </si>
  <si>
    <t>MFC CN 2020</t>
  </si>
  <si>
    <t>MFC CN 2019</t>
  </si>
  <si>
    <t>MFC CN 2018</t>
  </si>
  <si>
    <t>PSX US 2022</t>
  </si>
  <si>
    <t>PHILLIPS 66</t>
  </si>
  <si>
    <t>PSX US 2021</t>
  </si>
  <si>
    <t>PSX US 2020</t>
  </si>
  <si>
    <t>PSX US 2019</t>
  </si>
  <si>
    <t>PSX US 2018</t>
  </si>
  <si>
    <t>KEY CN 2022</t>
  </si>
  <si>
    <t>KEYERA CORP</t>
  </si>
  <si>
    <t>KEY CN 2021</t>
  </si>
  <si>
    <t>KEY CN 2020</t>
  </si>
  <si>
    <t>KEY CN 2019</t>
  </si>
  <si>
    <t>KEY CN 2018</t>
  </si>
  <si>
    <t>PAA US 2022</t>
  </si>
  <si>
    <t>PLAINS ALL AMER PIPELINE LP</t>
  </si>
  <si>
    <t>PAA US 2021</t>
  </si>
  <si>
    <t>PAA US 2020</t>
  </si>
  <si>
    <t>PAA US 2019</t>
  </si>
  <si>
    <t>PAA US 2018</t>
  </si>
  <si>
    <t>BP/ LN 2022</t>
  </si>
  <si>
    <t>BP PLC</t>
  </si>
  <si>
    <t>BP/ LN 2021</t>
  </si>
  <si>
    <t>BP/ LN 2020</t>
  </si>
  <si>
    <t>BP/ LN 2019</t>
  </si>
  <si>
    <t>BP/ LN 2018</t>
  </si>
  <si>
    <t>PKI CN 2022</t>
  </si>
  <si>
    <t>PARKLAND CORP</t>
  </si>
  <si>
    <t>PKI CN 2021</t>
  </si>
  <si>
    <t>PKI CN 2020</t>
  </si>
  <si>
    <t>PKI CN 2019</t>
  </si>
  <si>
    <t>PKI CN 2018</t>
  </si>
  <si>
    <t>GLEN LN 2022</t>
  </si>
  <si>
    <t>GLENCORE PLC</t>
  </si>
  <si>
    <t>GLEN LN 2021</t>
  </si>
  <si>
    <t>GLEN LN 2020</t>
  </si>
  <si>
    <t>GLEN LN 2019</t>
  </si>
  <si>
    <t>GLEN LN 2018</t>
  </si>
  <si>
    <t>CHK US 2022</t>
  </si>
  <si>
    <t>CHESAPEAKE ENERGY CORP</t>
  </si>
  <si>
    <t>CHK US 2021</t>
  </si>
  <si>
    <t>CHK US 2020</t>
  </si>
  <si>
    <t>CHK US 2019</t>
  </si>
  <si>
    <t>CHK US 2018</t>
  </si>
  <si>
    <t>PAM US 2022</t>
  </si>
  <si>
    <t>PAMPA ENERGIA SA-SPON ADR</t>
  </si>
  <si>
    <t>PAM US 2021</t>
  </si>
  <si>
    <t>PAM US 2020</t>
  </si>
  <si>
    <t>PAM US 2019</t>
  </si>
  <si>
    <t>PAM US 2018</t>
  </si>
  <si>
    <t>SES CN 2022</t>
  </si>
  <si>
    <t>SECURE ENERGY SERVICES INC</t>
  </si>
  <si>
    <t>SES CN 2021</t>
  </si>
  <si>
    <t>SES CN 2020</t>
  </si>
  <si>
    <t>SES CN 2019</t>
  </si>
  <si>
    <t>SES CN 2018</t>
  </si>
  <si>
    <t>SOL SJ 2022</t>
  </si>
  <si>
    <t>SASOL LTD</t>
  </si>
  <si>
    <t>SOL SJ 2021</t>
  </si>
  <si>
    <t>SOL SJ 2020</t>
  </si>
  <si>
    <t>SOL SJ 2019</t>
  </si>
  <si>
    <t>SOL SJ 2018</t>
  </si>
  <si>
    <t>PXD US 2022</t>
  </si>
  <si>
    <t>PIONEER NATURAL RESOURCES CO</t>
  </si>
  <si>
    <t>PXD US 2021</t>
  </si>
  <si>
    <t>PXD US 2020</t>
  </si>
  <si>
    <t>PXD US 2019</t>
  </si>
  <si>
    <t>PXD US 2018</t>
  </si>
  <si>
    <t>FRU CN 2022</t>
  </si>
  <si>
    <t>FREEHOLD ROYALTIES LTD</t>
  </si>
  <si>
    <t>FRU CN 2021</t>
  </si>
  <si>
    <t>FRU CN 2020</t>
  </si>
  <si>
    <t>FRU CN 2019</t>
  </si>
  <si>
    <t>FRU CN 2018</t>
  </si>
  <si>
    <t>MRO US 2022</t>
  </si>
  <si>
    <t>MARATHON OIL CORP</t>
  </si>
  <si>
    <t>MRO US 2021</t>
  </si>
  <si>
    <t>MRO US 2020</t>
  </si>
  <si>
    <t>MRO US 2019</t>
  </si>
  <si>
    <t>MRO US 2018</t>
  </si>
  <si>
    <t>ENB CN 2022</t>
  </si>
  <si>
    <t>ENBRIDGE INC</t>
  </si>
  <si>
    <t>ENB CN 2021</t>
  </si>
  <si>
    <t>ENB CN 2020</t>
  </si>
  <si>
    <t>ENB CN 2019</t>
  </si>
  <si>
    <t>ENB CN 2018</t>
  </si>
  <si>
    <t>VET CN 2022</t>
  </si>
  <si>
    <t>VERMILION ENERGY INC</t>
  </si>
  <si>
    <t>VET CN 2021</t>
  </si>
  <si>
    <t>VET CN 2020</t>
  </si>
  <si>
    <t>VET CN 2019</t>
  </si>
  <si>
    <t>VET CN 2018</t>
  </si>
  <si>
    <t>EPD US 2022</t>
  </si>
  <si>
    <t>ENTERPRISE PRODUCTS PARTNERS</t>
  </si>
  <si>
    <t>EPD US 2021</t>
  </si>
  <si>
    <t>EPD US 2020</t>
  </si>
  <si>
    <t>EPD US 2019</t>
  </si>
  <si>
    <t>EPD US 2018</t>
  </si>
  <si>
    <t>1756679D CN 2022</t>
  </si>
  <si>
    <t>COASTAL GASLINK PIPELINE LTD</t>
  </si>
  <si>
    <t>1756679D CN 2021</t>
  </si>
  <si>
    <t>1756679D CN 2020</t>
  </si>
  <si>
    <t>1756679D CN 2019</t>
  </si>
  <si>
    <t>1756679D CN 2018</t>
  </si>
  <si>
    <t>OKE US 2022</t>
  </si>
  <si>
    <t>ONEOK INC</t>
  </si>
  <si>
    <t>OKE US 2021</t>
  </si>
  <si>
    <t>OKE US 2020</t>
  </si>
  <si>
    <t>OKE US 2019</t>
  </si>
  <si>
    <t>OKE US 2018</t>
  </si>
  <si>
    <t>LNG US 2022</t>
  </si>
  <si>
    <t>CHENIERE ENERGY INC</t>
  </si>
  <si>
    <t>LNG US 2021</t>
  </si>
  <si>
    <t>LNG US 2020</t>
  </si>
  <si>
    <t>LNG US 2019</t>
  </si>
  <si>
    <t>LNG US 2018</t>
  </si>
  <si>
    <t>ERF CN 2022</t>
  </si>
  <si>
    <t>ENERPLUS CORP</t>
  </si>
  <si>
    <t>ERF CN 2021</t>
  </si>
  <si>
    <t>ERF CN 2020</t>
  </si>
  <si>
    <t>ERF CN 2019</t>
  </si>
  <si>
    <t>ERF CN 2018</t>
  </si>
  <si>
    <t>0133955D CN 2022</t>
  </si>
  <si>
    <t>IRVING OIL LTD</t>
  </si>
  <si>
    <t>0133955D CN 2021</t>
  </si>
  <si>
    <t>0133955D CN 2020</t>
  </si>
  <si>
    <t>0133955D CN 2019</t>
  </si>
  <si>
    <t>0133955D CN 2018</t>
  </si>
  <si>
    <t>VST US 2022</t>
  </si>
  <si>
    <t>VISTRA CORP</t>
  </si>
  <si>
    <t>VST US 2021</t>
  </si>
  <si>
    <t>VST US 2020</t>
  </si>
  <si>
    <t>VST US 2019</t>
  </si>
  <si>
    <t>VST US 2018</t>
  </si>
  <si>
    <t>KMI US 2022</t>
  </si>
  <si>
    <t>KINDER MORGAN INC</t>
  </si>
  <si>
    <t>KMI US 2021</t>
  </si>
  <si>
    <t>KMI US 2020</t>
  </si>
  <si>
    <t>KMI US 2019</t>
  </si>
  <si>
    <t>KMI US 2018</t>
  </si>
  <si>
    <t>CVE CN 2022</t>
  </si>
  <si>
    <t>CENOVUS ENERGY INC</t>
  </si>
  <si>
    <t>CVE CN 2021</t>
  </si>
  <si>
    <t>CVE CN 2020</t>
  </si>
  <si>
    <t>CVE CN 2019</t>
  </si>
  <si>
    <t>CVE CN 2018</t>
  </si>
  <si>
    <t>125300Z CN 2022</t>
  </si>
  <si>
    <t>PUBLIC SECTOR PENSION INVEST</t>
  </si>
  <si>
    <t>125300Z CN 2021</t>
  </si>
  <si>
    <t>125300Z CN 2020</t>
  </si>
  <si>
    <t>125300Z CN 2019</t>
  </si>
  <si>
    <t>125300Z CN 2018</t>
  </si>
  <si>
    <t>D US 2022</t>
  </si>
  <si>
    <t>DOMINION ENERGY INC</t>
  </si>
  <si>
    <t>D US 2021</t>
  </si>
  <si>
    <t>D US 2020</t>
  </si>
  <si>
    <t>D US 2019</t>
  </si>
  <si>
    <t>D US 2018</t>
  </si>
  <si>
    <t>601600 CH 2022</t>
  </si>
  <si>
    <t>ALUMINUM CORP OF CHINA LTD-A</t>
  </si>
  <si>
    <t>601600 CH 2021</t>
  </si>
  <si>
    <t>601600 CH 2020</t>
  </si>
  <si>
    <t>601600 CH 2019</t>
  </si>
  <si>
    <t>601600 CH 2018</t>
  </si>
  <si>
    <t>AES US 2022</t>
  </si>
  <si>
    <t>AES CORP</t>
  </si>
  <si>
    <t>AES US 2021</t>
  </si>
  <si>
    <t>AES US 2020</t>
  </si>
  <si>
    <t>AES US 2019</t>
  </si>
  <si>
    <t>AES US 2018</t>
  </si>
  <si>
    <t>FANG US 2022</t>
  </si>
  <si>
    <t>DIAMONDBACK ENERGY INC</t>
  </si>
  <si>
    <t>FANG US 2021</t>
  </si>
  <si>
    <t>FANG US 2020</t>
  </si>
  <si>
    <t>FANG US 2019</t>
  </si>
  <si>
    <t>FANG US 2018</t>
  </si>
  <si>
    <t>ETRN US 2022</t>
  </si>
  <si>
    <t>EQUITRANS MIDSTREAM CORP</t>
  </si>
  <si>
    <t>ETRN US 2021</t>
  </si>
  <si>
    <t>ETRN US 2020</t>
  </si>
  <si>
    <t>ETRN US 2019</t>
  </si>
  <si>
    <t>ETRN US 2018</t>
  </si>
  <si>
    <t>TOU CN 2022</t>
  </si>
  <si>
    <t>TOURMALINE OIL CORP</t>
  </si>
  <si>
    <t>TOU CN 2021</t>
  </si>
  <si>
    <t>TOU CN 2020</t>
  </si>
  <si>
    <t>TOU CN 2019</t>
  </si>
  <si>
    <t>TOU CN 2018</t>
  </si>
  <si>
    <t>PPL CN 2022</t>
  </si>
  <si>
    <t>PEMBINA PIPELINE CORP</t>
  </si>
  <si>
    <t>PPL CN 2021</t>
  </si>
  <si>
    <t>PPL CN 2020</t>
  </si>
  <si>
    <t>PPL CN 2019</t>
  </si>
  <si>
    <t>PPL CN 2018</t>
  </si>
  <si>
    <t>MPC US 2022</t>
  </si>
  <si>
    <t>MARATHON PETROLEUM CORP</t>
  </si>
  <si>
    <t>MPC US 2021</t>
  </si>
  <si>
    <t>MPC US 2020</t>
  </si>
  <si>
    <t>MPC US 2019</t>
  </si>
  <si>
    <t>MPC US 2018</t>
  </si>
  <si>
    <t>NVA CN 2022</t>
  </si>
  <si>
    <t>NUVISTA ENERGY LTD</t>
  </si>
  <si>
    <t>NVA CN 2021</t>
  </si>
  <si>
    <t>NVA CN 2020</t>
  </si>
  <si>
    <t>NVA CN 2019</t>
  </si>
  <si>
    <t>NVA CN 2018</t>
  </si>
  <si>
    <t>SRE US 2022</t>
  </si>
  <si>
    <t>SEMPRA</t>
  </si>
  <si>
    <t>SRE US 2021</t>
  </si>
  <si>
    <t>SRE US 2020</t>
  </si>
  <si>
    <t>SRE US 2019</t>
  </si>
  <si>
    <t>SRE US 2018</t>
  </si>
  <si>
    <t>2131499D CN 2022</t>
  </si>
  <si>
    <t>PEMBINA GAS INFRASTRUCTURE I</t>
  </si>
  <si>
    <t>2131499D CN 2021</t>
  </si>
  <si>
    <t>2131499D CN 2020</t>
  </si>
  <si>
    <t>2131499D CN 2019</t>
  </si>
  <si>
    <t>2131499D CN 2018</t>
  </si>
  <si>
    <t>SWN US 2022</t>
  </si>
  <si>
    <t>SOUTHWESTERN ENERGY CO</t>
  </si>
  <si>
    <t>SWN US 2021</t>
  </si>
  <si>
    <t>SWN US 2020</t>
  </si>
  <si>
    <t>SWN US 2019</t>
  </si>
  <si>
    <t>SWN US 2018</t>
  </si>
  <si>
    <t>2684630Z CN 2022</t>
  </si>
  <si>
    <t>HEALTHCARE OF ONTARIO PENSIO</t>
  </si>
  <si>
    <t>2684630Z CN 2021</t>
  </si>
  <si>
    <t>2684630Z CN 2020</t>
  </si>
  <si>
    <t>2684630Z CN 2019</t>
  </si>
  <si>
    <t>2684630Z CN 2018</t>
  </si>
  <si>
    <t>PETR4 BZ 2022</t>
  </si>
  <si>
    <t>PETROBRAS - PETROLEO BRAS-PR</t>
  </si>
  <si>
    <t>PETR4 BZ 2021</t>
  </si>
  <si>
    <t>PETR4 BZ 2020</t>
  </si>
  <si>
    <t>PETR4 BZ 2019</t>
  </si>
  <si>
    <t>PETR4 BZ 2018</t>
  </si>
  <si>
    <t>2158975D MM 2022</t>
  </si>
  <si>
    <t>INFRAESTRUCTURA MARINA DEL G</t>
  </si>
  <si>
    <t>2158975D MM 2021</t>
  </si>
  <si>
    <t>2158975D MM 2020</t>
  </si>
  <si>
    <t>2158975D MM 2019</t>
  </si>
  <si>
    <t>2158975D MM 2018</t>
  </si>
  <si>
    <t>1628981D CN 2022</t>
  </si>
  <si>
    <t>INVESTMENT MANAGEMENT CORP O</t>
  </si>
  <si>
    <t>1628981D CN 2021</t>
  </si>
  <si>
    <t>1628981D CN 2020</t>
  </si>
  <si>
    <t>1628981D CN 2019</t>
  </si>
  <si>
    <t>1628981D CN 2018</t>
  </si>
  <si>
    <t>7662727Z CN 2022</t>
  </si>
  <si>
    <t>NGL SUPPLY CO LTD</t>
  </si>
  <si>
    <t>7662727Z CN 2021</t>
  </si>
  <si>
    <t>7662727Z CN 2020</t>
  </si>
  <si>
    <t>7662727Z CN 2019</t>
  </si>
  <si>
    <t>7662727Z CN 2018</t>
  </si>
  <si>
    <t>CM CN 2022</t>
  </si>
  <si>
    <t>CAN IMPERIAL BK OF COMMERCE</t>
  </si>
  <si>
    <t>CM CN 2021</t>
  </si>
  <si>
    <t>CM CN 2020</t>
  </si>
  <si>
    <t>CM CN 2019</t>
  </si>
  <si>
    <t>CM CN 2018</t>
  </si>
  <si>
    <t>KNOCPZ KS 2022</t>
  </si>
  <si>
    <t>KOREA NATIONAL OIL CORP</t>
  </si>
  <si>
    <t>KNOCPZ KS 2021</t>
  </si>
  <si>
    <t>KNOCPZ KS 2020</t>
  </si>
  <si>
    <t>KNOCPZ KS 2019</t>
  </si>
  <si>
    <t>KNOCPZ KS 2018</t>
  </si>
  <si>
    <t>EQT US 2022</t>
  </si>
  <si>
    <t>EQT CORP</t>
  </si>
  <si>
    <t>EQT US 2021</t>
  </si>
  <si>
    <t>EQT US 2020</t>
  </si>
  <si>
    <t>EQT US 2019</t>
  </si>
  <si>
    <t>EQT US 2018</t>
  </si>
  <si>
    <t>DUK US 2022</t>
  </si>
  <si>
    <t>DUKE ENERGY CORP</t>
  </si>
  <si>
    <t>DUK US 2021</t>
  </si>
  <si>
    <t>DUK US 2020</t>
  </si>
  <si>
    <t>DUK US 2019</t>
  </si>
  <si>
    <t>DUK US 2018</t>
  </si>
  <si>
    <t>DTE US 2022</t>
  </si>
  <si>
    <t>DTE ENERGY COMPANY</t>
  </si>
  <si>
    <t>DTE US 2021</t>
  </si>
  <si>
    <t>DTE US 2020</t>
  </si>
  <si>
    <t>DTE US 2019</t>
  </si>
  <si>
    <t>DTE US 2018</t>
  </si>
  <si>
    <t>CLR US 2022</t>
  </si>
  <si>
    <t>CONTINENTAL RESOURCES INC/OK</t>
  </si>
  <si>
    <t>CLR US 2021</t>
  </si>
  <si>
    <t>CLR US 2020</t>
  </si>
  <si>
    <t>CLR US 2019</t>
  </si>
  <si>
    <t>CLR US 2018</t>
  </si>
  <si>
    <t>AEE US 2022</t>
  </si>
  <si>
    <t>AMEREN CORPORATION</t>
  </si>
  <si>
    <t>AEE US 2021</t>
  </si>
  <si>
    <t>AEE US 2020</t>
  </si>
  <si>
    <t>AEE US 2019</t>
  </si>
  <si>
    <t>AEE US 2018</t>
  </si>
  <si>
    <t>ET US 2022</t>
  </si>
  <si>
    <t>ENERGY TRANSFER LP</t>
  </si>
  <si>
    <t>ET US 2021</t>
  </si>
  <si>
    <t>ET US 2020</t>
  </si>
  <si>
    <t>ET US 2019</t>
  </si>
  <si>
    <t>ET US 2018</t>
  </si>
  <si>
    <t>120537Z CN 2022</t>
  </si>
  <si>
    <t>BRITISH COLUMBIA INVESTMENT</t>
  </si>
  <si>
    <t>120537Z CN 2021</t>
  </si>
  <si>
    <t>120537Z CN 2020</t>
  </si>
  <si>
    <t>120537Z CN 2019</t>
  </si>
  <si>
    <t>120537Z CN 2018</t>
  </si>
  <si>
    <t>0181220D CN 2022</t>
  </si>
  <si>
    <t>TEINE ENERGY LTD</t>
  </si>
  <si>
    <t>0181220D CN 2021</t>
  </si>
  <si>
    <t>0181220D CN 2020</t>
  </si>
  <si>
    <t>0181220D CN 2019</t>
  </si>
  <si>
    <t>0181220D CN 2018</t>
  </si>
  <si>
    <t>1272320D US 2022</t>
  </si>
  <si>
    <t>AETHON ENERGY MANAGEMENT LLC</t>
  </si>
  <si>
    <t>1272320D US 2021</t>
  </si>
  <si>
    <t>1272320D US 2020</t>
  </si>
  <si>
    <t>1272320D US 2019</t>
  </si>
  <si>
    <t>1272320D US 2018</t>
  </si>
  <si>
    <t>TRP CN 2022</t>
  </si>
  <si>
    <t>TC ENERGY CORP</t>
  </si>
  <si>
    <t>TRP CN 2021</t>
  </si>
  <si>
    <t>TRP CN 2020</t>
  </si>
  <si>
    <t>TRP CN 2019</t>
  </si>
  <si>
    <t>TRP CN 2018</t>
  </si>
  <si>
    <t>SO US 2022</t>
  </si>
  <si>
    <t>SOUTHERN CO/THE</t>
  </si>
  <si>
    <t>SO US 2021</t>
  </si>
  <si>
    <t>SO US 2020</t>
  </si>
  <si>
    <t>SO US 2019</t>
  </si>
  <si>
    <t>SO US 2018</t>
  </si>
  <si>
    <t>IMO CN 2022</t>
  </si>
  <si>
    <t>IMPERIAL OIL LTD</t>
  </si>
  <si>
    <t>IMO CN 2021</t>
  </si>
  <si>
    <t>IMO CN 2020</t>
  </si>
  <si>
    <t>IMO CN 2019</t>
  </si>
  <si>
    <t>IMO CN 2018</t>
  </si>
  <si>
    <t>POU CN 2022</t>
  </si>
  <si>
    <t>PARAMOUNT RESOURCES LTD -A</t>
  </si>
  <si>
    <t>POU CN 2021</t>
  </si>
  <si>
    <t>POU CN 2020</t>
  </si>
  <si>
    <t>POU CN 2019</t>
  </si>
  <si>
    <t>POU CN 2018</t>
  </si>
  <si>
    <t>FNV CN 2022</t>
  </si>
  <si>
    <t>FRANCO-NEVADA CORP</t>
  </si>
  <si>
    <t>FNV CN 2021</t>
  </si>
  <si>
    <t>FNV CN 2020</t>
  </si>
  <si>
    <t>FNV CN 2019</t>
  </si>
  <si>
    <t>FNV CN 2018</t>
  </si>
  <si>
    <t>SHEL LN 2022</t>
  </si>
  <si>
    <t>SHELL PLC</t>
  </si>
  <si>
    <t>SHEL LN 2021</t>
  </si>
  <si>
    <t>SHEL LN 2020</t>
  </si>
  <si>
    <t>SHEL LN 2019</t>
  </si>
  <si>
    <t>SHEL LN 2018</t>
  </si>
  <si>
    <t>LNT US 2022</t>
  </si>
  <si>
    <t>ALLIANT ENERGY CORP</t>
  </si>
  <si>
    <t>LNT US 2021</t>
  </si>
  <si>
    <t>LNT US 2020</t>
  </si>
  <si>
    <t>LNT US 2019</t>
  </si>
  <si>
    <t>LNT US 2018</t>
  </si>
  <si>
    <t>BATL US 2022</t>
  </si>
  <si>
    <t>BATTALION OIL CORP</t>
  </si>
  <si>
    <t>BATL US 2021</t>
  </si>
  <si>
    <t>BATL US 2020</t>
  </si>
  <si>
    <t>BATL US 2019</t>
  </si>
  <si>
    <t>BATL US 2018</t>
  </si>
  <si>
    <t>CVX US 2022</t>
  </si>
  <si>
    <t>CHEVRON CORP</t>
  </si>
  <si>
    <t>CVX US 2021</t>
  </si>
  <si>
    <t>CVX US 2020</t>
  </si>
  <si>
    <t>CVX US 2019</t>
  </si>
  <si>
    <t>CVX US 2018</t>
  </si>
  <si>
    <t>ENEL IM 2022</t>
  </si>
  <si>
    <t>ENEL SPA</t>
  </si>
  <si>
    <t>ENEL IM 2021</t>
  </si>
  <si>
    <t>ENEL IM 2020</t>
  </si>
  <si>
    <t>ENEL IM 2019</t>
  </si>
  <si>
    <t>ENEL IM 2018</t>
  </si>
  <si>
    <t>CNQ CN 2022</t>
  </si>
  <si>
    <t>CANADIAN NATURAL RESOURCES</t>
  </si>
  <si>
    <t>CNQ CN 2021</t>
  </si>
  <si>
    <t>CNQ CN 2020</t>
  </si>
  <si>
    <t>CNQ CN 2019</t>
  </si>
  <si>
    <t>CNQ CN 2018</t>
  </si>
  <si>
    <t>BMO CN 2022</t>
  </si>
  <si>
    <t>BANK OF MONTREAL</t>
  </si>
  <si>
    <t>BMO CN 2021</t>
  </si>
  <si>
    <t>BMO CN 2020</t>
  </si>
  <si>
    <t>BMO CN 2019</t>
  </si>
  <si>
    <t>BMO CN 2018</t>
  </si>
  <si>
    <t>SU CN 2022</t>
  </si>
  <si>
    <t>SUNCOR ENERGY INC</t>
  </si>
  <si>
    <t>SU CN 2021</t>
  </si>
  <si>
    <t>SU CN 2020</t>
  </si>
  <si>
    <t>SU CN 2019</t>
  </si>
  <si>
    <t>SU CN 2018</t>
  </si>
  <si>
    <t>62647Z LN 2022</t>
  </si>
  <si>
    <t>VITOL HOLDING BV</t>
  </si>
  <si>
    <t>62647Z LN 2021</t>
  </si>
  <si>
    <t>62647Z LN 2020</t>
  </si>
  <si>
    <t>62647Z LN 2019</t>
  </si>
  <si>
    <t>62647Z LN 2018</t>
  </si>
  <si>
    <t>BRK/B US 2022</t>
  </si>
  <si>
    <t>BERKSHIRE HATHAWAY INC-CL B</t>
  </si>
  <si>
    <t>BRK/B US 2021</t>
  </si>
  <si>
    <t>BRK/B US 2020</t>
  </si>
  <si>
    <t>BRK/B US 2019</t>
  </si>
  <si>
    <t>BRK/B US 2018</t>
  </si>
  <si>
    <t>8001 JP 2022</t>
  </si>
  <si>
    <t>ITOCHU CORP</t>
  </si>
  <si>
    <t>8001 JP 2021</t>
  </si>
  <si>
    <t>8001 JP 2020</t>
  </si>
  <si>
    <t>8001 JP 2019</t>
  </si>
  <si>
    <t>8001 JP 2018</t>
  </si>
  <si>
    <t>BNS CN 2022</t>
  </si>
  <si>
    <t>BANK OF NOVA SCOTIA</t>
  </si>
  <si>
    <t>BNS CN 2021</t>
  </si>
  <si>
    <t>BNS CN 2020</t>
  </si>
  <si>
    <t>BNS CN 2019</t>
  </si>
  <si>
    <t>BNS CN 2018</t>
  </si>
  <si>
    <t>RY CN 2022</t>
  </si>
  <si>
    <t>ROYAL BANK OF CANADA</t>
  </si>
  <si>
    <t>RY CN 2021</t>
  </si>
  <si>
    <t>RY CN 2020</t>
  </si>
  <si>
    <t>RY CN 2019</t>
  </si>
  <si>
    <t>RY CN 2018</t>
  </si>
  <si>
    <t>NWR CN 2022</t>
  </si>
  <si>
    <t>NATION WIDE RESOURCES INC</t>
  </si>
  <si>
    <t>NWR CN 2021</t>
  </si>
  <si>
    <t>NWR CN 2020</t>
  </si>
  <si>
    <t>NWR CN 2019</t>
  </si>
  <si>
    <t>NWR CN 2018</t>
  </si>
  <si>
    <t>VLO US 2022</t>
  </si>
  <si>
    <t>VALERO ENERGY CORP</t>
  </si>
  <si>
    <t>VLO US 2021</t>
  </si>
  <si>
    <t>VLO US 2020</t>
  </si>
  <si>
    <t>VLO US 2019</t>
  </si>
  <si>
    <t>VLO US 2018</t>
  </si>
  <si>
    <t>BIR CN 2022</t>
  </si>
  <si>
    <t>BIRCHCLIFF ENERGY LTD</t>
  </si>
  <si>
    <t>BIR CN 2021</t>
  </si>
  <si>
    <t>BIR CN 2020</t>
  </si>
  <si>
    <t>BIR CN 2019</t>
  </si>
  <si>
    <t>BIR CN 2018</t>
  </si>
  <si>
    <t>ENI IM 2022</t>
  </si>
  <si>
    <t>ENI SPA</t>
  </si>
  <si>
    <t>ENI IM 2021</t>
  </si>
  <si>
    <t>ENI IM 2020</t>
  </si>
  <si>
    <t>ENI IM 2019</t>
  </si>
  <si>
    <t>ENI IM 2018</t>
  </si>
  <si>
    <t>SLF CN 2022</t>
  </si>
  <si>
    <t>SUN LIFE FINANCIAL INC</t>
  </si>
  <si>
    <t>SLF CN 2021</t>
  </si>
  <si>
    <t>SLF CN 2020</t>
  </si>
  <si>
    <t>SLF CN 2019</t>
  </si>
  <si>
    <t>SLF CN 2018</t>
  </si>
  <si>
    <t>1487407D CN 2022</t>
  </si>
  <si>
    <t>ALECTRA INC</t>
  </si>
  <si>
    <t>1487407D CN 2021</t>
  </si>
  <si>
    <t>1487407D CN 2020</t>
  </si>
  <si>
    <t>1487407D CN 2019</t>
  </si>
  <si>
    <t>1487407D CN 2018</t>
  </si>
  <si>
    <t>POW CN 2022</t>
  </si>
  <si>
    <t>POWER CORP OF CANADA</t>
  </si>
  <si>
    <t>POW CN 2021</t>
  </si>
  <si>
    <t>POW CN 2020</t>
  </si>
  <si>
    <t>POW CN 2019</t>
  </si>
  <si>
    <t>POW CN 2018</t>
  </si>
  <si>
    <t>3478182Z US 2022</t>
  </si>
  <si>
    <t>ALLIANCE PIPELINE LP/UNITED</t>
  </si>
  <si>
    <t>3478182Z US 2021</t>
  </si>
  <si>
    <t>3478182Z US 2020</t>
  </si>
  <si>
    <t>3478182Z US 2019</t>
  </si>
  <si>
    <t>3478182Z US 2018</t>
  </si>
  <si>
    <t>WEC US 2022</t>
  </si>
  <si>
    <t>WEC ENERGY GROUP INC</t>
  </si>
  <si>
    <t>WEC US 2021</t>
  </si>
  <si>
    <t>WEC US 2020</t>
  </si>
  <si>
    <t>WEC US 2019</t>
  </si>
  <si>
    <t>WEC US 2018</t>
  </si>
  <si>
    <t>CRGY US 2022</t>
  </si>
  <si>
    <t>CRESCENT ENERGY INC-A</t>
  </si>
  <si>
    <t>CRGY US 2021</t>
  </si>
  <si>
    <t>CRGY US 2020</t>
  </si>
  <si>
    <t>CRGY US 2019</t>
  </si>
  <si>
    <t>CRGY US 2018</t>
  </si>
  <si>
    <t>PEG US 2022</t>
  </si>
  <si>
    <t>PUBLIC SERVICE ENTERPRISE GP</t>
  </si>
  <si>
    <t>PEG US 2021</t>
  </si>
  <si>
    <t>PEG US 2020</t>
  </si>
  <si>
    <t>PEG US 2019</t>
  </si>
  <si>
    <t>PEG US 2018</t>
  </si>
  <si>
    <t>GALP PL 2022</t>
  </si>
  <si>
    <t>GALP ENERGIA SGPS SA</t>
  </si>
  <si>
    <t>GALP PL 2021</t>
  </si>
  <si>
    <t>GALP PL 2020</t>
  </si>
  <si>
    <t>GALP PL 2019</t>
  </si>
  <si>
    <t>GALP PL 2018</t>
  </si>
  <si>
    <t>58325Z NL 2022</t>
  </si>
  <si>
    <t>NIGERIAN NATIONAL PETROLEUM</t>
  </si>
  <si>
    <t>58325Z NL 2021</t>
  </si>
  <si>
    <t>58325Z NL 2020</t>
  </si>
  <si>
    <t>58325Z NL 2019</t>
  </si>
  <si>
    <t>58325Z NL 2018</t>
  </si>
  <si>
    <t>NA CN 2022</t>
  </si>
  <si>
    <t>NATIONAL BANK OF CANADA</t>
  </si>
  <si>
    <t>NA CN 2021</t>
  </si>
  <si>
    <t>NA CN 2020</t>
  </si>
  <si>
    <t>NA CN 2019</t>
  </si>
  <si>
    <t>NA CN 2018</t>
  </si>
  <si>
    <t>804652Z CN 2022</t>
  </si>
  <si>
    <t>ALBERTA INVESTMENT MANAGEMEN</t>
  </si>
  <si>
    <t>804652Z CN 2021</t>
  </si>
  <si>
    <t>804652Z CN 2020</t>
  </si>
  <si>
    <t>804652Z CN 2019</t>
  </si>
  <si>
    <t>804652Z CN 2018</t>
  </si>
  <si>
    <t>BRY US 2022</t>
  </si>
  <si>
    <t>BERRY CORP</t>
  </si>
  <si>
    <t>BRY US 2021</t>
  </si>
  <si>
    <t>BRY US 2020</t>
  </si>
  <si>
    <t>BRY US 2019</t>
  </si>
  <si>
    <t>BRY US 2018</t>
  </si>
  <si>
    <t>PEY CN 2022</t>
  </si>
  <si>
    <t>PEYTO EXPLORATION &amp; DEV CORP</t>
  </si>
  <si>
    <t>PEY CN 2021</t>
  </si>
  <si>
    <t>PEY CN 2020</t>
  </si>
  <si>
    <t>PEY CN 2019</t>
  </si>
  <si>
    <t>PEY CN 2018</t>
  </si>
  <si>
    <t>3244814Z CN 2022</t>
  </si>
  <si>
    <t>OPSEU PENSION PLAN TRUST FUN</t>
  </si>
  <si>
    <t>3244814Z CN 2021</t>
  </si>
  <si>
    <t>3244814Z CN 2020</t>
  </si>
  <si>
    <t>3244814Z CN 2019</t>
  </si>
  <si>
    <t>3244814Z CN 2018</t>
  </si>
  <si>
    <t>ARX CN 2022</t>
  </si>
  <si>
    <t>ARC RESOURCES LTD</t>
  </si>
  <si>
    <t>ARX CN 2021</t>
  </si>
  <si>
    <t>ARX CN 2020</t>
  </si>
  <si>
    <t>ARX CN 2019</t>
  </si>
  <si>
    <t>ARX CN 2018</t>
  </si>
  <si>
    <t>LGCY US 2022</t>
  </si>
  <si>
    <t>LEGACY RESERVES INC</t>
  </si>
  <si>
    <t>LGCY US 2021</t>
  </si>
  <si>
    <t>LGCY US 2020</t>
  </si>
  <si>
    <t>LGCY US 2019</t>
  </si>
  <si>
    <t>LGCY US 2018</t>
  </si>
  <si>
    <t>EMA CN 2022</t>
  </si>
  <si>
    <t>EMERA INC</t>
  </si>
  <si>
    <t>EMA CN 2021</t>
  </si>
  <si>
    <t>EMA CN 2020</t>
  </si>
  <si>
    <t>EMA CN 2019</t>
  </si>
  <si>
    <t>EMA CN 2018</t>
  </si>
  <si>
    <t>TRGP US 2022</t>
  </si>
  <si>
    <t>TARGA RESOURCES CORP</t>
  </si>
  <si>
    <t>TRGP US 2021</t>
  </si>
  <si>
    <t>TRGP US 2020</t>
  </si>
  <si>
    <t>TRGP US 2019</t>
  </si>
  <si>
    <t>TRGP US 2018</t>
  </si>
  <si>
    <t>1911116D CN 2022</t>
  </si>
  <si>
    <t>STRATHCONA RESOURCES LTD</t>
  </si>
  <si>
    <t>1911116D CN 2021</t>
  </si>
  <si>
    <t>1911116D CN 2020</t>
  </si>
  <si>
    <t>1911116D CN 2019</t>
  </si>
  <si>
    <t>1911116D CN 2018</t>
  </si>
  <si>
    <t>FTS CN 2022</t>
  </si>
  <si>
    <t>FORTIS INC</t>
  </si>
  <si>
    <t>FTS CN 2021</t>
  </si>
  <si>
    <t>FTS CN 2020</t>
  </si>
  <si>
    <t>FTS CN 2019</t>
  </si>
  <si>
    <t>FTS CN 2018</t>
  </si>
  <si>
    <t>IENOVA* MM 2022</t>
  </si>
  <si>
    <t>INFRAESTRUCTURA ENERGETICA N</t>
  </si>
  <si>
    <t>IENOVA* MM 2021</t>
  </si>
  <si>
    <t>IENOVA* MM 2020</t>
  </si>
  <si>
    <t>IENOVA* MM 2019</t>
  </si>
  <si>
    <t>IENOVA* MM 2018</t>
  </si>
  <si>
    <t>OGE US 2022</t>
  </si>
  <si>
    <t>OGE ENERGY CORP</t>
  </si>
  <si>
    <t>OGE US 2021</t>
  </si>
  <si>
    <t>OGE US 2020</t>
  </si>
  <si>
    <t>OGE US 2019</t>
  </si>
  <si>
    <t>OGE US 2018</t>
  </si>
  <si>
    <t>1216765D US 2022</t>
  </si>
  <si>
    <t>VENTURE GLOBAL LNG INC</t>
  </si>
  <si>
    <t>1216765D US 2021</t>
  </si>
  <si>
    <t>1216765D US 2020</t>
  </si>
  <si>
    <t>1216765D US 2019</t>
  </si>
  <si>
    <t>1216765D US 2018</t>
  </si>
  <si>
    <t>EOG US 2022</t>
  </si>
  <si>
    <t>EOG RESOURCES INC</t>
  </si>
  <si>
    <t>EOG US 2021</t>
  </si>
  <si>
    <t>EOG US 2020</t>
  </si>
  <si>
    <t>EOG US 2019</t>
  </si>
  <si>
    <t>EOG US 2018</t>
  </si>
  <si>
    <t>5981426Z CN 2022</t>
  </si>
  <si>
    <t>TUNDRA OIL &amp; GAS LTD</t>
  </si>
  <si>
    <t>5981426Z CN 2021</t>
  </si>
  <si>
    <t>5981426Z CN 2020</t>
  </si>
  <si>
    <t>5981426Z CN 2019</t>
  </si>
  <si>
    <t>5981426Z CN 2018</t>
  </si>
  <si>
    <t>OVV US 2022</t>
  </si>
  <si>
    <t>OVINTIV INC</t>
  </si>
  <si>
    <t>OVV US 2021</t>
  </si>
  <si>
    <t>OVV US 2020</t>
  </si>
  <si>
    <t>OVV US 2019</t>
  </si>
  <si>
    <t>OVV US 2018</t>
  </si>
  <si>
    <t>XEL US 2022</t>
  </si>
  <si>
    <t>XCEL ENERGY INC</t>
  </si>
  <si>
    <t>XEL US 2021</t>
  </si>
  <si>
    <t>XEL US 2020</t>
  </si>
  <si>
    <t>XEL US 2019</t>
  </si>
  <si>
    <t>XEL US 2018</t>
  </si>
  <si>
    <t>CMS US 2022</t>
  </si>
  <si>
    <t>CMS ENERGY CORP</t>
  </si>
  <si>
    <t>CMS US 2021</t>
  </si>
  <si>
    <t>CMS US 2020</t>
  </si>
  <si>
    <t>CMS US 2019</t>
  </si>
  <si>
    <t>CMS US 2018</t>
  </si>
  <si>
    <t>FE US 2022</t>
  </si>
  <si>
    <t>FIRSTENERGY CORP</t>
  </si>
  <si>
    <t>FE US 2021</t>
  </si>
  <si>
    <t>FE US 2020</t>
  </si>
  <si>
    <t>FE US 2019</t>
  </si>
  <si>
    <t>FE US 2018</t>
  </si>
  <si>
    <t>TVE CN 2022</t>
  </si>
  <si>
    <t>TAMARACK VALLEY ENERGY LTD</t>
  </si>
  <si>
    <t>TVE CN 2021</t>
  </si>
  <si>
    <t>TVE CN 2020</t>
  </si>
  <si>
    <t>TVE CN 2019</t>
  </si>
  <si>
    <t>TVE CN 2018</t>
  </si>
  <si>
    <t>CPG CN 2022</t>
  </si>
  <si>
    <t>CRESCENT POINT ENERGY CORP</t>
  </si>
  <si>
    <t>CPG CN 2021</t>
  </si>
  <si>
    <t>CPG CN 2020</t>
  </si>
  <si>
    <t>CPG CN 2019</t>
  </si>
  <si>
    <t>CPG CN 2018</t>
  </si>
  <si>
    <t>TECK/B CN 2022</t>
  </si>
  <si>
    <t>TECK RESOURCES LTD-CLS B</t>
  </si>
  <si>
    <t>TECK/B CN 2021</t>
  </si>
  <si>
    <t>TECK/B CN 2020</t>
  </si>
  <si>
    <t>TECK/B CN 2019</t>
  </si>
  <si>
    <t>TECK/B CN 2018</t>
  </si>
  <si>
    <t>TTE FP 2022</t>
  </si>
  <si>
    <t>TOTALENERGIES SE</t>
  </si>
  <si>
    <t>TTE FP 2021</t>
  </si>
  <si>
    <t>TTE FP 2020</t>
  </si>
  <si>
    <t>TTE FP 2019</t>
  </si>
  <si>
    <t>TTE FP 2018</t>
  </si>
  <si>
    <t>NRG US 2022</t>
  </si>
  <si>
    <t>NRG ENERGY INC</t>
  </si>
  <si>
    <t>NRG US 2021</t>
  </si>
  <si>
    <t>NRG US 2020</t>
  </si>
  <si>
    <t>NRG US 2019</t>
  </si>
  <si>
    <t>NRG US 2018</t>
  </si>
  <si>
    <t>3682Z CN 2022</t>
  </si>
  <si>
    <t>CANADA PENSION PLAN INVESTME</t>
  </si>
  <si>
    <t>3682Z CN 2021</t>
  </si>
  <si>
    <t>3682Z CN 2020</t>
  </si>
  <si>
    <t>3682Z CN 2019</t>
  </si>
  <si>
    <t>3682Z CN 2018</t>
  </si>
  <si>
    <t>AEP US 2022</t>
  </si>
  <si>
    <t>AMERICAN ELECTRIC POWER</t>
  </si>
  <si>
    <t>AEP US 2021</t>
  </si>
  <si>
    <t>AEP US 2020</t>
  </si>
  <si>
    <t>AEP US 2019</t>
  </si>
  <si>
    <t>AEP US 2018</t>
  </si>
  <si>
    <t>HES US 2022</t>
  </si>
  <si>
    <t>HESS CORP</t>
  </si>
  <si>
    <t>HES US 2021</t>
  </si>
  <si>
    <t>HES US 2020</t>
  </si>
  <si>
    <t>HES US 2019</t>
  </si>
  <si>
    <t>HES US 2018</t>
  </si>
  <si>
    <t>1885Z CN 2022</t>
  </si>
  <si>
    <t>ONTARIO TEACHERS' PENSION PL</t>
  </si>
  <si>
    <t>1885Z CN 2021</t>
  </si>
  <si>
    <t>1885Z CN 2020</t>
  </si>
  <si>
    <t>1885Z CN 2019</t>
  </si>
  <si>
    <t>1885Z CN 2018</t>
  </si>
  <si>
    <t>1766130D CN 2022</t>
  </si>
  <si>
    <t>TOPAZ ENERGY CORP</t>
  </si>
  <si>
    <t>1766130D CN 2021</t>
  </si>
  <si>
    <t>1766130D CN 2020</t>
  </si>
  <si>
    <t>1766130D CN 2019</t>
  </si>
  <si>
    <t>1766130D CN 2018</t>
  </si>
  <si>
    <t>SLB US 2022</t>
  </si>
  <si>
    <t>SCHLUMBERGER LTD</t>
  </si>
  <si>
    <t>SLB US 2021</t>
  </si>
  <si>
    <t>SLB US 2020</t>
  </si>
  <si>
    <t>SLB US 2019</t>
  </si>
  <si>
    <t>SLB US 2018</t>
  </si>
  <si>
    <t>APD US 2022</t>
  </si>
  <si>
    <t>AIR PRODUCTS &amp; CHEMICALS INC</t>
  </si>
  <si>
    <t>APD US 2021</t>
  </si>
  <si>
    <t>APD US 2020</t>
  </si>
  <si>
    <t>APD US 2019</t>
  </si>
  <si>
    <t>APD US 2018</t>
  </si>
  <si>
    <t>HAL US 2022</t>
  </si>
  <si>
    <t>HALLIBURTON CO</t>
  </si>
  <si>
    <t>HAL US 2021</t>
  </si>
  <si>
    <t>HAL US 2020</t>
  </si>
  <si>
    <t>HAL US 2019</t>
  </si>
  <si>
    <t>HAL US 2018</t>
  </si>
  <si>
    <t>WDS AU 2022</t>
  </si>
  <si>
    <t>WOODSIDE ENERGY GROUP LTD</t>
  </si>
  <si>
    <t>WDS AU 2021</t>
  </si>
  <si>
    <t>WDS AU 2020</t>
  </si>
  <si>
    <t>WDS AU 2019</t>
  </si>
  <si>
    <t>WDS AU 2018</t>
  </si>
  <si>
    <t>0629015D CN 2022</t>
  </si>
  <si>
    <t xml:space="preserve">ONTARIO MUNICIPAL EMPLOYEES </t>
  </si>
  <si>
    <t>0629015D CN 2021</t>
  </si>
  <si>
    <t>0629015D CN 2020</t>
  </si>
  <si>
    <t>0629015D CN 2019</t>
  </si>
  <si>
    <t>0629015D CN 2018</t>
  </si>
  <si>
    <t>3592321Z CN 2022</t>
  </si>
  <si>
    <t>NORTHLEAF CAPITAL PARTNERS L</t>
  </si>
  <si>
    <t>3592321Z CN 2021</t>
  </si>
  <si>
    <t>3592321Z CN 2020</t>
  </si>
  <si>
    <t>3592321Z CN 2019</t>
  </si>
  <si>
    <t>3592321Z CN 2018</t>
  </si>
  <si>
    <t>OXY US 2022</t>
  </si>
  <si>
    <t>OCCIDENTAL PETROLEUM CORP</t>
  </si>
  <si>
    <t>OXY US 2021</t>
  </si>
  <si>
    <t>OXY US 2020</t>
  </si>
  <si>
    <t>OXY US 2019</t>
  </si>
  <si>
    <t>OXY US 2018</t>
  </si>
  <si>
    <t>IFC CN 2022</t>
  </si>
  <si>
    <t>INTACT FINANCIAL CORP</t>
  </si>
  <si>
    <t>IFC CN 2021</t>
  </si>
  <si>
    <t>IFC CN 2020</t>
  </si>
  <si>
    <t>IFC CN 2019</t>
  </si>
  <si>
    <t>IFC CN 2018</t>
  </si>
  <si>
    <t>0630082D CN 2022</t>
  </si>
  <si>
    <t>NORTH WEST REDWATER PARTNERS</t>
  </si>
  <si>
    <t>0630082D CN 2021</t>
  </si>
  <si>
    <t>0630082D CN 2020</t>
  </si>
  <si>
    <t>0630082D CN 2019</t>
  </si>
  <si>
    <t>0630082D CN 2018</t>
  </si>
  <si>
    <t>FFH CN 2022</t>
  </si>
  <si>
    <t>FAIRFAX FINANCIAL HLDGS LTD</t>
  </si>
  <si>
    <t>FFH CN 2021</t>
  </si>
  <si>
    <t>FFH CN 2020</t>
  </si>
  <si>
    <t>FFH CN 2019</t>
  </si>
  <si>
    <t>FFH CN 2018</t>
  </si>
  <si>
    <t>TD CN 2022</t>
  </si>
  <si>
    <t>TORONTO-DOMINION BANK</t>
  </si>
  <si>
    <t>TD CN 2021</t>
  </si>
  <si>
    <t>TD CN 2020</t>
  </si>
  <si>
    <t>TD CN 2019</t>
  </si>
  <si>
    <t>TD CN 2018</t>
  </si>
  <si>
    <t>BN CN 2022</t>
  </si>
  <si>
    <t>BROOKFIELD CORP</t>
  </si>
  <si>
    <t>BN CN 2021</t>
  </si>
  <si>
    <t>BN CN 2020</t>
  </si>
  <si>
    <t>BN CN 2019</t>
  </si>
  <si>
    <t>BN CN 2018</t>
  </si>
  <si>
    <t>CIVI US 2022</t>
  </si>
  <si>
    <t>CIVITAS RESOURCES INC</t>
  </si>
  <si>
    <t>CIVI US 2021</t>
  </si>
  <si>
    <t>CIVI US 2020</t>
  </si>
  <si>
    <t>CIVI US 2019</t>
  </si>
  <si>
    <t>CIVI US 2018</t>
  </si>
  <si>
    <t>0555061D US 2022</t>
  </si>
  <si>
    <t>JP MORGAN INVESTMENT MANAGEM</t>
  </si>
  <si>
    <t>0555061D US 2021</t>
  </si>
  <si>
    <t>0555061D US 2020</t>
  </si>
  <si>
    <t>0555061D US 2019</t>
  </si>
  <si>
    <t>0555061D US 2018</t>
  </si>
  <si>
    <t>0148238D CN 2022</t>
  </si>
  <si>
    <t>CANADA DEVELOPMENT INVESTMEN</t>
  </si>
  <si>
    <t>0148238D CN 2021</t>
  </si>
  <si>
    <t>0148238D CN 2020</t>
  </si>
  <si>
    <t>0148238D CN 2019</t>
  </si>
  <si>
    <t>0148238D CN 2018</t>
  </si>
  <si>
    <t>ECOPETL CB 2022</t>
  </si>
  <si>
    <t>ECOPETROL SA</t>
  </si>
  <si>
    <t>ECOPETL CB 2021</t>
  </si>
  <si>
    <t>ECOPETL CB 2020</t>
  </si>
  <si>
    <t>ECOPETL CB 2019</t>
  </si>
  <si>
    <t>ECOPETL CB 2018</t>
  </si>
  <si>
    <t>EQNR NO 2022</t>
  </si>
  <si>
    <t>EQUINOR ASA</t>
  </si>
  <si>
    <t>EQNR NO 2021</t>
  </si>
  <si>
    <t>EQNR NO 2020</t>
  </si>
  <si>
    <t>EQNR NO 2019</t>
  </si>
  <si>
    <t>EQNR NO 2018</t>
  </si>
  <si>
    <t>3033433Z US 2022</t>
  </si>
  <si>
    <t>CSV HOLDINGS INC</t>
  </si>
  <si>
    <t>3033433Z US 2021</t>
  </si>
  <si>
    <t>3033433Z US 2020</t>
  </si>
  <si>
    <t>3033433Z US 2019</t>
  </si>
  <si>
    <t>3033433Z US 2018</t>
  </si>
  <si>
    <t>WCP CN 2022</t>
  </si>
  <si>
    <t>WHITECAP RESOURCES INC</t>
  </si>
  <si>
    <t>WCP CN 2021</t>
  </si>
  <si>
    <t>WCP CN 2020</t>
  </si>
  <si>
    <t>WCP CN 2019</t>
  </si>
  <si>
    <t>WCP CN 2018</t>
  </si>
  <si>
    <t>GHG_Emissions_0133955D CN</t>
  </si>
  <si>
    <t>GHG_Emissions_0148238D CN</t>
  </si>
  <si>
    <t>GHG_Emissions_0181220D CN</t>
  </si>
  <si>
    <t>GHG_Emissions_0555061D US</t>
  </si>
  <si>
    <t>GHG_Emissions_0629015D CN</t>
  </si>
  <si>
    <t>GHG_Emissions_0630082D CN</t>
  </si>
  <si>
    <t>GHG_Emissions_1118Z CN</t>
  </si>
  <si>
    <t>GHG_Emissions_120537Z CN</t>
  </si>
  <si>
    <t>GHG_Emissions_1216765D US</t>
  </si>
  <si>
    <t>GHG_Emissions_125300Z CN</t>
  </si>
  <si>
    <t>GHG_Emissions_1272320D US</t>
  </si>
  <si>
    <t>GHG_Emissions_1487407D CN</t>
  </si>
  <si>
    <t>GHG_Emissions_1628981D CN</t>
  </si>
  <si>
    <t>GHG_Emissions_1756679D CN</t>
  </si>
  <si>
    <t>GHG_Emissions_1766130D CN</t>
  </si>
  <si>
    <t>GHG_Emissions_1885Z CN</t>
  </si>
  <si>
    <t>GHG_Emissions_1911116D CN</t>
  </si>
  <si>
    <t>GHG_Emissions_2121235D US</t>
  </si>
  <si>
    <t>GHG_Emissions_2131499D CN</t>
  </si>
  <si>
    <t>GHG_Emissions_2158975D MM</t>
  </si>
  <si>
    <t>GHG_Emissions_2600 HK</t>
  </si>
  <si>
    <t>GHG_Emissions_2684630Z CN</t>
  </si>
  <si>
    <t>GHG_Emissions_3033433Z US</t>
  </si>
  <si>
    <t>GHG_Emissions_3244814Z CN</t>
  </si>
  <si>
    <t>GHG_Emissions_3478182Z US</t>
  </si>
  <si>
    <t>GHG_Emissions_3592321Z CN</t>
  </si>
  <si>
    <t>GHG_Emissions_3682Z CN</t>
  </si>
  <si>
    <t>GHG_Emissions_58325Z NL</t>
  </si>
  <si>
    <t>GHG_Emissions_5981426Z CN</t>
  </si>
  <si>
    <t>GHG_Emissions_601600 CH</t>
  </si>
  <si>
    <t>GHG_Emissions_62647Z LN</t>
  </si>
  <si>
    <t>GHG_Emissions_7662727Z CN</t>
  </si>
  <si>
    <t>GHG_Emissions_8001 JP</t>
  </si>
  <si>
    <t>GHG_Emissions_804652Z CN</t>
  </si>
  <si>
    <t>GHG_Emissions_ACO-X CN</t>
  </si>
  <si>
    <t>GHG_Emissions_AEE US</t>
  </si>
  <si>
    <t>GHG_Emissions_AEP US</t>
  </si>
  <si>
    <t>GHG_Emissions_AES US</t>
  </si>
  <si>
    <t>GHG_Emissions_ALA CN</t>
  </si>
  <si>
    <t>GHG_Emissions_APD US</t>
  </si>
  <si>
    <t>GHG_Emissions_ARX CN</t>
  </si>
  <si>
    <t>GHG_Emissions_ATH CN</t>
  </si>
  <si>
    <t>GHG_Emissions_BATL US</t>
  </si>
  <si>
    <t>GHG_Emissions_BIR CN</t>
  </si>
  <si>
    <t>GHG_Emissions_BMO CN</t>
  </si>
  <si>
    <t>GHG_Emissions_BN CN</t>
  </si>
  <si>
    <t>GHG_Emissions_BNS CN</t>
  </si>
  <si>
    <t>GHG_Emissions_BP- LN</t>
  </si>
  <si>
    <t>GHG_Emissions_BRK-A US</t>
  </si>
  <si>
    <t>GHG_Emissions_BRK-B US</t>
  </si>
  <si>
    <t>GHG_Emissions_BRY US</t>
  </si>
  <si>
    <t>GHG_Emissions_BTE CN</t>
  </si>
  <si>
    <t>GHG_Emissions_CG US</t>
  </si>
  <si>
    <t>GHG_Emissions_CHK US</t>
  </si>
  <si>
    <t>GHG_Emissions_CIVI US</t>
  </si>
  <si>
    <t>GHG_Emissions_CLR US</t>
  </si>
  <si>
    <t>GHG_Emissions_CM CN</t>
  </si>
  <si>
    <t>GHG_Emissions_CMS US</t>
  </si>
  <si>
    <t>GHG_Emissions_CNP US</t>
  </si>
  <si>
    <t>GHG_Emissions_CNQ CN</t>
  </si>
  <si>
    <t>GHG_Emissions_COP US</t>
  </si>
  <si>
    <t>GHG_Emissions_CPG CN</t>
  </si>
  <si>
    <t>GHG_Emissions_CRGY US</t>
  </si>
  <si>
    <t>GHG_Emissions_CVE CN</t>
  </si>
  <si>
    <t>GHG_Emissions_CVX US</t>
  </si>
  <si>
    <t>GHG_Emissions_D US</t>
  </si>
  <si>
    <t>GHG_Emissions_DTE US</t>
  </si>
  <si>
    <t>GHG_Emissions_DUK US</t>
  </si>
  <si>
    <t>GHG_Emissions_ECOPETL CB</t>
  </si>
  <si>
    <t>GHG_Emissions_EFX CN</t>
  </si>
  <si>
    <t>GHG_Emissions_EMA CN</t>
  </si>
  <si>
    <t>GHG_Emissions_ENB CN</t>
  </si>
  <si>
    <t>GHG_Emissions_ENEL IM</t>
  </si>
  <si>
    <t>GHG_Emissions_ENI IM</t>
  </si>
  <si>
    <t>GHG_Emissions_EOG US</t>
  </si>
  <si>
    <t>GHG_Emissions_EPD US</t>
  </si>
  <si>
    <t>GHG_Emissions_EQNR NO</t>
  </si>
  <si>
    <t>GHG_Emissions_EQT US</t>
  </si>
  <si>
    <t>GHG_Emissions_ERF CN</t>
  </si>
  <si>
    <t>GHG_Emissions_ET US</t>
  </si>
  <si>
    <t>GHG_Emissions_ETRN US</t>
  </si>
  <si>
    <t>GHG_Emissions_FANG US</t>
  </si>
  <si>
    <t>GHG_Emissions_FE US</t>
  </si>
  <si>
    <t>GHG_Emissions_FFH CN</t>
  </si>
  <si>
    <t>GHG_Emissions_FNV CN</t>
  </si>
  <si>
    <t>GHG_Emissions_FRU CN</t>
  </si>
  <si>
    <t>GHG_Emissions_FTS CN</t>
  </si>
  <si>
    <t>GHG_Emissions_GALP PL</t>
  </si>
  <si>
    <t>GHG_Emissions_GLEN LN</t>
  </si>
  <si>
    <t>GHG_Emissions_HAL US</t>
  </si>
  <si>
    <t>GHG_Emissions_HES US</t>
  </si>
  <si>
    <t>GHG_Emissions_IENOVA MM</t>
  </si>
  <si>
    <t>GHG_Emissions_IFC CN</t>
  </si>
  <si>
    <t>GHG_Emissions_IMO CN</t>
  </si>
  <si>
    <t>GHG_Emissions_IPL CN</t>
  </si>
  <si>
    <t>GHG_Emissions_KEY CN</t>
  </si>
  <si>
    <t>GHG_Emissions_KMI US</t>
  </si>
  <si>
    <t>GHG_Emissions_KNOCPZ KS</t>
  </si>
  <si>
    <t>GHG_Emissions_LGCY US</t>
  </si>
  <si>
    <t>GHG_Emissions_LNG US</t>
  </si>
  <si>
    <t>GHG_Emissions_LNT US</t>
  </si>
  <si>
    <t>GHG_Emissions_MEG CN</t>
  </si>
  <si>
    <t>GHG_Emissions_MFC CN</t>
  </si>
  <si>
    <t>GHG_Emissions_MPC US</t>
  </si>
  <si>
    <t>GHG_Emissions_MRO US</t>
  </si>
  <si>
    <t>GHG_Emissions_NA CN</t>
  </si>
  <si>
    <t>GHG_Emissions_NRG US</t>
  </si>
  <si>
    <t>GHG_Emissions_NVA CN</t>
  </si>
  <si>
    <t>GHG_Emissions_NWR CN</t>
  </si>
  <si>
    <t>GHG_Emissions_OBE CN</t>
  </si>
  <si>
    <t>GHG_Emissions_OGE US</t>
  </si>
  <si>
    <t>GHG_Emissions_OKE US</t>
  </si>
  <si>
    <t>GHG_Emissions_OVV US</t>
  </si>
  <si>
    <t>GHG_Emissions_OXY US</t>
  </si>
  <si>
    <t>GHG_Emissions_PAA US</t>
  </si>
  <si>
    <t>GHG_Emissions_PAM US</t>
  </si>
  <si>
    <t>GHG_Emissions_PCG US</t>
  </si>
  <si>
    <t>GHG_Emissions_PEG US</t>
  </si>
  <si>
    <t>GHG_Emissions_PETR4 BZ</t>
  </si>
  <si>
    <t>GHG_Emissions_PEY CN</t>
  </si>
  <si>
    <t>GHG_Emissions_PKI CN</t>
  </si>
  <si>
    <t>GHG_Emissions_POU CN</t>
  </si>
  <si>
    <t>GHG_Emissions_POW CN</t>
  </si>
  <si>
    <t>GHG_Emissions_PPL CN</t>
  </si>
  <si>
    <t>GHG_Emissions_PSX US</t>
  </si>
  <si>
    <t>GHG_Emissions_PXD US</t>
  </si>
  <si>
    <t>GHG_Emissions_RWE GY</t>
  </si>
  <si>
    <t>GHG_Emissions_RY CN</t>
  </si>
  <si>
    <t>GHG_Emissions_SES CN</t>
  </si>
  <si>
    <t>GHG_Emissions_SHEL LN</t>
  </si>
  <si>
    <t>GHG_Emissions_SLB US</t>
  </si>
  <si>
    <t>GHG_Emissions_SLF CN</t>
  </si>
  <si>
    <t>GHG_Emissions_SO US</t>
  </si>
  <si>
    <t>GHG_Emissions_SOL SJ</t>
  </si>
  <si>
    <t>GHG_Emissions_SRE US</t>
  </si>
  <si>
    <t>GHG_Emissions_SU CN</t>
  </si>
  <si>
    <t>GHG_Emissions_SWN US</t>
  </si>
  <si>
    <t>GHG_Emissions_TA CN</t>
  </si>
  <si>
    <t>GHG_Emissions_TD CN</t>
  </si>
  <si>
    <t>GHG_Emissions_TECK-B CN</t>
  </si>
  <si>
    <t>GHG_Emissions_TOU CN</t>
  </si>
  <si>
    <t>GHG_Emissions_TRGP US</t>
  </si>
  <si>
    <t>GHG_Emissions_TRP CN</t>
  </si>
  <si>
    <t>GHG_Emissions_TTE FP</t>
  </si>
  <si>
    <t>GHG_Emissions_TVE CN</t>
  </si>
  <si>
    <t>GHG_Emissions_VET CN</t>
  </si>
  <si>
    <t>GHG_Emissions_VISTAA MM</t>
  </si>
  <si>
    <t>GHG_Emissions_VLO US</t>
  </si>
  <si>
    <t>GHG_Emissions_VST US</t>
  </si>
  <si>
    <t>GHG_Emissions_WCP CN</t>
  </si>
  <si>
    <t>GHG_Emissions_WDS AU</t>
  </si>
  <si>
    <t>GHG_Emissions_WEC US</t>
  </si>
  <si>
    <t>GHG_Emissions_WMB US</t>
  </si>
  <si>
    <t>GHG_Emissions_XEL US</t>
  </si>
  <si>
    <t>GHG_Emissions_XOM US</t>
  </si>
  <si>
    <t>Sum of Emissions</t>
  </si>
  <si>
    <t>1&amp;2 Emissions</t>
  </si>
  <si>
    <t>Closing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</si>
</sst>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b/>
      <i/>
      <u/>
      <sz val="14"/>
      <color theme="1"/>
      <name val="Calibri"/>
      <family val="2"/>
    </font>
    <font>
      <sz val="11"/>
      <color theme="1"/>
      <name val="Calibri"/>
      <family val="2"/>
    </font>
    <font>
      <b/>
      <i/>
      <sz val="13"/>
      <color theme="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2" fillId="0" borderId="0" xfId="0" applyFont="1" applyAlignment="1">
      <alignment vertical="top"/>
    </xf>
    <xf numFmtId="0" fontId="3" fillId="0" borderId="1" xfId="0" applyFont="1" applyBorder="1" applyAlignment="1">
      <alignment horizontal="center" vertical="top"/>
    </xf>
    <xf numFmtId="0" fontId="2" fillId="0" borderId="0" xfId="0" applyFont="1"/>
    <xf numFmtId="0" fontId="1" fillId="0" borderId="0" xfId="0" applyFon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customschemas.google.com/relationships/workbookmetadata" Target="metadata"/><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theme" Target="theme/theme1.xml"/><Relationship Id="rId16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connections" Target="connection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styles" Target="style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microsoft.com/office/2017/10/relationships/person" Target="persons/person.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186A32-3572-41FE-ABA7-BC11B5128B6A}" autoFormatId="16" applyNumberFormats="0" applyBorderFormats="0" applyFontFormats="0" applyPatternFormats="0" applyAlignmentFormats="0" applyWidthHeightFormats="0">
  <queryTableRefresh nextId="28" unboundColumnsLeft="1" unboundColumnsRight="3">
    <queryTableFields count="26">
      <queryTableField id="24" dataBound="0" tableColumnId="24"/>
      <queryTableField id="1" name="Name" tableColumnId="1"/>
      <queryTableField id="2" name="Column1" tableColumnId="2"/>
      <queryTableField id="3" name="Column2" tableColumnId="3"/>
      <queryTableField id="4" name="Column3" tableColumnId="4"/>
      <queryTableField id="5" name="Column4" tableColumnId="5"/>
      <queryTableField id="6" name="Column5" tableColumnId="6"/>
      <queryTableField id="7" name="Column6" tableColumnId="7"/>
      <queryTableField id="8" name="Column7" tableColumnId="8"/>
      <queryTableField id="9" name="Column8" tableColumnId="9"/>
      <queryTableField id="10" name="Column9" tableColumnId="10"/>
      <queryTableField id="11" name="Column10" tableColumnId="11"/>
      <queryTableField id="12" name="Column11" tableColumnId="12"/>
      <queryTableField id="13" name="Column12" tableColumnId="13"/>
      <queryTableField id="14" name="Column13" tableColumnId="14"/>
      <queryTableField id="15" name="Column14" tableColumnId="15"/>
      <queryTableField id="16" name="Column15" tableColumnId="16"/>
      <queryTableField id="17" name="Column16" tableColumnId="17"/>
      <queryTableField id="18" name="Column17" tableColumnId="18"/>
      <queryTableField id="19" name="Column18" tableColumnId="19"/>
      <queryTableField id="20" name="Column19" tableColumnId="20"/>
      <queryTableField id="21" name="Column20" tableColumnId="21"/>
      <queryTableField id="22" name="Column21" tableColumnId="22"/>
      <queryTableField id="25" dataBound="0" tableColumnId="25"/>
      <queryTableField id="26" dataBound="0" tableColumnId="26"/>
      <queryTableField id="27" dataBound="0" tableColumnId="23"/>
    </queryTableFields>
    <queryTableDeletedFields count="1">
      <deletedField name="Column2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C70B5E-CB7F-4800-AB40-E0F79B31B202}" name="ConsolidatedCompanyData_xlsx" displayName="ConsolidatedCompanyData_xlsx" ref="A1:Z776" tableType="queryTable" totalsRowShown="0">
  <autoFilter ref="A1:Z776" xr:uid="{30C70B5E-CB7F-4800-AB40-E0F79B31B202}">
    <filterColumn colId="2">
      <filters>
        <filter val="0133955D CN 2022"/>
        <filter val="0148238D CN 2022"/>
        <filter val="0181220D CN 2022"/>
        <filter val="0555061D US 2022"/>
        <filter val="0629015D CN 2022"/>
        <filter val="0630082D CN 2022"/>
        <filter val="1118Z CN 2022"/>
        <filter val="120537Z CN 2022"/>
        <filter val="1216765D US 2022"/>
        <filter val="125300Z CN 2022"/>
        <filter val="1272320D US 2022"/>
        <filter val="1487407D CN 2022"/>
        <filter val="1628981D CN 2022"/>
        <filter val="1756679D CN 2022"/>
        <filter val="1766130D CN 2022"/>
        <filter val="1885Z CN 2022"/>
        <filter val="1911116D CN 2022"/>
        <filter val="2121235D US 2022"/>
        <filter val="2131499D CN 2022"/>
        <filter val="2158975D MM 2022"/>
        <filter val="2600 HK 2022"/>
        <filter val="2684630Z CN 2022"/>
        <filter val="3033433Z US 2022"/>
        <filter val="3244814Z CN 2022"/>
        <filter val="3478182Z US 2022"/>
        <filter val="3592321Z CN 2022"/>
        <filter val="3682Z CN 2022"/>
        <filter val="58325Z NL 2022"/>
        <filter val="5981426Z CN 2022"/>
        <filter val="601600 CH 2022"/>
        <filter val="62647Z LN 2022"/>
        <filter val="7662727Z CN 2022"/>
        <filter val="8001 JP 2022"/>
        <filter val="804652Z CN 2022"/>
        <filter val="ACO/X CN 2022"/>
        <filter val="AEE US 2022"/>
        <filter val="AEP US 2022"/>
        <filter val="AES US 2022"/>
        <filter val="ALA CN 2022"/>
        <filter val="APD US 2022"/>
        <filter val="ARX CN 2022"/>
        <filter val="ATH CN 2022"/>
        <filter val="BATL US 2022"/>
        <filter val="BIR CN 2022"/>
        <filter val="BMO CN 2022"/>
        <filter val="BN CN 2022"/>
        <filter val="BNS CN 2022"/>
        <filter val="BP/ LN 2022"/>
        <filter val="BRK/A US 2022"/>
        <filter val="BRK/B US 2022"/>
        <filter val="BRY US 2022"/>
        <filter val="BTE CN 2022"/>
        <filter val="CG US 2022"/>
        <filter val="CHK US 2022"/>
        <filter val="CIVI US 2022"/>
        <filter val="CLR US 2022"/>
        <filter val="CM CN 2022"/>
        <filter val="CMS US 2022"/>
        <filter val="CNP US 2022"/>
        <filter val="CNQ CN 2022"/>
        <filter val="COP US 2022"/>
        <filter val="CPG CN 2022"/>
        <filter val="CRGY US 2022"/>
        <filter val="CVE CN 2022"/>
        <filter val="CVX US 2022"/>
        <filter val="D US 2022"/>
        <filter val="DTE US 2022"/>
        <filter val="DUK US 2022"/>
        <filter val="ECOPETL CB 2022"/>
        <filter val="EFX CN 2022"/>
        <filter val="EMA CN 2022"/>
        <filter val="ENB CN 2022"/>
        <filter val="ENEL IM 2022"/>
        <filter val="ENI IM 2022"/>
        <filter val="EOG US 2022"/>
        <filter val="EPD US 2022"/>
        <filter val="EQNR NO 2022"/>
        <filter val="EQT US 2022"/>
        <filter val="ERF CN 2022"/>
        <filter val="ET US 2022"/>
        <filter val="ETRN US 2022"/>
        <filter val="FANG US 2022"/>
        <filter val="FE US 2022"/>
        <filter val="FFH CN 2022"/>
        <filter val="FNV CN 2022"/>
        <filter val="FRU CN 2022"/>
        <filter val="FTS CN 2022"/>
        <filter val="GALP PL 2022"/>
        <filter val="GLEN LN 2022"/>
        <filter val="HAL US 2022"/>
        <filter val="HES US 2022"/>
        <filter val="IENOVA* MM 2022"/>
        <filter val="IFC CN 2022"/>
        <filter val="IMO CN 2022"/>
        <filter val="IPL CN 2022"/>
        <filter val="KEY CN 2022"/>
        <filter val="KMI US 2022"/>
        <filter val="KNOCPZ KS 2022"/>
        <filter val="LGCY US 2022"/>
        <filter val="LNG US 2022"/>
        <filter val="LNT US 2022"/>
        <filter val="MEG CN 2022"/>
        <filter val="MFC CN 2022"/>
        <filter val="MPC US 2022"/>
        <filter val="MRO US 2022"/>
        <filter val="NA CN 2022"/>
        <filter val="NRG US 2022"/>
        <filter val="NVA CN 2022"/>
        <filter val="NWR CN 2022"/>
        <filter val="OBE CN 2022"/>
        <filter val="OGE US 2022"/>
        <filter val="OKE US 2022"/>
        <filter val="OVV US 2022"/>
        <filter val="OXY US 2022"/>
        <filter val="PAA US 2022"/>
        <filter val="PAM US 2022"/>
        <filter val="PCG US 2022"/>
        <filter val="PEG US 2022"/>
        <filter val="PETR4 BZ 2022"/>
        <filter val="PEY CN 2022"/>
        <filter val="PKI CN 2022"/>
        <filter val="POU CN 2022"/>
        <filter val="POW CN 2022"/>
        <filter val="PPL CN 2022"/>
        <filter val="PSX US 2022"/>
        <filter val="PXD US 2022"/>
        <filter val="RWE GY 2022"/>
        <filter val="RY CN 2022"/>
        <filter val="SES CN 2022"/>
        <filter val="SHEL LN 2022"/>
        <filter val="SLB US 2022"/>
        <filter val="SLF CN 2022"/>
        <filter val="SO US 2022"/>
        <filter val="SOL SJ 2022"/>
        <filter val="SRE US 2022"/>
        <filter val="SU CN 2022"/>
        <filter val="SWN US 2022"/>
        <filter val="TA CN 2022"/>
        <filter val="TD CN 2022"/>
        <filter val="TECK/B CN 2022"/>
        <filter val="TOU CN 2022"/>
        <filter val="TRGP US 2022"/>
        <filter val="TRP CN 2022"/>
        <filter val="TTE FP 2022"/>
        <filter val="TVE CN 2022"/>
        <filter val="VET CN 2022"/>
        <filter val="VISTAA MM 2022"/>
        <filter val="VLO US 2022"/>
        <filter val="VST US 2022"/>
        <filter val="WCP CN 2022"/>
        <filter val="WDS AU 2022"/>
        <filter val="WEC US 2022"/>
        <filter val="WMB US 2022"/>
        <filter val="XEL US 2022"/>
        <filter val="XOM US 2022"/>
      </filters>
    </filterColumn>
  </autoFilter>
  <sortState xmlns:xlrd2="http://schemas.microsoft.com/office/spreadsheetml/2017/richdata2" ref="A6:X776">
    <sortCondition ref="A1:A776"/>
  </sortState>
  <tableColumns count="26">
    <tableColumn id="24" xr3:uid="{92563822-0C40-4902-92CF-53B69F6C18CB}" uniqueName="24" name="NAME" queryTableFieldId="24" dataDxfId="2"/>
    <tableColumn id="1" xr3:uid="{1D3D5317-9703-44AF-A384-3541AA85CB06}" uniqueName="1" name="GHG_Emissions_0133955D CN" queryTableFieldId="1" dataDxfId="1"/>
    <tableColumn id="2" xr3:uid="{5E215720-9F04-44C9-9737-3C5006247E9E}" uniqueName="2" name="TICKER + FINANCIAL YEAR" queryTableFieldId="2"/>
    <tableColumn id="3" xr3:uid="{19DE0D31-9B2F-4D2A-AF2C-B712FE65B431}" uniqueName="3" name="GHG SCOPE 1" queryTableFieldId="3"/>
    <tableColumn id="4" xr3:uid="{33B9291C-150D-45EE-8E70-07B589D57914}" uniqueName="4" name="GHG SCOPE 2 LOCATION BASED" queryTableFieldId="4"/>
    <tableColumn id="5" xr3:uid="{58CE67DF-3AE3-4922-AA32-C99101F3BC60}" uniqueName="5" name="GHG SCOPE 3" queryTableFieldId="5"/>
    <tableColumn id="6" xr3:uid="{0320C119-E562-4208-9D6B-CF0245279C5A}" uniqueName="6" name="SCOPE 3-1 PURCHASED GOODS AND SERVICES" queryTableFieldId="6"/>
    <tableColumn id="7" xr3:uid="{43D06C2F-8130-451B-8BDC-114593B302DF}" uniqueName="7" name="SCOPE 3-2 CAPITAL GOODS" queryTableFieldId="7"/>
    <tableColumn id="8" xr3:uid="{594F09AD-FADA-498C-A0E7-5BB7470B60B1}" uniqueName="8" name="SCOPE 3-3 FUEL AND ENERGY RELATED ACTIVITIES" queryTableFieldId="8"/>
    <tableColumn id="9" xr3:uid="{963EE74A-87A6-43CB-91CA-13670D120E8A}" uniqueName="9" name="SCOPE 3-4 UPSTREAM TRANS DIST" queryTableFieldId="9"/>
    <tableColumn id="10" xr3:uid="{4EBD237C-6618-4473-BBB3-8DD706DCBC94}" uniqueName="10" name="SCOPE 3-5 WASTE GENERATED IN OPERATIONS" queryTableFieldId="10"/>
    <tableColumn id="11" xr3:uid="{F78E2D0F-3455-4972-8FA5-257D9654F556}" uniqueName="11" name="SCOPE 3-6 BUSINESS TRAVEL EMISSIONS" queryTableFieldId="11"/>
    <tableColumn id="12" xr3:uid="{A4D53A76-ED2A-4014-975E-0923350D44A1}" uniqueName="12" name="SCOPE 3-7 EMPLOYEE COMMUTING" queryTableFieldId="12"/>
    <tableColumn id="13" xr3:uid="{7774472E-312F-42DF-AD11-546D3A5F3673}" uniqueName="13" name="SCOPE 3-8 UPSTREAM LEASED ASSETS" queryTableFieldId="13"/>
    <tableColumn id="14" xr3:uid="{89245645-5F23-4167-ADD1-7F00A42EAD88}" uniqueName="14" name="SCOPE 3-9 DOWNSTRM TRANSPORATION AND DISTRIBUTION" queryTableFieldId="14"/>
    <tableColumn id="15" xr3:uid="{30DA8C93-3B21-40F1-84DB-302EE9ECDFE3}" uniqueName="15" name="SCOPE 3-10 PROCESSING OF SOLD PRODUCTS" queryTableFieldId="15"/>
    <tableColumn id="16" xr3:uid="{49C7585B-3C9B-4243-A166-23FE3A2BD4E3}" uniqueName="16" name="SCOPE 3-11 USE OF SOLD PRODUCTS" queryTableFieldId="16"/>
    <tableColumn id="17" xr3:uid="{521E8EE3-A52D-4642-BF8E-48C1DA3926E7}" uniqueName="17" name="SCOPE 3-12 END-OF-LIFE TREATMENT OF SOLD PRODUCTS" queryTableFieldId="17"/>
    <tableColumn id="18" xr3:uid="{C69A82E9-7D81-4513-9C22-27CA94258C0D}" uniqueName="18" name="SCOPE 3-13 DOWNSTRM LEASED ASSETS" queryTableFieldId="18"/>
    <tableColumn id="19" xr3:uid="{18C9B178-0419-4055-8EB0-4C793709A40E}" uniqueName="19" name="SCOPE 3-14 FRANCHISES" queryTableFieldId="19"/>
    <tableColumn id="20" xr3:uid="{774DECF4-FD7E-43BA-A1B6-3F4849E216FF}" uniqueName="20" name="SCOPE 3-15 INVESTMENTS" queryTableFieldId="20"/>
    <tableColumn id="21" xr3:uid="{322C99B7-9530-466A-A876-E66EC434547E}" uniqueName="21" name="SCOPE 3 EMISSIONS OTHER" queryTableFieldId="21"/>
    <tableColumn id="22" xr3:uid="{E79FB6D6-CC47-448E-8164-DE0262560565}" uniqueName="22" name="ENTERPRISE VALUE INCLUDING CASH" queryTableFieldId="22"/>
    <tableColumn id="25" xr3:uid="{48075110-58C0-40A9-971D-8F403B03D12A}" uniqueName="25" name="Sum of Emissions" queryTableFieldId="25"/>
    <tableColumn id="26" xr3:uid="{B2A5CF81-E3F5-4E31-A8F4-80230ACB7DC8}" uniqueName="26" name="1&amp;2 Emissions" queryTableFieldId="26" dataDxfId="0">
      <calculatedColumnFormula>ConsolidatedCompanyData_xlsx[[#This Row],[Sum of Emissions]]-ConsolidatedCompanyData_xlsx[[#This Row],[GHG SCOPE 3]]</calculatedColumnFormula>
    </tableColumn>
    <tableColumn id="23" xr3:uid="{F9182A64-5F1C-48BD-888B-AB3C50C72C01}" uniqueName="23" name="Closing Price" queryTableFieldId="27"/>
  </tableColumns>
  <tableStyleInfo name="TableStyleMedium9"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
  <sheetViews>
    <sheetView workbookViewId="0"/>
  </sheetViews>
  <sheetFormatPr defaultColWidth="14.453125" defaultRowHeight="15" customHeight="1" x14ac:dyDescent="0.35"/>
  <cols>
    <col min="1" max="1" width="317" customWidth="1"/>
    <col min="3" max="3" width="15.26953125" customWidth="1"/>
  </cols>
  <sheetData>
    <row r="1" spans="1:1" ht="409.6" customHeight="1" x14ac:dyDescent="0.35">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C71A-3A1B-4D25-B416-6F40BFB61180}">
  <dimension ref="A1:Z776"/>
  <sheetViews>
    <sheetView tabSelected="1" topLeftCell="K61" workbookViewId="0">
      <selection activeCell="Z6" sqref="Z6"/>
    </sheetView>
  </sheetViews>
  <sheetFormatPr defaultRowHeight="14.5" x14ac:dyDescent="0.35"/>
  <cols>
    <col min="1" max="1" width="27.36328125" bestFit="1" customWidth="1"/>
    <col min="2" max="2" width="22.26953125" hidden="1" customWidth="1"/>
    <col min="3" max="3" width="22.26953125" bestFit="1" customWidth="1"/>
    <col min="4" max="4" width="10.81640625" customWidth="1"/>
    <col min="5" max="5" width="11.90625" bestFit="1" customWidth="1"/>
    <col min="6" max="6" width="13.81640625" customWidth="1"/>
    <col min="7" max="8" width="10.81640625" customWidth="1"/>
    <col min="9" max="9" width="11.81640625" customWidth="1"/>
    <col min="10" max="10" width="12.54296875" customWidth="1"/>
    <col min="11" max="11" width="8.453125" customWidth="1"/>
    <col min="12" max="12" width="9.26953125" customWidth="1"/>
    <col min="13" max="13" width="9.81640625" customWidth="1"/>
    <col min="14" max="14" width="8.36328125" customWidth="1"/>
    <col min="15" max="15" width="7.90625" customWidth="1"/>
    <col min="16" max="16" width="11.90625" customWidth="1"/>
    <col min="17" max="17" width="10.08984375" customWidth="1"/>
    <col min="18" max="18" width="9.1796875" customWidth="1"/>
    <col min="19" max="19" width="7.7265625" customWidth="1"/>
    <col min="20" max="20" width="9.08984375" customWidth="1"/>
    <col min="21" max="21" width="11.81640625" customWidth="1"/>
    <col min="22" max="22" width="9.7265625" customWidth="1"/>
    <col min="23" max="23" width="15.90625" customWidth="1"/>
    <col min="24" max="24" width="18.26953125" customWidth="1"/>
  </cols>
  <sheetData>
    <row r="1" spans="1:26" x14ac:dyDescent="0.35">
      <c r="A1" t="s">
        <v>24</v>
      </c>
      <c r="B1" t="s">
        <v>960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1115</v>
      </c>
      <c r="Y1" s="4" t="s">
        <v>1116</v>
      </c>
      <c r="Z1" t="s">
        <v>1117</v>
      </c>
    </row>
    <row r="2" spans="1:26" hidden="1" x14ac:dyDescent="0.35">
      <c r="A2" t="s">
        <v>283</v>
      </c>
      <c r="B2" t="s">
        <v>960</v>
      </c>
      <c r="C2" t="s">
        <v>287</v>
      </c>
      <c r="X2">
        <f>SUM(ConsolidatedCompanyData_xlsx[[#This Row],[GHG SCOPE 1]:[SCOPE 3 EMISSIONS OTHER]])</f>
        <v>0</v>
      </c>
      <c r="Y2">
        <f>ConsolidatedCompanyData_xlsx[[#This Row],[Sum of Emissions]]-ConsolidatedCompanyData_xlsx[[#This Row],[GHG SCOPE 3]]</f>
        <v>0</v>
      </c>
    </row>
    <row r="3" spans="1:26" hidden="1" x14ac:dyDescent="0.35">
      <c r="A3" t="s">
        <v>283</v>
      </c>
      <c r="B3" t="s">
        <v>960</v>
      </c>
      <c r="C3" t="s">
        <v>286</v>
      </c>
      <c r="X3">
        <f>SUM(ConsolidatedCompanyData_xlsx[[#This Row],[GHG SCOPE 1]:[SCOPE 3 EMISSIONS OTHER]])</f>
        <v>0</v>
      </c>
      <c r="Y3">
        <f>ConsolidatedCompanyData_xlsx[[#This Row],[Sum of Emissions]]-ConsolidatedCompanyData_xlsx[[#This Row],[GHG SCOPE 3]]</f>
        <v>0</v>
      </c>
    </row>
    <row r="4" spans="1:26" hidden="1" x14ac:dyDescent="0.35">
      <c r="A4" t="s">
        <v>283</v>
      </c>
      <c r="B4" t="s">
        <v>960</v>
      </c>
      <c r="C4" t="s">
        <v>285</v>
      </c>
      <c r="X4">
        <f>SUM(ConsolidatedCompanyData_xlsx[[#This Row],[GHG SCOPE 1]:[SCOPE 3 EMISSIONS OTHER]])</f>
        <v>0</v>
      </c>
      <c r="Y4">
        <f>ConsolidatedCompanyData_xlsx[[#This Row],[Sum of Emissions]]-ConsolidatedCompanyData_xlsx[[#This Row],[GHG SCOPE 3]]</f>
        <v>0</v>
      </c>
    </row>
    <row r="5" spans="1:26" hidden="1" x14ac:dyDescent="0.35">
      <c r="A5" t="s">
        <v>283</v>
      </c>
      <c r="B5" t="s">
        <v>960</v>
      </c>
      <c r="C5" t="s">
        <v>284</v>
      </c>
      <c r="X5">
        <f>SUM(ConsolidatedCompanyData_xlsx[[#This Row],[GHG SCOPE 1]:[SCOPE 3 EMISSIONS OTHER]])</f>
        <v>0</v>
      </c>
      <c r="Y5">
        <f>ConsolidatedCompanyData_xlsx[[#This Row],[Sum of Emissions]]-ConsolidatedCompanyData_xlsx[[#This Row],[GHG SCOPE 3]]</f>
        <v>0</v>
      </c>
    </row>
    <row r="6" spans="1:26" x14ac:dyDescent="0.35">
      <c r="A6" t="s">
        <v>325</v>
      </c>
      <c r="B6" t="s">
        <v>997</v>
      </c>
      <c r="C6" t="s">
        <v>324</v>
      </c>
      <c r="D6">
        <v>40011.5</v>
      </c>
      <c r="E6">
        <v>266.48399999999998</v>
      </c>
      <c r="F6">
        <v>10379.6</v>
      </c>
      <c r="G6">
        <v>0.51459999999999995</v>
      </c>
      <c r="H6">
        <v>4.8300000000000003E-2</v>
      </c>
      <c r="I6">
        <v>7204.5897999999997</v>
      </c>
      <c r="L6">
        <v>0.314</v>
      </c>
      <c r="M6">
        <v>9.0800000000000006E-2</v>
      </c>
      <c r="V6">
        <v>3174</v>
      </c>
      <c r="W6">
        <v>45428.061999999998</v>
      </c>
      <c r="X6">
        <f>SUM(ConsolidatedCompanyData_xlsx[[#This Row],[GHG SCOPE 1]:[GHG SCOPE 3]])</f>
        <v>50657.583999999995</v>
      </c>
      <c r="Y6">
        <f>ConsolidatedCompanyData_xlsx[[#This Row],[Sum of Emissions]]-ConsolidatedCompanyData_xlsx[[#This Row],[GHG SCOPE 3]]</f>
        <v>40277.983999999997</v>
      </c>
    </row>
    <row r="7" spans="1:26" hidden="1" x14ac:dyDescent="0.35">
      <c r="A7" t="s">
        <v>931</v>
      </c>
      <c r="B7" t="s">
        <v>961</v>
      </c>
      <c r="C7" t="s">
        <v>935</v>
      </c>
      <c r="X7">
        <f>SUM(ConsolidatedCompanyData_xlsx[[#This Row],[GHG SCOPE 1]:[SCOPE 3 EMISSIONS OTHER]])</f>
        <v>0</v>
      </c>
      <c r="Y7">
        <f>ConsolidatedCompanyData_xlsx[[#This Row],[Sum of Emissions]]-ConsolidatedCompanyData_xlsx[[#This Row],[GHG SCOPE 3]]</f>
        <v>0</v>
      </c>
    </row>
    <row r="8" spans="1:26" hidden="1" x14ac:dyDescent="0.35">
      <c r="A8" t="s">
        <v>931</v>
      </c>
      <c r="B8" t="s">
        <v>961</v>
      </c>
      <c r="C8" t="s">
        <v>934</v>
      </c>
      <c r="X8">
        <f>SUM(ConsolidatedCompanyData_xlsx[[#This Row],[GHG SCOPE 1]:[SCOPE 3 EMISSIONS OTHER]])</f>
        <v>0</v>
      </c>
      <c r="Y8">
        <f>ConsolidatedCompanyData_xlsx[[#This Row],[Sum of Emissions]]-ConsolidatedCompanyData_xlsx[[#This Row],[GHG SCOPE 3]]</f>
        <v>0</v>
      </c>
    </row>
    <row r="9" spans="1:26" hidden="1" x14ac:dyDescent="0.35">
      <c r="A9" t="s">
        <v>931</v>
      </c>
      <c r="B9" t="s">
        <v>961</v>
      </c>
      <c r="C9" t="s">
        <v>933</v>
      </c>
      <c r="X9">
        <f>SUM(ConsolidatedCompanyData_xlsx[[#This Row],[GHG SCOPE 1]:[SCOPE 3 EMISSIONS OTHER]])</f>
        <v>0</v>
      </c>
      <c r="Y9">
        <f>ConsolidatedCompanyData_xlsx[[#This Row],[Sum of Emissions]]-ConsolidatedCompanyData_xlsx[[#This Row],[GHG SCOPE 3]]</f>
        <v>0</v>
      </c>
    </row>
    <row r="10" spans="1:26" hidden="1" x14ac:dyDescent="0.35">
      <c r="A10" t="s">
        <v>931</v>
      </c>
      <c r="B10" t="s">
        <v>961</v>
      </c>
      <c r="C10" t="s">
        <v>932</v>
      </c>
      <c r="X10">
        <f>SUM(ConsolidatedCompanyData_xlsx[[#This Row],[GHG SCOPE 1]:[SCOPE 3 EMISSIONS OTHER]])</f>
        <v>0</v>
      </c>
      <c r="Y10">
        <f>ConsolidatedCompanyData_xlsx[[#This Row],[Sum of Emissions]]-ConsolidatedCompanyData_xlsx[[#This Row],[GHG SCOPE 3]]</f>
        <v>0</v>
      </c>
    </row>
    <row r="11" spans="1:26" x14ac:dyDescent="0.35">
      <c r="A11" t="s">
        <v>475</v>
      </c>
      <c r="B11" t="s">
        <v>970</v>
      </c>
      <c r="C11" t="s">
        <v>474</v>
      </c>
      <c r="X11">
        <f>SUM(ConsolidatedCompanyData_xlsx[[#This Row],[GHG SCOPE 1]:[GHG SCOPE 3]])</f>
        <v>0</v>
      </c>
      <c r="Y11">
        <f>ConsolidatedCompanyData_xlsx[[#This Row],[Sum of Emissions]]-ConsolidatedCompanyData_xlsx[[#This Row],[GHG SCOPE 3]]</f>
        <v>0</v>
      </c>
    </row>
    <row r="12" spans="1:26" hidden="1" x14ac:dyDescent="0.35">
      <c r="A12" t="s">
        <v>469</v>
      </c>
      <c r="B12" t="s">
        <v>962</v>
      </c>
      <c r="C12" t="s">
        <v>473</v>
      </c>
      <c r="X12">
        <f>SUM(ConsolidatedCompanyData_xlsx[[#This Row],[GHG SCOPE 1]:[SCOPE 3 EMISSIONS OTHER]])</f>
        <v>0</v>
      </c>
      <c r="Y12">
        <f>ConsolidatedCompanyData_xlsx[[#This Row],[Sum of Emissions]]-ConsolidatedCompanyData_xlsx[[#This Row],[GHG SCOPE 3]]</f>
        <v>0</v>
      </c>
    </row>
    <row r="13" spans="1:26" hidden="1" x14ac:dyDescent="0.35">
      <c r="A13" t="s">
        <v>469</v>
      </c>
      <c r="B13" t="s">
        <v>962</v>
      </c>
      <c r="C13" t="s">
        <v>472</v>
      </c>
      <c r="X13">
        <f>SUM(ConsolidatedCompanyData_xlsx[[#This Row],[GHG SCOPE 1]:[SCOPE 3 EMISSIONS OTHER]])</f>
        <v>0</v>
      </c>
      <c r="Y13">
        <f>ConsolidatedCompanyData_xlsx[[#This Row],[Sum of Emissions]]-ConsolidatedCompanyData_xlsx[[#This Row],[GHG SCOPE 3]]</f>
        <v>0</v>
      </c>
    </row>
    <row r="14" spans="1:26" hidden="1" x14ac:dyDescent="0.35">
      <c r="A14" t="s">
        <v>469</v>
      </c>
      <c r="B14" t="s">
        <v>962</v>
      </c>
      <c r="C14" t="s">
        <v>471</v>
      </c>
      <c r="X14">
        <f>SUM(ConsolidatedCompanyData_xlsx[[#This Row],[GHG SCOPE 1]:[SCOPE 3 EMISSIONS OTHER]])</f>
        <v>0</v>
      </c>
      <c r="Y14">
        <f>ConsolidatedCompanyData_xlsx[[#This Row],[Sum of Emissions]]-ConsolidatedCompanyData_xlsx[[#This Row],[GHG SCOPE 3]]</f>
        <v>0</v>
      </c>
    </row>
    <row r="15" spans="1:26" hidden="1" x14ac:dyDescent="0.35">
      <c r="A15" t="s">
        <v>469</v>
      </c>
      <c r="B15" t="s">
        <v>962</v>
      </c>
      <c r="C15" t="s">
        <v>470</v>
      </c>
      <c r="X15">
        <f>SUM(ConsolidatedCompanyData_xlsx[[#This Row],[GHG SCOPE 1]:[SCOPE 3 EMISSIONS OTHER]])</f>
        <v>0</v>
      </c>
      <c r="Y15">
        <f>ConsolidatedCompanyData_xlsx[[#This Row],[Sum of Emissions]]-ConsolidatedCompanyData_xlsx[[#This Row],[GHG SCOPE 3]]</f>
        <v>0</v>
      </c>
    </row>
    <row r="16" spans="1:26" x14ac:dyDescent="0.35">
      <c r="A16" t="s">
        <v>853</v>
      </c>
      <c r="B16" t="s">
        <v>999</v>
      </c>
      <c r="C16" t="s">
        <v>852</v>
      </c>
      <c r="D16">
        <v>16800</v>
      </c>
      <c r="E16">
        <v>9700</v>
      </c>
      <c r="F16">
        <v>7700</v>
      </c>
      <c r="I16">
        <v>3000</v>
      </c>
      <c r="Q16">
        <v>2900</v>
      </c>
      <c r="U16">
        <v>1800</v>
      </c>
      <c r="W16">
        <v>57212.119700000003</v>
      </c>
      <c r="X16">
        <f>SUM(ConsolidatedCompanyData_xlsx[[#This Row],[GHG SCOPE 1]:[GHG SCOPE 3]])</f>
        <v>34200</v>
      </c>
      <c r="Y16">
        <f>ConsolidatedCompanyData_xlsx[[#This Row],[Sum of Emissions]]-ConsolidatedCompanyData_xlsx[[#This Row],[GHG SCOPE 3]]</f>
        <v>26500</v>
      </c>
    </row>
    <row r="17" spans="1:25" hidden="1" x14ac:dyDescent="0.35">
      <c r="A17" t="s">
        <v>925</v>
      </c>
      <c r="B17" t="s">
        <v>963</v>
      </c>
      <c r="C17" t="s">
        <v>929</v>
      </c>
      <c r="X17">
        <f>SUM(ConsolidatedCompanyData_xlsx[[#This Row],[GHG SCOPE 1]:[SCOPE 3 EMISSIONS OTHER]])</f>
        <v>0</v>
      </c>
      <c r="Y17">
        <f>ConsolidatedCompanyData_xlsx[[#This Row],[Sum of Emissions]]-ConsolidatedCompanyData_xlsx[[#This Row],[GHG SCOPE 3]]</f>
        <v>0</v>
      </c>
    </row>
    <row r="18" spans="1:25" hidden="1" x14ac:dyDescent="0.35">
      <c r="A18" t="s">
        <v>925</v>
      </c>
      <c r="B18" t="s">
        <v>963</v>
      </c>
      <c r="C18" t="s">
        <v>928</v>
      </c>
      <c r="X18">
        <f>SUM(ConsolidatedCompanyData_xlsx[[#This Row],[GHG SCOPE 1]:[SCOPE 3 EMISSIONS OTHER]])</f>
        <v>0</v>
      </c>
      <c r="Y18">
        <f>ConsolidatedCompanyData_xlsx[[#This Row],[Sum of Emissions]]-ConsolidatedCompanyData_xlsx[[#This Row],[GHG SCOPE 3]]</f>
        <v>0</v>
      </c>
    </row>
    <row r="19" spans="1:25" hidden="1" x14ac:dyDescent="0.35">
      <c r="A19" t="s">
        <v>925</v>
      </c>
      <c r="B19" t="s">
        <v>963</v>
      </c>
      <c r="C19" t="s">
        <v>927</v>
      </c>
      <c r="X19">
        <f>SUM(ConsolidatedCompanyData_xlsx[[#This Row],[GHG SCOPE 1]:[SCOPE 3 EMISSIONS OTHER]])</f>
        <v>0</v>
      </c>
      <c r="Y19">
        <f>ConsolidatedCompanyData_xlsx[[#This Row],[Sum of Emissions]]-ConsolidatedCompanyData_xlsx[[#This Row],[GHG SCOPE 3]]</f>
        <v>0</v>
      </c>
    </row>
    <row r="20" spans="1:25" hidden="1" x14ac:dyDescent="0.35">
      <c r="A20" t="s">
        <v>925</v>
      </c>
      <c r="B20" t="s">
        <v>963</v>
      </c>
      <c r="C20" t="s">
        <v>926</v>
      </c>
      <c r="X20">
        <f>SUM(ConsolidatedCompanyData_xlsx[[#This Row],[GHG SCOPE 1]:[SCOPE 3 EMISSIONS OTHER]])</f>
        <v>0</v>
      </c>
      <c r="Y20">
        <f>ConsolidatedCompanyData_xlsx[[#This Row],[Sum of Emissions]]-ConsolidatedCompanyData_xlsx[[#This Row],[GHG SCOPE 3]]</f>
        <v>0</v>
      </c>
    </row>
    <row r="21" spans="1:25" x14ac:dyDescent="0.35">
      <c r="A21" t="s">
        <v>673</v>
      </c>
      <c r="B21" t="s">
        <v>993</v>
      </c>
      <c r="C21" t="s">
        <v>672</v>
      </c>
      <c r="X21">
        <f>SUM(ConsolidatedCompanyData_xlsx[[#This Row],[GHG SCOPE 1]:[GHG SCOPE 3]])</f>
        <v>0</v>
      </c>
      <c r="Y21">
        <f>ConsolidatedCompanyData_xlsx[[#This Row],[Sum of Emissions]]-ConsolidatedCompanyData_xlsx[[#This Row],[GHG SCOPE 3]]</f>
        <v>0</v>
      </c>
    </row>
    <row r="22" spans="1:25" hidden="1" x14ac:dyDescent="0.35">
      <c r="A22" t="s">
        <v>871</v>
      </c>
      <c r="B22" t="s">
        <v>964</v>
      </c>
      <c r="C22" t="s">
        <v>875</v>
      </c>
      <c r="X22">
        <f>SUM(ConsolidatedCompanyData_xlsx[[#This Row],[GHG SCOPE 1]:[SCOPE 3 EMISSIONS OTHER]])</f>
        <v>0</v>
      </c>
      <c r="Y22">
        <f>ConsolidatedCompanyData_xlsx[[#This Row],[Sum of Emissions]]-ConsolidatedCompanyData_xlsx[[#This Row],[GHG SCOPE 3]]</f>
        <v>0</v>
      </c>
    </row>
    <row r="23" spans="1:25" hidden="1" x14ac:dyDescent="0.35">
      <c r="A23" t="s">
        <v>871</v>
      </c>
      <c r="B23" t="s">
        <v>964</v>
      </c>
      <c r="C23" t="s">
        <v>874</v>
      </c>
      <c r="X23">
        <f>SUM(ConsolidatedCompanyData_xlsx[[#This Row],[GHG SCOPE 1]:[SCOPE 3 EMISSIONS OTHER]])</f>
        <v>0</v>
      </c>
      <c r="Y23">
        <f>ConsolidatedCompanyData_xlsx[[#This Row],[Sum of Emissions]]-ConsolidatedCompanyData_xlsx[[#This Row],[GHG SCOPE 3]]</f>
        <v>0</v>
      </c>
    </row>
    <row r="24" spans="1:25" hidden="1" x14ac:dyDescent="0.35">
      <c r="A24" t="s">
        <v>871</v>
      </c>
      <c r="B24" t="s">
        <v>964</v>
      </c>
      <c r="C24" t="s">
        <v>873</v>
      </c>
      <c r="X24">
        <f>SUM(ConsolidatedCompanyData_xlsx[[#This Row],[GHG SCOPE 1]:[SCOPE 3 EMISSIONS OTHER]])</f>
        <v>0</v>
      </c>
      <c r="Y24">
        <f>ConsolidatedCompanyData_xlsx[[#This Row],[Sum of Emissions]]-ConsolidatedCompanyData_xlsx[[#This Row],[GHG SCOPE 3]]</f>
        <v>0</v>
      </c>
    </row>
    <row r="25" spans="1:25" hidden="1" x14ac:dyDescent="0.35">
      <c r="A25" t="s">
        <v>871</v>
      </c>
      <c r="B25" t="s">
        <v>964</v>
      </c>
      <c r="C25" t="s">
        <v>872</v>
      </c>
      <c r="X25">
        <f>SUM(ConsolidatedCompanyData_xlsx[[#This Row],[GHG SCOPE 1]:[SCOPE 3 EMISSIONS OTHER]])</f>
        <v>0</v>
      </c>
      <c r="Y25">
        <f>ConsolidatedCompanyData_xlsx[[#This Row],[Sum of Emissions]]-ConsolidatedCompanyData_xlsx[[#This Row],[GHG SCOPE 3]]</f>
        <v>0</v>
      </c>
    </row>
    <row r="26" spans="1:25" x14ac:dyDescent="0.35">
      <c r="A26" t="s">
        <v>619</v>
      </c>
      <c r="B26" t="s">
        <v>971</v>
      </c>
      <c r="C26" t="s">
        <v>618</v>
      </c>
      <c r="X26">
        <f>SUM(ConsolidatedCompanyData_xlsx[[#This Row],[GHG SCOPE 1]:[GHG SCOPE 3]])</f>
        <v>0</v>
      </c>
      <c r="Y26">
        <f>ConsolidatedCompanyData_xlsx[[#This Row],[Sum of Emissions]]-ConsolidatedCompanyData_xlsx[[#This Row],[GHG SCOPE 3]]</f>
        <v>0</v>
      </c>
    </row>
    <row r="27" spans="1:25" hidden="1" x14ac:dyDescent="0.35">
      <c r="A27" t="s">
        <v>895</v>
      </c>
      <c r="B27" t="s">
        <v>965</v>
      </c>
      <c r="C27" t="s">
        <v>899</v>
      </c>
      <c r="X27">
        <f>SUM(ConsolidatedCompanyData_xlsx[[#This Row],[GHG SCOPE 1]:[SCOPE 3 EMISSIONS OTHER]])</f>
        <v>0</v>
      </c>
      <c r="Y27">
        <f>ConsolidatedCompanyData_xlsx[[#This Row],[Sum of Emissions]]-ConsolidatedCompanyData_xlsx[[#This Row],[GHG SCOPE 3]]</f>
        <v>0</v>
      </c>
    </row>
    <row r="28" spans="1:25" hidden="1" x14ac:dyDescent="0.35">
      <c r="A28" t="s">
        <v>895</v>
      </c>
      <c r="B28" t="s">
        <v>965</v>
      </c>
      <c r="C28" t="s">
        <v>898</v>
      </c>
      <c r="X28">
        <f>SUM(ConsolidatedCompanyData_xlsx[[#This Row],[GHG SCOPE 1]:[SCOPE 3 EMISSIONS OTHER]])</f>
        <v>0</v>
      </c>
      <c r="Y28">
        <f>ConsolidatedCompanyData_xlsx[[#This Row],[Sum of Emissions]]-ConsolidatedCompanyData_xlsx[[#This Row],[GHG SCOPE 3]]</f>
        <v>0</v>
      </c>
    </row>
    <row r="29" spans="1:25" hidden="1" x14ac:dyDescent="0.35">
      <c r="A29" t="s">
        <v>895</v>
      </c>
      <c r="B29" t="s">
        <v>965</v>
      </c>
      <c r="C29" t="s">
        <v>897</v>
      </c>
      <c r="X29">
        <f>SUM(ConsolidatedCompanyData_xlsx[[#This Row],[GHG SCOPE 1]:[SCOPE 3 EMISSIONS OTHER]])</f>
        <v>0</v>
      </c>
      <c r="Y29">
        <f>ConsolidatedCompanyData_xlsx[[#This Row],[Sum of Emissions]]-ConsolidatedCompanyData_xlsx[[#This Row],[GHG SCOPE 3]]</f>
        <v>0</v>
      </c>
    </row>
    <row r="30" spans="1:25" hidden="1" x14ac:dyDescent="0.35">
      <c r="A30" t="s">
        <v>895</v>
      </c>
      <c r="B30" t="s">
        <v>965</v>
      </c>
      <c r="C30" t="s">
        <v>896</v>
      </c>
      <c r="X30">
        <f>SUM(ConsolidatedCompanyData_xlsx[[#This Row],[GHG SCOPE 1]:[SCOPE 3 EMISSIONS OTHER]])</f>
        <v>0</v>
      </c>
      <c r="Y30">
        <f>ConsolidatedCompanyData_xlsx[[#This Row],[Sum of Emissions]]-ConsolidatedCompanyData_xlsx[[#This Row],[GHG SCOPE 3]]</f>
        <v>0</v>
      </c>
    </row>
    <row r="31" spans="1:25" x14ac:dyDescent="0.35">
      <c r="A31" t="s">
        <v>631</v>
      </c>
      <c r="B31" t="s">
        <v>984</v>
      </c>
      <c r="C31" t="s">
        <v>630</v>
      </c>
      <c r="X31">
        <f>SUM(ConsolidatedCompanyData_xlsx[[#This Row],[GHG SCOPE 1]:[GHG SCOPE 3]])</f>
        <v>0</v>
      </c>
      <c r="Y31">
        <f>ConsolidatedCompanyData_xlsx[[#This Row],[Sum of Emissions]]-ConsolidatedCompanyData_xlsx[[#This Row],[GHG SCOPE 3]]</f>
        <v>0</v>
      </c>
    </row>
    <row r="32" spans="1:25" hidden="1" x14ac:dyDescent="0.35">
      <c r="A32" t="s">
        <v>139</v>
      </c>
      <c r="B32" t="s">
        <v>966</v>
      </c>
      <c r="C32" t="s">
        <v>143</v>
      </c>
      <c r="X32">
        <f>SUM(ConsolidatedCompanyData_xlsx[[#This Row],[GHG SCOPE 1]:[SCOPE 3 EMISSIONS OTHER]])</f>
        <v>0</v>
      </c>
      <c r="Y32">
        <f>ConsolidatedCompanyData_xlsx[[#This Row],[Sum of Emissions]]-ConsolidatedCompanyData_xlsx[[#This Row],[GHG SCOPE 3]]</f>
        <v>0</v>
      </c>
    </row>
    <row r="33" spans="1:25" hidden="1" x14ac:dyDescent="0.35">
      <c r="A33" t="s">
        <v>139</v>
      </c>
      <c r="B33" t="s">
        <v>966</v>
      </c>
      <c r="C33" t="s">
        <v>142</v>
      </c>
      <c r="X33">
        <f>SUM(ConsolidatedCompanyData_xlsx[[#This Row],[GHG SCOPE 1]:[SCOPE 3 EMISSIONS OTHER]])</f>
        <v>0</v>
      </c>
      <c r="Y33">
        <f>ConsolidatedCompanyData_xlsx[[#This Row],[Sum of Emissions]]-ConsolidatedCompanyData_xlsx[[#This Row],[GHG SCOPE 3]]</f>
        <v>0</v>
      </c>
    </row>
    <row r="34" spans="1:25" hidden="1" x14ac:dyDescent="0.35">
      <c r="A34" t="s">
        <v>139</v>
      </c>
      <c r="B34" t="s">
        <v>966</v>
      </c>
      <c r="C34" t="s">
        <v>141</v>
      </c>
      <c r="X34">
        <f>SUM(ConsolidatedCompanyData_xlsx[[#This Row],[GHG SCOPE 1]:[SCOPE 3 EMISSIONS OTHER]])</f>
        <v>0</v>
      </c>
      <c r="Y34">
        <f>ConsolidatedCompanyData_xlsx[[#This Row],[Sum of Emissions]]-ConsolidatedCompanyData_xlsx[[#This Row],[GHG SCOPE 3]]</f>
        <v>0</v>
      </c>
    </row>
    <row r="35" spans="1:25" hidden="1" x14ac:dyDescent="0.35">
      <c r="A35" t="s">
        <v>139</v>
      </c>
      <c r="B35" t="s">
        <v>966</v>
      </c>
      <c r="C35" t="s">
        <v>140</v>
      </c>
      <c r="X35">
        <f>SUM(ConsolidatedCompanyData_xlsx[[#This Row],[GHG SCOPE 1]:[SCOPE 3 EMISSIONS OTHER]])</f>
        <v>0</v>
      </c>
      <c r="Y35">
        <f>ConsolidatedCompanyData_xlsx[[#This Row],[Sum of Emissions]]-ConsolidatedCompanyData_xlsx[[#This Row],[GHG SCOPE 3]]</f>
        <v>0</v>
      </c>
    </row>
    <row r="36" spans="1:25" x14ac:dyDescent="0.35">
      <c r="A36" t="s">
        <v>517</v>
      </c>
      <c r="B36" t="s">
        <v>1060</v>
      </c>
      <c r="C36" t="s">
        <v>516</v>
      </c>
      <c r="D36">
        <v>13233.4</v>
      </c>
      <c r="E36">
        <v>0.45200000000000001</v>
      </c>
      <c r="W36">
        <v>22579.161499999998</v>
      </c>
      <c r="X36">
        <f>SUM(ConsolidatedCompanyData_xlsx[[#This Row],[GHG SCOPE 1]:[GHG SCOPE 3]])</f>
        <v>13233.851999999999</v>
      </c>
      <c r="Y36">
        <f>ConsolidatedCompanyData_xlsx[[#This Row],[Sum of Emissions]]-ConsolidatedCompanyData_xlsx[[#This Row],[GHG SCOPE 3]]</f>
        <v>13233.851999999999</v>
      </c>
    </row>
    <row r="37" spans="1:25" hidden="1" x14ac:dyDescent="0.35">
      <c r="A37" t="s">
        <v>463</v>
      </c>
      <c r="B37" t="s">
        <v>967</v>
      </c>
      <c r="C37" t="s">
        <v>467</v>
      </c>
      <c r="X37">
        <f>SUM(ConsolidatedCompanyData_xlsx[[#This Row],[GHG SCOPE 1]:[SCOPE 3 EMISSIONS OTHER]])</f>
        <v>0</v>
      </c>
      <c r="Y37">
        <f>ConsolidatedCompanyData_xlsx[[#This Row],[Sum of Emissions]]-ConsolidatedCompanyData_xlsx[[#This Row],[GHG SCOPE 3]]</f>
        <v>0</v>
      </c>
    </row>
    <row r="38" spans="1:25" hidden="1" x14ac:dyDescent="0.35">
      <c r="A38" t="s">
        <v>463</v>
      </c>
      <c r="B38" t="s">
        <v>967</v>
      </c>
      <c r="C38" t="s">
        <v>466</v>
      </c>
      <c r="X38">
        <f>SUM(ConsolidatedCompanyData_xlsx[[#This Row],[GHG SCOPE 1]:[SCOPE 3 EMISSIONS OTHER]])</f>
        <v>0</v>
      </c>
      <c r="Y38">
        <f>ConsolidatedCompanyData_xlsx[[#This Row],[Sum of Emissions]]-ConsolidatedCompanyData_xlsx[[#This Row],[GHG SCOPE 3]]</f>
        <v>0</v>
      </c>
    </row>
    <row r="39" spans="1:25" hidden="1" x14ac:dyDescent="0.35">
      <c r="A39" t="s">
        <v>463</v>
      </c>
      <c r="B39" t="s">
        <v>967</v>
      </c>
      <c r="C39" t="s">
        <v>465</v>
      </c>
      <c r="X39">
        <f>SUM(ConsolidatedCompanyData_xlsx[[#This Row],[GHG SCOPE 1]:[SCOPE 3 EMISSIONS OTHER]])</f>
        <v>0</v>
      </c>
      <c r="Y39">
        <f>ConsolidatedCompanyData_xlsx[[#This Row],[Sum of Emissions]]-ConsolidatedCompanyData_xlsx[[#This Row],[GHG SCOPE 3]]</f>
        <v>0</v>
      </c>
    </row>
    <row r="40" spans="1:25" hidden="1" x14ac:dyDescent="0.35">
      <c r="A40" t="s">
        <v>463</v>
      </c>
      <c r="B40" t="s">
        <v>967</v>
      </c>
      <c r="C40" t="s">
        <v>464</v>
      </c>
      <c r="X40">
        <f>SUM(ConsolidatedCompanyData_xlsx[[#This Row],[GHG SCOPE 1]:[SCOPE 3 EMISSIONS OTHER]])</f>
        <v>0</v>
      </c>
      <c r="Y40">
        <f>ConsolidatedCompanyData_xlsx[[#This Row],[Sum of Emissions]]-ConsolidatedCompanyData_xlsx[[#This Row],[GHG SCOPE 3]]</f>
        <v>0</v>
      </c>
    </row>
    <row r="41" spans="1:25" x14ac:dyDescent="0.35">
      <c r="A41" t="s">
        <v>151</v>
      </c>
      <c r="B41" t="s">
        <v>998</v>
      </c>
      <c r="C41" t="s">
        <v>150</v>
      </c>
      <c r="D41">
        <v>1904.08</v>
      </c>
      <c r="E41">
        <v>106.876</v>
      </c>
      <c r="F41">
        <v>14224.5</v>
      </c>
      <c r="Q41">
        <v>14224.5</v>
      </c>
      <c r="W41">
        <v>16904.47</v>
      </c>
      <c r="X41">
        <f>SUM(ConsolidatedCompanyData_xlsx[[#This Row],[GHG SCOPE 1]:[GHG SCOPE 3]])</f>
        <v>16235.456</v>
      </c>
      <c r="Y41">
        <f>ConsolidatedCompanyData_xlsx[[#This Row],[Sum of Emissions]]-ConsolidatedCompanyData_xlsx[[#This Row],[GHG SCOPE 3]]</f>
        <v>2010.9560000000001</v>
      </c>
    </row>
    <row r="42" spans="1:25" hidden="1" x14ac:dyDescent="0.35">
      <c r="A42" t="s">
        <v>745</v>
      </c>
      <c r="B42" t="s">
        <v>968</v>
      </c>
      <c r="C42" t="s">
        <v>749</v>
      </c>
      <c r="X42">
        <f>SUM(ConsolidatedCompanyData_xlsx[[#This Row],[GHG SCOPE 1]:[SCOPE 3 EMISSIONS OTHER]])</f>
        <v>0</v>
      </c>
      <c r="Y42">
        <f>ConsolidatedCompanyData_xlsx[[#This Row],[Sum of Emissions]]-ConsolidatedCompanyData_xlsx[[#This Row],[GHG SCOPE 3]]</f>
        <v>0</v>
      </c>
    </row>
    <row r="43" spans="1:25" hidden="1" x14ac:dyDescent="0.35">
      <c r="A43" t="s">
        <v>745</v>
      </c>
      <c r="B43" t="s">
        <v>968</v>
      </c>
      <c r="C43" t="s">
        <v>748</v>
      </c>
      <c r="X43">
        <f>SUM(ConsolidatedCompanyData_xlsx[[#This Row],[GHG SCOPE 1]:[SCOPE 3 EMISSIONS OTHER]])</f>
        <v>0</v>
      </c>
      <c r="Y43">
        <f>ConsolidatedCompanyData_xlsx[[#This Row],[Sum of Emissions]]-ConsolidatedCompanyData_xlsx[[#This Row],[GHG SCOPE 3]]</f>
        <v>0</v>
      </c>
    </row>
    <row r="44" spans="1:25" hidden="1" x14ac:dyDescent="0.35">
      <c r="A44" t="s">
        <v>745</v>
      </c>
      <c r="B44" t="s">
        <v>968</v>
      </c>
      <c r="C44" t="s">
        <v>747</v>
      </c>
      <c r="X44">
        <f>SUM(ConsolidatedCompanyData_xlsx[[#This Row],[GHG SCOPE 1]:[SCOPE 3 EMISSIONS OTHER]])</f>
        <v>0</v>
      </c>
      <c r="Y44">
        <f>ConsolidatedCompanyData_xlsx[[#This Row],[Sum of Emissions]]-ConsolidatedCompanyData_xlsx[[#This Row],[GHG SCOPE 3]]</f>
        <v>0</v>
      </c>
    </row>
    <row r="45" spans="1:25" hidden="1" x14ac:dyDescent="0.35">
      <c r="A45" t="s">
        <v>745</v>
      </c>
      <c r="B45" t="s">
        <v>968</v>
      </c>
      <c r="C45" t="s">
        <v>746</v>
      </c>
      <c r="X45">
        <f>SUM(ConsolidatedCompanyData_xlsx[[#This Row],[GHG SCOPE 1]:[SCOPE 3 EMISSIONS OTHER]])</f>
        <v>0</v>
      </c>
      <c r="Y45">
        <f>ConsolidatedCompanyData_xlsx[[#This Row],[Sum of Emissions]]-ConsolidatedCompanyData_xlsx[[#This Row],[GHG SCOPE 3]]</f>
        <v>0</v>
      </c>
    </row>
    <row r="46" spans="1:25" x14ac:dyDescent="0.35">
      <c r="A46" t="s">
        <v>319</v>
      </c>
      <c r="B46" t="s">
        <v>989</v>
      </c>
      <c r="C46" t="s">
        <v>318</v>
      </c>
      <c r="D46">
        <v>69200</v>
      </c>
      <c r="E46">
        <v>48440</v>
      </c>
      <c r="W46">
        <v>175056.0618</v>
      </c>
      <c r="X46">
        <f>SUM(ConsolidatedCompanyData_xlsx[[#This Row],[GHG SCOPE 1]:[GHG SCOPE 3]])</f>
        <v>117640</v>
      </c>
      <c r="Y46">
        <f>ConsolidatedCompanyData_xlsx[[#This Row],[Sum of Emissions]]-ConsolidatedCompanyData_xlsx[[#This Row],[GHG SCOPE 3]]</f>
        <v>117640</v>
      </c>
    </row>
    <row r="47" spans="1:25" hidden="1" x14ac:dyDescent="0.35">
      <c r="A47" t="s">
        <v>307</v>
      </c>
      <c r="B47" t="s">
        <v>969</v>
      </c>
      <c r="C47" t="s">
        <v>311</v>
      </c>
      <c r="X47">
        <f>SUM(ConsolidatedCompanyData_xlsx[[#This Row],[GHG SCOPE 1]:[SCOPE 3 EMISSIONS OTHER]])</f>
        <v>0</v>
      </c>
      <c r="Y47">
        <f>ConsolidatedCompanyData_xlsx[[#This Row],[Sum of Emissions]]-ConsolidatedCompanyData_xlsx[[#This Row],[GHG SCOPE 3]]</f>
        <v>0</v>
      </c>
    </row>
    <row r="48" spans="1:25" hidden="1" x14ac:dyDescent="0.35">
      <c r="A48" t="s">
        <v>307</v>
      </c>
      <c r="B48" t="s">
        <v>969</v>
      </c>
      <c r="C48" t="s">
        <v>310</v>
      </c>
      <c r="X48">
        <f>SUM(ConsolidatedCompanyData_xlsx[[#This Row],[GHG SCOPE 1]:[SCOPE 3 EMISSIONS OTHER]])</f>
        <v>0</v>
      </c>
      <c r="Y48">
        <f>ConsolidatedCompanyData_xlsx[[#This Row],[Sum of Emissions]]-ConsolidatedCompanyData_xlsx[[#This Row],[GHG SCOPE 3]]</f>
        <v>0</v>
      </c>
    </row>
    <row r="49" spans="1:25" hidden="1" x14ac:dyDescent="0.35">
      <c r="A49" t="s">
        <v>307</v>
      </c>
      <c r="B49" t="s">
        <v>969</v>
      </c>
      <c r="C49" t="s">
        <v>309</v>
      </c>
      <c r="X49">
        <f>SUM(ConsolidatedCompanyData_xlsx[[#This Row],[GHG SCOPE 1]:[SCOPE 3 EMISSIONS OTHER]])</f>
        <v>0</v>
      </c>
      <c r="Y49">
        <f>ConsolidatedCompanyData_xlsx[[#This Row],[Sum of Emissions]]-ConsolidatedCompanyData_xlsx[[#This Row],[GHG SCOPE 3]]</f>
        <v>0</v>
      </c>
    </row>
    <row r="50" spans="1:25" hidden="1" x14ac:dyDescent="0.35">
      <c r="A50" t="s">
        <v>307</v>
      </c>
      <c r="B50" t="s">
        <v>969</v>
      </c>
      <c r="C50" t="s">
        <v>308</v>
      </c>
      <c r="X50">
        <f>SUM(ConsolidatedCompanyData_xlsx[[#This Row],[GHG SCOPE 1]:[SCOPE 3 EMISSIONS OTHER]])</f>
        <v>0</v>
      </c>
      <c r="Y50">
        <f>ConsolidatedCompanyData_xlsx[[#This Row],[Sum of Emissions]]-ConsolidatedCompanyData_xlsx[[#This Row],[GHG SCOPE 3]]</f>
        <v>0</v>
      </c>
    </row>
    <row r="51" spans="1:25" x14ac:dyDescent="0.35">
      <c r="A51" t="s">
        <v>103</v>
      </c>
      <c r="B51" t="s">
        <v>980</v>
      </c>
      <c r="C51" t="s">
        <v>102</v>
      </c>
      <c r="D51">
        <v>69200</v>
      </c>
      <c r="E51">
        <v>48440</v>
      </c>
      <c r="W51">
        <v>175056.0618</v>
      </c>
      <c r="X51">
        <f>SUM(ConsolidatedCompanyData_xlsx[[#This Row],[GHG SCOPE 1]:[GHG SCOPE 3]])</f>
        <v>117640</v>
      </c>
      <c r="Y51">
        <f>ConsolidatedCompanyData_xlsx[[#This Row],[Sum of Emissions]]-ConsolidatedCompanyData_xlsx[[#This Row],[GHG SCOPE 3]]</f>
        <v>117640</v>
      </c>
    </row>
    <row r="52" spans="1:25" hidden="1" x14ac:dyDescent="0.35">
      <c r="A52" t="s">
        <v>475</v>
      </c>
      <c r="B52" t="s">
        <v>970</v>
      </c>
      <c r="C52" t="s">
        <v>479</v>
      </c>
      <c r="X52">
        <f>SUM(ConsolidatedCompanyData_xlsx[[#This Row],[GHG SCOPE 1]:[SCOPE 3 EMISSIONS OTHER]])</f>
        <v>0</v>
      </c>
      <c r="Y52">
        <f>ConsolidatedCompanyData_xlsx[[#This Row],[Sum of Emissions]]-ConsolidatedCompanyData_xlsx[[#This Row],[GHG SCOPE 3]]</f>
        <v>0</v>
      </c>
    </row>
    <row r="53" spans="1:25" hidden="1" x14ac:dyDescent="0.35">
      <c r="A53" t="s">
        <v>475</v>
      </c>
      <c r="B53" t="s">
        <v>970</v>
      </c>
      <c r="C53" t="s">
        <v>478</v>
      </c>
      <c r="X53">
        <f>SUM(ConsolidatedCompanyData_xlsx[[#This Row],[GHG SCOPE 1]:[SCOPE 3 EMISSIONS OTHER]])</f>
        <v>0</v>
      </c>
      <c r="Y53">
        <f>ConsolidatedCompanyData_xlsx[[#This Row],[Sum of Emissions]]-ConsolidatedCompanyData_xlsx[[#This Row],[GHG SCOPE 3]]</f>
        <v>0</v>
      </c>
    </row>
    <row r="54" spans="1:25" hidden="1" x14ac:dyDescent="0.35">
      <c r="A54" t="s">
        <v>475</v>
      </c>
      <c r="B54" t="s">
        <v>970</v>
      </c>
      <c r="C54" t="s">
        <v>477</v>
      </c>
      <c r="X54">
        <f>SUM(ConsolidatedCompanyData_xlsx[[#This Row],[GHG SCOPE 1]:[SCOPE 3 EMISSIONS OTHER]])</f>
        <v>0</v>
      </c>
      <c r="Y54">
        <f>ConsolidatedCompanyData_xlsx[[#This Row],[Sum of Emissions]]-ConsolidatedCompanyData_xlsx[[#This Row],[GHG SCOPE 3]]</f>
        <v>0</v>
      </c>
    </row>
    <row r="55" spans="1:25" hidden="1" x14ac:dyDescent="0.35">
      <c r="A55" t="s">
        <v>475</v>
      </c>
      <c r="B55" t="s">
        <v>970</v>
      </c>
      <c r="C55" t="s">
        <v>476</v>
      </c>
      <c r="X55">
        <f>SUM(ConsolidatedCompanyData_xlsx[[#This Row],[GHG SCOPE 1]:[SCOPE 3 EMISSIONS OTHER]])</f>
        <v>0</v>
      </c>
      <c r="Y55">
        <f>ConsolidatedCompanyData_xlsx[[#This Row],[Sum of Emissions]]-ConsolidatedCompanyData_xlsx[[#This Row],[GHG SCOPE 3]]</f>
        <v>0</v>
      </c>
    </row>
    <row r="56" spans="1:25" x14ac:dyDescent="0.35">
      <c r="A56" t="s">
        <v>451</v>
      </c>
      <c r="B56" t="s">
        <v>995</v>
      </c>
      <c r="C56" t="s">
        <v>450</v>
      </c>
      <c r="D56">
        <v>24930.400000000001</v>
      </c>
      <c r="E56">
        <v>81.221999999999994</v>
      </c>
      <c r="F56">
        <v>21483.699000000001</v>
      </c>
      <c r="G56">
        <v>280.86700000000002</v>
      </c>
      <c r="H56">
        <v>1216.23</v>
      </c>
      <c r="I56">
        <v>11475.700199999999</v>
      </c>
      <c r="J56">
        <v>647.55999999999995</v>
      </c>
      <c r="K56">
        <v>202.208</v>
      </c>
      <c r="L56">
        <v>6.6020000000000003</v>
      </c>
      <c r="M56">
        <v>4.3170000000000002</v>
      </c>
      <c r="Q56">
        <v>7650.21</v>
      </c>
      <c r="W56">
        <v>37888.684000000001</v>
      </c>
      <c r="X56">
        <f>SUM(ConsolidatedCompanyData_xlsx[[#This Row],[GHG SCOPE 1]:[GHG SCOPE 3]])</f>
        <v>46495.321000000004</v>
      </c>
      <c r="Y56">
        <f>ConsolidatedCompanyData_xlsx[[#This Row],[Sum of Emissions]]-ConsolidatedCompanyData_xlsx[[#This Row],[GHG SCOPE 3]]</f>
        <v>25011.622000000003</v>
      </c>
    </row>
    <row r="57" spans="1:25" hidden="1" x14ac:dyDescent="0.35">
      <c r="A57" t="s">
        <v>619</v>
      </c>
      <c r="B57" t="s">
        <v>971</v>
      </c>
      <c r="C57" t="s">
        <v>623</v>
      </c>
      <c r="X57">
        <f>SUM(ConsolidatedCompanyData_xlsx[[#This Row],[GHG SCOPE 1]:[SCOPE 3 EMISSIONS OTHER]])</f>
        <v>0</v>
      </c>
      <c r="Y57">
        <f>ConsolidatedCompanyData_xlsx[[#This Row],[Sum of Emissions]]-ConsolidatedCompanyData_xlsx[[#This Row],[GHG SCOPE 3]]</f>
        <v>0</v>
      </c>
    </row>
    <row r="58" spans="1:25" hidden="1" x14ac:dyDescent="0.35">
      <c r="A58" t="s">
        <v>619</v>
      </c>
      <c r="B58" t="s">
        <v>971</v>
      </c>
      <c r="C58" t="s">
        <v>622</v>
      </c>
      <c r="X58">
        <f>SUM(ConsolidatedCompanyData_xlsx[[#This Row],[GHG SCOPE 1]:[SCOPE 3 EMISSIONS OTHER]])</f>
        <v>0</v>
      </c>
      <c r="Y58">
        <f>ConsolidatedCompanyData_xlsx[[#This Row],[Sum of Emissions]]-ConsolidatedCompanyData_xlsx[[#This Row],[GHG SCOPE 3]]</f>
        <v>0</v>
      </c>
    </row>
    <row r="59" spans="1:25" hidden="1" x14ac:dyDescent="0.35">
      <c r="A59" t="s">
        <v>619</v>
      </c>
      <c r="B59" t="s">
        <v>971</v>
      </c>
      <c r="C59" t="s">
        <v>621</v>
      </c>
      <c r="X59">
        <f>SUM(ConsolidatedCompanyData_xlsx[[#This Row],[GHG SCOPE 1]:[SCOPE 3 EMISSIONS OTHER]])</f>
        <v>0</v>
      </c>
      <c r="Y59">
        <f>ConsolidatedCompanyData_xlsx[[#This Row],[Sum of Emissions]]-ConsolidatedCompanyData_xlsx[[#This Row],[GHG SCOPE 3]]</f>
        <v>0</v>
      </c>
    </row>
    <row r="60" spans="1:25" hidden="1" x14ac:dyDescent="0.35">
      <c r="A60" t="s">
        <v>619</v>
      </c>
      <c r="B60" t="s">
        <v>971</v>
      </c>
      <c r="C60" t="s">
        <v>620</v>
      </c>
      <c r="D60">
        <v>6.835</v>
      </c>
      <c r="E60">
        <v>0.79100000000000004</v>
      </c>
      <c r="X60">
        <f>SUM(ConsolidatedCompanyData_xlsx[[#This Row],[GHG SCOPE 1]:[SCOPE 3 EMISSIONS OTHER]])</f>
        <v>7.6260000000000003</v>
      </c>
      <c r="Y60">
        <f>ConsolidatedCompanyData_xlsx[[#This Row],[Sum of Emissions]]-ConsolidatedCompanyData_xlsx[[#This Row],[GHG SCOPE 3]]</f>
        <v>7.6260000000000003</v>
      </c>
    </row>
    <row r="61" spans="1:25" x14ac:dyDescent="0.35">
      <c r="A61" t="s">
        <v>823</v>
      </c>
      <c r="B61" t="s">
        <v>996</v>
      </c>
      <c r="C61" t="s">
        <v>822</v>
      </c>
      <c r="D61">
        <v>51100</v>
      </c>
      <c r="E61">
        <v>363.48399999999998</v>
      </c>
      <c r="F61">
        <v>41759.199000000001</v>
      </c>
      <c r="G61">
        <v>527.68100000000004</v>
      </c>
      <c r="I61">
        <v>41198.601600000002</v>
      </c>
      <c r="L61">
        <v>7.8470000000000004</v>
      </c>
      <c r="M61">
        <v>25.029</v>
      </c>
      <c r="W61">
        <v>89855.784400000004</v>
      </c>
      <c r="X61">
        <f>SUM(ConsolidatedCompanyData_xlsx[[#This Row],[GHG SCOPE 1]:[GHG SCOPE 3]])</f>
        <v>93222.68299999999</v>
      </c>
      <c r="Y61">
        <f>ConsolidatedCompanyData_xlsx[[#This Row],[Sum of Emissions]]-ConsolidatedCompanyData_xlsx[[#This Row],[GHG SCOPE 3]]</f>
        <v>51463.483999999989</v>
      </c>
    </row>
    <row r="62" spans="1:25" hidden="1" x14ac:dyDescent="0.35">
      <c r="A62" t="s">
        <v>403</v>
      </c>
      <c r="B62" t="s">
        <v>972</v>
      </c>
      <c r="C62" t="s">
        <v>407</v>
      </c>
      <c r="X62">
        <f>SUM(ConsolidatedCompanyData_xlsx[[#This Row],[GHG SCOPE 1]:[SCOPE 3 EMISSIONS OTHER]])</f>
        <v>0</v>
      </c>
      <c r="Y62">
        <f>ConsolidatedCompanyData_xlsx[[#This Row],[Sum of Emissions]]-ConsolidatedCompanyData_xlsx[[#This Row],[GHG SCOPE 3]]</f>
        <v>0</v>
      </c>
    </row>
    <row r="63" spans="1:25" hidden="1" x14ac:dyDescent="0.35">
      <c r="A63" t="s">
        <v>403</v>
      </c>
      <c r="B63" t="s">
        <v>972</v>
      </c>
      <c r="C63" t="s">
        <v>406</v>
      </c>
      <c r="X63">
        <f>SUM(ConsolidatedCompanyData_xlsx[[#This Row],[GHG SCOPE 1]:[SCOPE 3 EMISSIONS OTHER]])</f>
        <v>0</v>
      </c>
      <c r="Y63">
        <f>ConsolidatedCompanyData_xlsx[[#This Row],[Sum of Emissions]]-ConsolidatedCompanyData_xlsx[[#This Row],[GHG SCOPE 3]]</f>
        <v>0</v>
      </c>
    </row>
    <row r="64" spans="1:25" hidden="1" x14ac:dyDescent="0.35">
      <c r="A64" t="s">
        <v>403</v>
      </c>
      <c r="B64" t="s">
        <v>972</v>
      </c>
      <c r="C64" t="s">
        <v>405</v>
      </c>
      <c r="X64">
        <f>SUM(ConsolidatedCompanyData_xlsx[[#This Row],[GHG SCOPE 1]:[SCOPE 3 EMISSIONS OTHER]])</f>
        <v>0</v>
      </c>
      <c r="Y64">
        <f>ConsolidatedCompanyData_xlsx[[#This Row],[Sum of Emissions]]-ConsolidatedCompanyData_xlsx[[#This Row],[GHG SCOPE 3]]</f>
        <v>0</v>
      </c>
    </row>
    <row r="65" spans="1:25" hidden="1" x14ac:dyDescent="0.35">
      <c r="A65" t="s">
        <v>403</v>
      </c>
      <c r="B65" t="s">
        <v>972</v>
      </c>
      <c r="C65" t="s">
        <v>404</v>
      </c>
      <c r="X65">
        <f>SUM(ConsolidatedCompanyData_xlsx[[#This Row],[GHG SCOPE 1]:[SCOPE 3 EMISSIONS OTHER]])</f>
        <v>0</v>
      </c>
      <c r="Y65">
        <f>ConsolidatedCompanyData_xlsx[[#This Row],[Sum of Emissions]]-ConsolidatedCompanyData_xlsx[[#This Row],[GHG SCOPE 3]]</f>
        <v>0</v>
      </c>
    </row>
    <row r="66" spans="1:25" x14ac:dyDescent="0.35">
      <c r="A66" t="s">
        <v>697</v>
      </c>
      <c r="B66" t="s">
        <v>1000</v>
      </c>
      <c r="C66" t="s">
        <v>696</v>
      </c>
      <c r="D66">
        <v>1827.98</v>
      </c>
      <c r="E66">
        <v>49.941000000000003</v>
      </c>
      <c r="W66">
        <v>13059.625</v>
      </c>
      <c r="X66">
        <f>SUM(ConsolidatedCompanyData_xlsx[[#This Row],[GHG SCOPE 1]:[GHG SCOPE 3]])</f>
        <v>1877.921</v>
      </c>
      <c r="Y66">
        <f>ConsolidatedCompanyData_xlsx[[#This Row],[Sum of Emissions]]-ConsolidatedCompanyData_xlsx[[#This Row],[GHG SCOPE 3]]</f>
        <v>1877.921</v>
      </c>
    </row>
    <row r="67" spans="1:25" hidden="1" x14ac:dyDescent="0.35">
      <c r="A67" t="s">
        <v>259</v>
      </c>
      <c r="B67" t="s">
        <v>973</v>
      </c>
      <c r="C67" t="s">
        <v>263</v>
      </c>
      <c r="X67">
        <f>SUM(ConsolidatedCompanyData_xlsx[[#This Row],[GHG SCOPE 1]:[SCOPE 3 EMISSIONS OTHER]])</f>
        <v>0</v>
      </c>
      <c r="Y67">
        <f>ConsolidatedCompanyData_xlsx[[#This Row],[Sum of Emissions]]-ConsolidatedCompanyData_xlsx[[#This Row],[GHG SCOPE 3]]</f>
        <v>0</v>
      </c>
    </row>
    <row r="68" spans="1:25" hidden="1" x14ac:dyDescent="0.35">
      <c r="A68" t="s">
        <v>259</v>
      </c>
      <c r="B68" t="s">
        <v>973</v>
      </c>
      <c r="C68" t="s">
        <v>262</v>
      </c>
      <c r="X68">
        <f>SUM(ConsolidatedCompanyData_xlsx[[#This Row],[GHG SCOPE 1]:[SCOPE 3 EMISSIONS OTHER]])</f>
        <v>0</v>
      </c>
      <c r="Y68">
        <f>ConsolidatedCompanyData_xlsx[[#This Row],[Sum of Emissions]]-ConsolidatedCompanyData_xlsx[[#This Row],[GHG SCOPE 3]]</f>
        <v>0</v>
      </c>
    </row>
    <row r="69" spans="1:25" hidden="1" x14ac:dyDescent="0.35">
      <c r="A69" t="s">
        <v>259</v>
      </c>
      <c r="B69" t="s">
        <v>973</v>
      </c>
      <c r="C69" t="s">
        <v>261</v>
      </c>
      <c r="X69">
        <f>SUM(ConsolidatedCompanyData_xlsx[[#This Row],[GHG SCOPE 1]:[SCOPE 3 EMISSIONS OTHER]])</f>
        <v>0</v>
      </c>
      <c r="Y69">
        <f>ConsolidatedCompanyData_xlsx[[#This Row],[Sum of Emissions]]-ConsolidatedCompanyData_xlsx[[#This Row],[GHG SCOPE 3]]</f>
        <v>0</v>
      </c>
    </row>
    <row r="70" spans="1:25" hidden="1" x14ac:dyDescent="0.35">
      <c r="A70" t="s">
        <v>259</v>
      </c>
      <c r="B70" t="s">
        <v>973</v>
      </c>
      <c r="C70" t="s">
        <v>260</v>
      </c>
      <c r="X70">
        <f>SUM(ConsolidatedCompanyData_xlsx[[#This Row],[GHG SCOPE 1]:[SCOPE 3 EMISSIONS OTHER]])</f>
        <v>0</v>
      </c>
      <c r="Y70">
        <f>ConsolidatedCompanyData_xlsx[[#This Row],[Sum of Emissions]]-ConsolidatedCompanyData_xlsx[[#This Row],[GHG SCOPE 3]]</f>
        <v>0</v>
      </c>
    </row>
    <row r="71" spans="1:25" x14ac:dyDescent="0.35">
      <c r="A71" t="s">
        <v>133</v>
      </c>
      <c r="B71" t="s">
        <v>994</v>
      </c>
      <c r="C71" t="s">
        <v>132</v>
      </c>
      <c r="D71">
        <v>786</v>
      </c>
      <c r="E71">
        <v>254</v>
      </c>
      <c r="F71">
        <v>24511</v>
      </c>
      <c r="V71">
        <v>24511</v>
      </c>
      <c r="W71">
        <v>17964.615099999999</v>
      </c>
      <c r="X71">
        <f>SUM(ConsolidatedCompanyData_xlsx[[#This Row],[GHG SCOPE 1]:[GHG SCOPE 3]])</f>
        <v>25551</v>
      </c>
      <c r="Y71">
        <f>ConsolidatedCompanyData_xlsx[[#This Row],[Sum of Emissions]]-ConsolidatedCompanyData_xlsx[[#This Row],[GHG SCOPE 3]]</f>
        <v>1040</v>
      </c>
    </row>
    <row r="72" spans="1:25" hidden="1" x14ac:dyDescent="0.35">
      <c r="A72" t="s">
        <v>841</v>
      </c>
      <c r="B72" t="s">
        <v>974</v>
      </c>
      <c r="C72" t="s">
        <v>845</v>
      </c>
      <c r="X72">
        <f>SUM(ConsolidatedCompanyData_xlsx[[#This Row],[GHG SCOPE 1]:[SCOPE 3 EMISSIONS OTHER]])</f>
        <v>0</v>
      </c>
      <c r="Y72">
        <f>ConsolidatedCompanyData_xlsx[[#This Row],[Sum of Emissions]]-ConsolidatedCompanyData_xlsx[[#This Row],[GHG SCOPE 3]]</f>
        <v>0</v>
      </c>
    </row>
    <row r="73" spans="1:25" hidden="1" x14ac:dyDescent="0.35">
      <c r="A73" t="s">
        <v>841</v>
      </c>
      <c r="B73" t="s">
        <v>974</v>
      </c>
      <c r="C73" t="s">
        <v>844</v>
      </c>
      <c r="X73">
        <f>SUM(ConsolidatedCompanyData_xlsx[[#This Row],[GHG SCOPE 1]:[SCOPE 3 EMISSIONS OTHER]])</f>
        <v>0</v>
      </c>
      <c r="Y73">
        <f>ConsolidatedCompanyData_xlsx[[#This Row],[Sum of Emissions]]-ConsolidatedCompanyData_xlsx[[#This Row],[GHG SCOPE 3]]</f>
        <v>0</v>
      </c>
    </row>
    <row r="74" spans="1:25" hidden="1" x14ac:dyDescent="0.35">
      <c r="A74" t="s">
        <v>841</v>
      </c>
      <c r="B74" t="s">
        <v>974</v>
      </c>
      <c r="C74" t="s">
        <v>843</v>
      </c>
      <c r="D74">
        <v>0</v>
      </c>
      <c r="E74">
        <v>0</v>
      </c>
      <c r="F74">
        <v>106.71899999999999</v>
      </c>
      <c r="L74">
        <v>0</v>
      </c>
      <c r="U74">
        <v>106.71899999999999</v>
      </c>
      <c r="W74">
        <v>1309.1137000000001</v>
      </c>
      <c r="X74">
        <f>SUM(ConsolidatedCompanyData_xlsx[[#This Row],[GHG SCOPE 1]:[SCOPE 3 EMISSIONS OTHER]])</f>
        <v>213.43799999999999</v>
      </c>
      <c r="Y74">
        <f>ConsolidatedCompanyData_xlsx[[#This Row],[Sum of Emissions]]-ConsolidatedCompanyData_xlsx[[#This Row],[GHG SCOPE 3]]</f>
        <v>106.71899999999999</v>
      </c>
    </row>
    <row r="75" spans="1:25" hidden="1" x14ac:dyDescent="0.35">
      <c r="A75" t="s">
        <v>841</v>
      </c>
      <c r="B75" t="s">
        <v>974</v>
      </c>
      <c r="C75" t="s">
        <v>842</v>
      </c>
      <c r="D75">
        <v>0</v>
      </c>
      <c r="E75">
        <v>0</v>
      </c>
      <c r="F75">
        <v>122.98699999999999</v>
      </c>
      <c r="L75">
        <v>5.0999999999999997E-2</v>
      </c>
      <c r="U75">
        <v>122.93600000000001</v>
      </c>
      <c r="W75">
        <v>2763.9555999999998</v>
      </c>
      <c r="X75">
        <f>SUM(ConsolidatedCompanyData_xlsx[[#This Row],[GHG SCOPE 1]:[SCOPE 3 EMISSIONS OTHER]])</f>
        <v>245.97399999999999</v>
      </c>
      <c r="Y75">
        <f>ConsolidatedCompanyData_xlsx[[#This Row],[Sum of Emissions]]-ConsolidatedCompanyData_xlsx[[#This Row],[GHG SCOPE 3]]</f>
        <v>122.98699999999999</v>
      </c>
    </row>
    <row r="76" spans="1:25" x14ac:dyDescent="0.35">
      <c r="A76" t="s">
        <v>73</v>
      </c>
      <c r="B76" t="s">
        <v>1001</v>
      </c>
      <c r="C76" t="s">
        <v>72</v>
      </c>
      <c r="D76">
        <v>852.81200000000001</v>
      </c>
      <c r="E76">
        <v>68.099999999999994</v>
      </c>
      <c r="W76">
        <v>1457.5744999999999</v>
      </c>
      <c r="X76">
        <f>SUM(ConsolidatedCompanyData_xlsx[[#This Row],[GHG SCOPE 1]:[GHG SCOPE 3]])</f>
        <v>920.91200000000003</v>
      </c>
      <c r="Y76">
        <f>ConsolidatedCompanyData_xlsx[[#This Row],[Sum of Emissions]]-ConsolidatedCompanyData_xlsx[[#This Row],[GHG SCOPE 3]]</f>
        <v>920.91200000000003</v>
      </c>
    </row>
    <row r="77" spans="1:25" hidden="1" x14ac:dyDescent="0.35">
      <c r="A77" t="s">
        <v>835</v>
      </c>
      <c r="B77" t="s">
        <v>975</v>
      </c>
      <c r="C77" t="s">
        <v>839</v>
      </c>
      <c r="X77">
        <f>SUM(ConsolidatedCompanyData_xlsx[[#This Row],[GHG SCOPE 1]:[SCOPE 3 EMISSIONS OTHER]])</f>
        <v>0</v>
      </c>
      <c r="Y77">
        <f>ConsolidatedCompanyData_xlsx[[#This Row],[Sum of Emissions]]-ConsolidatedCompanyData_xlsx[[#This Row],[GHG SCOPE 3]]</f>
        <v>0</v>
      </c>
    </row>
    <row r="78" spans="1:25" hidden="1" x14ac:dyDescent="0.35">
      <c r="A78" t="s">
        <v>835</v>
      </c>
      <c r="B78" t="s">
        <v>975</v>
      </c>
      <c r="C78" t="s">
        <v>838</v>
      </c>
      <c r="X78">
        <f>SUM(ConsolidatedCompanyData_xlsx[[#This Row],[GHG SCOPE 1]:[SCOPE 3 EMISSIONS OTHER]])</f>
        <v>0</v>
      </c>
      <c r="Y78">
        <f>ConsolidatedCompanyData_xlsx[[#This Row],[Sum of Emissions]]-ConsolidatedCompanyData_xlsx[[#This Row],[GHG SCOPE 3]]</f>
        <v>0</v>
      </c>
    </row>
    <row r="79" spans="1:25" hidden="1" x14ac:dyDescent="0.35">
      <c r="A79" t="s">
        <v>835</v>
      </c>
      <c r="B79" t="s">
        <v>975</v>
      </c>
      <c r="C79" t="s">
        <v>837</v>
      </c>
      <c r="X79">
        <f>SUM(ConsolidatedCompanyData_xlsx[[#This Row],[GHG SCOPE 1]:[SCOPE 3 EMISSIONS OTHER]])</f>
        <v>0</v>
      </c>
      <c r="Y79">
        <f>ConsolidatedCompanyData_xlsx[[#This Row],[Sum of Emissions]]-ConsolidatedCompanyData_xlsx[[#This Row],[GHG SCOPE 3]]</f>
        <v>0</v>
      </c>
    </row>
    <row r="80" spans="1:25" hidden="1" x14ac:dyDescent="0.35">
      <c r="A80" t="s">
        <v>835</v>
      </c>
      <c r="B80" t="s">
        <v>975</v>
      </c>
      <c r="C80" t="s">
        <v>836</v>
      </c>
      <c r="X80">
        <f>SUM(ConsolidatedCompanyData_xlsx[[#This Row],[GHG SCOPE 1]:[SCOPE 3 EMISSIONS OTHER]])</f>
        <v>0</v>
      </c>
      <c r="Y80">
        <f>ConsolidatedCompanyData_xlsx[[#This Row],[Sum of Emissions]]-ConsolidatedCompanyData_xlsx[[#This Row],[GHG SCOPE 3]]</f>
        <v>0</v>
      </c>
    </row>
    <row r="81" spans="1:25" x14ac:dyDescent="0.35">
      <c r="A81" t="s">
        <v>547</v>
      </c>
      <c r="B81" t="s">
        <v>1004</v>
      </c>
      <c r="C81" t="s">
        <v>546</v>
      </c>
      <c r="D81">
        <v>34.082999999999998</v>
      </c>
      <c r="E81">
        <v>54.787999999999997</v>
      </c>
      <c r="F81">
        <v>6.9640000000000004</v>
      </c>
      <c r="K81">
        <v>0.66700000000000004</v>
      </c>
      <c r="L81">
        <v>6.2969999999999997</v>
      </c>
      <c r="X81">
        <f>SUM(ConsolidatedCompanyData_xlsx[[#This Row],[GHG SCOPE 1]:[GHG SCOPE 3]])</f>
        <v>95.834999999999994</v>
      </c>
      <c r="Y81">
        <f>ConsolidatedCompanyData_xlsx[[#This Row],[Sum of Emissions]]-ConsolidatedCompanyData_xlsx[[#This Row],[GHG SCOPE 3]]</f>
        <v>88.870999999999995</v>
      </c>
    </row>
    <row r="82" spans="1:25" hidden="1" x14ac:dyDescent="0.35">
      <c r="A82" t="s">
        <v>721</v>
      </c>
      <c r="B82" t="s">
        <v>976</v>
      </c>
      <c r="C82" t="s">
        <v>725</v>
      </c>
      <c r="X82">
        <f>SUM(ConsolidatedCompanyData_xlsx[[#This Row],[GHG SCOPE 1]:[SCOPE 3 EMISSIONS OTHER]])</f>
        <v>0</v>
      </c>
      <c r="Y82">
        <f>ConsolidatedCompanyData_xlsx[[#This Row],[Sum of Emissions]]-ConsolidatedCompanyData_xlsx[[#This Row],[GHG SCOPE 3]]</f>
        <v>0</v>
      </c>
    </row>
    <row r="83" spans="1:25" hidden="1" x14ac:dyDescent="0.35">
      <c r="A83" t="s">
        <v>721</v>
      </c>
      <c r="B83" t="s">
        <v>976</v>
      </c>
      <c r="C83" t="s">
        <v>724</v>
      </c>
      <c r="X83">
        <f>SUM(ConsolidatedCompanyData_xlsx[[#This Row],[GHG SCOPE 1]:[SCOPE 3 EMISSIONS OTHER]])</f>
        <v>0</v>
      </c>
      <c r="Y83">
        <f>ConsolidatedCompanyData_xlsx[[#This Row],[Sum of Emissions]]-ConsolidatedCompanyData_xlsx[[#This Row],[GHG SCOPE 3]]</f>
        <v>0</v>
      </c>
    </row>
    <row r="84" spans="1:25" hidden="1" x14ac:dyDescent="0.35">
      <c r="A84" t="s">
        <v>721</v>
      </c>
      <c r="B84" t="s">
        <v>976</v>
      </c>
      <c r="C84" t="s">
        <v>723</v>
      </c>
      <c r="X84">
        <f>SUM(ConsolidatedCompanyData_xlsx[[#This Row],[GHG SCOPE 1]:[SCOPE 3 EMISSIONS OTHER]])</f>
        <v>0</v>
      </c>
      <c r="Y84">
        <f>ConsolidatedCompanyData_xlsx[[#This Row],[Sum of Emissions]]-ConsolidatedCompanyData_xlsx[[#This Row],[GHG SCOPE 3]]</f>
        <v>0</v>
      </c>
    </row>
    <row r="85" spans="1:25" hidden="1" x14ac:dyDescent="0.35">
      <c r="A85" t="s">
        <v>721</v>
      </c>
      <c r="B85" t="s">
        <v>976</v>
      </c>
      <c r="C85" t="s">
        <v>722</v>
      </c>
      <c r="X85">
        <f>SUM(ConsolidatedCompanyData_xlsx[[#This Row],[GHG SCOPE 1]:[SCOPE 3 EMISSIONS OTHER]])</f>
        <v>0</v>
      </c>
      <c r="Y85">
        <f>ConsolidatedCompanyData_xlsx[[#This Row],[Sum of Emissions]]-ConsolidatedCompanyData_xlsx[[#This Row],[GHG SCOPE 3]]</f>
        <v>0</v>
      </c>
    </row>
    <row r="86" spans="1:25" x14ac:dyDescent="0.35">
      <c r="A86" t="s">
        <v>577</v>
      </c>
      <c r="B86" t="s">
        <v>1006</v>
      </c>
      <c r="C86" t="s">
        <v>576</v>
      </c>
      <c r="D86">
        <v>28.797000000000001</v>
      </c>
      <c r="E86">
        <v>69.981999999999999</v>
      </c>
      <c r="F86">
        <v>10.507</v>
      </c>
      <c r="I86">
        <v>4.9690000000000003</v>
      </c>
      <c r="L86">
        <v>5.5380000000000003</v>
      </c>
      <c r="X86">
        <f>SUM(ConsolidatedCompanyData_xlsx[[#This Row],[GHG SCOPE 1]:[GHG SCOPE 3]])</f>
        <v>109.286</v>
      </c>
      <c r="Y86">
        <f>ConsolidatedCompanyData_xlsx[[#This Row],[Sum of Emissions]]-ConsolidatedCompanyData_xlsx[[#This Row],[GHG SCOPE 3]]</f>
        <v>98.778999999999996</v>
      </c>
    </row>
    <row r="87" spans="1:25" hidden="1" x14ac:dyDescent="0.35">
      <c r="A87" t="s">
        <v>109</v>
      </c>
      <c r="B87" t="s">
        <v>977</v>
      </c>
      <c r="C87" t="s">
        <v>113</v>
      </c>
      <c r="X87">
        <f>SUM(ConsolidatedCompanyData_xlsx[[#This Row],[GHG SCOPE 1]:[SCOPE 3 EMISSIONS OTHER]])</f>
        <v>0</v>
      </c>
      <c r="Y87">
        <f>ConsolidatedCompanyData_xlsx[[#This Row],[Sum of Emissions]]-ConsolidatedCompanyData_xlsx[[#This Row],[GHG SCOPE 3]]</f>
        <v>0</v>
      </c>
    </row>
    <row r="88" spans="1:25" hidden="1" x14ac:dyDescent="0.35">
      <c r="A88" t="s">
        <v>109</v>
      </c>
      <c r="B88" t="s">
        <v>977</v>
      </c>
      <c r="C88" t="s">
        <v>112</v>
      </c>
      <c r="X88">
        <f>SUM(ConsolidatedCompanyData_xlsx[[#This Row],[GHG SCOPE 1]:[SCOPE 3 EMISSIONS OTHER]])</f>
        <v>0</v>
      </c>
      <c r="Y88">
        <f>ConsolidatedCompanyData_xlsx[[#This Row],[Sum of Emissions]]-ConsolidatedCompanyData_xlsx[[#This Row],[GHG SCOPE 3]]</f>
        <v>0</v>
      </c>
    </row>
    <row r="89" spans="1:25" hidden="1" x14ac:dyDescent="0.35">
      <c r="A89" t="s">
        <v>109</v>
      </c>
      <c r="B89" t="s">
        <v>977</v>
      </c>
      <c r="C89" t="s">
        <v>111</v>
      </c>
      <c r="X89">
        <f>SUM(ConsolidatedCompanyData_xlsx[[#This Row],[GHG SCOPE 1]:[SCOPE 3 EMISSIONS OTHER]])</f>
        <v>0</v>
      </c>
      <c r="Y89">
        <f>ConsolidatedCompanyData_xlsx[[#This Row],[Sum of Emissions]]-ConsolidatedCompanyData_xlsx[[#This Row],[GHG SCOPE 3]]</f>
        <v>0</v>
      </c>
    </row>
    <row r="90" spans="1:25" hidden="1" x14ac:dyDescent="0.35">
      <c r="A90" t="s">
        <v>109</v>
      </c>
      <c r="B90" t="s">
        <v>977</v>
      </c>
      <c r="C90" t="s">
        <v>110</v>
      </c>
      <c r="X90">
        <f>SUM(ConsolidatedCompanyData_xlsx[[#This Row],[GHG SCOPE 1]:[SCOPE 3 EMISSIONS OTHER]])</f>
        <v>0</v>
      </c>
      <c r="Y90">
        <f>ConsolidatedCompanyData_xlsx[[#This Row],[Sum of Emissions]]-ConsolidatedCompanyData_xlsx[[#This Row],[GHG SCOPE 3]]</f>
        <v>0</v>
      </c>
    </row>
    <row r="91" spans="1:25" x14ac:dyDescent="0.35">
      <c r="A91" t="s">
        <v>523</v>
      </c>
      <c r="B91" t="s">
        <v>1002</v>
      </c>
      <c r="C91" t="s">
        <v>522</v>
      </c>
      <c r="W91">
        <v>343.38869999999997</v>
      </c>
      <c r="X91">
        <f>SUM(ConsolidatedCompanyData_xlsx[[#This Row],[GHG SCOPE 1]:[GHG SCOPE 3]])</f>
        <v>0</v>
      </c>
      <c r="Y91">
        <f>ConsolidatedCompanyData_xlsx[[#This Row],[Sum of Emissions]]-ConsolidatedCompanyData_xlsx[[#This Row],[GHG SCOPE 3]]</f>
        <v>0</v>
      </c>
    </row>
    <row r="92" spans="1:25" hidden="1" x14ac:dyDescent="0.35">
      <c r="A92" t="s">
        <v>373</v>
      </c>
      <c r="B92" t="s">
        <v>978</v>
      </c>
      <c r="C92" t="s">
        <v>377</v>
      </c>
      <c r="X92">
        <f>SUM(ConsolidatedCompanyData_xlsx[[#This Row],[GHG SCOPE 1]:[SCOPE 3 EMISSIONS OTHER]])</f>
        <v>0</v>
      </c>
      <c r="Y92">
        <f>ConsolidatedCompanyData_xlsx[[#This Row],[Sum of Emissions]]-ConsolidatedCompanyData_xlsx[[#This Row],[GHG SCOPE 3]]</f>
        <v>0</v>
      </c>
    </row>
    <row r="93" spans="1:25" hidden="1" x14ac:dyDescent="0.35">
      <c r="A93" t="s">
        <v>373</v>
      </c>
      <c r="B93" t="s">
        <v>978</v>
      </c>
      <c r="C93" t="s">
        <v>376</v>
      </c>
      <c r="X93">
        <f>SUM(ConsolidatedCompanyData_xlsx[[#This Row],[GHG SCOPE 1]:[SCOPE 3 EMISSIONS OTHER]])</f>
        <v>0</v>
      </c>
      <c r="Y93">
        <f>ConsolidatedCompanyData_xlsx[[#This Row],[Sum of Emissions]]-ConsolidatedCompanyData_xlsx[[#This Row],[GHG SCOPE 3]]</f>
        <v>0</v>
      </c>
    </row>
    <row r="94" spans="1:25" hidden="1" x14ac:dyDescent="0.35">
      <c r="A94" t="s">
        <v>373</v>
      </c>
      <c r="B94" t="s">
        <v>978</v>
      </c>
      <c r="C94" t="s">
        <v>375</v>
      </c>
      <c r="X94">
        <f>SUM(ConsolidatedCompanyData_xlsx[[#This Row],[GHG SCOPE 1]:[SCOPE 3 EMISSIONS OTHER]])</f>
        <v>0</v>
      </c>
      <c r="Y94">
        <f>ConsolidatedCompanyData_xlsx[[#This Row],[Sum of Emissions]]-ConsolidatedCompanyData_xlsx[[#This Row],[GHG SCOPE 3]]</f>
        <v>0</v>
      </c>
    </row>
    <row r="95" spans="1:25" hidden="1" x14ac:dyDescent="0.35">
      <c r="A95" t="s">
        <v>373</v>
      </c>
      <c r="B95" t="s">
        <v>978</v>
      </c>
      <c r="C95" t="s">
        <v>374</v>
      </c>
      <c r="X95">
        <f>SUM(ConsolidatedCompanyData_xlsx[[#This Row],[GHG SCOPE 1]:[SCOPE 3 EMISSIONS OTHER]])</f>
        <v>0</v>
      </c>
      <c r="Y95">
        <f>ConsolidatedCompanyData_xlsx[[#This Row],[Sum of Emissions]]-ConsolidatedCompanyData_xlsx[[#This Row],[GHG SCOPE 3]]</f>
        <v>0</v>
      </c>
    </row>
    <row r="96" spans="1:25" x14ac:dyDescent="0.35">
      <c r="A96" t="s">
        <v>121</v>
      </c>
      <c r="B96" t="s">
        <v>1011</v>
      </c>
      <c r="C96" t="s">
        <v>120</v>
      </c>
      <c r="D96">
        <v>1001.01</v>
      </c>
      <c r="E96">
        <v>90.022000000000006</v>
      </c>
      <c r="W96">
        <v>4244.8774000000003</v>
      </c>
      <c r="X96">
        <f>SUM(ConsolidatedCompanyData_xlsx[[#This Row],[GHG SCOPE 1]:[GHG SCOPE 3]])</f>
        <v>1091.0319999999999</v>
      </c>
      <c r="Y96">
        <f>ConsolidatedCompanyData_xlsx[[#This Row],[Sum of Emissions]]-ConsolidatedCompanyData_xlsx[[#This Row],[GHG SCOPE 3]]</f>
        <v>1091.0319999999999</v>
      </c>
    </row>
    <row r="97" spans="1:25" hidden="1" x14ac:dyDescent="0.35">
      <c r="A97" t="s">
        <v>397</v>
      </c>
      <c r="B97" t="s">
        <v>979</v>
      </c>
      <c r="C97" t="s">
        <v>401</v>
      </c>
      <c r="X97">
        <f>SUM(ConsolidatedCompanyData_xlsx[[#This Row],[GHG SCOPE 1]:[SCOPE 3 EMISSIONS OTHER]])</f>
        <v>0</v>
      </c>
      <c r="Y97">
        <f>ConsolidatedCompanyData_xlsx[[#This Row],[Sum of Emissions]]-ConsolidatedCompanyData_xlsx[[#This Row],[GHG SCOPE 3]]</f>
        <v>0</v>
      </c>
    </row>
    <row r="98" spans="1:25" hidden="1" x14ac:dyDescent="0.35">
      <c r="A98" t="s">
        <v>397</v>
      </c>
      <c r="B98" t="s">
        <v>979</v>
      </c>
      <c r="C98" t="s">
        <v>400</v>
      </c>
      <c r="X98">
        <f>SUM(ConsolidatedCompanyData_xlsx[[#This Row],[GHG SCOPE 1]:[SCOPE 3 EMISSIONS OTHER]])</f>
        <v>0</v>
      </c>
      <c r="Y98">
        <f>ConsolidatedCompanyData_xlsx[[#This Row],[Sum of Emissions]]-ConsolidatedCompanyData_xlsx[[#This Row],[GHG SCOPE 3]]</f>
        <v>0</v>
      </c>
    </row>
    <row r="99" spans="1:25" hidden="1" x14ac:dyDescent="0.35">
      <c r="A99" t="s">
        <v>397</v>
      </c>
      <c r="B99" t="s">
        <v>979</v>
      </c>
      <c r="C99" t="s">
        <v>399</v>
      </c>
      <c r="X99">
        <f>SUM(ConsolidatedCompanyData_xlsx[[#This Row],[GHG SCOPE 1]:[SCOPE 3 EMISSIONS OTHER]])</f>
        <v>0</v>
      </c>
      <c r="Y99">
        <f>ConsolidatedCompanyData_xlsx[[#This Row],[Sum of Emissions]]-ConsolidatedCompanyData_xlsx[[#This Row],[GHG SCOPE 3]]</f>
        <v>0</v>
      </c>
    </row>
    <row r="100" spans="1:25" hidden="1" x14ac:dyDescent="0.35">
      <c r="A100" t="s">
        <v>397</v>
      </c>
      <c r="B100" t="s">
        <v>979</v>
      </c>
      <c r="C100" t="s">
        <v>398</v>
      </c>
      <c r="X100">
        <f>SUM(ConsolidatedCompanyData_xlsx[[#This Row],[GHG SCOPE 1]:[SCOPE 3 EMISSIONS OTHER]])</f>
        <v>0</v>
      </c>
      <c r="Y100">
        <f>ConsolidatedCompanyData_xlsx[[#This Row],[Sum of Emissions]]-ConsolidatedCompanyData_xlsx[[#This Row],[GHG SCOPE 3]]</f>
        <v>0</v>
      </c>
    </row>
    <row r="101" spans="1:25" x14ac:dyDescent="0.35">
      <c r="A101" t="s">
        <v>67</v>
      </c>
      <c r="B101" t="s">
        <v>1008</v>
      </c>
      <c r="C101" t="s">
        <v>66</v>
      </c>
      <c r="W101">
        <v>329576.9142</v>
      </c>
      <c r="X101">
        <f>SUM(ConsolidatedCompanyData_xlsx[[#This Row],[GHG SCOPE 1]:[GHG SCOPE 3]])</f>
        <v>0</v>
      </c>
      <c r="Y101">
        <f>ConsolidatedCompanyData_xlsx[[#This Row],[Sum of Emissions]]-ConsolidatedCompanyData_xlsx[[#This Row],[GHG SCOPE 3]]</f>
        <v>0</v>
      </c>
    </row>
    <row r="102" spans="1:25" hidden="1" x14ac:dyDescent="0.35">
      <c r="A102" t="s">
        <v>103</v>
      </c>
      <c r="B102" t="s">
        <v>980</v>
      </c>
      <c r="C102" t="s">
        <v>107</v>
      </c>
      <c r="D102">
        <v>73314</v>
      </c>
      <c r="E102">
        <v>27953.800999999999</v>
      </c>
      <c r="W102">
        <v>154417.8603</v>
      </c>
      <c r="X102">
        <f>SUM(ConsolidatedCompanyData_xlsx[[#This Row],[GHG SCOPE 1]:[SCOPE 3 EMISSIONS OTHER]])</f>
        <v>101267.80100000001</v>
      </c>
      <c r="Y102">
        <f>ConsolidatedCompanyData_xlsx[[#This Row],[Sum of Emissions]]-ConsolidatedCompanyData_xlsx[[#This Row],[GHG SCOPE 3]]</f>
        <v>101267.80100000001</v>
      </c>
    </row>
    <row r="103" spans="1:25" hidden="1" x14ac:dyDescent="0.35">
      <c r="A103" t="s">
        <v>103</v>
      </c>
      <c r="B103" t="s">
        <v>980</v>
      </c>
      <c r="C103" t="s">
        <v>106</v>
      </c>
      <c r="D103">
        <v>66996.797000000006</v>
      </c>
      <c r="E103">
        <v>26955.199000000001</v>
      </c>
      <c r="W103">
        <v>162259.32560000001</v>
      </c>
      <c r="X103">
        <f>SUM(ConsolidatedCompanyData_xlsx[[#This Row],[GHG SCOPE 1]:[SCOPE 3 EMISSIONS OTHER]])</f>
        <v>93951.996000000014</v>
      </c>
      <c r="Y103">
        <f>ConsolidatedCompanyData_xlsx[[#This Row],[Sum of Emissions]]-ConsolidatedCompanyData_xlsx[[#This Row],[GHG SCOPE 3]]</f>
        <v>93951.996000000014</v>
      </c>
    </row>
    <row r="104" spans="1:25" hidden="1" x14ac:dyDescent="0.35">
      <c r="A104" t="s">
        <v>103</v>
      </c>
      <c r="B104" t="s">
        <v>980</v>
      </c>
      <c r="C104" t="s">
        <v>105</v>
      </c>
      <c r="D104">
        <v>61012.300999999999</v>
      </c>
      <c r="E104">
        <v>28027.699000000001</v>
      </c>
      <c r="W104">
        <v>155681.98879999999</v>
      </c>
      <c r="X104">
        <f>SUM(ConsolidatedCompanyData_xlsx[[#This Row],[GHG SCOPE 1]:[SCOPE 3 EMISSIONS OTHER]])</f>
        <v>89040</v>
      </c>
      <c r="Y104">
        <f>ConsolidatedCompanyData_xlsx[[#This Row],[Sum of Emissions]]-ConsolidatedCompanyData_xlsx[[#This Row],[GHG SCOPE 3]]</f>
        <v>89040</v>
      </c>
    </row>
    <row r="105" spans="1:25" hidden="1" x14ac:dyDescent="0.35">
      <c r="A105" t="s">
        <v>103</v>
      </c>
      <c r="B105" t="s">
        <v>980</v>
      </c>
      <c r="C105" t="s">
        <v>104</v>
      </c>
      <c r="D105">
        <v>57206.601999999999</v>
      </c>
      <c r="E105">
        <v>29594.5</v>
      </c>
      <c r="W105">
        <v>201135.56880000001</v>
      </c>
      <c r="X105">
        <f>SUM(ConsolidatedCompanyData_xlsx[[#This Row],[GHG SCOPE 1]:[SCOPE 3 EMISSIONS OTHER]])</f>
        <v>86801.101999999999</v>
      </c>
      <c r="Y105">
        <f>ConsolidatedCompanyData_xlsx[[#This Row],[Sum of Emissions]]-ConsolidatedCompanyData_xlsx[[#This Row],[GHG SCOPE 3]]</f>
        <v>86801.101999999999</v>
      </c>
    </row>
    <row r="106" spans="1:25" x14ac:dyDescent="0.35">
      <c r="A106" t="s">
        <v>565</v>
      </c>
      <c r="B106" t="s">
        <v>1009</v>
      </c>
      <c r="C106" t="s">
        <v>564</v>
      </c>
      <c r="W106">
        <v>329576.9142</v>
      </c>
      <c r="X106">
        <f>SUM(ConsolidatedCompanyData_xlsx[[#This Row],[GHG SCOPE 1]:[GHG SCOPE 3]])</f>
        <v>0</v>
      </c>
      <c r="Y106">
        <f>ConsolidatedCompanyData_xlsx[[#This Row],[Sum of Emissions]]-ConsolidatedCompanyData_xlsx[[#This Row],[GHG SCOPE 3]]</f>
        <v>0</v>
      </c>
    </row>
    <row r="107" spans="1:25" hidden="1" x14ac:dyDescent="0.35">
      <c r="A107" t="s">
        <v>385</v>
      </c>
      <c r="B107" t="s">
        <v>981</v>
      </c>
      <c r="C107" t="s">
        <v>389</v>
      </c>
      <c r="X107">
        <f>SUM(ConsolidatedCompanyData_xlsx[[#This Row],[GHG SCOPE 1]:[SCOPE 3 EMISSIONS OTHER]])</f>
        <v>0</v>
      </c>
      <c r="Y107">
        <f>ConsolidatedCompanyData_xlsx[[#This Row],[Sum of Emissions]]-ConsolidatedCompanyData_xlsx[[#This Row],[GHG SCOPE 3]]</f>
        <v>0</v>
      </c>
    </row>
    <row r="108" spans="1:25" hidden="1" x14ac:dyDescent="0.35">
      <c r="A108" t="s">
        <v>385</v>
      </c>
      <c r="B108" t="s">
        <v>981</v>
      </c>
      <c r="C108" t="s">
        <v>388</v>
      </c>
      <c r="X108">
        <f>SUM(ConsolidatedCompanyData_xlsx[[#This Row],[GHG SCOPE 1]:[SCOPE 3 EMISSIONS OTHER]])</f>
        <v>0</v>
      </c>
      <c r="Y108">
        <f>ConsolidatedCompanyData_xlsx[[#This Row],[Sum of Emissions]]-ConsolidatedCompanyData_xlsx[[#This Row],[GHG SCOPE 3]]</f>
        <v>0</v>
      </c>
    </row>
    <row r="109" spans="1:25" hidden="1" x14ac:dyDescent="0.35">
      <c r="A109" t="s">
        <v>385</v>
      </c>
      <c r="B109" t="s">
        <v>981</v>
      </c>
      <c r="C109" t="s">
        <v>387</v>
      </c>
      <c r="X109">
        <f>SUM(ConsolidatedCompanyData_xlsx[[#This Row],[GHG SCOPE 1]:[SCOPE 3 EMISSIONS OTHER]])</f>
        <v>0</v>
      </c>
      <c r="Y109">
        <f>ConsolidatedCompanyData_xlsx[[#This Row],[Sum of Emissions]]-ConsolidatedCompanyData_xlsx[[#This Row],[GHG SCOPE 3]]</f>
        <v>0</v>
      </c>
    </row>
    <row r="110" spans="1:25" hidden="1" x14ac:dyDescent="0.35">
      <c r="A110" t="s">
        <v>385</v>
      </c>
      <c r="B110" t="s">
        <v>981</v>
      </c>
      <c r="C110" t="s">
        <v>386</v>
      </c>
      <c r="X110">
        <f>SUM(ConsolidatedCompanyData_xlsx[[#This Row],[GHG SCOPE 1]:[SCOPE 3 EMISSIONS OTHER]])</f>
        <v>0</v>
      </c>
      <c r="Y110">
        <f>ConsolidatedCompanyData_xlsx[[#This Row],[Sum of Emissions]]-ConsolidatedCompanyData_xlsx[[#This Row],[GHG SCOPE 3]]</f>
        <v>0</v>
      </c>
    </row>
    <row r="111" spans="1:25" x14ac:dyDescent="0.35">
      <c r="A111" t="s">
        <v>679</v>
      </c>
      <c r="B111" t="s">
        <v>1010</v>
      </c>
      <c r="C111" t="s">
        <v>678</v>
      </c>
      <c r="W111">
        <v>955.625</v>
      </c>
      <c r="X111">
        <f>SUM(ConsolidatedCompanyData_xlsx[[#This Row],[GHG SCOPE 1]:[GHG SCOPE 3]])</f>
        <v>0</v>
      </c>
      <c r="Y111">
        <f>ConsolidatedCompanyData_xlsx[[#This Row],[Sum of Emissions]]-ConsolidatedCompanyData_xlsx[[#This Row],[GHG SCOPE 3]]</f>
        <v>0</v>
      </c>
    </row>
    <row r="112" spans="1:25" hidden="1" x14ac:dyDescent="0.35">
      <c r="A112" t="s">
        <v>949</v>
      </c>
      <c r="B112" t="s">
        <v>982</v>
      </c>
      <c r="C112" t="s">
        <v>953</v>
      </c>
      <c r="X112">
        <f>SUM(ConsolidatedCompanyData_xlsx[[#This Row],[GHG SCOPE 1]:[SCOPE 3 EMISSIONS OTHER]])</f>
        <v>0</v>
      </c>
      <c r="Y112">
        <f>ConsolidatedCompanyData_xlsx[[#This Row],[Sum of Emissions]]-ConsolidatedCompanyData_xlsx[[#This Row],[GHG SCOPE 3]]</f>
        <v>0</v>
      </c>
    </row>
    <row r="113" spans="1:25" hidden="1" x14ac:dyDescent="0.35">
      <c r="A113" t="s">
        <v>949</v>
      </c>
      <c r="B113" t="s">
        <v>982</v>
      </c>
      <c r="C113" t="s">
        <v>952</v>
      </c>
      <c r="X113">
        <f>SUM(ConsolidatedCompanyData_xlsx[[#This Row],[GHG SCOPE 1]:[SCOPE 3 EMISSIONS OTHER]])</f>
        <v>0</v>
      </c>
      <c r="Y113">
        <f>ConsolidatedCompanyData_xlsx[[#This Row],[Sum of Emissions]]-ConsolidatedCompanyData_xlsx[[#This Row],[GHG SCOPE 3]]</f>
        <v>0</v>
      </c>
    </row>
    <row r="114" spans="1:25" hidden="1" x14ac:dyDescent="0.35">
      <c r="A114" t="s">
        <v>949</v>
      </c>
      <c r="B114" t="s">
        <v>982</v>
      </c>
      <c r="C114" t="s">
        <v>951</v>
      </c>
      <c r="X114">
        <f>SUM(ConsolidatedCompanyData_xlsx[[#This Row],[GHG SCOPE 1]:[SCOPE 3 EMISSIONS OTHER]])</f>
        <v>0</v>
      </c>
      <c r="Y114">
        <f>ConsolidatedCompanyData_xlsx[[#This Row],[Sum of Emissions]]-ConsolidatedCompanyData_xlsx[[#This Row],[GHG SCOPE 3]]</f>
        <v>0</v>
      </c>
    </row>
    <row r="115" spans="1:25" hidden="1" x14ac:dyDescent="0.35">
      <c r="A115" t="s">
        <v>949</v>
      </c>
      <c r="B115" t="s">
        <v>982</v>
      </c>
      <c r="C115" t="s">
        <v>950</v>
      </c>
      <c r="X115">
        <f>SUM(ConsolidatedCompanyData_xlsx[[#This Row],[GHG SCOPE 1]:[SCOPE 3 EMISSIONS OTHER]])</f>
        <v>0</v>
      </c>
      <c r="Y115">
        <f>ConsolidatedCompanyData_xlsx[[#This Row],[Sum of Emissions]]-ConsolidatedCompanyData_xlsx[[#This Row],[GHG SCOPE 3]]</f>
        <v>0</v>
      </c>
    </row>
    <row r="116" spans="1:25" x14ac:dyDescent="0.35">
      <c r="A116" t="s">
        <v>601</v>
      </c>
      <c r="B116" t="s">
        <v>1003</v>
      </c>
      <c r="C116" t="s">
        <v>600</v>
      </c>
      <c r="D116">
        <v>348.40699999999998</v>
      </c>
      <c r="E116">
        <v>34.415999999999997</v>
      </c>
      <c r="W116">
        <v>2654.3242</v>
      </c>
      <c r="X116">
        <f>SUM(ConsolidatedCompanyData_xlsx[[#This Row],[GHG SCOPE 1]:[GHG SCOPE 3]])</f>
        <v>382.82299999999998</v>
      </c>
      <c r="Y116">
        <f>ConsolidatedCompanyData_xlsx[[#This Row],[Sum of Emissions]]-ConsolidatedCompanyData_xlsx[[#This Row],[GHG SCOPE 3]]</f>
        <v>382.82299999999998</v>
      </c>
    </row>
    <row r="117" spans="1:25" hidden="1" x14ac:dyDescent="0.35">
      <c r="A117" t="s">
        <v>691</v>
      </c>
      <c r="B117" t="s">
        <v>983</v>
      </c>
      <c r="C117" t="s">
        <v>695</v>
      </c>
      <c r="X117">
        <f>SUM(ConsolidatedCompanyData_xlsx[[#This Row],[GHG SCOPE 1]:[SCOPE 3 EMISSIONS OTHER]])</f>
        <v>0</v>
      </c>
      <c r="Y117">
        <f>ConsolidatedCompanyData_xlsx[[#This Row],[Sum of Emissions]]-ConsolidatedCompanyData_xlsx[[#This Row],[GHG SCOPE 3]]</f>
        <v>0</v>
      </c>
    </row>
    <row r="118" spans="1:25" hidden="1" x14ac:dyDescent="0.35">
      <c r="A118" t="s">
        <v>691</v>
      </c>
      <c r="B118" t="s">
        <v>983</v>
      </c>
      <c r="C118" t="s">
        <v>694</v>
      </c>
      <c r="X118">
        <f>SUM(ConsolidatedCompanyData_xlsx[[#This Row],[GHG SCOPE 1]:[SCOPE 3 EMISSIONS OTHER]])</f>
        <v>0</v>
      </c>
      <c r="Y118">
        <f>ConsolidatedCompanyData_xlsx[[#This Row],[Sum of Emissions]]-ConsolidatedCompanyData_xlsx[[#This Row],[GHG SCOPE 3]]</f>
        <v>0</v>
      </c>
    </row>
    <row r="119" spans="1:25" hidden="1" x14ac:dyDescent="0.35">
      <c r="A119" t="s">
        <v>691</v>
      </c>
      <c r="B119" t="s">
        <v>983</v>
      </c>
      <c r="C119" t="s">
        <v>693</v>
      </c>
      <c r="X119">
        <f>SUM(ConsolidatedCompanyData_xlsx[[#This Row],[GHG SCOPE 1]:[SCOPE 3 EMISSIONS OTHER]])</f>
        <v>0</v>
      </c>
      <c r="Y119">
        <f>ConsolidatedCompanyData_xlsx[[#This Row],[Sum of Emissions]]-ConsolidatedCompanyData_xlsx[[#This Row],[GHG SCOPE 3]]</f>
        <v>0</v>
      </c>
    </row>
    <row r="120" spans="1:25" hidden="1" x14ac:dyDescent="0.35">
      <c r="A120" t="s">
        <v>691</v>
      </c>
      <c r="B120" t="s">
        <v>983</v>
      </c>
      <c r="C120" t="s">
        <v>692</v>
      </c>
      <c r="X120">
        <f>SUM(ConsolidatedCompanyData_xlsx[[#This Row],[GHG SCOPE 1]:[SCOPE 3 EMISSIONS OTHER]])</f>
        <v>0</v>
      </c>
      <c r="Y120">
        <f>ConsolidatedCompanyData_xlsx[[#This Row],[Sum of Emissions]]-ConsolidatedCompanyData_xlsx[[#This Row],[GHG SCOPE 3]]</f>
        <v>0</v>
      </c>
    </row>
    <row r="121" spans="1:25" x14ac:dyDescent="0.35">
      <c r="A121" t="s">
        <v>181</v>
      </c>
      <c r="B121" t="s">
        <v>1007</v>
      </c>
      <c r="C121" t="s">
        <v>180</v>
      </c>
      <c r="D121">
        <v>30400</v>
      </c>
      <c r="E121">
        <v>2100</v>
      </c>
      <c r="F121">
        <v>306700</v>
      </c>
      <c r="Q121">
        <v>306700</v>
      </c>
      <c r="W121">
        <v>144148.1685</v>
      </c>
      <c r="X121">
        <f>SUM(ConsolidatedCompanyData_xlsx[[#This Row],[GHG SCOPE 1]:[GHG SCOPE 3]])</f>
        <v>339200</v>
      </c>
      <c r="Y121">
        <f>ConsolidatedCompanyData_xlsx[[#This Row],[Sum of Emissions]]-ConsolidatedCompanyData_xlsx[[#This Row],[GHG SCOPE 3]]</f>
        <v>32500</v>
      </c>
    </row>
    <row r="122" spans="1:25" hidden="1" x14ac:dyDescent="0.35">
      <c r="A122" t="s">
        <v>631</v>
      </c>
      <c r="B122" t="s">
        <v>984</v>
      </c>
      <c r="C122" t="s">
        <v>635</v>
      </c>
      <c r="X122">
        <f>SUM(ConsolidatedCompanyData_xlsx[[#This Row],[GHG SCOPE 1]:[SCOPE 3 EMISSIONS OTHER]])</f>
        <v>0</v>
      </c>
      <c r="Y122">
        <f>ConsolidatedCompanyData_xlsx[[#This Row],[Sum of Emissions]]-ConsolidatedCompanyData_xlsx[[#This Row],[GHG SCOPE 3]]</f>
        <v>0</v>
      </c>
    </row>
    <row r="123" spans="1:25" hidden="1" x14ac:dyDescent="0.35">
      <c r="A123" t="s">
        <v>631</v>
      </c>
      <c r="B123" t="s">
        <v>984</v>
      </c>
      <c r="C123" t="s">
        <v>634</v>
      </c>
      <c r="X123">
        <f>SUM(ConsolidatedCompanyData_xlsx[[#This Row],[GHG SCOPE 1]:[SCOPE 3 EMISSIONS OTHER]])</f>
        <v>0</v>
      </c>
      <c r="Y123">
        <f>ConsolidatedCompanyData_xlsx[[#This Row],[Sum of Emissions]]-ConsolidatedCompanyData_xlsx[[#This Row],[GHG SCOPE 3]]</f>
        <v>0</v>
      </c>
    </row>
    <row r="124" spans="1:25" hidden="1" x14ac:dyDescent="0.35">
      <c r="A124" t="s">
        <v>631</v>
      </c>
      <c r="B124" t="s">
        <v>984</v>
      </c>
      <c r="C124" t="s">
        <v>633</v>
      </c>
      <c r="X124">
        <f>SUM(ConsolidatedCompanyData_xlsx[[#This Row],[GHG SCOPE 1]:[SCOPE 3 EMISSIONS OTHER]])</f>
        <v>0</v>
      </c>
      <c r="Y124">
        <f>ConsolidatedCompanyData_xlsx[[#This Row],[Sum of Emissions]]-ConsolidatedCompanyData_xlsx[[#This Row],[GHG SCOPE 3]]</f>
        <v>0</v>
      </c>
    </row>
    <row r="125" spans="1:25" hidden="1" x14ac:dyDescent="0.35">
      <c r="A125" t="s">
        <v>631</v>
      </c>
      <c r="B125" t="s">
        <v>984</v>
      </c>
      <c r="C125" t="s">
        <v>632</v>
      </c>
      <c r="X125">
        <f>SUM(ConsolidatedCompanyData_xlsx[[#This Row],[GHG SCOPE 1]:[SCOPE 3 EMISSIONS OTHER]])</f>
        <v>0</v>
      </c>
      <c r="Y125">
        <f>ConsolidatedCompanyData_xlsx[[#This Row],[Sum of Emissions]]-ConsolidatedCompanyData_xlsx[[#This Row],[GHG SCOPE 3]]</f>
        <v>0</v>
      </c>
    </row>
    <row r="126" spans="1:25" x14ac:dyDescent="0.35">
      <c r="A126" t="s">
        <v>463</v>
      </c>
      <c r="B126" t="s">
        <v>967</v>
      </c>
      <c r="C126" t="s">
        <v>462</v>
      </c>
      <c r="X126">
        <f>SUM(ConsolidatedCompanyData_xlsx[[#This Row],[GHG SCOPE 1]:[GHG SCOPE 3]])</f>
        <v>0</v>
      </c>
      <c r="Y126">
        <f>ConsolidatedCompanyData_xlsx[[#This Row],[Sum of Emissions]]-ConsolidatedCompanyData_xlsx[[#This Row],[GHG SCOPE 3]]</f>
        <v>0</v>
      </c>
    </row>
    <row r="127" spans="1:25" hidden="1" x14ac:dyDescent="0.35">
      <c r="A127" t="s">
        <v>877</v>
      </c>
      <c r="B127" t="s">
        <v>985</v>
      </c>
      <c r="C127" t="s">
        <v>881</v>
      </c>
      <c r="X127">
        <f>SUM(ConsolidatedCompanyData_xlsx[[#This Row],[GHG SCOPE 1]:[SCOPE 3 EMISSIONS OTHER]])</f>
        <v>0</v>
      </c>
      <c r="Y127">
        <f>ConsolidatedCompanyData_xlsx[[#This Row],[Sum of Emissions]]-ConsolidatedCompanyData_xlsx[[#This Row],[GHG SCOPE 3]]</f>
        <v>0</v>
      </c>
    </row>
    <row r="128" spans="1:25" hidden="1" x14ac:dyDescent="0.35">
      <c r="A128" t="s">
        <v>877</v>
      </c>
      <c r="B128" t="s">
        <v>985</v>
      </c>
      <c r="C128" t="s">
        <v>880</v>
      </c>
      <c r="X128">
        <f>SUM(ConsolidatedCompanyData_xlsx[[#This Row],[GHG SCOPE 1]:[SCOPE 3 EMISSIONS OTHER]])</f>
        <v>0</v>
      </c>
      <c r="Y128">
        <f>ConsolidatedCompanyData_xlsx[[#This Row],[Sum of Emissions]]-ConsolidatedCompanyData_xlsx[[#This Row],[GHG SCOPE 3]]</f>
        <v>0</v>
      </c>
    </row>
    <row r="129" spans="1:25" hidden="1" x14ac:dyDescent="0.35">
      <c r="A129" t="s">
        <v>877</v>
      </c>
      <c r="B129" t="s">
        <v>985</v>
      </c>
      <c r="C129" t="s">
        <v>879</v>
      </c>
      <c r="X129">
        <f>SUM(ConsolidatedCompanyData_xlsx[[#This Row],[GHG SCOPE 1]:[SCOPE 3 EMISSIONS OTHER]])</f>
        <v>0</v>
      </c>
      <c r="Y129">
        <f>ConsolidatedCompanyData_xlsx[[#This Row],[Sum of Emissions]]-ConsolidatedCompanyData_xlsx[[#This Row],[GHG SCOPE 3]]</f>
        <v>0</v>
      </c>
    </row>
    <row r="130" spans="1:25" hidden="1" x14ac:dyDescent="0.35">
      <c r="A130" t="s">
        <v>877</v>
      </c>
      <c r="B130" t="s">
        <v>985</v>
      </c>
      <c r="C130" t="s">
        <v>878</v>
      </c>
      <c r="X130">
        <f>SUM(ConsolidatedCompanyData_xlsx[[#This Row],[GHG SCOPE 1]:[SCOPE 3 EMISSIONS OTHER]])</f>
        <v>0</v>
      </c>
      <c r="Y130">
        <f>ConsolidatedCompanyData_xlsx[[#This Row],[Sum of Emissions]]-ConsolidatedCompanyData_xlsx[[#This Row],[GHG SCOPE 3]]</f>
        <v>0</v>
      </c>
    </row>
    <row r="131" spans="1:25" x14ac:dyDescent="0.35">
      <c r="A131" t="s">
        <v>913</v>
      </c>
      <c r="B131" t="s">
        <v>1005</v>
      </c>
      <c r="C131" t="s">
        <v>912</v>
      </c>
      <c r="D131">
        <v>0.433</v>
      </c>
      <c r="E131">
        <v>2.2040000000000002</v>
      </c>
      <c r="F131">
        <v>10.945</v>
      </c>
      <c r="L131">
        <v>10.945</v>
      </c>
      <c r="W131">
        <v>364172.96590000001</v>
      </c>
      <c r="X131">
        <f>SUM(ConsolidatedCompanyData_xlsx[[#This Row],[GHG SCOPE 1]:[GHG SCOPE 3]])</f>
        <v>13.582000000000001</v>
      </c>
      <c r="Y131">
        <f>ConsolidatedCompanyData_xlsx[[#This Row],[Sum of Emissions]]-ConsolidatedCompanyData_xlsx[[#This Row],[GHG SCOPE 3]]</f>
        <v>2.6370000000000005</v>
      </c>
    </row>
    <row r="132" spans="1:25" hidden="1" x14ac:dyDescent="0.35">
      <c r="A132" t="s">
        <v>817</v>
      </c>
      <c r="B132" t="s">
        <v>986</v>
      </c>
      <c r="C132" t="s">
        <v>821</v>
      </c>
      <c r="X132">
        <f>SUM(ConsolidatedCompanyData_xlsx[[#This Row],[GHG SCOPE 1]:[SCOPE 3 EMISSIONS OTHER]])</f>
        <v>0</v>
      </c>
      <c r="Y132">
        <f>ConsolidatedCompanyData_xlsx[[#This Row],[Sum of Emissions]]-ConsolidatedCompanyData_xlsx[[#This Row],[GHG SCOPE 3]]</f>
        <v>0</v>
      </c>
    </row>
    <row r="133" spans="1:25" hidden="1" x14ac:dyDescent="0.35">
      <c r="A133" t="s">
        <v>817</v>
      </c>
      <c r="B133" t="s">
        <v>986</v>
      </c>
      <c r="C133" t="s">
        <v>820</v>
      </c>
      <c r="X133">
        <f>SUM(ConsolidatedCompanyData_xlsx[[#This Row],[GHG SCOPE 1]:[SCOPE 3 EMISSIONS OTHER]])</f>
        <v>0</v>
      </c>
      <c r="Y133">
        <f>ConsolidatedCompanyData_xlsx[[#This Row],[Sum of Emissions]]-ConsolidatedCompanyData_xlsx[[#This Row],[GHG SCOPE 3]]</f>
        <v>0</v>
      </c>
    </row>
    <row r="134" spans="1:25" hidden="1" x14ac:dyDescent="0.35">
      <c r="A134" t="s">
        <v>817</v>
      </c>
      <c r="B134" t="s">
        <v>986</v>
      </c>
      <c r="C134" t="s">
        <v>819</v>
      </c>
      <c r="X134">
        <f>SUM(ConsolidatedCompanyData_xlsx[[#This Row],[GHG SCOPE 1]:[SCOPE 3 EMISSIONS OTHER]])</f>
        <v>0</v>
      </c>
      <c r="Y134">
        <f>ConsolidatedCompanyData_xlsx[[#This Row],[Sum of Emissions]]-ConsolidatedCompanyData_xlsx[[#This Row],[GHG SCOPE 3]]</f>
        <v>0</v>
      </c>
    </row>
    <row r="135" spans="1:25" hidden="1" x14ac:dyDescent="0.35">
      <c r="A135" t="s">
        <v>817</v>
      </c>
      <c r="B135" t="s">
        <v>986</v>
      </c>
      <c r="C135" t="s">
        <v>818</v>
      </c>
      <c r="X135">
        <f>SUM(ConsolidatedCompanyData_xlsx[[#This Row],[GHG SCOPE 1]:[SCOPE 3 EMISSIONS OTHER]])</f>
        <v>0</v>
      </c>
      <c r="Y135">
        <f>ConsolidatedCompanyData_xlsx[[#This Row],[Sum of Emissions]]-ConsolidatedCompanyData_xlsx[[#This Row],[GHG SCOPE 3]]</f>
        <v>0</v>
      </c>
    </row>
    <row r="136" spans="1:25" x14ac:dyDescent="0.35">
      <c r="A136" t="s">
        <v>139</v>
      </c>
      <c r="B136" t="s">
        <v>966</v>
      </c>
      <c r="C136" t="s">
        <v>138</v>
      </c>
      <c r="X136">
        <f>SUM(ConsolidatedCompanyData_xlsx[[#This Row],[GHG SCOPE 1]:[GHG SCOPE 3]])</f>
        <v>0</v>
      </c>
      <c r="Y136">
        <f>ConsolidatedCompanyData_xlsx[[#This Row],[Sum of Emissions]]-ConsolidatedCompanyData_xlsx[[#This Row],[GHG SCOPE 3]]</f>
        <v>0</v>
      </c>
    </row>
    <row r="137" spans="1:25" hidden="1" x14ac:dyDescent="0.35">
      <c r="A137" t="s">
        <v>661</v>
      </c>
      <c r="B137" t="s">
        <v>987</v>
      </c>
      <c r="C137" t="s">
        <v>665</v>
      </c>
      <c r="X137">
        <f>SUM(ConsolidatedCompanyData_xlsx[[#This Row],[GHG SCOPE 1]:[SCOPE 3 EMISSIONS OTHER]])</f>
        <v>0</v>
      </c>
      <c r="Y137">
        <f>ConsolidatedCompanyData_xlsx[[#This Row],[Sum of Emissions]]-ConsolidatedCompanyData_xlsx[[#This Row],[GHG SCOPE 3]]</f>
        <v>0</v>
      </c>
    </row>
    <row r="138" spans="1:25" hidden="1" x14ac:dyDescent="0.35">
      <c r="A138" t="s">
        <v>661</v>
      </c>
      <c r="B138" t="s">
        <v>987</v>
      </c>
      <c r="C138" t="s">
        <v>664</v>
      </c>
      <c r="X138">
        <f>SUM(ConsolidatedCompanyData_xlsx[[#This Row],[GHG SCOPE 1]:[SCOPE 3 EMISSIONS OTHER]])</f>
        <v>0</v>
      </c>
      <c r="Y138">
        <f>ConsolidatedCompanyData_xlsx[[#This Row],[Sum of Emissions]]-ConsolidatedCompanyData_xlsx[[#This Row],[GHG SCOPE 3]]</f>
        <v>0</v>
      </c>
    </row>
    <row r="139" spans="1:25" hidden="1" x14ac:dyDescent="0.35">
      <c r="A139" t="s">
        <v>661</v>
      </c>
      <c r="B139" t="s">
        <v>987</v>
      </c>
      <c r="C139" t="s">
        <v>663</v>
      </c>
      <c r="X139">
        <f>SUM(ConsolidatedCompanyData_xlsx[[#This Row],[GHG SCOPE 1]:[SCOPE 3 EMISSIONS OTHER]])</f>
        <v>0</v>
      </c>
      <c r="Y139">
        <f>ConsolidatedCompanyData_xlsx[[#This Row],[Sum of Emissions]]-ConsolidatedCompanyData_xlsx[[#This Row],[GHG SCOPE 3]]</f>
        <v>0</v>
      </c>
    </row>
    <row r="140" spans="1:25" hidden="1" x14ac:dyDescent="0.35">
      <c r="A140" t="s">
        <v>661</v>
      </c>
      <c r="B140" t="s">
        <v>987</v>
      </c>
      <c r="C140" t="s">
        <v>662</v>
      </c>
      <c r="X140">
        <f>SUM(ConsolidatedCompanyData_xlsx[[#This Row],[GHG SCOPE 1]:[SCOPE 3 EMISSIONS OTHER]])</f>
        <v>0</v>
      </c>
      <c r="Y140">
        <f>ConsolidatedCompanyData_xlsx[[#This Row],[Sum of Emissions]]-ConsolidatedCompanyData_xlsx[[#This Row],[GHG SCOPE 3]]</f>
        <v>0</v>
      </c>
    </row>
    <row r="141" spans="1:25" x14ac:dyDescent="0.35">
      <c r="A141" t="s">
        <v>415</v>
      </c>
      <c r="B141" t="s">
        <v>1016</v>
      </c>
      <c r="C141" t="s">
        <v>414</v>
      </c>
      <c r="D141">
        <v>22.157</v>
      </c>
      <c r="E141">
        <v>27.608000000000001</v>
      </c>
      <c r="F141">
        <v>17.765999999999998</v>
      </c>
      <c r="G141">
        <v>4.99</v>
      </c>
      <c r="L141">
        <v>4.58</v>
      </c>
      <c r="S141">
        <v>8.1959999999999997</v>
      </c>
      <c r="X141">
        <f>SUM(ConsolidatedCompanyData_xlsx[[#This Row],[GHG SCOPE 1]:[GHG SCOPE 3]])</f>
        <v>67.531000000000006</v>
      </c>
      <c r="Y141">
        <f>ConsolidatedCompanyData_xlsx[[#This Row],[Sum of Emissions]]-ConsolidatedCompanyData_xlsx[[#This Row],[GHG SCOPE 3]]</f>
        <v>49.765000000000008</v>
      </c>
    </row>
    <row r="142" spans="1:25" hidden="1" x14ac:dyDescent="0.35">
      <c r="A142" t="s">
        <v>757</v>
      </c>
      <c r="B142" t="s">
        <v>988</v>
      </c>
      <c r="C142" t="s">
        <v>761</v>
      </c>
      <c r="X142">
        <f>SUM(ConsolidatedCompanyData_xlsx[[#This Row],[GHG SCOPE 1]:[SCOPE 3 EMISSIONS OTHER]])</f>
        <v>0</v>
      </c>
      <c r="Y142">
        <f>ConsolidatedCompanyData_xlsx[[#This Row],[Sum of Emissions]]-ConsolidatedCompanyData_xlsx[[#This Row],[GHG SCOPE 3]]</f>
        <v>0</v>
      </c>
    </row>
    <row r="143" spans="1:25" hidden="1" x14ac:dyDescent="0.35">
      <c r="A143" t="s">
        <v>757</v>
      </c>
      <c r="B143" t="s">
        <v>988</v>
      </c>
      <c r="C143" t="s">
        <v>760</v>
      </c>
      <c r="X143">
        <f>SUM(ConsolidatedCompanyData_xlsx[[#This Row],[GHG SCOPE 1]:[SCOPE 3 EMISSIONS OTHER]])</f>
        <v>0</v>
      </c>
      <c r="Y143">
        <f>ConsolidatedCompanyData_xlsx[[#This Row],[Sum of Emissions]]-ConsolidatedCompanyData_xlsx[[#This Row],[GHG SCOPE 3]]</f>
        <v>0</v>
      </c>
    </row>
    <row r="144" spans="1:25" hidden="1" x14ac:dyDescent="0.35">
      <c r="A144" t="s">
        <v>757</v>
      </c>
      <c r="B144" t="s">
        <v>988</v>
      </c>
      <c r="C144" t="s">
        <v>759</v>
      </c>
      <c r="X144">
        <f>SUM(ConsolidatedCompanyData_xlsx[[#This Row],[GHG SCOPE 1]:[SCOPE 3 EMISSIONS OTHER]])</f>
        <v>0</v>
      </c>
      <c r="Y144">
        <f>ConsolidatedCompanyData_xlsx[[#This Row],[Sum of Emissions]]-ConsolidatedCompanyData_xlsx[[#This Row],[GHG SCOPE 3]]</f>
        <v>0</v>
      </c>
    </row>
    <row r="145" spans="1:25" hidden="1" x14ac:dyDescent="0.35">
      <c r="A145" t="s">
        <v>757</v>
      </c>
      <c r="B145" t="s">
        <v>988</v>
      </c>
      <c r="C145" t="s">
        <v>758</v>
      </c>
      <c r="X145">
        <f>SUM(ConsolidatedCompanyData_xlsx[[#This Row],[GHG SCOPE 1]:[SCOPE 3 EMISSIONS OTHER]])</f>
        <v>0</v>
      </c>
      <c r="Y145">
        <f>ConsolidatedCompanyData_xlsx[[#This Row],[Sum of Emissions]]-ConsolidatedCompanyData_xlsx[[#This Row],[GHG SCOPE 3]]</f>
        <v>0</v>
      </c>
    </row>
    <row r="146" spans="1:25" x14ac:dyDescent="0.35">
      <c r="A146" t="s">
        <v>931</v>
      </c>
      <c r="B146" t="s">
        <v>961</v>
      </c>
      <c r="C146" t="s">
        <v>930</v>
      </c>
      <c r="X146">
        <f>SUM(ConsolidatedCompanyData_xlsx[[#This Row],[GHG SCOPE 1]:[GHG SCOPE 3]])</f>
        <v>0</v>
      </c>
      <c r="Y146">
        <f>ConsolidatedCompanyData_xlsx[[#This Row],[Sum of Emissions]]-ConsolidatedCompanyData_xlsx[[#This Row],[GHG SCOPE 3]]</f>
        <v>0</v>
      </c>
    </row>
    <row r="147" spans="1:25" hidden="1" x14ac:dyDescent="0.35">
      <c r="A147" t="s">
        <v>319</v>
      </c>
      <c r="B147" t="s">
        <v>989</v>
      </c>
      <c r="C147" t="s">
        <v>323</v>
      </c>
      <c r="D147">
        <v>73314</v>
      </c>
      <c r="E147">
        <v>27953.800999999999</v>
      </c>
      <c r="W147">
        <v>154417.8603</v>
      </c>
      <c r="X147">
        <f>SUM(ConsolidatedCompanyData_xlsx[[#This Row],[GHG SCOPE 1]:[SCOPE 3 EMISSIONS OTHER]])</f>
        <v>101267.80100000001</v>
      </c>
      <c r="Y147">
        <f>ConsolidatedCompanyData_xlsx[[#This Row],[Sum of Emissions]]-ConsolidatedCompanyData_xlsx[[#This Row],[GHG SCOPE 3]]</f>
        <v>101267.80100000001</v>
      </c>
    </row>
    <row r="148" spans="1:25" hidden="1" x14ac:dyDescent="0.35">
      <c r="A148" t="s">
        <v>319</v>
      </c>
      <c r="B148" t="s">
        <v>989</v>
      </c>
      <c r="C148" t="s">
        <v>322</v>
      </c>
      <c r="D148">
        <v>66996.797000000006</v>
      </c>
      <c r="E148">
        <v>26955.199000000001</v>
      </c>
      <c r="W148">
        <v>162259.32560000001</v>
      </c>
      <c r="X148">
        <f>SUM(ConsolidatedCompanyData_xlsx[[#This Row],[GHG SCOPE 1]:[SCOPE 3 EMISSIONS OTHER]])</f>
        <v>93951.996000000014</v>
      </c>
      <c r="Y148">
        <f>ConsolidatedCompanyData_xlsx[[#This Row],[Sum of Emissions]]-ConsolidatedCompanyData_xlsx[[#This Row],[GHG SCOPE 3]]</f>
        <v>93951.996000000014</v>
      </c>
    </row>
    <row r="149" spans="1:25" hidden="1" x14ac:dyDescent="0.35">
      <c r="A149" t="s">
        <v>319</v>
      </c>
      <c r="B149" t="s">
        <v>989</v>
      </c>
      <c r="C149" t="s">
        <v>321</v>
      </c>
      <c r="D149">
        <v>61012.300999999999</v>
      </c>
      <c r="E149">
        <v>28027.699000000001</v>
      </c>
      <c r="W149">
        <v>155681.98879999999</v>
      </c>
      <c r="X149">
        <f>SUM(ConsolidatedCompanyData_xlsx[[#This Row],[GHG SCOPE 1]:[SCOPE 3 EMISSIONS OTHER]])</f>
        <v>89040</v>
      </c>
      <c r="Y149">
        <f>ConsolidatedCompanyData_xlsx[[#This Row],[Sum of Emissions]]-ConsolidatedCompanyData_xlsx[[#This Row],[GHG SCOPE 3]]</f>
        <v>89040</v>
      </c>
    </row>
    <row r="150" spans="1:25" hidden="1" x14ac:dyDescent="0.35">
      <c r="A150" t="s">
        <v>319</v>
      </c>
      <c r="B150" t="s">
        <v>989</v>
      </c>
      <c r="C150" t="s">
        <v>320</v>
      </c>
      <c r="D150">
        <v>57206.601999999999</v>
      </c>
      <c r="E150">
        <v>29594.5</v>
      </c>
      <c r="W150">
        <v>201135.56880000001</v>
      </c>
      <c r="X150">
        <f>SUM(ConsolidatedCompanyData_xlsx[[#This Row],[GHG SCOPE 1]:[SCOPE 3 EMISSIONS OTHER]])</f>
        <v>86801.101999999999</v>
      </c>
      <c r="Y150">
        <f>ConsolidatedCompanyData_xlsx[[#This Row],[Sum of Emissions]]-ConsolidatedCompanyData_xlsx[[#This Row],[GHG SCOPE 3]]</f>
        <v>86801.101999999999</v>
      </c>
    </row>
    <row r="151" spans="1:25" x14ac:dyDescent="0.35">
      <c r="A151" t="s">
        <v>817</v>
      </c>
      <c r="B151" t="s">
        <v>986</v>
      </c>
      <c r="C151" t="s">
        <v>816</v>
      </c>
      <c r="X151">
        <f>SUM(ConsolidatedCompanyData_xlsx[[#This Row],[GHG SCOPE 1]:[GHG SCOPE 3]])</f>
        <v>0</v>
      </c>
      <c r="Y151">
        <f>ConsolidatedCompanyData_xlsx[[#This Row],[Sum of Emissions]]-ConsolidatedCompanyData_xlsx[[#This Row],[GHG SCOPE 3]]</f>
        <v>0</v>
      </c>
    </row>
    <row r="152" spans="1:25" hidden="1" x14ac:dyDescent="0.35">
      <c r="A152" t="s">
        <v>559</v>
      </c>
      <c r="B152" t="s">
        <v>990</v>
      </c>
      <c r="C152" t="s">
        <v>563</v>
      </c>
      <c r="X152">
        <f>SUM(ConsolidatedCompanyData_xlsx[[#This Row],[GHG SCOPE 1]:[SCOPE 3 EMISSIONS OTHER]])</f>
        <v>0</v>
      </c>
      <c r="Y152">
        <f>ConsolidatedCompanyData_xlsx[[#This Row],[Sum of Emissions]]-ConsolidatedCompanyData_xlsx[[#This Row],[GHG SCOPE 3]]</f>
        <v>0</v>
      </c>
    </row>
    <row r="153" spans="1:25" hidden="1" x14ac:dyDescent="0.35">
      <c r="A153" t="s">
        <v>559</v>
      </c>
      <c r="B153" t="s">
        <v>990</v>
      </c>
      <c r="C153" t="s">
        <v>562</v>
      </c>
      <c r="X153">
        <f>SUM(ConsolidatedCompanyData_xlsx[[#This Row],[GHG SCOPE 1]:[SCOPE 3 EMISSIONS OTHER]])</f>
        <v>0</v>
      </c>
      <c r="Y153">
        <f>ConsolidatedCompanyData_xlsx[[#This Row],[Sum of Emissions]]-ConsolidatedCompanyData_xlsx[[#This Row],[GHG SCOPE 3]]</f>
        <v>0</v>
      </c>
    </row>
    <row r="154" spans="1:25" hidden="1" x14ac:dyDescent="0.35">
      <c r="A154" t="s">
        <v>559</v>
      </c>
      <c r="B154" t="s">
        <v>990</v>
      </c>
      <c r="C154" t="s">
        <v>561</v>
      </c>
      <c r="X154">
        <f>SUM(ConsolidatedCompanyData_xlsx[[#This Row],[GHG SCOPE 1]:[SCOPE 3 EMISSIONS OTHER]])</f>
        <v>0</v>
      </c>
      <c r="Y154">
        <f>ConsolidatedCompanyData_xlsx[[#This Row],[Sum of Emissions]]-ConsolidatedCompanyData_xlsx[[#This Row],[GHG SCOPE 3]]</f>
        <v>0</v>
      </c>
    </row>
    <row r="155" spans="1:25" hidden="1" x14ac:dyDescent="0.35">
      <c r="A155" t="s">
        <v>559</v>
      </c>
      <c r="B155" t="s">
        <v>990</v>
      </c>
      <c r="C155" t="s">
        <v>560</v>
      </c>
      <c r="X155">
        <f>SUM(ConsolidatedCompanyData_xlsx[[#This Row],[GHG SCOPE 1]:[SCOPE 3 EMISSIONS OTHER]])</f>
        <v>0</v>
      </c>
      <c r="Y155">
        <f>ConsolidatedCompanyData_xlsx[[#This Row],[Sum of Emissions]]-ConsolidatedCompanyData_xlsx[[#This Row],[GHG SCOPE 3]]</f>
        <v>0</v>
      </c>
    </row>
    <row r="156" spans="1:25" x14ac:dyDescent="0.35">
      <c r="A156" t="s">
        <v>541</v>
      </c>
      <c r="B156" t="s">
        <v>1019</v>
      </c>
      <c r="C156" t="s">
        <v>540</v>
      </c>
      <c r="D156">
        <v>23243.1</v>
      </c>
      <c r="E156">
        <v>3092.65</v>
      </c>
      <c r="F156">
        <v>124114</v>
      </c>
      <c r="Q156">
        <v>124114</v>
      </c>
      <c r="W156">
        <v>94481.200800000006</v>
      </c>
      <c r="X156">
        <f>SUM(ConsolidatedCompanyData_xlsx[[#This Row],[GHG SCOPE 1]:[GHG SCOPE 3]])</f>
        <v>150449.75</v>
      </c>
      <c r="Y156">
        <f>ConsolidatedCompanyData_xlsx[[#This Row],[Sum of Emissions]]-ConsolidatedCompanyData_xlsx[[#This Row],[GHG SCOPE 3]]</f>
        <v>26335.75</v>
      </c>
    </row>
    <row r="157" spans="1:25" hidden="1" x14ac:dyDescent="0.35">
      <c r="A157" t="s">
        <v>409</v>
      </c>
      <c r="B157" t="s">
        <v>991</v>
      </c>
      <c r="C157" t="s">
        <v>413</v>
      </c>
      <c r="X157">
        <f>SUM(ConsolidatedCompanyData_xlsx[[#This Row],[GHG SCOPE 1]:[SCOPE 3 EMISSIONS OTHER]])</f>
        <v>0</v>
      </c>
      <c r="Y157">
        <f>ConsolidatedCompanyData_xlsx[[#This Row],[Sum of Emissions]]-ConsolidatedCompanyData_xlsx[[#This Row],[GHG SCOPE 3]]</f>
        <v>0</v>
      </c>
    </row>
    <row r="158" spans="1:25" hidden="1" x14ac:dyDescent="0.35">
      <c r="A158" t="s">
        <v>409</v>
      </c>
      <c r="B158" t="s">
        <v>991</v>
      </c>
      <c r="C158" t="s">
        <v>412</v>
      </c>
      <c r="X158">
        <f>SUM(ConsolidatedCompanyData_xlsx[[#This Row],[GHG SCOPE 1]:[SCOPE 3 EMISSIONS OTHER]])</f>
        <v>0</v>
      </c>
      <c r="Y158">
        <f>ConsolidatedCompanyData_xlsx[[#This Row],[Sum of Emissions]]-ConsolidatedCompanyData_xlsx[[#This Row],[GHG SCOPE 3]]</f>
        <v>0</v>
      </c>
    </row>
    <row r="159" spans="1:25" hidden="1" x14ac:dyDescent="0.35">
      <c r="A159" t="s">
        <v>409</v>
      </c>
      <c r="B159" t="s">
        <v>991</v>
      </c>
      <c r="C159" t="s">
        <v>411</v>
      </c>
      <c r="X159">
        <f>SUM(ConsolidatedCompanyData_xlsx[[#This Row],[GHG SCOPE 1]:[SCOPE 3 EMISSIONS OTHER]])</f>
        <v>0</v>
      </c>
      <c r="Y159">
        <f>ConsolidatedCompanyData_xlsx[[#This Row],[Sum of Emissions]]-ConsolidatedCompanyData_xlsx[[#This Row],[GHG SCOPE 3]]</f>
        <v>0</v>
      </c>
    </row>
    <row r="160" spans="1:25" hidden="1" x14ac:dyDescent="0.35">
      <c r="A160" t="s">
        <v>409</v>
      </c>
      <c r="B160" t="s">
        <v>991</v>
      </c>
      <c r="C160" t="s">
        <v>410</v>
      </c>
      <c r="X160">
        <f>SUM(ConsolidatedCompanyData_xlsx[[#This Row],[GHG SCOPE 1]:[SCOPE 3 EMISSIONS OTHER]])</f>
        <v>0</v>
      </c>
      <c r="Y160">
        <f>ConsolidatedCompanyData_xlsx[[#This Row],[Sum of Emissions]]-ConsolidatedCompanyData_xlsx[[#This Row],[GHG SCOPE 3]]</f>
        <v>0</v>
      </c>
    </row>
    <row r="161" spans="1:25" x14ac:dyDescent="0.35">
      <c r="A161" t="s">
        <v>91</v>
      </c>
      <c r="B161" t="s">
        <v>1012</v>
      </c>
      <c r="C161" t="s">
        <v>90</v>
      </c>
      <c r="D161">
        <v>3.0579999999999998</v>
      </c>
      <c r="E161">
        <v>2.9540000000000002</v>
      </c>
      <c r="F161">
        <v>14.888999999999999</v>
      </c>
      <c r="L161">
        <v>14.888999999999999</v>
      </c>
      <c r="W161">
        <v>12616.191699999999</v>
      </c>
      <c r="X161">
        <f>SUM(ConsolidatedCompanyData_xlsx[[#This Row],[GHG SCOPE 1]:[GHG SCOPE 3]])</f>
        <v>20.901</v>
      </c>
      <c r="Y161">
        <f>ConsolidatedCompanyData_xlsx[[#This Row],[Sum of Emissions]]-ConsolidatedCompanyData_xlsx[[#This Row],[GHG SCOPE 3]]</f>
        <v>6.0120000000000005</v>
      </c>
    </row>
    <row r="162" spans="1:25" hidden="1" x14ac:dyDescent="0.35">
      <c r="A162" t="s">
        <v>571</v>
      </c>
      <c r="B162" t="s">
        <v>992</v>
      </c>
      <c r="C162" t="s">
        <v>575</v>
      </c>
      <c r="D162">
        <v>1299.3900000000001</v>
      </c>
      <c r="E162">
        <v>617.81799999999998</v>
      </c>
      <c r="F162">
        <v>577.48900000000003</v>
      </c>
      <c r="H162">
        <v>145.69999999999999</v>
      </c>
      <c r="I162">
        <v>240.6</v>
      </c>
      <c r="J162">
        <v>15.6</v>
      </c>
      <c r="K162">
        <v>85.7</v>
      </c>
      <c r="L162">
        <v>66.040000000000006</v>
      </c>
      <c r="M162">
        <v>23.9</v>
      </c>
      <c r="T162">
        <v>0</v>
      </c>
      <c r="W162">
        <v>5917705.5449999999</v>
      </c>
      <c r="X162">
        <f>SUM(ConsolidatedCompanyData_xlsx[[#This Row],[GHG SCOPE 1]:[SCOPE 3 EMISSIONS OTHER]])</f>
        <v>3072.2369999999996</v>
      </c>
      <c r="Y162">
        <f>ConsolidatedCompanyData_xlsx[[#This Row],[Sum of Emissions]]-ConsolidatedCompanyData_xlsx[[#This Row],[GHG SCOPE 3]]</f>
        <v>2494.7479999999996</v>
      </c>
    </row>
    <row r="163" spans="1:25" hidden="1" x14ac:dyDescent="0.35">
      <c r="A163" t="s">
        <v>571</v>
      </c>
      <c r="B163" t="s">
        <v>992</v>
      </c>
      <c r="C163" t="s">
        <v>574</v>
      </c>
      <c r="D163">
        <v>1213.4000000000001</v>
      </c>
      <c r="E163">
        <v>771.20399999999995</v>
      </c>
      <c r="F163">
        <v>2175.75</v>
      </c>
      <c r="H163">
        <v>373</v>
      </c>
      <c r="I163">
        <v>239</v>
      </c>
      <c r="J163">
        <v>15</v>
      </c>
      <c r="K163">
        <v>229.2</v>
      </c>
      <c r="L163">
        <v>71</v>
      </c>
      <c r="M163">
        <v>27</v>
      </c>
      <c r="T163">
        <v>1221.5</v>
      </c>
      <c r="W163">
        <v>6394785</v>
      </c>
      <c r="X163">
        <f>SUM(ConsolidatedCompanyData_xlsx[[#This Row],[GHG SCOPE 1]:[SCOPE 3 EMISSIONS OTHER]])</f>
        <v>6336.0540000000001</v>
      </c>
      <c r="Y163">
        <f>ConsolidatedCompanyData_xlsx[[#This Row],[Sum of Emissions]]-ConsolidatedCompanyData_xlsx[[#This Row],[GHG SCOPE 3]]</f>
        <v>4160.3040000000001</v>
      </c>
    </row>
    <row r="164" spans="1:25" hidden="1" x14ac:dyDescent="0.35">
      <c r="A164" t="s">
        <v>571</v>
      </c>
      <c r="B164" t="s">
        <v>992</v>
      </c>
      <c r="C164" t="s">
        <v>573</v>
      </c>
      <c r="D164">
        <v>1203</v>
      </c>
      <c r="E164">
        <v>836</v>
      </c>
      <c r="F164">
        <v>2610.33</v>
      </c>
      <c r="H164">
        <v>800</v>
      </c>
      <c r="I164">
        <v>328.4</v>
      </c>
      <c r="J164">
        <v>13</v>
      </c>
      <c r="K164">
        <v>235</v>
      </c>
      <c r="L164">
        <v>56.414000000000001</v>
      </c>
      <c r="M164">
        <v>25.5</v>
      </c>
      <c r="T164">
        <v>1152</v>
      </c>
      <c r="W164">
        <v>7622913.1639999999</v>
      </c>
      <c r="X164">
        <f>SUM(ConsolidatedCompanyData_xlsx[[#This Row],[GHG SCOPE 1]:[SCOPE 3 EMISSIONS OTHER]])</f>
        <v>7259.6439999999993</v>
      </c>
      <c r="Y164">
        <f>ConsolidatedCompanyData_xlsx[[#This Row],[Sum of Emissions]]-ConsolidatedCompanyData_xlsx[[#This Row],[GHG SCOPE 3]]</f>
        <v>4649.3139999999994</v>
      </c>
    </row>
    <row r="165" spans="1:25" hidden="1" x14ac:dyDescent="0.35">
      <c r="A165" t="s">
        <v>571</v>
      </c>
      <c r="B165" t="s">
        <v>992</v>
      </c>
      <c r="C165" t="s">
        <v>572</v>
      </c>
      <c r="D165">
        <v>1522.34</v>
      </c>
      <c r="E165">
        <v>893.77200000000005</v>
      </c>
      <c r="F165">
        <v>2486.91</v>
      </c>
      <c r="G165">
        <v>0</v>
      </c>
      <c r="H165">
        <v>660.3</v>
      </c>
      <c r="I165">
        <v>310.2</v>
      </c>
      <c r="J165">
        <v>12</v>
      </c>
      <c r="K165">
        <v>369.1</v>
      </c>
      <c r="L165">
        <v>21</v>
      </c>
      <c r="M165">
        <v>25.1</v>
      </c>
      <c r="N165">
        <v>0</v>
      </c>
      <c r="O165">
        <v>0</v>
      </c>
      <c r="P165">
        <v>0</v>
      </c>
      <c r="Q165">
        <v>0</v>
      </c>
      <c r="R165">
        <v>0</v>
      </c>
      <c r="S165">
        <v>0</v>
      </c>
      <c r="T165">
        <v>1089.0999999999999</v>
      </c>
      <c r="U165">
        <v>0</v>
      </c>
      <c r="W165">
        <v>9546458.0850000009</v>
      </c>
      <c r="X165">
        <f>SUM(ConsolidatedCompanyData_xlsx[[#This Row],[GHG SCOPE 1]:[SCOPE 3 EMISSIONS OTHER]])</f>
        <v>7389.8220000000001</v>
      </c>
      <c r="Y165">
        <f>ConsolidatedCompanyData_xlsx[[#This Row],[Sum of Emissions]]-ConsolidatedCompanyData_xlsx[[#This Row],[GHG SCOPE 3]]</f>
        <v>4902.9120000000003</v>
      </c>
    </row>
    <row r="166" spans="1:25" x14ac:dyDescent="0.35">
      <c r="A166" t="s">
        <v>301</v>
      </c>
      <c r="B166" t="s">
        <v>1023</v>
      </c>
      <c r="C166" t="s">
        <v>300</v>
      </c>
      <c r="D166">
        <v>16300</v>
      </c>
      <c r="E166">
        <v>1800</v>
      </c>
      <c r="F166">
        <v>143600</v>
      </c>
      <c r="G166">
        <v>9800</v>
      </c>
      <c r="H166">
        <v>100</v>
      </c>
      <c r="I166">
        <v>3500</v>
      </c>
      <c r="J166">
        <v>2100</v>
      </c>
      <c r="L166">
        <v>0</v>
      </c>
      <c r="M166">
        <v>0</v>
      </c>
      <c r="O166">
        <v>500</v>
      </c>
      <c r="P166">
        <v>9800</v>
      </c>
      <c r="Q166">
        <v>117800</v>
      </c>
      <c r="T166">
        <v>0</v>
      </c>
      <c r="U166">
        <v>0</v>
      </c>
      <c r="W166">
        <v>57804.421300000002</v>
      </c>
      <c r="X166">
        <f>SUM(ConsolidatedCompanyData_xlsx[[#This Row],[GHG SCOPE 1]:[GHG SCOPE 3]])</f>
        <v>161700</v>
      </c>
      <c r="Y166">
        <f>ConsolidatedCompanyData_xlsx[[#This Row],[Sum of Emissions]]-ConsolidatedCompanyData_xlsx[[#This Row],[GHG SCOPE 3]]</f>
        <v>18100</v>
      </c>
    </row>
    <row r="167" spans="1:25" hidden="1" x14ac:dyDescent="0.35">
      <c r="A167" t="s">
        <v>673</v>
      </c>
      <c r="B167" t="s">
        <v>993</v>
      </c>
      <c r="C167" t="s">
        <v>677</v>
      </c>
      <c r="X167">
        <f>SUM(ConsolidatedCompanyData_xlsx[[#This Row],[GHG SCOPE 1]:[SCOPE 3 EMISSIONS OTHER]])</f>
        <v>0</v>
      </c>
      <c r="Y167">
        <f>ConsolidatedCompanyData_xlsx[[#This Row],[Sum of Emissions]]-ConsolidatedCompanyData_xlsx[[#This Row],[GHG SCOPE 3]]</f>
        <v>0</v>
      </c>
    </row>
    <row r="168" spans="1:25" hidden="1" x14ac:dyDescent="0.35">
      <c r="A168" t="s">
        <v>673</v>
      </c>
      <c r="B168" t="s">
        <v>993</v>
      </c>
      <c r="C168" t="s">
        <v>676</v>
      </c>
      <c r="X168">
        <f>SUM(ConsolidatedCompanyData_xlsx[[#This Row],[GHG SCOPE 1]:[SCOPE 3 EMISSIONS OTHER]])</f>
        <v>0</v>
      </c>
      <c r="Y168">
        <f>ConsolidatedCompanyData_xlsx[[#This Row],[Sum of Emissions]]-ConsolidatedCompanyData_xlsx[[#This Row],[GHG SCOPE 3]]</f>
        <v>0</v>
      </c>
    </row>
    <row r="169" spans="1:25" hidden="1" x14ac:dyDescent="0.35">
      <c r="A169" t="s">
        <v>673</v>
      </c>
      <c r="B169" t="s">
        <v>993</v>
      </c>
      <c r="C169" t="s">
        <v>675</v>
      </c>
      <c r="X169">
        <f>SUM(ConsolidatedCompanyData_xlsx[[#This Row],[GHG SCOPE 1]:[SCOPE 3 EMISSIONS OTHER]])</f>
        <v>0</v>
      </c>
      <c r="Y169">
        <f>ConsolidatedCompanyData_xlsx[[#This Row],[Sum of Emissions]]-ConsolidatedCompanyData_xlsx[[#This Row],[GHG SCOPE 3]]</f>
        <v>0</v>
      </c>
    </row>
    <row r="170" spans="1:25" hidden="1" x14ac:dyDescent="0.35">
      <c r="A170" t="s">
        <v>673</v>
      </c>
      <c r="B170" t="s">
        <v>993</v>
      </c>
      <c r="C170" t="s">
        <v>674</v>
      </c>
      <c r="X170">
        <f>SUM(ConsolidatedCompanyData_xlsx[[#This Row],[GHG SCOPE 1]:[SCOPE 3 EMISSIONS OTHER]])</f>
        <v>0</v>
      </c>
      <c r="Y170">
        <f>ConsolidatedCompanyData_xlsx[[#This Row],[Sum of Emissions]]-ConsolidatedCompanyData_xlsx[[#This Row],[GHG SCOPE 3]]</f>
        <v>0</v>
      </c>
    </row>
    <row r="171" spans="1:25" x14ac:dyDescent="0.35">
      <c r="A171" t="s">
        <v>145</v>
      </c>
      <c r="B171" t="s">
        <v>1018</v>
      </c>
      <c r="C171" t="s">
        <v>144</v>
      </c>
      <c r="D171">
        <v>4853.99</v>
      </c>
      <c r="E171">
        <v>37.389000000000003</v>
      </c>
      <c r="F171">
        <v>26410.300999999999</v>
      </c>
      <c r="I171">
        <v>26410.300800000001</v>
      </c>
      <c r="W171">
        <v>36387.7736</v>
      </c>
      <c r="X171">
        <f>SUM(ConsolidatedCompanyData_xlsx[[#This Row],[GHG SCOPE 1]:[GHG SCOPE 3]])</f>
        <v>31301.68</v>
      </c>
      <c r="Y171">
        <f>ConsolidatedCompanyData_xlsx[[#This Row],[Sum of Emissions]]-ConsolidatedCompanyData_xlsx[[#This Row],[GHG SCOPE 3]]</f>
        <v>4891.3790000000008</v>
      </c>
    </row>
    <row r="172" spans="1:25" hidden="1" x14ac:dyDescent="0.35">
      <c r="A172" t="s">
        <v>133</v>
      </c>
      <c r="B172" t="s">
        <v>994</v>
      </c>
      <c r="C172" t="s">
        <v>137</v>
      </c>
      <c r="D172">
        <v>10808</v>
      </c>
      <c r="E172">
        <v>43</v>
      </c>
      <c r="W172">
        <v>18244.0275</v>
      </c>
      <c r="X172">
        <f>SUM(ConsolidatedCompanyData_xlsx[[#This Row],[GHG SCOPE 1]:[SCOPE 3 EMISSIONS OTHER]])</f>
        <v>10851</v>
      </c>
      <c r="Y172">
        <f>ConsolidatedCompanyData_xlsx[[#This Row],[Sum of Emissions]]-ConsolidatedCompanyData_xlsx[[#This Row],[GHG SCOPE 3]]</f>
        <v>10851</v>
      </c>
    </row>
    <row r="173" spans="1:25" hidden="1" x14ac:dyDescent="0.35">
      <c r="A173" t="s">
        <v>133</v>
      </c>
      <c r="B173" t="s">
        <v>994</v>
      </c>
      <c r="C173" t="s">
        <v>136</v>
      </c>
      <c r="D173">
        <v>8319</v>
      </c>
      <c r="E173">
        <v>108</v>
      </c>
      <c r="W173">
        <v>17959.963100000001</v>
      </c>
      <c r="X173">
        <f>SUM(ConsolidatedCompanyData_xlsx[[#This Row],[GHG SCOPE 1]:[SCOPE 3 EMISSIONS OTHER]])</f>
        <v>8427</v>
      </c>
      <c r="Y173">
        <f>ConsolidatedCompanyData_xlsx[[#This Row],[Sum of Emissions]]-ConsolidatedCompanyData_xlsx[[#This Row],[GHG SCOPE 3]]</f>
        <v>8427</v>
      </c>
    </row>
    <row r="174" spans="1:25" hidden="1" x14ac:dyDescent="0.35">
      <c r="A174" t="s">
        <v>133</v>
      </c>
      <c r="B174" t="s">
        <v>994</v>
      </c>
      <c r="C174" t="s">
        <v>135</v>
      </c>
      <c r="D174">
        <v>873</v>
      </c>
      <c r="E174">
        <v>248</v>
      </c>
      <c r="F174">
        <v>24241</v>
      </c>
      <c r="V174">
        <v>24241</v>
      </c>
      <c r="W174">
        <v>16595.711599999999</v>
      </c>
      <c r="X174">
        <f>SUM(ConsolidatedCompanyData_xlsx[[#This Row],[GHG SCOPE 1]:[SCOPE 3 EMISSIONS OTHER]])</f>
        <v>49603</v>
      </c>
      <c r="Y174">
        <f>ConsolidatedCompanyData_xlsx[[#This Row],[Sum of Emissions]]-ConsolidatedCompanyData_xlsx[[#This Row],[GHG SCOPE 3]]</f>
        <v>25362</v>
      </c>
    </row>
    <row r="175" spans="1:25" hidden="1" x14ac:dyDescent="0.35">
      <c r="A175" t="s">
        <v>133</v>
      </c>
      <c r="B175" t="s">
        <v>994</v>
      </c>
      <c r="C175" t="s">
        <v>134</v>
      </c>
      <c r="D175">
        <v>741</v>
      </c>
      <c r="E175">
        <v>251</v>
      </c>
      <c r="F175">
        <v>24677</v>
      </c>
      <c r="V175">
        <v>24677</v>
      </c>
      <c r="W175">
        <v>17782.187300000001</v>
      </c>
      <c r="X175">
        <f>SUM(ConsolidatedCompanyData_xlsx[[#This Row],[GHG SCOPE 1]:[SCOPE 3 EMISSIONS OTHER]])</f>
        <v>50346</v>
      </c>
      <c r="Y175">
        <f>ConsolidatedCompanyData_xlsx[[#This Row],[Sum of Emissions]]-ConsolidatedCompanyData_xlsx[[#This Row],[GHG SCOPE 3]]</f>
        <v>25669</v>
      </c>
    </row>
    <row r="176" spans="1:25" x14ac:dyDescent="0.35">
      <c r="A176" t="s">
        <v>271</v>
      </c>
      <c r="B176" t="s">
        <v>1059</v>
      </c>
      <c r="C176" t="s">
        <v>270</v>
      </c>
      <c r="D176">
        <v>10929.5</v>
      </c>
      <c r="E176">
        <v>239.44499999999999</v>
      </c>
      <c r="W176">
        <v>66237.179999999993</v>
      </c>
      <c r="X176">
        <f>SUM(ConsolidatedCompanyData_xlsx[[#This Row],[GHG SCOPE 1]:[GHG SCOPE 3]])</f>
        <v>11168.945</v>
      </c>
      <c r="Y176">
        <f>ConsolidatedCompanyData_xlsx[[#This Row],[Sum of Emissions]]-ConsolidatedCompanyData_xlsx[[#This Row],[GHG SCOPE 3]]</f>
        <v>11168.945</v>
      </c>
    </row>
    <row r="177" spans="1:25" hidden="1" x14ac:dyDescent="0.35">
      <c r="A177" t="s">
        <v>451</v>
      </c>
      <c r="B177" t="s">
        <v>995</v>
      </c>
      <c r="C177" t="s">
        <v>455</v>
      </c>
      <c r="D177">
        <v>29344.9</v>
      </c>
      <c r="E177">
        <v>6552.02</v>
      </c>
      <c r="F177">
        <v>1050.5899999999999</v>
      </c>
      <c r="G177">
        <v>78.453999999999994</v>
      </c>
      <c r="I177">
        <v>74.622</v>
      </c>
      <c r="J177">
        <v>890.61099999999999</v>
      </c>
      <c r="L177">
        <v>6.907</v>
      </c>
      <c r="W177">
        <v>25110.735000000001</v>
      </c>
      <c r="X177">
        <f>SUM(ConsolidatedCompanyData_xlsx[[#This Row],[GHG SCOPE 1]:[SCOPE 3 EMISSIONS OTHER]])</f>
        <v>37998.103999999992</v>
      </c>
      <c r="Y177">
        <f>ConsolidatedCompanyData_xlsx[[#This Row],[Sum of Emissions]]-ConsolidatedCompanyData_xlsx[[#This Row],[GHG SCOPE 3]]</f>
        <v>36947.513999999996</v>
      </c>
    </row>
    <row r="178" spans="1:25" hidden="1" x14ac:dyDescent="0.35">
      <c r="A178" t="s">
        <v>451</v>
      </c>
      <c r="B178" t="s">
        <v>995</v>
      </c>
      <c r="C178" t="s">
        <v>454</v>
      </c>
      <c r="D178">
        <v>24413.699000000001</v>
      </c>
      <c r="E178">
        <v>62.835999999999999</v>
      </c>
      <c r="F178">
        <v>792.35299999999995</v>
      </c>
      <c r="G178">
        <v>64.293000000000006</v>
      </c>
      <c r="J178">
        <v>721.11800000000005</v>
      </c>
      <c r="L178">
        <v>6.9420000000000002</v>
      </c>
      <c r="W178">
        <v>28867.16</v>
      </c>
      <c r="X178">
        <f>SUM(ConsolidatedCompanyData_xlsx[[#This Row],[GHG SCOPE 1]:[SCOPE 3 EMISSIONS OTHER]])</f>
        <v>26061.240999999998</v>
      </c>
      <c r="Y178">
        <f>ConsolidatedCompanyData_xlsx[[#This Row],[Sum of Emissions]]-ConsolidatedCompanyData_xlsx[[#This Row],[GHG SCOPE 3]]</f>
        <v>25268.887999999999</v>
      </c>
    </row>
    <row r="179" spans="1:25" hidden="1" x14ac:dyDescent="0.35">
      <c r="A179" t="s">
        <v>451</v>
      </c>
      <c r="B179" t="s">
        <v>995</v>
      </c>
      <c r="C179" t="s">
        <v>453</v>
      </c>
      <c r="D179">
        <v>25967.199000000001</v>
      </c>
      <c r="E179">
        <v>58.106000000000002</v>
      </c>
      <c r="F179">
        <v>13769.7</v>
      </c>
      <c r="G179">
        <v>69.319999999999993</v>
      </c>
      <c r="I179">
        <v>6063.0897999999997</v>
      </c>
      <c r="J179">
        <v>780.84500000000003</v>
      </c>
      <c r="L179">
        <v>4.4340000000000002</v>
      </c>
      <c r="Q179">
        <v>6851.9701999999997</v>
      </c>
      <c r="W179">
        <v>31351.598000000002</v>
      </c>
      <c r="X179">
        <f>SUM(ConsolidatedCompanyData_xlsx[[#This Row],[GHG SCOPE 1]:[SCOPE 3 EMISSIONS OTHER]])</f>
        <v>53564.664000000004</v>
      </c>
      <c r="Y179">
        <f>ConsolidatedCompanyData_xlsx[[#This Row],[Sum of Emissions]]-ConsolidatedCompanyData_xlsx[[#This Row],[GHG SCOPE 3]]</f>
        <v>39794.964000000007</v>
      </c>
    </row>
    <row r="180" spans="1:25" hidden="1" x14ac:dyDescent="0.35">
      <c r="A180" t="s">
        <v>451</v>
      </c>
      <c r="B180" t="s">
        <v>995</v>
      </c>
      <c r="C180" t="s">
        <v>452</v>
      </c>
      <c r="D180">
        <v>28229.9</v>
      </c>
      <c r="E180">
        <v>74.980999999999995</v>
      </c>
      <c r="F180">
        <v>18828</v>
      </c>
      <c r="G180">
        <v>1575.05</v>
      </c>
      <c r="H180">
        <v>905.09799999999996</v>
      </c>
      <c r="I180">
        <v>8478.6602000000003</v>
      </c>
      <c r="J180">
        <v>788.30700000000002</v>
      </c>
      <c r="K180">
        <v>66.048000000000002</v>
      </c>
      <c r="L180">
        <v>4.1269999999999998</v>
      </c>
      <c r="M180">
        <v>7.1909999999999998</v>
      </c>
      <c r="Q180">
        <v>7003.4902000000002</v>
      </c>
      <c r="W180">
        <v>36670.877</v>
      </c>
      <c r="X180">
        <f>SUM(ConsolidatedCompanyData_xlsx[[#This Row],[GHG SCOPE 1]:[SCOPE 3 EMISSIONS OTHER]])</f>
        <v>65960.852400000003</v>
      </c>
      <c r="Y180">
        <f>ConsolidatedCompanyData_xlsx[[#This Row],[Sum of Emissions]]-ConsolidatedCompanyData_xlsx[[#This Row],[GHG SCOPE 3]]</f>
        <v>47132.852400000003</v>
      </c>
    </row>
    <row r="181" spans="1:25" x14ac:dyDescent="0.35">
      <c r="A181" t="s">
        <v>199</v>
      </c>
      <c r="B181" t="s">
        <v>1013</v>
      </c>
      <c r="C181" t="s">
        <v>198</v>
      </c>
      <c r="D181">
        <v>1671.92</v>
      </c>
      <c r="E181">
        <v>57.433</v>
      </c>
      <c r="F181">
        <v>82000</v>
      </c>
      <c r="W181">
        <v>15795.063399999999</v>
      </c>
      <c r="X181">
        <f>SUM(ConsolidatedCompanyData_xlsx[[#This Row],[GHG SCOPE 1]:[GHG SCOPE 3]])</f>
        <v>83729.353000000003</v>
      </c>
      <c r="Y181">
        <f>ConsolidatedCompanyData_xlsx[[#This Row],[Sum of Emissions]]-ConsolidatedCompanyData_xlsx[[#This Row],[GHG SCOPE 3]]</f>
        <v>1729.3530000000028</v>
      </c>
    </row>
    <row r="182" spans="1:25" hidden="1" x14ac:dyDescent="0.35">
      <c r="A182" t="s">
        <v>823</v>
      </c>
      <c r="B182" t="s">
        <v>996</v>
      </c>
      <c r="C182" t="s">
        <v>827</v>
      </c>
      <c r="D182">
        <v>75361.202999999994</v>
      </c>
      <c r="E182">
        <v>15739.4</v>
      </c>
      <c r="F182">
        <v>6124.29</v>
      </c>
      <c r="G182">
        <v>1029.4301</v>
      </c>
      <c r="I182">
        <v>5024.54</v>
      </c>
      <c r="L182">
        <v>26.805</v>
      </c>
      <c r="M182">
        <v>43.518999999999998</v>
      </c>
      <c r="W182">
        <v>61619.096799999999</v>
      </c>
      <c r="X182">
        <f>SUM(ConsolidatedCompanyData_xlsx[[#This Row],[GHG SCOPE 1]:[SCOPE 3 EMISSIONS OTHER]])</f>
        <v>103349.18709999997</v>
      </c>
      <c r="Y182">
        <f>ConsolidatedCompanyData_xlsx[[#This Row],[Sum of Emissions]]-ConsolidatedCompanyData_xlsx[[#This Row],[GHG SCOPE 3]]</f>
        <v>97224.897099999973</v>
      </c>
    </row>
    <row r="183" spans="1:25" hidden="1" x14ac:dyDescent="0.35">
      <c r="A183" t="s">
        <v>823</v>
      </c>
      <c r="B183" t="s">
        <v>996</v>
      </c>
      <c r="C183" t="s">
        <v>826</v>
      </c>
      <c r="D183">
        <v>64776.300999999999</v>
      </c>
      <c r="E183">
        <v>14514.1</v>
      </c>
      <c r="F183">
        <v>5553.25</v>
      </c>
      <c r="G183">
        <v>975.41399999999999</v>
      </c>
      <c r="I183">
        <v>4520.5497999999998</v>
      </c>
      <c r="L183">
        <v>15.207000000000001</v>
      </c>
      <c r="M183">
        <v>42.078000000000003</v>
      </c>
      <c r="W183">
        <v>76947.856700000004</v>
      </c>
      <c r="X183">
        <f>SUM(ConsolidatedCompanyData_xlsx[[#This Row],[GHG SCOPE 1]:[SCOPE 3 EMISSIONS OTHER]])</f>
        <v>90396.899799999985</v>
      </c>
      <c r="Y183">
        <f>ConsolidatedCompanyData_xlsx[[#This Row],[Sum of Emissions]]-ConsolidatedCompanyData_xlsx[[#This Row],[GHG SCOPE 3]]</f>
        <v>84843.649799999985</v>
      </c>
    </row>
    <row r="184" spans="1:25" hidden="1" x14ac:dyDescent="0.35">
      <c r="A184" t="s">
        <v>823</v>
      </c>
      <c r="B184" t="s">
        <v>996</v>
      </c>
      <c r="C184" t="s">
        <v>825</v>
      </c>
      <c r="D184">
        <v>49271.398000000001</v>
      </c>
      <c r="E184">
        <v>409.22500000000002</v>
      </c>
      <c r="F184">
        <v>40440.5</v>
      </c>
      <c r="G184">
        <v>438.81200000000001</v>
      </c>
      <c r="I184">
        <v>3707.3101000000001</v>
      </c>
      <c r="K184">
        <v>0</v>
      </c>
      <c r="L184">
        <v>6.6779999999999999</v>
      </c>
      <c r="M184">
        <v>16.989999999999998</v>
      </c>
      <c r="P184">
        <v>36270.699200000003</v>
      </c>
      <c r="W184">
        <v>75368.231199999995</v>
      </c>
      <c r="X184">
        <f>SUM(ConsolidatedCompanyData_xlsx[[#This Row],[GHG SCOPE 1]:[SCOPE 3 EMISSIONS OTHER]])</f>
        <v>130561.61230000001</v>
      </c>
      <c r="Y184">
        <f>ConsolidatedCompanyData_xlsx[[#This Row],[Sum of Emissions]]-ConsolidatedCompanyData_xlsx[[#This Row],[GHG SCOPE 3]]</f>
        <v>90121.112300000008</v>
      </c>
    </row>
    <row r="185" spans="1:25" hidden="1" x14ac:dyDescent="0.35">
      <c r="A185" t="s">
        <v>823</v>
      </c>
      <c r="B185" t="s">
        <v>996</v>
      </c>
      <c r="C185" t="s">
        <v>824</v>
      </c>
      <c r="D185">
        <v>56401.101999999999</v>
      </c>
      <c r="E185">
        <v>318.77600000000001</v>
      </c>
      <c r="F185">
        <v>35589.5</v>
      </c>
      <c r="G185">
        <v>595.84500000000003</v>
      </c>
      <c r="I185">
        <v>34962.300799999997</v>
      </c>
      <c r="K185">
        <v>0</v>
      </c>
      <c r="L185">
        <v>6.2149999999999999</v>
      </c>
      <c r="M185">
        <v>25.081</v>
      </c>
      <c r="W185">
        <v>81093.842999999993</v>
      </c>
      <c r="X185">
        <f>SUM(ConsolidatedCompanyData_xlsx[[#This Row],[GHG SCOPE 1]:[SCOPE 3 EMISSIONS OTHER]])</f>
        <v>127898.8198</v>
      </c>
      <c r="Y185">
        <f>ConsolidatedCompanyData_xlsx[[#This Row],[Sum of Emissions]]-ConsolidatedCompanyData_xlsx[[#This Row],[GHG SCOPE 3]]</f>
        <v>92309.319799999997</v>
      </c>
    </row>
    <row r="186" spans="1:25" x14ac:dyDescent="0.35">
      <c r="A186" t="s">
        <v>529</v>
      </c>
      <c r="B186" t="s">
        <v>1024</v>
      </c>
      <c r="C186" t="s">
        <v>528</v>
      </c>
      <c r="D186">
        <v>53000</v>
      </c>
      <c r="F186">
        <v>592000</v>
      </c>
      <c r="Q186">
        <v>592000</v>
      </c>
      <c r="W186">
        <v>354191.1814</v>
      </c>
      <c r="X186">
        <f>SUM(ConsolidatedCompanyData_xlsx[[#This Row],[GHG SCOPE 1]:[GHG SCOPE 3]])</f>
        <v>645000</v>
      </c>
      <c r="Y186">
        <f>ConsolidatedCompanyData_xlsx[[#This Row],[Sum of Emissions]]-ConsolidatedCompanyData_xlsx[[#This Row],[GHG SCOPE 3]]</f>
        <v>53000</v>
      </c>
    </row>
    <row r="187" spans="1:25" hidden="1" x14ac:dyDescent="0.35">
      <c r="A187" t="s">
        <v>325</v>
      </c>
      <c r="B187" t="s">
        <v>997</v>
      </c>
      <c r="C187" t="s">
        <v>329</v>
      </c>
      <c r="D187">
        <v>50291</v>
      </c>
      <c r="E187">
        <v>314</v>
      </c>
      <c r="F187">
        <v>10071.1</v>
      </c>
      <c r="I187">
        <v>10070</v>
      </c>
      <c r="L187">
        <v>1.1000000000000001</v>
      </c>
      <c r="W187">
        <v>30303.8305</v>
      </c>
      <c r="X187">
        <f>SUM(ConsolidatedCompanyData_xlsx[[#This Row],[GHG SCOPE 1]:[SCOPE 3 EMISSIONS OTHER]])</f>
        <v>70747.200000000012</v>
      </c>
      <c r="Y187">
        <f>ConsolidatedCompanyData_xlsx[[#This Row],[Sum of Emissions]]-ConsolidatedCompanyData_xlsx[[#This Row],[GHG SCOPE 3]]</f>
        <v>60676.100000000013</v>
      </c>
    </row>
    <row r="188" spans="1:25" hidden="1" x14ac:dyDescent="0.35">
      <c r="A188" t="s">
        <v>325</v>
      </c>
      <c r="B188" t="s">
        <v>997</v>
      </c>
      <c r="C188" t="s">
        <v>328</v>
      </c>
      <c r="D188">
        <v>49092.199000000001</v>
      </c>
      <c r="E188">
        <v>309.06400000000002</v>
      </c>
      <c r="F188">
        <v>10139.299999999999</v>
      </c>
      <c r="I188">
        <v>10137.700199999999</v>
      </c>
      <c r="L188">
        <v>1.226</v>
      </c>
      <c r="M188">
        <v>0.38500000000000001</v>
      </c>
      <c r="W188">
        <v>35424.657899999998</v>
      </c>
      <c r="X188">
        <f>SUM(ConsolidatedCompanyData_xlsx[[#This Row],[GHG SCOPE 1]:[SCOPE 3 EMISSIONS OTHER]])</f>
        <v>69679.874199999977</v>
      </c>
      <c r="Y188">
        <f>ConsolidatedCompanyData_xlsx[[#This Row],[Sum of Emissions]]-ConsolidatedCompanyData_xlsx[[#This Row],[GHG SCOPE 3]]</f>
        <v>59540.574199999974</v>
      </c>
    </row>
    <row r="189" spans="1:25" hidden="1" x14ac:dyDescent="0.35">
      <c r="A189" t="s">
        <v>325</v>
      </c>
      <c r="B189" t="s">
        <v>997</v>
      </c>
      <c r="C189" t="s">
        <v>327</v>
      </c>
      <c r="D189">
        <v>42961</v>
      </c>
      <c r="E189">
        <v>254</v>
      </c>
      <c r="F189">
        <v>7269.2</v>
      </c>
      <c r="I189">
        <v>7269</v>
      </c>
      <c r="L189">
        <v>0.2</v>
      </c>
      <c r="W189">
        <v>37442.197999999997</v>
      </c>
      <c r="X189">
        <f>SUM(ConsolidatedCompanyData_xlsx[[#This Row],[GHG SCOPE 1]:[SCOPE 3 EMISSIONS OTHER]])</f>
        <v>57753.399999999994</v>
      </c>
      <c r="Y189">
        <f>ConsolidatedCompanyData_xlsx[[#This Row],[Sum of Emissions]]-ConsolidatedCompanyData_xlsx[[#This Row],[GHG SCOPE 3]]</f>
        <v>50484.2</v>
      </c>
    </row>
    <row r="190" spans="1:25" hidden="1" x14ac:dyDescent="0.35">
      <c r="A190" t="s">
        <v>325</v>
      </c>
      <c r="B190" t="s">
        <v>997</v>
      </c>
      <c r="C190" t="s">
        <v>326</v>
      </c>
      <c r="D190">
        <v>40702.800999999999</v>
      </c>
      <c r="E190">
        <v>253.30199999999999</v>
      </c>
      <c r="F190">
        <v>7351.08</v>
      </c>
      <c r="H190">
        <v>2.8000000000000001E-2</v>
      </c>
      <c r="I190">
        <v>7350.5097999999998</v>
      </c>
      <c r="L190">
        <v>0.52700000000000002</v>
      </c>
      <c r="M190">
        <v>1.24E-2</v>
      </c>
      <c r="W190">
        <v>38026.085099999997</v>
      </c>
      <c r="X190">
        <f>SUM(ConsolidatedCompanyData_xlsx[[#This Row],[GHG SCOPE 1]:[SCOPE 3 EMISSIONS OTHER]])</f>
        <v>55658.260200000004</v>
      </c>
      <c r="Y190">
        <f>ConsolidatedCompanyData_xlsx[[#This Row],[Sum of Emissions]]-ConsolidatedCompanyData_xlsx[[#This Row],[GHG SCOPE 3]]</f>
        <v>48307.180200000003</v>
      </c>
    </row>
    <row r="191" spans="1:25" x14ac:dyDescent="0.35">
      <c r="A191" t="s">
        <v>919</v>
      </c>
      <c r="B191" t="s">
        <v>1014</v>
      </c>
      <c r="C191" t="s">
        <v>918</v>
      </c>
      <c r="D191">
        <v>1250.8</v>
      </c>
      <c r="W191">
        <v>4581.0672000000004</v>
      </c>
      <c r="X191">
        <f>SUM(ConsolidatedCompanyData_xlsx[[#This Row],[GHG SCOPE 1]:[GHG SCOPE 3]])</f>
        <v>1250.8</v>
      </c>
      <c r="Y191">
        <f>ConsolidatedCompanyData_xlsx[[#This Row],[Sum of Emissions]]-ConsolidatedCompanyData_xlsx[[#This Row],[GHG SCOPE 3]]</f>
        <v>1250.8</v>
      </c>
    </row>
    <row r="192" spans="1:25" hidden="1" x14ac:dyDescent="0.35">
      <c r="A192" t="s">
        <v>151</v>
      </c>
      <c r="B192" t="s">
        <v>998</v>
      </c>
      <c r="C192" t="s">
        <v>155</v>
      </c>
      <c r="D192">
        <v>2094.11</v>
      </c>
      <c r="E192">
        <v>267.601</v>
      </c>
      <c r="F192">
        <v>4744.6899999999996</v>
      </c>
      <c r="Q192">
        <v>4744.6899000000003</v>
      </c>
      <c r="W192">
        <v>15830.08</v>
      </c>
      <c r="X192">
        <f>SUM(ConsolidatedCompanyData_xlsx[[#This Row],[GHG SCOPE 1]:[SCOPE 3 EMISSIONS OTHER]])</f>
        <v>11851.090899999999</v>
      </c>
      <c r="Y192">
        <f>ConsolidatedCompanyData_xlsx[[#This Row],[Sum of Emissions]]-ConsolidatedCompanyData_xlsx[[#This Row],[GHG SCOPE 3]]</f>
        <v>7106.4008999999996</v>
      </c>
    </row>
    <row r="193" spans="1:25" hidden="1" x14ac:dyDescent="0.35">
      <c r="A193" t="s">
        <v>151</v>
      </c>
      <c r="B193" t="s">
        <v>998</v>
      </c>
      <c r="C193" t="s">
        <v>154</v>
      </c>
      <c r="D193">
        <v>1854.35</v>
      </c>
      <c r="E193">
        <v>133.53200000000001</v>
      </c>
      <c r="F193">
        <v>14125.7</v>
      </c>
      <c r="Q193">
        <v>14125.700199999999</v>
      </c>
      <c r="W193">
        <v>14385.897999999999</v>
      </c>
      <c r="X193">
        <f>SUM(ConsolidatedCompanyData_xlsx[[#This Row],[GHG SCOPE 1]:[SCOPE 3 EMISSIONS OTHER]])</f>
        <v>30239.282200000001</v>
      </c>
      <c r="Y193">
        <f>ConsolidatedCompanyData_xlsx[[#This Row],[Sum of Emissions]]-ConsolidatedCompanyData_xlsx[[#This Row],[GHG SCOPE 3]]</f>
        <v>16113.582200000001</v>
      </c>
    </row>
    <row r="194" spans="1:25" hidden="1" x14ac:dyDescent="0.35">
      <c r="A194" t="s">
        <v>151</v>
      </c>
      <c r="B194" t="s">
        <v>998</v>
      </c>
      <c r="C194" t="s">
        <v>153</v>
      </c>
      <c r="D194">
        <v>1940.97</v>
      </c>
      <c r="E194">
        <v>100.992</v>
      </c>
      <c r="F194">
        <v>12837.4</v>
      </c>
      <c r="K194">
        <v>2.726</v>
      </c>
      <c r="Q194">
        <v>12834.700199999999</v>
      </c>
      <c r="W194">
        <v>15538.24</v>
      </c>
      <c r="X194">
        <f>SUM(ConsolidatedCompanyData_xlsx[[#This Row],[GHG SCOPE 1]:[SCOPE 3 EMISSIONS OTHER]])</f>
        <v>27716.788199999999</v>
      </c>
      <c r="Y194">
        <f>ConsolidatedCompanyData_xlsx[[#This Row],[Sum of Emissions]]-ConsolidatedCompanyData_xlsx[[#This Row],[GHG SCOPE 3]]</f>
        <v>14879.388199999999</v>
      </c>
    </row>
    <row r="195" spans="1:25" hidden="1" x14ac:dyDescent="0.35">
      <c r="A195" t="s">
        <v>151</v>
      </c>
      <c r="B195" t="s">
        <v>998</v>
      </c>
      <c r="C195" t="s">
        <v>152</v>
      </c>
      <c r="D195">
        <v>2168.62</v>
      </c>
      <c r="E195">
        <v>110.744</v>
      </c>
      <c r="F195">
        <v>13734</v>
      </c>
      <c r="Q195">
        <v>13734</v>
      </c>
      <c r="W195">
        <v>18027.992999999999</v>
      </c>
      <c r="X195">
        <f>SUM(ConsolidatedCompanyData_xlsx[[#This Row],[GHG SCOPE 1]:[SCOPE 3 EMISSIONS OTHER]])</f>
        <v>29747.364000000001</v>
      </c>
      <c r="Y195">
        <f>ConsolidatedCompanyData_xlsx[[#This Row],[Sum of Emissions]]-ConsolidatedCompanyData_xlsx[[#This Row],[GHG SCOPE 3]]</f>
        <v>16013.364000000001</v>
      </c>
    </row>
    <row r="196" spans="1:25" x14ac:dyDescent="0.35">
      <c r="A196" t="s">
        <v>775</v>
      </c>
      <c r="B196" t="s">
        <v>1017</v>
      </c>
      <c r="C196" t="s">
        <v>774</v>
      </c>
      <c r="D196">
        <v>17674.800999999999</v>
      </c>
      <c r="E196">
        <v>13.145</v>
      </c>
      <c r="F196">
        <v>24814.1</v>
      </c>
      <c r="G196">
        <v>4309.0097999999998</v>
      </c>
      <c r="H196">
        <v>348.70100000000002</v>
      </c>
      <c r="I196">
        <v>7655.9502000000002</v>
      </c>
      <c r="K196">
        <v>27.003</v>
      </c>
      <c r="L196">
        <v>5.6929999999999996</v>
      </c>
      <c r="M196">
        <v>15.093999999999999</v>
      </c>
      <c r="N196">
        <v>2.7490000000000001</v>
      </c>
      <c r="O196">
        <v>20.309999999999999</v>
      </c>
      <c r="Q196">
        <v>12429.5996</v>
      </c>
      <c r="W196">
        <v>33410.029000000002</v>
      </c>
      <c r="X196">
        <f>SUM(ConsolidatedCompanyData_xlsx[[#This Row],[GHG SCOPE 1]:[GHG SCOPE 3]])</f>
        <v>42502.046000000002</v>
      </c>
      <c r="Y196">
        <f>ConsolidatedCompanyData_xlsx[[#This Row],[Sum of Emissions]]-ConsolidatedCompanyData_xlsx[[#This Row],[GHG SCOPE 3]]</f>
        <v>17687.946000000004</v>
      </c>
    </row>
    <row r="197" spans="1:25" hidden="1" x14ac:dyDescent="0.35">
      <c r="A197" t="s">
        <v>853</v>
      </c>
      <c r="B197" t="s">
        <v>999</v>
      </c>
      <c r="C197" t="s">
        <v>857</v>
      </c>
      <c r="D197">
        <v>16500</v>
      </c>
      <c r="E197">
        <v>9600</v>
      </c>
      <c r="F197">
        <v>8000</v>
      </c>
      <c r="I197">
        <v>3600</v>
      </c>
      <c r="Q197">
        <v>2400</v>
      </c>
      <c r="U197">
        <v>2000</v>
      </c>
      <c r="W197">
        <v>37825.421699999999</v>
      </c>
      <c r="X197">
        <f>SUM(ConsolidatedCompanyData_xlsx[[#This Row],[GHG SCOPE 1]:[SCOPE 3 EMISSIONS OTHER]])</f>
        <v>42100</v>
      </c>
      <c r="Y197">
        <f>ConsolidatedCompanyData_xlsx[[#This Row],[Sum of Emissions]]-ConsolidatedCompanyData_xlsx[[#This Row],[GHG SCOPE 3]]</f>
        <v>34100</v>
      </c>
    </row>
    <row r="198" spans="1:25" hidden="1" x14ac:dyDescent="0.35">
      <c r="A198" t="s">
        <v>853</v>
      </c>
      <c r="B198" t="s">
        <v>999</v>
      </c>
      <c r="C198" t="s">
        <v>856</v>
      </c>
      <c r="D198">
        <v>16600</v>
      </c>
      <c r="E198">
        <v>9900</v>
      </c>
      <c r="F198">
        <v>8200</v>
      </c>
      <c r="I198">
        <v>3700</v>
      </c>
      <c r="Q198">
        <v>2400</v>
      </c>
      <c r="U198">
        <v>2100</v>
      </c>
      <c r="W198">
        <v>50147.33</v>
      </c>
      <c r="X198">
        <f>SUM(ConsolidatedCompanyData_xlsx[[#This Row],[GHG SCOPE 1]:[SCOPE 3 EMISSIONS OTHER]])</f>
        <v>42900</v>
      </c>
      <c r="Y198">
        <f>ConsolidatedCompanyData_xlsx[[#This Row],[Sum of Emissions]]-ConsolidatedCompanyData_xlsx[[#This Row],[GHG SCOPE 3]]</f>
        <v>34700</v>
      </c>
    </row>
    <row r="199" spans="1:25" hidden="1" x14ac:dyDescent="0.35">
      <c r="A199" t="s">
        <v>853</v>
      </c>
      <c r="B199" t="s">
        <v>999</v>
      </c>
      <c r="C199" t="s">
        <v>855</v>
      </c>
      <c r="D199">
        <v>17100</v>
      </c>
      <c r="E199">
        <v>9300</v>
      </c>
      <c r="F199">
        <v>7400</v>
      </c>
      <c r="I199">
        <v>2800</v>
      </c>
      <c r="Q199">
        <v>2600</v>
      </c>
      <c r="U199">
        <v>2000</v>
      </c>
      <c r="W199">
        <v>68151.960300000006</v>
      </c>
      <c r="X199">
        <f>SUM(ConsolidatedCompanyData_xlsx[[#This Row],[GHG SCOPE 1]:[SCOPE 3 EMISSIONS OTHER]])</f>
        <v>41200</v>
      </c>
      <c r="Y199">
        <f>ConsolidatedCompanyData_xlsx[[#This Row],[Sum of Emissions]]-ConsolidatedCompanyData_xlsx[[#This Row],[GHG SCOPE 3]]</f>
        <v>33800</v>
      </c>
    </row>
    <row r="200" spans="1:25" hidden="1" x14ac:dyDescent="0.35">
      <c r="A200" t="s">
        <v>853</v>
      </c>
      <c r="B200" t="s">
        <v>999</v>
      </c>
      <c r="C200" t="s">
        <v>854</v>
      </c>
      <c r="D200">
        <v>16900</v>
      </c>
      <c r="E200">
        <v>9500</v>
      </c>
      <c r="F200">
        <v>8200</v>
      </c>
      <c r="I200">
        <v>3100</v>
      </c>
      <c r="Q200">
        <v>3100</v>
      </c>
      <c r="U200">
        <v>2000</v>
      </c>
      <c r="W200">
        <v>59668.622900000002</v>
      </c>
      <c r="X200">
        <f>SUM(ConsolidatedCompanyData_xlsx[[#This Row],[GHG SCOPE 1]:[SCOPE 3 EMISSIONS OTHER]])</f>
        <v>42800</v>
      </c>
      <c r="Y200">
        <f>ConsolidatedCompanyData_xlsx[[#This Row],[Sum of Emissions]]-ConsolidatedCompanyData_xlsx[[#This Row],[GHG SCOPE 3]]</f>
        <v>34600</v>
      </c>
    </row>
    <row r="201" spans="1:25" x14ac:dyDescent="0.35">
      <c r="A201" t="s">
        <v>259</v>
      </c>
      <c r="B201" t="s">
        <v>973</v>
      </c>
      <c r="C201" t="s">
        <v>258</v>
      </c>
      <c r="X201">
        <f>SUM(ConsolidatedCompanyData_xlsx[[#This Row],[GHG SCOPE 1]:[GHG SCOPE 3]])</f>
        <v>0</v>
      </c>
      <c r="Y201">
        <f>ConsolidatedCompanyData_xlsx[[#This Row],[Sum of Emissions]]-ConsolidatedCompanyData_xlsx[[#This Row],[GHG SCOPE 3]]</f>
        <v>0</v>
      </c>
    </row>
    <row r="202" spans="1:25" hidden="1" x14ac:dyDescent="0.35">
      <c r="A202" t="s">
        <v>697</v>
      </c>
      <c r="B202" t="s">
        <v>1000</v>
      </c>
      <c r="C202" t="s">
        <v>701</v>
      </c>
      <c r="D202">
        <v>636.61500000000001</v>
      </c>
      <c r="E202">
        <v>258.98</v>
      </c>
      <c r="W202">
        <v>3512.14</v>
      </c>
      <c r="X202">
        <f>SUM(ConsolidatedCompanyData_xlsx[[#This Row],[GHG SCOPE 1]:[SCOPE 3 EMISSIONS OTHER]])</f>
        <v>895.59500000000003</v>
      </c>
      <c r="Y202">
        <f>ConsolidatedCompanyData_xlsx[[#This Row],[Sum of Emissions]]-ConsolidatedCompanyData_xlsx[[#This Row],[GHG SCOPE 3]]</f>
        <v>895.59500000000003</v>
      </c>
    </row>
    <row r="203" spans="1:25" hidden="1" x14ac:dyDescent="0.35">
      <c r="A203" t="s">
        <v>697</v>
      </c>
      <c r="B203" t="s">
        <v>1000</v>
      </c>
      <c r="C203" t="s">
        <v>700</v>
      </c>
      <c r="D203">
        <v>505.15899999999999</v>
      </c>
      <c r="E203">
        <v>129.28299999999999</v>
      </c>
      <c r="W203">
        <v>3806.2020000000002</v>
      </c>
      <c r="X203">
        <f>SUM(ConsolidatedCompanyData_xlsx[[#This Row],[GHG SCOPE 1]:[SCOPE 3 EMISSIONS OTHER]])</f>
        <v>634.44200000000001</v>
      </c>
      <c r="Y203">
        <f>ConsolidatedCompanyData_xlsx[[#This Row],[Sum of Emissions]]-ConsolidatedCompanyData_xlsx[[#This Row],[GHG SCOPE 3]]</f>
        <v>634.44200000000001</v>
      </c>
    </row>
    <row r="204" spans="1:25" hidden="1" x14ac:dyDescent="0.35">
      <c r="A204" t="s">
        <v>697</v>
      </c>
      <c r="B204" t="s">
        <v>1000</v>
      </c>
      <c r="C204" t="s">
        <v>699</v>
      </c>
      <c r="D204">
        <v>516.12800000000004</v>
      </c>
      <c r="E204">
        <v>101.431</v>
      </c>
      <c r="W204">
        <v>2870.9319999999998</v>
      </c>
      <c r="X204">
        <f>SUM(ConsolidatedCompanyData_xlsx[[#This Row],[GHG SCOPE 1]:[SCOPE 3 EMISSIONS OTHER]])</f>
        <v>617.55900000000008</v>
      </c>
      <c r="Y204">
        <f>ConsolidatedCompanyData_xlsx[[#This Row],[Sum of Emissions]]-ConsolidatedCompanyData_xlsx[[#This Row],[GHG SCOPE 3]]</f>
        <v>617.55900000000008</v>
      </c>
    </row>
    <row r="205" spans="1:25" hidden="1" x14ac:dyDescent="0.35">
      <c r="A205" t="s">
        <v>697</v>
      </c>
      <c r="B205" t="s">
        <v>1000</v>
      </c>
      <c r="C205" t="s">
        <v>698</v>
      </c>
      <c r="D205">
        <v>1819.01</v>
      </c>
      <c r="E205">
        <v>41.530999999999999</v>
      </c>
      <c r="W205">
        <v>10549.85</v>
      </c>
      <c r="X205">
        <f>SUM(ConsolidatedCompanyData_xlsx[[#This Row],[GHG SCOPE 1]:[SCOPE 3 EMISSIONS OTHER]])</f>
        <v>1860.5409999999999</v>
      </c>
      <c r="Y205">
        <f>ConsolidatedCompanyData_xlsx[[#This Row],[Sum of Emissions]]-ConsolidatedCompanyData_xlsx[[#This Row],[GHG SCOPE 3]]</f>
        <v>1860.5409999999999</v>
      </c>
    </row>
    <row r="206" spans="1:25" x14ac:dyDescent="0.35">
      <c r="A206" t="s">
        <v>79</v>
      </c>
      <c r="B206" t="s">
        <v>1020</v>
      </c>
      <c r="C206" t="s">
        <v>78</v>
      </c>
      <c r="D206">
        <v>14954</v>
      </c>
      <c r="E206">
        <v>1060</v>
      </c>
      <c r="F206">
        <v>235000</v>
      </c>
      <c r="J206">
        <v>5000</v>
      </c>
      <c r="O206">
        <v>8000</v>
      </c>
      <c r="P206">
        <v>14000</v>
      </c>
      <c r="Q206">
        <v>208000</v>
      </c>
      <c r="W206">
        <v>152360.008</v>
      </c>
      <c r="X206">
        <f>SUM(ConsolidatedCompanyData_xlsx[[#This Row],[GHG SCOPE 1]:[GHG SCOPE 3]])</f>
        <v>251014</v>
      </c>
      <c r="Y206">
        <f>ConsolidatedCompanyData_xlsx[[#This Row],[Sum of Emissions]]-ConsolidatedCompanyData_xlsx[[#This Row],[GHG SCOPE 3]]</f>
        <v>16014</v>
      </c>
    </row>
    <row r="207" spans="1:25" hidden="1" x14ac:dyDescent="0.35">
      <c r="A207" t="s">
        <v>73</v>
      </c>
      <c r="B207" t="s">
        <v>1001</v>
      </c>
      <c r="C207" t="s">
        <v>77</v>
      </c>
      <c r="D207">
        <v>955.24300000000005</v>
      </c>
      <c r="E207">
        <v>72.938999999999993</v>
      </c>
      <c r="W207">
        <v>1023.4328</v>
      </c>
      <c r="X207">
        <f>SUM(ConsolidatedCompanyData_xlsx[[#This Row],[GHG SCOPE 1]:[SCOPE 3 EMISSIONS OTHER]])</f>
        <v>1028.182</v>
      </c>
      <c r="Y207">
        <f>ConsolidatedCompanyData_xlsx[[#This Row],[Sum of Emissions]]-ConsolidatedCompanyData_xlsx[[#This Row],[GHG SCOPE 3]]</f>
        <v>1028.182</v>
      </c>
    </row>
    <row r="208" spans="1:25" hidden="1" x14ac:dyDescent="0.35">
      <c r="A208" t="s">
        <v>73</v>
      </c>
      <c r="B208" t="s">
        <v>1001</v>
      </c>
      <c r="C208" t="s">
        <v>76</v>
      </c>
      <c r="D208">
        <v>956.79100000000005</v>
      </c>
      <c r="E208">
        <v>73.25</v>
      </c>
      <c r="W208">
        <v>639.25480000000005</v>
      </c>
      <c r="X208">
        <f>SUM(ConsolidatedCompanyData_xlsx[[#This Row],[GHG SCOPE 1]:[SCOPE 3 EMISSIONS OTHER]])</f>
        <v>1030.0410000000002</v>
      </c>
      <c r="Y208">
        <f>ConsolidatedCompanyData_xlsx[[#This Row],[Sum of Emissions]]-ConsolidatedCompanyData_xlsx[[#This Row],[GHG SCOPE 3]]</f>
        <v>1030.0410000000002</v>
      </c>
    </row>
    <row r="209" spans="1:25" hidden="1" x14ac:dyDescent="0.35">
      <c r="A209" t="s">
        <v>73</v>
      </c>
      <c r="B209" t="s">
        <v>1001</v>
      </c>
      <c r="C209" t="s">
        <v>75</v>
      </c>
      <c r="D209">
        <v>801.57899999999995</v>
      </c>
      <c r="E209">
        <v>60.203000000000003</v>
      </c>
      <c r="W209">
        <v>503.28480000000002</v>
      </c>
      <c r="X209">
        <f>SUM(ConsolidatedCompanyData_xlsx[[#This Row],[GHG SCOPE 1]:[SCOPE 3 EMISSIONS OTHER]])</f>
        <v>861.78199999999993</v>
      </c>
      <c r="Y209">
        <f>ConsolidatedCompanyData_xlsx[[#This Row],[Sum of Emissions]]-ConsolidatedCompanyData_xlsx[[#This Row],[GHG SCOPE 3]]</f>
        <v>861.78199999999993</v>
      </c>
    </row>
    <row r="210" spans="1:25" hidden="1" x14ac:dyDescent="0.35">
      <c r="A210" t="s">
        <v>73</v>
      </c>
      <c r="B210" t="s">
        <v>1001</v>
      </c>
      <c r="C210" t="s">
        <v>74</v>
      </c>
      <c r="D210">
        <v>868.86199999999997</v>
      </c>
      <c r="E210">
        <v>71.311000000000007</v>
      </c>
      <c r="W210">
        <v>822.23109999999997</v>
      </c>
      <c r="X210">
        <f>SUM(ConsolidatedCompanyData_xlsx[[#This Row],[GHG SCOPE 1]:[SCOPE 3 EMISSIONS OTHER]])</f>
        <v>940.173</v>
      </c>
      <c r="Y210">
        <f>ConsolidatedCompanyData_xlsx[[#This Row],[Sum of Emissions]]-ConsolidatedCompanyData_xlsx[[#This Row],[GHG SCOPE 3]]</f>
        <v>940.173</v>
      </c>
    </row>
    <row r="211" spans="1:25" x14ac:dyDescent="0.35">
      <c r="A211" t="s">
        <v>445</v>
      </c>
      <c r="B211" t="s">
        <v>1015</v>
      </c>
      <c r="C211" t="s">
        <v>444</v>
      </c>
      <c r="D211">
        <v>3000</v>
      </c>
      <c r="E211">
        <v>350</v>
      </c>
      <c r="X211">
        <f>SUM(ConsolidatedCompanyData_xlsx[[#This Row],[GHG SCOPE 1]:[GHG SCOPE 3]])</f>
        <v>3350</v>
      </c>
      <c r="Y211">
        <f>ConsolidatedCompanyData_xlsx[[#This Row],[Sum of Emissions]]-ConsolidatedCompanyData_xlsx[[#This Row],[GHG SCOPE 3]]</f>
        <v>3350</v>
      </c>
    </row>
    <row r="212" spans="1:25" hidden="1" x14ac:dyDescent="0.35">
      <c r="A212" t="s">
        <v>523</v>
      </c>
      <c r="B212" t="s">
        <v>1002</v>
      </c>
      <c r="C212" t="s">
        <v>527</v>
      </c>
      <c r="X212">
        <f>SUM(ConsolidatedCompanyData_xlsx[[#This Row],[GHG SCOPE 1]:[SCOPE 3 EMISSIONS OTHER]])</f>
        <v>0</v>
      </c>
      <c r="Y212">
        <f>ConsolidatedCompanyData_xlsx[[#This Row],[Sum of Emissions]]-ConsolidatedCompanyData_xlsx[[#This Row],[GHG SCOPE 3]]</f>
        <v>0</v>
      </c>
    </row>
    <row r="213" spans="1:25" hidden="1" x14ac:dyDescent="0.35">
      <c r="A213" t="s">
        <v>523</v>
      </c>
      <c r="B213" t="s">
        <v>1002</v>
      </c>
      <c r="C213" t="s">
        <v>526</v>
      </c>
      <c r="W213">
        <v>359.41199999999998</v>
      </c>
      <c r="X213">
        <f>SUM(ConsolidatedCompanyData_xlsx[[#This Row],[GHG SCOPE 1]:[SCOPE 3 EMISSIONS OTHER]])</f>
        <v>0</v>
      </c>
      <c r="Y213">
        <f>ConsolidatedCompanyData_xlsx[[#This Row],[Sum of Emissions]]-ConsolidatedCompanyData_xlsx[[#This Row],[GHG SCOPE 3]]</f>
        <v>0</v>
      </c>
    </row>
    <row r="214" spans="1:25" hidden="1" x14ac:dyDescent="0.35">
      <c r="A214" t="s">
        <v>523</v>
      </c>
      <c r="B214" t="s">
        <v>1002</v>
      </c>
      <c r="C214" t="s">
        <v>525</v>
      </c>
      <c r="W214">
        <v>290.81</v>
      </c>
      <c r="X214">
        <f>SUM(ConsolidatedCompanyData_xlsx[[#This Row],[GHG SCOPE 1]:[SCOPE 3 EMISSIONS OTHER]])</f>
        <v>0</v>
      </c>
      <c r="Y214">
        <f>ConsolidatedCompanyData_xlsx[[#This Row],[Sum of Emissions]]-ConsolidatedCompanyData_xlsx[[#This Row],[GHG SCOPE 3]]</f>
        <v>0</v>
      </c>
    </row>
    <row r="215" spans="1:25" hidden="1" x14ac:dyDescent="0.35">
      <c r="A215" t="s">
        <v>523</v>
      </c>
      <c r="B215" t="s">
        <v>1002</v>
      </c>
      <c r="C215" t="s">
        <v>524</v>
      </c>
      <c r="W215">
        <v>294.99130000000002</v>
      </c>
      <c r="X215">
        <f>SUM(ConsolidatedCompanyData_xlsx[[#This Row],[GHG SCOPE 1]:[SCOPE 3 EMISSIONS OTHER]])</f>
        <v>0</v>
      </c>
      <c r="Y215">
        <f>ConsolidatedCompanyData_xlsx[[#This Row],[Sum of Emissions]]-ConsolidatedCompanyData_xlsx[[#This Row],[GHG SCOPE 3]]</f>
        <v>0</v>
      </c>
    </row>
    <row r="216" spans="1:25" x14ac:dyDescent="0.35">
      <c r="A216" t="s">
        <v>643</v>
      </c>
      <c r="B216" t="s">
        <v>1022</v>
      </c>
      <c r="C216" t="s">
        <v>642</v>
      </c>
      <c r="D216">
        <v>1123.25</v>
      </c>
      <c r="E216">
        <v>857.82500000000005</v>
      </c>
      <c r="W216">
        <v>3273.9495999999999</v>
      </c>
      <c r="X216">
        <f>SUM(ConsolidatedCompanyData_xlsx[[#This Row],[GHG SCOPE 1]:[GHG SCOPE 3]])</f>
        <v>1981.075</v>
      </c>
      <c r="Y216">
        <f>ConsolidatedCompanyData_xlsx[[#This Row],[Sum of Emissions]]-ConsolidatedCompanyData_xlsx[[#This Row],[GHG SCOPE 3]]</f>
        <v>1981.075</v>
      </c>
    </row>
    <row r="217" spans="1:25" hidden="1" x14ac:dyDescent="0.35">
      <c r="A217" t="s">
        <v>601</v>
      </c>
      <c r="B217" t="s">
        <v>1003</v>
      </c>
      <c r="C217" t="s">
        <v>605</v>
      </c>
      <c r="D217">
        <v>317.80500000000001</v>
      </c>
      <c r="E217">
        <v>30.239000000000001</v>
      </c>
      <c r="W217">
        <v>1455.0174</v>
      </c>
      <c r="X217">
        <f>SUM(ConsolidatedCompanyData_xlsx[[#This Row],[GHG SCOPE 1]:[SCOPE 3 EMISSIONS OTHER]])</f>
        <v>348.04399999999998</v>
      </c>
      <c r="Y217">
        <f>ConsolidatedCompanyData_xlsx[[#This Row],[Sum of Emissions]]-ConsolidatedCompanyData_xlsx[[#This Row],[GHG SCOPE 3]]</f>
        <v>348.04399999999998</v>
      </c>
    </row>
    <row r="218" spans="1:25" hidden="1" x14ac:dyDescent="0.35">
      <c r="A218" t="s">
        <v>601</v>
      </c>
      <c r="B218" t="s">
        <v>1003</v>
      </c>
      <c r="C218" t="s">
        <v>604</v>
      </c>
      <c r="D218">
        <v>331.63600000000002</v>
      </c>
      <c r="E218">
        <v>37.691000000000003</v>
      </c>
      <c r="W218">
        <v>1357.8647000000001</v>
      </c>
      <c r="X218">
        <f>SUM(ConsolidatedCompanyData_xlsx[[#This Row],[GHG SCOPE 1]:[SCOPE 3 EMISSIONS OTHER]])</f>
        <v>369.327</v>
      </c>
      <c r="Y218">
        <f>ConsolidatedCompanyData_xlsx[[#This Row],[Sum of Emissions]]-ConsolidatedCompanyData_xlsx[[#This Row],[GHG SCOPE 3]]</f>
        <v>369.327</v>
      </c>
    </row>
    <row r="219" spans="1:25" hidden="1" x14ac:dyDescent="0.35">
      <c r="A219" t="s">
        <v>601</v>
      </c>
      <c r="B219" t="s">
        <v>1003</v>
      </c>
      <c r="C219" t="s">
        <v>603</v>
      </c>
      <c r="D219">
        <v>322.06299999999999</v>
      </c>
      <c r="E219">
        <v>38.311999999999998</v>
      </c>
      <c r="W219">
        <v>1260.4951000000001</v>
      </c>
      <c r="X219">
        <f>SUM(ConsolidatedCompanyData_xlsx[[#This Row],[GHG SCOPE 1]:[SCOPE 3 EMISSIONS OTHER]])</f>
        <v>360.375</v>
      </c>
      <c r="Y219">
        <f>ConsolidatedCompanyData_xlsx[[#This Row],[Sum of Emissions]]-ConsolidatedCompanyData_xlsx[[#This Row],[GHG SCOPE 3]]</f>
        <v>360.375</v>
      </c>
    </row>
    <row r="220" spans="1:25" hidden="1" x14ac:dyDescent="0.35">
      <c r="A220" t="s">
        <v>601</v>
      </c>
      <c r="B220" t="s">
        <v>1003</v>
      </c>
      <c r="C220" t="s">
        <v>602</v>
      </c>
      <c r="D220">
        <v>353.19200000000001</v>
      </c>
      <c r="E220">
        <v>34.692999999999998</v>
      </c>
      <c r="W220">
        <v>2268.2184000000002</v>
      </c>
      <c r="X220">
        <f>SUM(ConsolidatedCompanyData_xlsx[[#This Row],[GHG SCOPE 1]:[SCOPE 3 EMISSIONS OTHER]])</f>
        <v>387.88499999999999</v>
      </c>
      <c r="Y220">
        <f>ConsolidatedCompanyData_xlsx[[#This Row],[Sum of Emissions]]-ConsolidatedCompanyData_xlsx[[#This Row],[GHG SCOPE 3]]</f>
        <v>387.88499999999999</v>
      </c>
    </row>
    <row r="221" spans="1:25" x14ac:dyDescent="0.35">
      <c r="A221" t="s">
        <v>793</v>
      </c>
      <c r="B221" t="s">
        <v>1021</v>
      </c>
      <c r="C221" t="s">
        <v>792</v>
      </c>
      <c r="D221">
        <v>719.33299999999997</v>
      </c>
      <c r="E221">
        <v>586.09199999999998</v>
      </c>
      <c r="W221">
        <v>6597.2875999999997</v>
      </c>
      <c r="X221">
        <f>SUM(ConsolidatedCompanyData_xlsx[[#This Row],[GHG SCOPE 1]:[GHG SCOPE 3]])</f>
        <v>1305.425</v>
      </c>
      <c r="Y221">
        <f>ConsolidatedCompanyData_xlsx[[#This Row],[Sum of Emissions]]-ConsolidatedCompanyData_xlsx[[#This Row],[GHG SCOPE 3]]</f>
        <v>1305.425</v>
      </c>
    </row>
    <row r="222" spans="1:25" hidden="1" x14ac:dyDescent="0.35">
      <c r="A222" t="s">
        <v>547</v>
      </c>
      <c r="B222" t="s">
        <v>1004</v>
      </c>
      <c r="C222" t="s">
        <v>551</v>
      </c>
      <c r="D222">
        <v>42.883000000000003</v>
      </c>
      <c r="E222">
        <v>99.061000000000007</v>
      </c>
      <c r="F222">
        <v>21.390999999999998</v>
      </c>
      <c r="K222">
        <v>1.2270000000000001</v>
      </c>
      <c r="L222">
        <v>20.164000000000001</v>
      </c>
      <c r="X222">
        <f>SUM(ConsolidatedCompanyData_xlsx[[#This Row],[GHG SCOPE 1]:[SCOPE 3 EMISSIONS OTHER]])</f>
        <v>184.726</v>
      </c>
      <c r="Y222">
        <f>ConsolidatedCompanyData_xlsx[[#This Row],[Sum of Emissions]]-ConsolidatedCompanyData_xlsx[[#This Row],[GHG SCOPE 3]]</f>
        <v>163.33500000000001</v>
      </c>
    </row>
    <row r="223" spans="1:25" hidden="1" x14ac:dyDescent="0.35">
      <c r="A223" t="s">
        <v>547</v>
      </c>
      <c r="B223" t="s">
        <v>1004</v>
      </c>
      <c r="C223" t="s">
        <v>550</v>
      </c>
      <c r="D223">
        <v>45.671999999999997</v>
      </c>
      <c r="E223">
        <v>90.456999999999994</v>
      </c>
      <c r="F223">
        <v>25.637</v>
      </c>
      <c r="K223">
        <v>0.98199999999999998</v>
      </c>
      <c r="L223">
        <v>24.655000000000001</v>
      </c>
      <c r="X223">
        <f>SUM(ConsolidatedCompanyData_xlsx[[#This Row],[GHG SCOPE 1]:[SCOPE 3 EMISSIONS OTHER]])</f>
        <v>187.40299999999999</v>
      </c>
      <c r="Y223">
        <f>ConsolidatedCompanyData_xlsx[[#This Row],[Sum of Emissions]]-ConsolidatedCompanyData_xlsx[[#This Row],[GHG SCOPE 3]]</f>
        <v>161.76599999999999</v>
      </c>
    </row>
    <row r="224" spans="1:25" hidden="1" x14ac:dyDescent="0.35">
      <c r="A224" t="s">
        <v>547</v>
      </c>
      <c r="B224" t="s">
        <v>1004</v>
      </c>
      <c r="C224" t="s">
        <v>549</v>
      </c>
      <c r="D224">
        <v>31.620999999999999</v>
      </c>
      <c r="E224">
        <v>62.661000000000001</v>
      </c>
      <c r="F224">
        <v>8.4540000000000006</v>
      </c>
      <c r="K224">
        <v>0.67600000000000005</v>
      </c>
      <c r="L224">
        <v>7.7779999999999996</v>
      </c>
      <c r="X224">
        <f>SUM(ConsolidatedCompanyData_xlsx[[#This Row],[GHG SCOPE 1]:[SCOPE 3 EMISSIONS OTHER]])</f>
        <v>111.19</v>
      </c>
      <c r="Y224">
        <f>ConsolidatedCompanyData_xlsx[[#This Row],[Sum of Emissions]]-ConsolidatedCompanyData_xlsx[[#This Row],[GHG SCOPE 3]]</f>
        <v>102.73599999999999</v>
      </c>
    </row>
    <row r="225" spans="1:25" hidden="1" x14ac:dyDescent="0.35">
      <c r="A225" t="s">
        <v>547</v>
      </c>
      <c r="B225" t="s">
        <v>1004</v>
      </c>
      <c r="C225" t="s">
        <v>548</v>
      </c>
      <c r="D225">
        <v>33.661000000000001</v>
      </c>
      <c r="E225">
        <v>63.634</v>
      </c>
      <c r="F225">
        <v>2.9660000000000002</v>
      </c>
      <c r="K225">
        <v>1.0469999999999999</v>
      </c>
      <c r="L225">
        <v>1.919</v>
      </c>
      <c r="X225">
        <f>SUM(ConsolidatedCompanyData_xlsx[[#This Row],[GHG SCOPE 1]:[SCOPE 3 EMISSIONS OTHER]])</f>
        <v>103.22699999999999</v>
      </c>
      <c r="Y225">
        <f>ConsolidatedCompanyData_xlsx[[#This Row],[Sum of Emissions]]-ConsolidatedCompanyData_xlsx[[#This Row],[GHG SCOPE 3]]</f>
        <v>100.261</v>
      </c>
    </row>
    <row r="226" spans="1:25" x14ac:dyDescent="0.35">
      <c r="A226" t="s">
        <v>949</v>
      </c>
      <c r="B226" t="s">
        <v>982</v>
      </c>
      <c r="C226" t="s">
        <v>948</v>
      </c>
      <c r="X226">
        <f>SUM(ConsolidatedCompanyData_xlsx[[#This Row],[GHG SCOPE 1]:[GHG SCOPE 3]])</f>
        <v>0</v>
      </c>
      <c r="Y226">
        <f>ConsolidatedCompanyData_xlsx[[#This Row],[Sum of Emissions]]-ConsolidatedCompanyData_xlsx[[#This Row],[GHG SCOPE 3]]</f>
        <v>0</v>
      </c>
    </row>
    <row r="227" spans="1:25" hidden="1" x14ac:dyDescent="0.35">
      <c r="A227" t="s">
        <v>913</v>
      </c>
      <c r="B227" t="s">
        <v>1005</v>
      </c>
      <c r="C227" t="s">
        <v>917</v>
      </c>
      <c r="D227">
        <v>0.371</v>
      </c>
      <c r="E227">
        <v>1.528</v>
      </c>
      <c r="F227">
        <v>4.2240000000000002</v>
      </c>
      <c r="L227">
        <v>4.4560000000000004</v>
      </c>
      <c r="W227">
        <v>221887.17860000001</v>
      </c>
      <c r="X227">
        <f>SUM(ConsolidatedCompanyData_xlsx[[#This Row],[GHG SCOPE 1]:[SCOPE 3 EMISSIONS OTHER]])</f>
        <v>10.579000000000001</v>
      </c>
      <c r="Y227">
        <f>ConsolidatedCompanyData_xlsx[[#This Row],[Sum of Emissions]]-ConsolidatedCompanyData_xlsx[[#This Row],[GHG SCOPE 3]]</f>
        <v>6.3550000000000004</v>
      </c>
    </row>
    <row r="228" spans="1:25" hidden="1" x14ac:dyDescent="0.35">
      <c r="A228" t="s">
        <v>913</v>
      </c>
      <c r="B228" t="s">
        <v>1005</v>
      </c>
      <c r="C228" t="s">
        <v>916</v>
      </c>
      <c r="D228">
        <v>0.32900000000000001</v>
      </c>
      <c r="E228">
        <v>1.83</v>
      </c>
      <c r="F228">
        <v>4.5270000000000001</v>
      </c>
      <c r="L228">
        <v>4.5270000000000001</v>
      </c>
      <c r="W228">
        <v>290372.41690000001</v>
      </c>
      <c r="X228">
        <f>SUM(ConsolidatedCompanyData_xlsx[[#This Row],[GHG SCOPE 1]:[SCOPE 3 EMISSIONS OTHER]])</f>
        <v>11.213000000000001</v>
      </c>
      <c r="Y228">
        <f>ConsolidatedCompanyData_xlsx[[#This Row],[Sum of Emissions]]-ConsolidatedCompanyData_xlsx[[#This Row],[GHG SCOPE 3]]</f>
        <v>6.6860000000000008</v>
      </c>
    </row>
    <row r="229" spans="1:25" hidden="1" x14ac:dyDescent="0.35">
      <c r="A229" t="s">
        <v>913</v>
      </c>
      <c r="B229" t="s">
        <v>1005</v>
      </c>
      <c r="C229" t="s">
        <v>915</v>
      </c>
      <c r="D229">
        <v>0.34799999999999998</v>
      </c>
      <c r="E229">
        <v>1.8069999999999999</v>
      </c>
      <c r="F229">
        <v>1.165</v>
      </c>
      <c r="L229">
        <v>1.165</v>
      </c>
      <c r="W229">
        <v>303602.93699999998</v>
      </c>
      <c r="X229">
        <f>SUM(ConsolidatedCompanyData_xlsx[[#This Row],[GHG SCOPE 1]:[SCOPE 3 EMISSIONS OTHER]])</f>
        <v>4.4849999999999994</v>
      </c>
      <c r="Y229">
        <f>ConsolidatedCompanyData_xlsx[[#This Row],[Sum of Emissions]]-ConsolidatedCompanyData_xlsx[[#This Row],[GHG SCOPE 3]]</f>
        <v>3.3199999999999994</v>
      </c>
    </row>
    <row r="230" spans="1:25" hidden="1" x14ac:dyDescent="0.35">
      <c r="A230" t="s">
        <v>913</v>
      </c>
      <c r="B230" t="s">
        <v>1005</v>
      </c>
      <c r="C230" t="s">
        <v>914</v>
      </c>
      <c r="D230">
        <v>0.34200000000000003</v>
      </c>
      <c r="E230">
        <v>2.1349999999999998</v>
      </c>
      <c r="F230">
        <v>2.6459999999999999</v>
      </c>
      <c r="L230">
        <v>2.6459999999999999</v>
      </c>
      <c r="W230">
        <v>363868.04619999998</v>
      </c>
      <c r="X230">
        <f>SUM(ConsolidatedCompanyData_xlsx[[#This Row],[GHG SCOPE 1]:[SCOPE 3 EMISSIONS OTHER]])</f>
        <v>7.7689999999999992</v>
      </c>
      <c r="Y230">
        <f>ConsolidatedCompanyData_xlsx[[#This Row],[Sum of Emissions]]-ConsolidatedCompanyData_xlsx[[#This Row],[GHG SCOPE 3]]</f>
        <v>5.1229999999999993</v>
      </c>
    </row>
    <row r="231" spans="1:25" x14ac:dyDescent="0.35">
      <c r="A231" t="s">
        <v>331</v>
      </c>
      <c r="B231" t="s">
        <v>1041</v>
      </c>
      <c r="C231" t="s">
        <v>330</v>
      </c>
      <c r="D231">
        <v>1487.28</v>
      </c>
      <c r="E231">
        <v>674.08699999999999</v>
      </c>
      <c r="F231">
        <v>45090.601999999999</v>
      </c>
      <c r="Q231">
        <v>45090.601600000002</v>
      </c>
      <c r="W231">
        <v>31370.624199999998</v>
      </c>
      <c r="X231">
        <f>SUM(ConsolidatedCompanyData_xlsx[[#This Row],[GHG SCOPE 1]:[GHG SCOPE 3]])</f>
        <v>47251.968999999997</v>
      </c>
      <c r="Y231">
        <f>ConsolidatedCompanyData_xlsx[[#This Row],[Sum of Emissions]]-ConsolidatedCompanyData_xlsx[[#This Row],[GHG SCOPE 3]]</f>
        <v>2161.3669999999984</v>
      </c>
    </row>
    <row r="232" spans="1:25" hidden="1" x14ac:dyDescent="0.35">
      <c r="A232" t="s">
        <v>577</v>
      </c>
      <c r="B232" t="s">
        <v>1006</v>
      </c>
      <c r="C232" t="s">
        <v>581</v>
      </c>
      <c r="D232">
        <v>15.728999999999999</v>
      </c>
      <c r="E232">
        <v>111.99</v>
      </c>
      <c r="F232">
        <v>20.02</v>
      </c>
      <c r="L232">
        <v>20.02</v>
      </c>
      <c r="X232">
        <f>SUM(ConsolidatedCompanyData_xlsx[[#This Row],[GHG SCOPE 1]:[SCOPE 3 EMISSIONS OTHER]])</f>
        <v>167.75900000000001</v>
      </c>
      <c r="Y232">
        <f>ConsolidatedCompanyData_xlsx[[#This Row],[Sum of Emissions]]-ConsolidatedCompanyData_xlsx[[#This Row],[GHG SCOPE 3]]</f>
        <v>147.739</v>
      </c>
    </row>
    <row r="233" spans="1:25" hidden="1" x14ac:dyDescent="0.35">
      <c r="A233" t="s">
        <v>577</v>
      </c>
      <c r="B233" t="s">
        <v>1006</v>
      </c>
      <c r="C233" t="s">
        <v>580</v>
      </c>
      <c r="D233">
        <v>24.303000000000001</v>
      </c>
      <c r="E233">
        <v>91.863</v>
      </c>
      <c r="F233">
        <v>20.167999999999999</v>
      </c>
      <c r="L233">
        <v>20.167999999999999</v>
      </c>
      <c r="X233">
        <f>SUM(ConsolidatedCompanyData_xlsx[[#This Row],[GHG SCOPE 1]:[SCOPE 3 EMISSIONS OTHER]])</f>
        <v>156.50200000000001</v>
      </c>
      <c r="Y233">
        <f>ConsolidatedCompanyData_xlsx[[#This Row],[Sum of Emissions]]-ConsolidatedCompanyData_xlsx[[#This Row],[GHG SCOPE 3]]</f>
        <v>136.334</v>
      </c>
    </row>
    <row r="234" spans="1:25" hidden="1" x14ac:dyDescent="0.35">
      <c r="A234" t="s">
        <v>577</v>
      </c>
      <c r="B234" t="s">
        <v>1006</v>
      </c>
      <c r="C234" t="s">
        <v>579</v>
      </c>
      <c r="D234">
        <v>22.277999999999999</v>
      </c>
      <c r="E234">
        <v>89.837999999999994</v>
      </c>
      <c r="F234">
        <v>7.1929999999999996</v>
      </c>
      <c r="L234">
        <v>7.1929999999999996</v>
      </c>
      <c r="X234">
        <f>SUM(ConsolidatedCompanyData_xlsx[[#This Row],[GHG SCOPE 1]:[SCOPE 3 EMISSIONS OTHER]])</f>
        <v>126.50199999999998</v>
      </c>
      <c r="Y234">
        <f>ConsolidatedCompanyData_xlsx[[#This Row],[Sum of Emissions]]-ConsolidatedCompanyData_xlsx[[#This Row],[GHG SCOPE 3]]</f>
        <v>119.30899999999998</v>
      </c>
    </row>
    <row r="235" spans="1:25" hidden="1" x14ac:dyDescent="0.35">
      <c r="A235" t="s">
        <v>577</v>
      </c>
      <c r="B235" t="s">
        <v>1006</v>
      </c>
      <c r="C235" t="s">
        <v>578</v>
      </c>
      <c r="D235">
        <v>22.492999999999999</v>
      </c>
      <c r="E235">
        <v>82.093000000000004</v>
      </c>
      <c r="F235">
        <v>0.495</v>
      </c>
      <c r="L235">
        <v>0.495</v>
      </c>
      <c r="X235">
        <f>SUM(ConsolidatedCompanyData_xlsx[[#This Row],[GHG SCOPE 1]:[SCOPE 3 EMISSIONS OTHER]])</f>
        <v>105.57600000000001</v>
      </c>
      <c r="Y235">
        <f>ConsolidatedCompanyData_xlsx[[#This Row],[Sum of Emissions]]-ConsolidatedCompanyData_xlsx[[#This Row],[GHG SCOPE 3]]</f>
        <v>105.081</v>
      </c>
    </row>
    <row r="236" spans="1:25" x14ac:dyDescent="0.35">
      <c r="A236" t="s">
        <v>313</v>
      </c>
      <c r="B236" t="s">
        <v>1025</v>
      </c>
      <c r="C236" t="s">
        <v>312</v>
      </c>
      <c r="D236">
        <v>33260.800999999999</v>
      </c>
      <c r="E236">
        <v>384.23200000000003</v>
      </c>
      <c r="F236">
        <v>29279.300999999999</v>
      </c>
      <c r="G236">
        <v>3384.0900999999999</v>
      </c>
      <c r="I236">
        <v>13377.799800000001</v>
      </c>
      <c r="Q236">
        <v>12517.299800000001</v>
      </c>
      <c r="W236">
        <v>94763.199999999997</v>
      </c>
      <c r="X236">
        <f>SUM(ConsolidatedCompanyData_xlsx[[#This Row],[GHG SCOPE 1]:[GHG SCOPE 3]])</f>
        <v>62924.334000000003</v>
      </c>
      <c r="Y236">
        <f>ConsolidatedCompanyData_xlsx[[#This Row],[Sum of Emissions]]-ConsolidatedCompanyData_xlsx[[#This Row],[GHG SCOPE 3]]</f>
        <v>33645.033000000003</v>
      </c>
    </row>
    <row r="237" spans="1:25" hidden="1" x14ac:dyDescent="0.35">
      <c r="A237" t="s">
        <v>181</v>
      </c>
      <c r="B237" t="s">
        <v>1007</v>
      </c>
      <c r="C237" t="s">
        <v>185</v>
      </c>
      <c r="D237">
        <v>48800</v>
      </c>
      <c r="E237">
        <v>5400</v>
      </c>
      <c r="F237">
        <v>437000</v>
      </c>
      <c r="Q237">
        <v>437000</v>
      </c>
      <c r="W237">
        <v>171962.6545</v>
      </c>
      <c r="X237">
        <f>SUM(ConsolidatedCompanyData_xlsx[[#This Row],[GHG SCOPE 1]:[SCOPE 3 EMISSIONS OTHER]])</f>
        <v>928200</v>
      </c>
      <c r="Y237">
        <f>ConsolidatedCompanyData_xlsx[[#This Row],[Sum of Emissions]]-ConsolidatedCompanyData_xlsx[[#This Row],[GHG SCOPE 3]]</f>
        <v>491200</v>
      </c>
    </row>
    <row r="238" spans="1:25" hidden="1" x14ac:dyDescent="0.35">
      <c r="A238" t="s">
        <v>181</v>
      </c>
      <c r="B238" t="s">
        <v>1007</v>
      </c>
      <c r="C238" t="s">
        <v>184</v>
      </c>
      <c r="D238">
        <v>49200</v>
      </c>
      <c r="E238">
        <v>5200</v>
      </c>
      <c r="F238">
        <v>360600</v>
      </c>
      <c r="Q238">
        <v>357300</v>
      </c>
      <c r="W238">
        <v>183374.42449999999</v>
      </c>
      <c r="X238">
        <f>SUM(ConsolidatedCompanyData_xlsx[[#This Row],[GHG SCOPE 1]:[SCOPE 3 EMISSIONS OTHER]])</f>
        <v>772300</v>
      </c>
      <c r="Y238">
        <f>ConsolidatedCompanyData_xlsx[[#This Row],[Sum of Emissions]]-ConsolidatedCompanyData_xlsx[[#This Row],[GHG SCOPE 3]]</f>
        <v>411700</v>
      </c>
    </row>
    <row r="239" spans="1:25" hidden="1" x14ac:dyDescent="0.35">
      <c r="A239" t="s">
        <v>181</v>
      </c>
      <c r="B239" t="s">
        <v>1007</v>
      </c>
      <c r="C239" t="s">
        <v>183</v>
      </c>
      <c r="D239">
        <v>41700</v>
      </c>
      <c r="E239">
        <v>3200</v>
      </c>
      <c r="F239">
        <v>327600</v>
      </c>
      <c r="Q239">
        <v>327600</v>
      </c>
      <c r="W239">
        <v>134840.2672</v>
      </c>
      <c r="X239">
        <f>SUM(ConsolidatedCompanyData_xlsx[[#This Row],[GHG SCOPE 1]:[SCOPE 3 EMISSIONS OTHER]])</f>
        <v>700100</v>
      </c>
      <c r="Y239">
        <f>ConsolidatedCompanyData_xlsx[[#This Row],[Sum of Emissions]]-ConsolidatedCompanyData_xlsx[[#This Row],[GHG SCOPE 3]]</f>
        <v>372500</v>
      </c>
    </row>
    <row r="240" spans="1:25" hidden="1" x14ac:dyDescent="0.35">
      <c r="A240" t="s">
        <v>181</v>
      </c>
      <c r="B240" t="s">
        <v>1007</v>
      </c>
      <c r="C240" t="s">
        <v>182</v>
      </c>
      <c r="D240">
        <v>33200</v>
      </c>
      <c r="E240">
        <v>2400</v>
      </c>
      <c r="F240">
        <v>303600</v>
      </c>
      <c r="Q240">
        <v>303600</v>
      </c>
      <c r="W240">
        <v>141329.76130000001</v>
      </c>
      <c r="X240">
        <f>SUM(ConsolidatedCompanyData_xlsx[[#This Row],[GHG SCOPE 1]:[SCOPE 3 EMISSIONS OTHER]])</f>
        <v>642800</v>
      </c>
      <c r="Y240">
        <f>ConsolidatedCompanyData_xlsx[[#This Row],[Sum of Emissions]]-ConsolidatedCompanyData_xlsx[[#This Row],[GHG SCOPE 3]]</f>
        <v>339200</v>
      </c>
    </row>
    <row r="241" spans="1:25" x14ac:dyDescent="0.35">
      <c r="A241" t="s">
        <v>439</v>
      </c>
      <c r="B241" t="s">
        <v>1026</v>
      </c>
      <c r="C241" t="s">
        <v>438</v>
      </c>
      <c r="D241">
        <v>27081</v>
      </c>
      <c r="E241">
        <v>197</v>
      </c>
      <c r="F241">
        <v>26197</v>
      </c>
      <c r="G241">
        <v>297</v>
      </c>
      <c r="I241">
        <v>3699</v>
      </c>
      <c r="J241">
        <v>233</v>
      </c>
      <c r="Q241">
        <v>8869</v>
      </c>
      <c r="V241">
        <v>12535</v>
      </c>
      <c r="W241">
        <v>43368.975100000003</v>
      </c>
      <c r="X241">
        <f>SUM(ConsolidatedCompanyData_xlsx[[#This Row],[GHG SCOPE 1]:[GHG SCOPE 3]])</f>
        <v>53475</v>
      </c>
      <c r="Y241">
        <f>ConsolidatedCompanyData_xlsx[[#This Row],[Sum of Emissions]]-ConsolidatedCompanyData_xlsx[[#This Row],[GHG SCOPE 3]]</f>
        <v>27278</v>
      </c>
    </row>
    <row r="242" spans="1:25" hidden="1" x14ac:dyDescent="0.35">
      <c r="A242" t="s">
        <v>67</v>
      </c>
      <c r="B242" t="s">
        <v>1008</v>
      </c>
      <c r="C242" t="s">
        <v>71</v>
      </c>
      <c r="W242">
        <v>281586</v>
      </c>
      <c r="X242">
        <f>SUM(ConsolidatedCompanyData_xlsx[[#This Row],[GHG SCOPE 1]:[SCOPE 3 EMISSIONS OTHER]])</f>
        <v>0</v>
      </c>
      <c r="Y242">
        <f>ConsolidatedCompanyData_xlsx[[#This Row],[Sum of Emissions]]-ConsolidatedCompanyData_xlsx[[#This Row],[GHG SCOPE 3]]</f>
        <v>0</v>
      </c>
    </row>
    <row r="243" spans="1:25" hidden="1" x14ac:dyDescent="0.35">
      <c r="A243" t="s">
        <v>67</v>
      </c>
      <c r="B243" t="s">
        <v>1008</v>
      </c>
      <c r="C243" t="s">
        <v>70</v>
      </c>
      <c r="W243">
        <v>252641.75</v>
      </c>
      <c r="X243">
        <f>SUM(ConsolidatedCompanyData_xlsx[[#This Row],[GHG SCOPE 1]:[SCOPE 3 EMISSIONS OTHER]])</f>
        <v>0</v>
      </c>
      <c r="Y243">
        <f>ConsolidatedCompanyData_xlsx[[#This Row],[Sum of Emissions]]-ConsolidatedCompanyData_xlsx[[#This Row],[GHG SCOPE 3]]</f>
        <v>0</v>
      </c>
    </row>
    <row r="244" spans="1:25" hidden="1" x14ac:dyDescent="0.35">
      <c r="A244" t="s">
        <v>67</v>
      </c>
      <c r="B244" t="s">
        <v>1008</v>
      </c>
      <c r="C244" t="s">
        <v>69</v>
      </c>
      <c r="W244">
        <v>210375.4474</v>
      </c>
      <c r="X244">
        <f>SUM(ConsolidatedCompanyData_xlsx[[#This Row],[GHG SCOPE 1]:[SCOPE 3 EMISSIONS OTHER]])</f>
        <v>0</v>
      </c>
      <c r="Y244">
        <f>ConsolidatedCompanyData_xlsx[[#This Row],[Sum of Emissions]]-ConsolidatedCompanyData_xlsx[[#This Row],[GHG SCOPE 3]]</f>
        <v>0</v>
      </c>
    </row>
    <row r="245" spans="1:25" hidden="1" x14ac:dyDescent="0.35">
      <c r="A245" t="s">
        <v>67</v>
      </c>
      <c r="B245" t="s">
        <v>1008</v>
      </c>
      <c r="C245" t="s">
        <v>68</v>
      </c>
      <c r="W245">
        <v>263888.10800000001</v>
      </c>
      <c r="X245">
        <f>SUM(ConsolidatedCompanyData_xlsx[[#This Row],[GHG SCOPE 1]:[SCOPE 3 EMISSIONS OTHER]])</f>
        <v>0</v>
      </c>
      <c r="Y245">
        <f>ConsolidatedCompanyData_xlsx[[#This Row],[Sum of Emissions]]-ConsolidatedCompanyData_xlsx[[#This Row],[GHG SCOPE 3]]</f>
        <v>0</v>
      </c>
    </row>
    <row r="246" spans="1:25" x14ac:dyDescent="0.35">
      <c r="A246" t="s">
        <v>433</v>
      </c>
      <c r="B246" t="s">
        <v>1027</v>
      </c>
      <c r="C246" t="s">
        <v>432</v>
      </c>
      <c r="D246">
        <v>78800</v>
      </c>
      <c r="E246">
        <v>420</v>
      </c>
      <c r="F246">
        <v>38588</v>
      </c>
      <c r="G246">
        <v>3800</v>
      </c>
      <c r="H246">
        <v>0</v>
      </c>
      <c r="I246">
        <v>26400</v>
      </c>
      <c r="J246">
        <v>0</v>
      </c>
      <c r="K246">
        <v>30</v>
      </c>
      <c r="L246">
        <v>8</v>
      </c>
      <c r="M246">
        <v>170</v>
      </c>
      <c r="P246">
        <v>280</v>
      </c>
      <c r="Q246">
        <v>7900</v>
      </c>
      <c r="W246">
        <v>160219.29999999999</v>
      </c>
      <c r="X246">
        <f>SUM(ConsolidatedCompanyData_xlsx[[#This Row],[GHG SCOPE 1]:[GHG SCOPE 3]])</f>
        <v>117808</v>
      </c>
      <c r="Y246">
        <f>ConsolidatedCompanyData_xlsx[[#This Row],[Sum of Emissions]]-ConsolidatedCompanyData_xlsx[[#This Row],[GHG SCOPE 3]]</f>
        <v>79220</v>
      </c>
    </row>
    <row r="247" spans="1:25" hidden="1" x14ac:dyDescent="0.35">
      <c r="A247" t="s">
        <v>565</v>
      </c>
      <c r="B247" t="s">
        <v>1009</v>
      </c>
      <c r="C247" t="s">
        <v>569</v>
      </c>
      <c r="W247">
        <v>281586</v>
      </c>
      <c r="X247">
        <f>SUM(ConsolidatedCompanyData_xlsx[[#This Row],[GHG SCOPE 1]:[SCOPE 3 EMISSIONS OTHER]])</f>
        <v>0</v>
      </c>
      <c r="Y247">
        <f>ConsolidatedCompanyData_xlsx[[#This Row],[Sum of Emissions]]-ConsolidatedCompanyData_xlsx[[#This Row],[GHG SCOPE 3]]</f>
        <v>0</v>
      </c>
    </row>
    <row r="248" spans="1:25" hidden="1" x14ac:dyDescent="0.35">
      <c r="A248" t="s">
        <v>565</v>
      </c>
      <c r="B248" t="s">
        <v>1009</v>
      </c>
      <c r="C248" t="s">
        <v>568</v>
      </c>
      <c r="W248">
        <v>252641.75</v>
      </c>
      <c r="X248">
        <f>SUM(ConsolidatedCompanyData_xlsx[[#This Row],[GHG SCOPE 1]:[SCOPE 3 EMISSIONS OTHER]])</f>
        <v>0</v>
      </c>
      <c r="Y248">
        <f>ConsolidatedCompanyData_xlsx[[#This Row],[Sum of Emissions]]-ConsolidatedCompanyData_xlsx[[#This Row],[GHG SCOPE 3]]</f>
        <v>0</v>
      </c>
    </row>
    <row r="249" spans="1:25" hidden="1" x14ac:dyDescent="0.35">
      <c r="A249" t="s">
        <v>565</v>
      </c>
      <c r="B249" t="s">
        <v>1009</v>
      </c>
      <c r="C249" t="s">
        <v>567</v>
      </c>
      <c r="W249">
        <v>210375.4474</v>
      </c>
      <c r="X249">
        <f>SUM(ConsolidatedCompanyData_xlsx[[#This Row],[GHG SCOPE 1]:[SCOPE 3 EMISSIONS OTHER]])</f>
        <v>0</v>
      </c>
      <c r="Y249">
        <f>ConsolidatedCompanyData_xlsx[[#This Row],[Sum of Emissions]]-ConsolidatedCompanyData_xlsx[[#This Row],[GHG SCOPE 3]]</f>
        <v>0</v>
      </c>
    </row>
    <row r="250" spans="1:25" hidden="1" x14ac:dyDescent="0.35">
      <c r="A250" t="s">
        <v>565</v>
      </c>
      <c r="B250" t="s">
        <v>1009</v>
      </c>
      <c r="C250" t="s">
        <v>566</v>
      </c>
      <c r="W250">
        <v>263888.10800000001</v>
      </c>
      <c r="X250">
        <f>SUM(ConsolidatedCompanyData_xlsx[[#This Row],[GHG SCOPE 1]:[SCOPE 3 EMISSIONS OTHER]])</f>
        <v>0</v>
      </c>
      <c r="Y250">
        <f>ConsolidatedCompanyData_xlsx[[#This Row],[Sum of Emissions]]-ConsolidatedCompanyData_xlsx[[#This Row],[GHG SCOPE 3]]</f>
        <v>0</v>
      </c>
    </row>
    <row r="251" spans="1:25" x14ac:dyDescent="0.35">
      <c r="A251" t="s">
        <v>937</v>
      </c>
      <c r="B251" t="s">
        <v>1028</v>
      </c>
      <c r="C251" t="s">
        <v>936</v>
      </c>
      <c r="D251">
        <v>13159.5</v>
      </c>
      <c r="E251">
        <v>301.03399999999999</v>
      </c>
      <c r="F251">
        <v>153448</v>
      </c>
      <c r="G251">
        <v>6949.04</v>
      </c>
      <c r="I251">
        <v>64.372</v>
      </c>
      <c r="J251">
        <v>277.97300000000001</v>
      </c>
      <c r="K251">
        <v>168.71</v>
      </c>
      <c r="L251">
        <v>2.556</v>
      </c>
      <c r="M251">
        <v>11.467000000000001</v>
      </c>
      <c r="N251">
        <v>0.28499999999999998</v>
      </c>
      <c r="O251">
        <v>905.81299999999999</v>
      </c>
      <c r="P251">
        <v>5708.35</v>
      </c>
      <c r="Q251">
        <v>138387</v>
      </c>
      <c r="R251">
        <v>119.473</v>
      </c>
      <c r="S251">
        <v>0.157</v>
      </c>
      <c r="U251">
        <v>852.84500000000003</v>
      </c>
      <c r="W251">
        <v>227288528.09999999</v>
      </c>
      <c r="X251">
        <f>SUM(ConsolidatedCompanyData_xlsx[[#This Row],[GHG SCOPE 1]:[GHG SCOPE 3]])</f>
        <v>166908.53399999999</v>
      </c>
      <c r="Y251">
        <f>ConsolidatedCompanyData_xlsx[[#This Row],[Sum of Emissions]]-ConsolidatedCompanyData_xlsx[[#This Row],[GHG SCOPE 3]]</f>
        <v>13460.533999999985</v>
      </c>
    </row>
    <row r="252" spans="1:25" hidden="1" x14ac:dyDescent="0.35">
      <c r="A252" t="s">
        <v>679</v>
      </c>
      <c r="B252" t="s">
        <v>1010</v>
      </c>
      <c r="C252" t="s">
        <v>683</v>
      </c>
      <c r="W252">
        <v>1033.6273000000001</v>
      </c>
      <c r="X252">
        <f>SUM(ConsolidatedCompanyData_xlsx[[#This Row],[GHG SCOPE 1]:[SCOPE 3 EMISSIONS OTHER]])</f>
        <v>0</v>
      </c>
      <c r="Y252">
        <f>ConsolidatedCompanyData_xlsx[[#This Row],[Sum of Emissions]]-ConsolidatedCompanyData_xlsx[[#This Row],[GHG SCOPE 3]]</f>
        <v>0</v>
      </c>
    </row>
    <row r="253" spans="1:25" hidden="1" x14ac:dyDescent="0.35">
      <c r="A253" t="s">
        <v>679</v>
      </c>
      <c r="B253" t="s">
        <v>1010</v>
      </c>
      <c r="C253" t="s">
        <v>682</v>
      </c>
      <c r="D253">
        <v>1713.29</v>
      </c>
      <c r="W253">
        <v>1144.4093</v>
      </c>
      <c r="X253">
        <f>SUM(ConsolidatedCompanyData_xlsx[[#This Row],[GHG SCOPE 1]:[SCOPE 3 EMISSIONS OTHER]])</f>
        <v>1713.29</v>
      </c>
      <c r="Y253">
        <f>ConsolidatedCompanyData_xlsx[[#This Row],[Sum of Emissions]]-ConsolidatedCompanyData_xlsx[[#This Row],[GHG SCOPE 3]]</f>
        <v>1713.29</v>
      </c>
    </row>
    <row r="254" spans="1:25" hidden="1" x14ac:dyDescent="0.35">
      <c r="A254" t="s">
        <v>679</v>
      </c>
      <c r="B254" t="s">
        <v>1010</v>
      </c>
      <c r="C254" t="s">
        <v>681</v>
      </c>
      <c r="D254">
        <v>1610.55</v>
      </c>
      <c r="W254">
        <v>607.06299999999999</v>
      </c>
      <c r="X254">
        <f>SUM(ConsolidatedCompanyData_xlsx[[#This Row],[GHG SCOPE 1]:[SCOPE 3 EMISSIONS OTHER]])</f>
        <v>1610.55</v>
      </c>
      <c r="Y254">
        <f>ConsolidatedCompanyData_xlsx[[#This Row],[Sum of Emissions]]-ConsolidatedCompanyData_xlsx[[#This Row],[GHG SCOPE 3]]</f>
        <v>1610.55</v>
      </c>
    </row>
    <row r="255" spans="1:25" hidden="1" x14ac:dyDescent="0.35">
      <c r="A255" t="s">
        <v>679</v>
      </c>
      <c r="B255" t="s">
        <v>1010</v>
      </c>
      <c r="C255" t="s">
        <v>680</v>
      </c>
      <c r="W255">
        <v>1052.9431999999999</v>
      </c>
      <c r="X255">
        <f>SUM(ConsolidatedCompanyData_xlsx[[#This Row],[GHG SCOPE 1]:[SCOPE 3 EMISSIONS OTHER]])</f>
        <v>0</v>
      </c>
      <c r="Y255">
        <f>ConsolidatedCompanyData_xlsx[[#This Row],[Sum of Emissions]]-ConsolidatedCompanyData_xlsx[[#This Row],[GHG SCOPE 3]]</f>
        <v>0</v>
      </c>
    </row>
    <row r="256" spans="1:25" x14ac:dyDescent="0.35">
      <c r="A256" t="s">
        <v>709</v>
      </c>
      <c r="B256" t="s">
        <v>1030</v>
      </c>
      <c r="C256" t="s">
        <v>708</v>
      </c>
      <c r="D256">
        <v>14923.6</v>
      </c>
      <c r="E256">
        <v>1.627</v>
      </c>
      <c r="F256">
        <v>8810.77</v>
      </c>
      <c r="I256">
        <v>1096.8</v>
      </c>
      <c r="Q256">
        <v>7713.9701999999997</v>
      </c>
      <c r="W256">
        <v>34201.912499999999</v>
      </c>
      <c r="X256">
        <f>SUM(ConsolidatedCompanyData_xlsx[[#This Row],[GHG SCOPE 1]:[GHG SCOPE 3]])</f>
        <v>23735.997000000003</v>
      </c>
      <c r="Y256">
        <f>ConsolidatedCompanyData_xlsx[[#This Row],[Sum of Emissions]]-ConsolidatedCompanyData_xlsx[[#This Row],[GHG SCOPE 3]]</f>
        <v>14925.227000000003</v>
      </c>
    </row>
    <row r="257" spans="1:25" hidden="1" x14ac:dyDescent="0.35">
      <c r="A257" t="s">
        <v>121</v>
      </c>
      <c r="B257" t="s">
        <v>1011</v>
      </c>
      <c r="C257" t="s">
        <v>125</v>
      </c>
      <c r="D257">
        <v>2739.89</v>
      </c>
      <c r="E257">
        <v>102.703</v>
      </c>
      <c r="W257">
        <v>3439.2246</v>
      </c>
      <c r="X257">
        <f>SUM(ConsolidatedCompanyData_xlsx[[#This Row],[GHG SCOPE 1]:[SCOPE 3 EMISSIONS OTHER]])</f>
        <v>2842.5929999999998</v>
      </c>
      <c r="Y257">
        <f>ConsolidatedCompanyData_xlsx[[#This Row],[Sum of Emissions]]-ConsolidatedCompanyData_xlsx[[#This Row],[GHG SCOPE 3]]</f>
        <v>2842.5929999999998</v>
      </c>
    </row>
    <row r="258" spans="1:25" hidden="1" x14ac:dyDescent="0.35">
      <c r="A258" t="s">
        <v>121</v>
      </c>
      <c r="B258" t="s">
        <v>1011</v>
      </c>
      <c r="C258" t="s">
        <v>124</v>
      </c>
      <c r="D258">
        <v>2342.64</v>
      </c>
      <c r="E258">
        <v>112.47499999999999</v>
      </c>
      <c r="W258">
        <v>2885.9283999999998</v>
      </c>
      <c r="X258">
        <f>SUM(ConsolidatedCompanyData_xlsx[[#This Row],[GHG SCOPE 1]:[SCOPE 3 EMISSIONS OTHER]])</f>
        <v>2455.1149999999998</v>
      </c>
      <c r="Y258">
        <f>ConsolidatedCompanyData_xlsx[[#This Row],[Sum of Emissions]]-ConsolidatedCompanyData_xlsx[[#This Row],[GHG SCOPE 3]]</f>
        <v>2455.1149999999998</v>
      </c>
    </row>
    <row r="259" spans="1:25" hidden="1" x14ac:dyDescent="0.35">
      <c r="A259" t="s">
        <v>121</v>
      </c>
      <c r="B259" t="s">
        <v>1011</v>
      </c>
      <c r="C259" t="s">
        <v>123</v>
      </c>
      <c r="D259">
        <v>1277.8699999999999</v>
      </c>
      <c r="E259">
        <v>89.641999999999996</v>
      </c>
      <c r="W259">
        <v>2180.4115999999999</v>
      </c>
      <c r="X259">
        <f>SUM(ConsolidatedCompanyData_xlsx[[#This Row],[GHG SCOPE 1]:[SCOPE 3 EMISSIONS OTHER]])</f>
        <v>1367.5119999999999</v>
      </c>
      <c r="Y259">
        <f>ConsolidatedCompanyData_xlsx[[#This Row],[Sum of Emissions]]-ConsolidatedCompanyData_xlsx[[#This Row],[GHG SCOPE 3]]</f>
        <v>1367.5119999999999</v>
      </c>
    </row>
    <row r="260" spans="1:25" hidden="1" x14ac:dyDescent="0.35">
      <c r="A260" t="s">
        <v>121</v>
      </c>
      <c r="B260" t="s">
        <v>1011</v>
      </c>
      <c r="C260" t="s">
        <v>122</v>
      </c>
      <c r="D260">
        <v>1078.28</v>
      </c>
      <c r="E260">
        <v>95.394999999999996</v>
      </c>
      <c r="W260">
        <v>3593.5358000000001</v>
      </c>
      <c r="X260">
        <f>SUM(ConsolidatedCompanyData_xlsx[[#This Row],[GHG SCOPE 1]:[SCOPE 3 EMISSIONS OTHER]])</f>
        <v>1173.675</v>
      </c>
      <c r="Y260">
        <f>ConsolidatedCompanyData_xlsx[[#This Row],[Sum of Emissions]]-ConsolidatedCompanyData_xlsx[[#This Row],[GHG SCOPE 3]]</f>
        <v>1173.675</v>
      </c>
    </row>
    <row r="261" spans="1:25" x14ac:dyDescent="0.35">
      <c r="A261" t="s">
        <v>241</v>
      </c>
      <c r="B261" t="s">
        <v>1031</v>
      </c>
      <c r="C261" t="s">
        <v>240</v>
      </c>
      <c r="D261">
        <v>7715</v>
      </c>
      <c r="E261">
        <v>6693</v>
      </c>
      <c r="F261">
        <v>54100.601999999999</v>
      </c>
      <c r="I261">
        <v>297</v>
      </c>
      <c r="L261">
        <v>3.6</v>
      </c>
      <c r="Q261">
        <v>53800</v>
      </c>
      <c r="W261">
        <v>198456</v>
      </c>
      <c r="X261">
        <f>SUM(ConsolidatedCompanyData_xlsx[[#This Row],[GHG SCOPE 1]:[GHG SCOPE 3]])</f>
        <v>68508.601999999999</v>
      </c>
      <c r="Y261">
        <f>ConsolidatedCompanyData_xlsx[[#This Row],[Sum of Emissions]]-ConsolidatedCompanyData_xlsx[[#This Row],[GHG SCOPE 3]]</f>
        <v>14408</v>
      </c>
    </row>
    <row r="262" spans="1:25" hidden="1" x14ac:dyDescent="0.35">
      <c r="A262" t="s">
        <v>91</v>
      </c>
      <c r="B262" t="s">
        <v>1012</v>
      </c>
      <c r="C262" t="s">
        <v>95</v>
      </c>
      <c r="E262">
        <v>5.52</v>
      </c>
      <c r="F262">
        <v>10.956</v>
      </c>
      <c r="L262">
        <v>9.6549999999999994</v>
      </c>
      <c r="M262">
        <v>1.3009999999999999</v>
      </c>
      <c r="W262">
        <v>3082.0065</v>
      </c>
      <c r="X262">
        <f>SUM(ConsolidatedCompanyData_xlsx[[#This Row],[GHG SCOPE 1]:[SCOPE 3 EMISSIONS OTHER]])</f>
        <v>27.431999999999999</v>
      </c>
      <c r="Y262">
        <f>ConsolidatedCompanyData_xlsx[[#This Row],[Sum of Emissions]]-ConsolidatedCompanyData_xlsx[[#This Row],[GHG SCOPE 3]]</f>
        <v>16.475999999999999</v>
      </c>
    </row>
    <row r="263" spans="1:25" hidden="1" x14ac:dyDescent="0.35">
      <c r="A263" t="s">
        <v>91</v>
      </c>
      <c r="B263" t="s">
        <v>1012</v>
      </c>
      <c r="C263" t="s">
        <v>94</v>
      </c>
      <c r="D263">
        <v>0</v>
      </c>
      <c r="E263">
        <v>5.4050000000000002</v>
      </c>
      <c r="F263">
        <v>14.17</v>
      </c>
      <c r="L263">
        <v>12.78</v>
      </c>
      <c r="M263">
        <v>1.39</v>
      </c>
      <c r="W263">
        <v>5462.5281000000004</v>
      </c>
      <c r="X263">
        <f>SUM(ConsolidatedCompanyData_xlsx[[#This Row],[GHG SCOPE 1]:[SCOPE 3 EMISSIONS OTHER]])</f>
        <v>33.744999999999997</v>
      </c>
      <c r="Y263">
        <f>ConsolidatedCompanyData_xlsx[[#This Row],[Sum of Emissions]]-ConsolidatedCompanyData_xlsx[[#This Row],[GHG SCOPE 3]]</f>
        <v>19.574999999999996</v>
      </c>
    </row>
    <row r="264" spans="1:25" hidden="1" x14ac:dyDescent="0.35">
      <c r="A264" t="s">
        <v>91</v>
      </c>
      <c r="B264" t="s">
        <v>1012</v>
      </c>
      <c r="C264" t="s">
        <v>93</v>
      </c>
      <c r="D264">
        <v>0</v>
      </c>
      <c r="E264">
        <v>4.9989999999999997</v>
      </c>
      <c r="F264">
        <v>1.5529999999999999</v>
      </c>
      <c r="L264">
        <v>1.5529999999999999</v>
      </c>
      <c r="W264">
        <v>12703.8869</v>
      </c>
      <c r="X264">
        <f>SUM(ConsolidatedCompanyData_xlsx[[#This Row],[GHG SCOPE 1]:[SCOPE 3 EMISSIONS OTHER]])</f>
        <v>8.1050000000000004</v>
      </c>
      <c r="Y264">
        <f>ConsolidatedCompanyData_xlsx[[#This Row],[Sum of Emissions]]-ConsolidatedCompanyData_xlsx[[#This Row],[GHG SCOPE 3]]</f>
        <v>6.5520000000000005</v>
      </c>
    </row>
    <row r="265" spans="1:25" hidden="1" x14ac:dyDescent="0.35">
      <c r="A265" t="s">
        <v>91</v>
      </c>
      <c r="B265" t="s">
        <v>1012</v>
      </c>
      <c r="C265" t="s">
        <v>92</v>
      </c>
      <c r="D265">
        <v>3.0990000000000002</v>
      </c>
      <c r="E265">
        <v>2.827</v>
      </c>
      <c r="F265">
        <v>4.9770000000000003</v>
      </c>
      <c r="L265">
        <v>4.9770000000000003</v>
      </c>
      <c r="W265">
        <v>19928.9964</v>
      </c>
      <c r="X265">
        <f>SUM(ConsolidatedCompanyData_xlsx[[#This Row],[GHG SCOPE 1]:[SCOPE 3 EMISSIONS OTHER]])</f>
        <v>15.88</v>
      </c>
      <c r="Y265">
        <f>ConsolidatedCompanyData_xlsx[[#This Row],[Sum of Emissions]]-ConsolidatedCompanyData_xlsx[[#This Row],[GHG SCOPE 3]]</f>
        <v>10.903</v>
      </c>
    </row>
    <row r="266" spans="1:25" x14ac:dyDescent="0.35">
      <c r="A266" t="s">
        <v>535</v>
      </c>
      <c r="B266" t="s">
        <v>1032</v>
      </c>
      <c r="C266" t="s">
        <v>534</v>
      </c>
      <c r="D266">
        <v>53066.398000000001</v>
      </c>
      <c r="E266">
        <v>4023.26</v>
      </c>
      <c r="F266">
        <v>75799.797000000006</v>
      </c>
      <c r="G266">
        <v>14180</v>
      </c>
      <c r="I266">
        <v>38710</v>
      </c>
      <c r="J266">
        <v>9.8420000000000005</v>
      </c>
      <c r="Q266">
        <v>22900</v>
      </c>
      <c r="W266">
        <v>138323.41649999999</v>
      </c>
      <c r="X266">
        <f>SUM(ConsolidatedCompanyData_xlsx[[#This Row],[GHG SCOPE 1]:[GHG SCOPE 3]])</f>
        <v>132889.45500000002</v>
      </c>
      <c r="Y266">
        <f>ConsolidatedCompanyData_xlsx[[#This Row],[Sum of Emissions]]-ConsolidatedCompanyData_xlsx[[#This Row],[GHG SCOPE 3]]</f>
        <v>57089.65800000001</v>
      </c>
    </row>
    <row r="267" spans="1:25" hidden="1" x14ac:dyDescent="0.35">
      <c r="A267" t="s">
        <v>199</v>
      </c>
      <c r="B267" t="s">
        <v>1013</v>
      </c>
      <c r="C267" t="s">
        <v>203</v>
      </c>
      <c r="D267">
        <v>2550</v>
      </c>
      <c r="X267">
        <f>SUM(ConsolidatedCompanyData_xlsx[[#This Row],[GHG SCOPE 1]:[SCOPE 3 EMISSIONS OTHER]])</f>
        <v>2550</v>
      </c>
      <c r="Y267">
        <f>ConsolidatedCompanyData_xlsx[[#This Row],[Sum of Emissions]]-ConsolidatedCompanyData_xlsx[[#This Row],[GHG SCOPE 3]]</f>
        <v>2550</v>
      </c>
    </row>
    <row r="268" spans="1:25" hidden="1" x14ac:dyDescent="0.35">
      <c r="A268" t="s">
        <v>199</v>
      </c>
      <c r="B268" t="s">
        <v>1013</v>
      </c>
      <c r="C268" t="s">
        <v>202</v>
      </c>
      <c r="D268">
        <v>2810</v>
      </c>
      <c r="X268">
        <f>SUM(ConsolidatedCompanyData_xlsx[[#This Row],[GHG SCOPE 1]:[SCOPE 3 EMISSIONS OTHER]])</f>
        <v>2810</v>
      </c>
      <c r="Y268">
        <f>ConsolidatedCompanyData_xlsx[[#This Row],[Sum of Emissions]]-ConsolidatedCompanyData_xlsx[[#This Row],[GHG SCOPE 3]]</f>
        <v>2810</v>
      </c>
    </row>
    <row r="269" spans="1:25" hidden="1" x14ac:dyDescent="0.35">
      <c r="A269" t="s">
        <v>199</v>
      </c>
      <c r="B269" t="s">
        <v>1013</v>
      </c>
      <c r="C269" t="s">
        <v>201</v>
      </c>
      <c r="D269">
        <v>1860</v>
      </c>
      <c r="E269">
        <v>63</v>
      </c>
      <c r="F269">
        <v>57000</v>
      </c>
      <c r="X269">
        <f>SUM(ConsolidatedCompanyData_xlsx[[#This Row],[GHG SCOPE 1]:[SCOPE 3 EMISSIONS OTHER]])</f>
        <v>58923</v>
      </c>
      <c r="Y269">
        <f>ConsolidatedCompanyData_xlsx[[#This Row],[Sum of Emissions]]-ConsolidatedCompanyData_xlsx[[#This Row],[GHG SCOPE 3]]</f>
        <v>1923</v>
      </c>
    </row>
    <row r="270" spans="1:25" hidden="1" x14ac:dyDescent="0.35">
      <c r="A270" t="s">
        <v>199</v>
      </c>
      <c r="B270" t="s">
        <v>1013</v>
      </c>
      <c r="C270" t="s">
        <v>200</v>
      </c>
      <c r="D270">
        <v>1827.31</v>
      </c>
      <c r="E270">
        <v>57</v>
      </c>
      <c r="F270">
        <v>59000</v>
      </c>
      <c r="W270">
        <v>9019.0274000000009</v>
      </c>
      <c r="X270">
        <f>SUM(ConsolidatedCompanyData_xlsx[[#This Row],[GHG SCOPE 1]:[SCOPE 3 EMISSIONS OTHER]])</f>
        <v>60884.31</v>
      </c>
      <c r="Y270">
        <f>ConsolidatedCompanyData_xlsx[[#This Row],[Sum of Emissions]]-ConsolidatedCompanyData_xlsx[[#This Row],[GHG SCOPE 3]]</f>
        <v>1884.3099999999977</v>
      </c>
    </row>
    <row r="271" spans="1:25" x14ac:dyDescent="0.35">
      <c r="A271" t="s">
        <v>127</v>
      </c>
      <c r="B271" t="s">
        <v>1029</v>
      </c>
      <c r="C271" t="s">
        <v>126</v>
      </c>
      <c r="D271">
        <v>18.7</v>
      </c>
      <c r="E271">
        <v>12</v>
      </c>
      <c r="F271">
        <v>3145</v>
      </c>
      <c r="V271">
        <v>3145</v>
      </c>
      <c r="W271">
        <v>2286.3132000000001</v>
      </c>
      <c r="X271">
        <f>SUM(ConsolidatedCompanyData_xlsx[[#This Row],[GHG SCOPE 1]:[GHG SCOPE 3]])</f>
        <v>3175.7</v>
      </c>
      <c r="Y271">
        <f>ConsolidatedCompanyData_xlsx[[#This Row],[Sum of Emissions]]-ConsolidatedCompanyData_xlsx[[#This Row],[GHG SCOPE 3]]</f>
        <v>30.699999999999818</v>
      </c>
    </row>
    <row r="272" spans="1:25" hidden="1" x14ac:dyDescent="0.35">
      <c r="A272" t="s">
        <v>919</v>
      </c>
      <c r="B272" t="s">
        <v>1014</v>
      </c>
      <c r="C272" t="s">
        <v>923</v>
      </c>
      <c r="W272">
        <v>459.85890000000001</v>
      </c>
      <c r="X272">
        <f>SUM(ConsolidatedCompanyData_xlsx[[#This Row],[GHG SCOPE 1]:[SCOPE 3 EMISSIONS OTHER]])</f>
        <v>0</v>
      </c>
      <c r="Y272">
        <f>ConsolidatedCompanyData_xlsx[[#This Row],[Sum of Emissions]]-ConsolidatedCompanyData_xlsx[[#This Row],[GHG SCOPE 3]]</f>
        <v>0</v>
      </c>
    </row>
    <row r="273" spans="1:25" hidden="1" x14ac:dyDescent="0.35">
      <c r="A273" t="s">
        <v>919</v>
      </c>
      <c r="B273" t="s">
        <v>1014</v>
      </c>
      <c r="C273" t="s">
        <v>922</v>
      </c>
      <c r="W273">
        <v>590.04679999999996</v>
      </c>
      <c r="X273">
        <f>SUM(ConsolidatedCompanyData_xlsx[[#This Row],[GHG SCOPE 1]:[SCOPE 3 EMISSIONS OTHER]])</f>
        <v>0</v>
      </c>
      <c r="Y273">
        <f>ConsolidatedCompanyData_xlsx[[#This Row],[Sum of Emissions]]-ConsolidatedCompanyData_xlsx[[#This Row],[GHG SCOPE 3]]</f>
        <v>0</v>
      </c>
    </row>
    <row r="274" spans="1:25" hidden="1" x14ac:dyDescent="0.35">
      <c r="A274" t="s">
        <v>919</v>
      </c>
      <c r="B274" t="s">
        <v>1014</v>
      </c>
      <c r="C274" t="s">
        <v>921</v>
      </c>
      <c r="D274">
        <v>1200.55</v>
      </c>
      <c r="E274">
        <v>67.563999999999993</v>
      </c>
      <c r="W274">
        <v>408.10129999999998</v>
      </c>
      <c r="X274">
        <f>SUM(ConsolidatedCompanyData_xlsx[[#This Row],[GHG SCOPE 1]:[SCOPE 3 EMISSIONS OTHER]])</f>
        <v>1268.114</v>
      </c>
      <c r="Y274">
        <f>ConsolidatedCompanyData_xlsx[[#This Row],[Sum of Emissions]]-ConsolidatedCompanyData_xlsx[[#This Row],[GHG SCOPE 3]]</f>
        <v>1268.114</v>
      </c>
    </row>
    <row r="275" spans="1:25" hidden="1" x14ac:dyDescent="0.35">
      <c r="A275" t="s">
        <v>919</v>
      </c>
      <c r="B275" t="s">
        <v>1014</v>
      </c>
      <c r="C275" t="s">
        <v>920</v>
      </c>
      <c r="D275">
        <v>1278.4000000000001</v>
      </c>
      <c r="E275">
        <v>51.5</v>
      </c>
      <c r="W275">
        <v>4419.0592999999999</v>
      </c>
      <c r="X275">
        <f>SUM(ConsolidatedCompanyData_xlsx[[#This Row],[GHG SCOPE 1]:[SCOPE 3 EMISSIONS OTHER]])</f>
        <v>1329.9</v>
      </c>
      <c r="Y275">
        <f>ConsolidatedCompanyData_xlsx[[#This Row],[Sum of Emissions]]-ConsolidatedCompanyData_xlsx[[#This Row],[GHG SCOPE 3]]</f>
        <v>1329.9</v>
      </c>
    </row>
    <row r="276" spans="1:25" x14ac:dyDescent="0.35">
      <c r="A276" t="s">
        <v>457</v>
      </c>
      <c r="B276" t="s">
        <v>1039</v>
      </c>
      <c r="C276" t="s">
        <v>456</v>
      </c>
      <c r="W276">
        <v>99759.066500000001</v>
      </c>
      <c r="X276">
        <f>SUM(ConsolidatedCompanyData_xlsx[[#This Row],[GHG SCOPE 1]:[GHG SCOPE 3]])</f>
        <v>0</v>
      </c>
      <c r="Y276">
        <f>ConsolidatedCompanyData_xlsx[[#This Row],[Sum of Emissions]]-ConsolidatedCompanyData_xlsx[[#This Row],[GHG SCOPE 3]]</f>
        <v>0</v>
      </c>
    </row>
    <row r="277" spans="1:25" hidden="1" x14ac:dyDescent="0.35">
      <c r="A277" t="s">
        <v>445</v>
      </c>
      <c r="B277" t="s">
        <v>1015</v>
      </c>
      <c r="C277" t="s">
        <v>449</v>
      </c>
      <c r="D277">
        <v>3400</v>
      </c>
      <c r="W277">
        <v>20874.6351</v>
      </c>
      <c r="X277">
        <f>SUM(ConsolidatedCompanyData_xlsx[[#This Row],[GHG SCOPE 1]:[SCOPE 3 EMISSIONS OTHER]])</f>
        <v>3400</v>
      </c>
      <c r="Y277">
        <f>ConsolidatedCompanyData_xlsx[[#This Row],[Sum of Emissions]]-ConsolidatedCompanyData_xlsx[[#This Row],[GHG SCOPE 3]]</f>
        <v>3400</v>
      </c>
    </row>
    <row r="278" spans="1:25" hidden="1" x14ac:dyDescent="0.35">
      <c r="A278" t="s">
        <v>445</v>
      </c>
      <c r="B278" t="s">
        <v>1015</v>
      </c>
      <c r="C278" t="s">
        <v>448</v>
      </c>
      <c r="W278">
        <v>18390.7654</v>
      </c>
      <c r="X278">
        <f>SUM(ConsolidatedCompanyData_xlsx[[#This Row],[GHG SCOPE 1]:[SCOPE 3 EMISSIONS OTHER]])</f>
        <v>0</v>
      </c>
      <c r="Y278">
        <f>ConsolidatedCompanyData_xlsx[[#This Row],[Sum of Emissions]]-ConsolidatedCompanyData_xlsx[[#This Row],[GHG SCOPE 3]]</f>
        <v>0</v>
      </c>
    </row>
    <row r="279" spans="1:25" hidden="1" x14ac:dyDescent="0.35">
      <c r="A279" t="s">
        <v>445</v>
      </c>
      <c r="B279" t="s">
        <v>1015</v>
      </c>
      <c r="C279" t="s">
        <v>447</v>
      </c>
      <c r="D279">
        <v>2300</v>
      </c>
      <c r="W279">
        <v>11812.747100000001</v>
      </c>
      <c r="X279">
        <f>SUM(ConsolidatedCompanyData_xlsx[[#This Row],[GHG SCOPE 1]:[SCOPE 3 EMISSIONS OTHER]])</f>
        <v>2300</v>
      </c>
      <c r="Y279">
        <f>ConsolidatedCompanyData_xlsx[[#This Row],[Sum of Emissions]]-ConsolidatedCompanyData_xlsx[[#This Row],[GHG SCOPE 3]]</f>
        <v>2300</v>
      </c>
    </row>
    <row r="280" spans="1:25" hidden="1" x14ac:dyDescent="0.35">
      <c r="A280" t="s">
        <v>445</v>
      </c>
      <c r="B280" t="s">
        <v>1015</v>
      </c>
      <c r="C280" t="s">
        <v>446</v>
      </c>
      <c r="D280">
        <v>2500</v>
      </c>
      <c r="E280">
        <v>400</v>
      </c>
      <c r="W280">
        <v>23510.324000000001</v>
      </c>
      <c r="X280">
        <f>SUM(ConsolidatedCompanyData_xlsx[[#This Row],[GHG SCOPE 1]:[SCOPE 3 EMISSIONS OTHER]])</f>
        <v>2900</v>
      </c>
      <c r="Y280">
        <f>ConsolidatedCompanyData_xlsx[[#This Row],[Sum of Emissions]]-ConsolidatedCompanyData_xlsx[[#This Row],[GHG SCOPE 3]]</f>
        <v>2900</v>
      </c>
    </row>
    <row r="281" spans="1:25" x14ac:dyDescent="0.35">
      <c r="A281" t="s">
        <v>277</v>
      </c>
      <c r="B281" t="s">
        <v>1038</v>
      </c>
      <c r="C281" t="s">
        <v>276</v>
      </c>
      <c r="D281">
        <v>838.19899999999996</v>
      </c>
      <c r="E281">
        <v>124.254</v>
      </c>
      <c r="F281">
        <v>6.7000000000000004E-2</v>
      </c>
      <c r="L281">
        <v>6.7000000000000004E-2</v>
      </c>
      <c r="W281">
        <v>4077.6277</v>
      </c>
      <c r="X281">
        <f>SUM(ConsolidatedCompanyData_xlsx[[#This Row],[GHG SCOPE 1]:[GHG SCOPE 3]])</f>
        <v>962.52</v>
      </c>
      <c r="Y281">
        <f>ConsolidatedCompanyData_xlsx[[#This Row],[Sum of Emissions]]-ConsolidatedCompanyData_xlsx[[#This Row],[GHG SCOPE 3]]</f>
        <v>962.45299999999997</v>
      </c>
    </row>
    <row r="282" spans="1:25" hidden="1" x14ac:dyDescent="0.35">
      <c r="A282" t="s">
        <v>415</v>
      </c>
      <c r="B282" t="s">
        <v>1016</v>
      </c>
      <c r="C282" t="s">
        <v>419</v>
      </c>
      <c r="D282">
        <v>23.474</v>
      </c>
      <c r="E282">
        <v>40.347999999999999</v>
      </c>
      <c r="F282">
        <v>32.201000000000001</v>
      </c>
      <c r="G282">
        <v>10.342000000000001</v>
      </c>
      <c r="L282">
        <v>12.582000000000001</v>
      </c>
      <c r="S282">
        <v>9.2769999999999992</v>
      </c>
      <c r="X282">
        <f>SUM(ConsolidatedCompanyData_xlsx[[#This Row],[GHG SCOPE 1]:[SCOPE 3 EMISSIONS OTHER]])</f>
        <v>128.22399999999999</v>
      </c>
      <c r="Y282">
        <f>ConsolidatedCompanyData_xlsx[[#This Row],[Sum of Emissions]]-ConsolidatedCompanyData_xlsx[[#This Row],[GHG SCOPE 3]]</f>
        <v>96.022999999999996</v>
      </c>
    </row>
    <row r="283" spans="1:25" hidden="1" x14ac:dyDescent="0.35">
      <c r="A283" t="s">
        <v>415</v>
      </c>
      <c r="B283" t="s">
        <v>1016</v>
      </c>
      <c r="C283" t="s">
        <v>418</v>
      </c>
      <c r="D283">
        <v>24.727</v>
      </c>
      <c r="E283">
        <v>37.395000000000003</v>
      </c>
      <c r="F283">
        <v>28.704000000000001</v>
      </c>
      <c r="G283">
        <v>9.2080000000000002</v>
      </c>
      <c r="L283">
        <v>10.958</v>
      </c>
      <c r="S283">
        <v>8.5380000000000003</v>
      </c>
      <c r="X283">
        <f>SUM(ConsolidatedCompanyData_xlsx[[#This Row],[GHG SCOPE 1]:[SCOPE 3 EMISSIONS OTHER]])</f>
        <v>119.52999999999999</v>
      </c>
      <c r="Y283">
        <f>ConsolidatedCompanyData_xlsx[[#This Row],[Sum of Emissions]]-ConsolidatedCompanyData_xlsx[[#This Row],[GHG SCOPE 3]]</f>
        <v>90.825999999999993</v>
      </c>
    </row>
    <row r="284" spans="1:25" hidden="1" x14ac:dyDescent="0.35">
      <c r="A284" t="s">
        <v>415</v>
      </c>
      <c r="B284" t="s">
        <v>1016</v>
      </c>
      <c r="C284" t="s">
        <v>417</v>
      </c>
      <c r="D284">
        <v>22.251999999999999</v>
      </c>
      <c r="E284">
        <v>34.847999999999999</v>
      </c>
      <c r="F284">
        <v>15.195</v>
      </c>
      <c r="G284">
        <v>6.7130000000000001</v>
      </c>
      <c r="L284">
        <v>3.9009999999999998</v>
      </c>
      <c r="S284">
        <v>4.5810000000000004</v>
      </c>
      <c r="X284">
        <f>SUM(ConsolidatedCompanyData_xlsx[[#This Row],[GHG SCOPE 1]:[SCOPE 3 EMISSIONS OTHER]])</f>
        <v>87.489999999999981</v>
      </c>
      <c r="Y284">
        <f>ConsolidatedCompanyData_xlsx[[#This Row],[Sum of Emissions]]-ConsolidatedCompanyData_xlsx[[#This Row],[GHG SCOPE 3]]</f>
        <v>72.294999999999987</v>
      </c>
    </row>
    <row r="285" spans="1:25" hidden="1" x14ac:dyDescent="0.35">
      <c r="A285" t="s">
        <v>415</v>
      </c>
      <c r="B285" t="s">
        <v>1016</v>
      </c>
      <c r="C285" t="s">
        <v>416</v>
      </c>
      <c r="D285">
        <v>21.016999999999999</v>
      </c>
      <c r="E285">
        <v>30.254000000000001</v>
      </c>
      <c r="F285">
        <v>10.231999999999999</v>
      </c>
      <c r="G285">
        <v>5.806</v>
      </c>
      <c r="L285">
        <v>1.2030000000000001</v>
      </c>
      <c r="S285">
        <v>3.2229999999999999</v>
      </c>
      <c r="X285">
        <f>SUM(ConsolidatedCompanyData_xlsx[[#This Row],[GHG SCOPE 1]:[SCOPE 3 EMISSIONS OTHER]])</f>
        <v>71.734999999999999</v>
      </c>
      <c r="Y285">
        <f>ConsolidatedCompanyData_xlsx[[#This Row],[Sum of Emissions]]-ConsolidatedCompanyData_xlsx[[#This Row],[GHG SCOPE 3]]</f>
        <v>61.503</v>
      </c>
    </row>
    <row r="286" spans="1:25" x14ac:dyDescent="0.35">
      <c r="A286" t="s">
        <v>607</v>
      </c>
      <c r="B286" t="s">
        <v>1033</v>
      </c>
      <c r="C286" t="s">
        <v>606</v>
      </c>
      <c r="D286">
        <v>39394.101999999999</v>
      </c>
      <c r="E286">
        <v>788.87099999999998</v>
      </c>
      <c r="F286">
        <v>179427</v>
      </c>
      <c r="G286">
        <v>842.49400000000003</v>
      </c>
      <c r="H286">
        <v>691.83199999999999</v>
      </c>
      <c r="I286">
        <v>1724.37</v>
      </c>
      <c r="J286">
        <v>1295.25</v>
      </c>
      <c r="K286">
        <v>143.1</v>
      </c>
      <c r="L286">
        <v>30.029</v>
      </c>
      <c r="M286">
        <v>100.892</v>
      </c>
      <c r="P286">
        <v>9910.8300999999992</v>
      </c>
      <c r="Q286">
        <v>164317</v>
      </c>
      <c r="R286">
        <v>82.445999999999998</v>
      </c>
      <c r="S286">
        <v>144.62799999999999</v>
      </c>
      <c r="T286">
        <v>144.62799999999999</v>
      </c>
      <c r="W286">
        <v>58304.8534</v>
      </c>
      <c r="X286">
        <f>SUM(ConsolidatedCompanyData_xlsx[[#This Row],[GHG SCOPE 1]:[GHG SCOPE 3]])</f>
        <v>219609.973</v>
      </c>
      <c r="Y286">
        <f>ConsolidatedCompanyData_xlsx[[#This Row],[Sum of Emissions]]-ConsolidatedCompanyData_xlsx[[#This Row],[GHG SCOPE 3]]</f>
        <v>40182.972999999998</v>
      </c>
    </row>
    <row r="287" spans="1:25" hidden="1" x14ac:dyDescent="0.35">
      <c r="A287" t="s">
        <v>775</v>
      </c>
      <c r="B287" t="s">
        <v>1017</v>
      </c>
      <c r="C287" t="s">
        <v>779</v>
      </c>
      <c r="D287">
        <v>12743</v>
      </c>
      <c r="E287">
        <v>6419</v>
      </c>
      <c r="F287">
        <v>15944.1</v>
      </c>
      <c r="G287">
        <v>15867.0996</v>
      </c>
      <c r="L287">
        <v>77.012</v>
      </c>
      <c r="W287">
        <v>25710.81</v>
      </c>
      <c r="X287">
        <f>SUM(ConsolidatedCompanyData_xlsx[[#This Row],[GHG SCOPE 1]:[SCOPE 3 EMISSIONS OTHER]])</f>
        <v>51050.211600000002</v>
      </c>
      <c r="Y287">
        <f>ConsolidatedCompanyData_xlsx[[#This Row],[Sum of Emissions]]-ConsolidatedCompanyData_xlsx[[#This Row],[GHG SCOPE 3]]</f>
        <v>35106.111600000004</v>
      </c>
    </row>
    <row r="288" spans="1:25" hidden="1" x14ac:dyDescent="0.35">
      <c r="A288" t="s">
        <v>775</v>
      </c>
      <c r="B288" t="s">
        <v>1017</v>
      </c>
      <c r="C288" t="s">
        <v>778</v>
      </c>
      <c r="D288">
        <v>12659</v>
      </c>
      <c r="E288">
        <v>5150</v>
      </c>
      <c r="F288">
        <v>20574.5</v>
      </c>
      <c r="I288">
        <v>5149.7299999999996</v>
      </c>
      <c r="L288">
        <v>1.1399999999999999</v>
      </c>
      <c r="M288">
        <v>0.96299999999999997</v>
      </c>
      <c r="O288">
        <v>0</v>
      </c>
      <c r="Q288">
        <v>15422.700199999999</v>
      </c>
      <c r="W288">
        <v>31013.276000000002</v>
      </c>
      <c r="X288">
        <f>SUM(ConsolidatedCompanyData_xlsx[[#This Row],[GHG SCOPE 1]:[SCOPE 3 EMISSIONS OTHER]])</f>
        <v>58958.033199999998</v>
      </c>
      <c r="Y288">
        <f>ConsolidatedCompanyData_xlsx[[#This Row],[Sum of Emissions]]-ConsolidatedCompanyData_xlsx[[#This Row],[GHG SCOPE 3]]</f>
        <v>38383.533199999998</v>
      </c>
    </row>
    <row r="289" spans="1:25" hidden="1" x14ac:dyDescent="0.35">
      <c r="A289" t="s">
        <v>775</v>
      </c>
      <c r="B289" t="s">
        <v>1017</v>
      </c>
      <c r="C289" t="s">
        <v>777</v>
      </c>
      <c r="D289">
        <v>10934</v>
      </c>
      <c r="E289">
        <v>593.65599999999995</v>
      </c>
      <c r="F289">
        <v>18676.699000000001</v>
      </c>
      <c r="I289">
        <v>4712.4198999999999</v>
      </c>
      <c r="K289">
        <v>65.222999999999999</v>
      </c>
      <c r="L289">
        <v>0.379</v>
      </c>
      <c r="M289">
        <v>0.55500000000000005</v>
      </c>
      <c r="O289">
        <v>0</v>
      </c>
      <c r="Q289">
        <v>13898.0996</v>
      </c>
      <c r="W289">
        <v>30580.789000000001</v>
      </c>
      <c r="X289">
        <f>SUM(ConsolidatedCompanyData_xlsx[[#This Row],[GHG SCOPE 1]:[SCOPE 3 EMISSIONS OTHER]])</f>
        <v>48881.031499999997</v>
      </c>
      <c r="Y289">
        <f>ConsolidatedCompanyData_xlsx[[#This Row],[Sum of Emissions]]-ConsolidatedCompanyData_xlsx[[#This Row],[GHG SCOPE 3]]</f>
        <v>30204.332499999997</v>
      </c>
    </row>
    <row r="290" spans="1:25" hidden="1" x14ac:dyDescent="0.35">
      <c r="A290" t="s">
        <v>775</v>
      </c>
      <c r="B290" t="s">
        <v>1017</v>
      </c>
      <c r="C290" t="s">
        <v>776</v>
      </c>
      <c r="D290">
        <v>17558.199000000001</v>
      </c>
      <c r="E290">
        <v>11.782</v>
      </c>
      <c r="F290">
        <v>20936.599999999999</v>
      </c>
      <c r="I290">
        <v>4516.8100999999997</v>
      </c>
      <c r="J290">
        <v>1018.8</v>
      </c>
      <c r="K290">
        <v>19.224</v>
      </c>
      <c r="L290">
        <v>0.48899999999999999</v>
      </c>
      <c r="M290">
        <v>0.35199999999999998</v>
      </c>
      <c r="Q290">
        <v>15380.9004</v>
      </c>
      <c r="W290">
        <v>31656.49</v>
      </c>
      <c r="X290">
        <f>SUM(ConsolidatedCompanyData_xlsx[[#This Row],[GHG SCOPE 1]:[SCOPE 3 EMISSIONS OTHER]])</f>
        <v>59443.156500000005</v>
      </c>
      <c r="Y290">
        <f>ConsolidatedCompanyData_xlsx[[#This Row],[Sum of Emissions]]-ConsolidatedCompanyData_xlsx[[#This Row],[GHG SCOPE 3]]</f>
        <v>38506.556500000006</v>
      </c>
    </row>
    <row r="291" spans="1:25" x14ac:dyDescent="0.35">
      <c r="A291" t="s">
        <v>253</v>
      </c>
      <c r="B291" t="s">
        <v>1035</v>
      </c>
      <c r="C291" t="s">
        <v>252</v>
      </c>
      <c r="D291">
        <v>12000</v>
      </c>
      <c r="W291">
        <v>82329.849100000007</v>
      </c>
      <c r="X291">
        <f>SUM(ConsolidatedCompanyData_xlsx[[#This Row],[GHG SCOPE 1]:[GHG SCOPE 3]])</f>
        <v>12000</v>
      </c>
      <c r="Y291">
        <f>ConsolidatedCompanyData_xlsx[[#This Row],[Sum of Emissions]]-ConsolidatedCompanyData_xlsx[[#This Row],[GHG SCOPE 3]]</f>
        <v>12000</v>
      </c>
    </row>
    <row r="292" spans="1:25" hidden="1" x14ac:dyDescent="0.35">
      <c r="A292" t="s">
        <v>145</v>
      </c>
      <c r="B292" t="s">
        <v>1018</v>
      </c>
      <c r="C292" t="s">
        <v>149</v>
      </c>
      <c r="D292">
        <v>6644.7</v>
      </c>
      <c r="F292">
        <v>30466.9</v>
      </c>
      <c r="I292">
        <v>30466.900399999999</v>
      </c>
      <c r="W292">
        <v>20882.813399999999</v>
      </c>
      <c r="X292">
        <f>SUM(ConsolidatedCompanyData_xlsx[[#This Row],[GHG SCOPE 1]:[SCOPE 3 EMISSIONS OTHER]])</f>
        <v>67578.50039999999</v>
      </c>
      <c r="Y292">
        <f>ConsolidatedCompanyData_xlsx[[#This Row],[Sum of Emissions]]-ConsolidatedCompanyData_xlsx[[#This Row],[GHG SCOPE 3]]</f>
        <v>37111.600399999988</v>
      </c>
    </row>
    <row r="293" spans="1:25" hidden="1" x14ac:dyDescent="0.35">
      <c r="A293" t="s">
        <v>145</v>
      </c>
      <c r="B293" t="s">
        <v>1018</v>
      </c>
      <c r="C293" t="s">
        <v>148</v>
      </c>
      <c r="D293">
        <v>6684.05</v>
      </c>
      <c r="F293">
        <v>29720.300999999999</v>
      </c>
      <c r="I293">
        <v>29720.300800000001</v>
      </c>
      <c r="W293">
        <v>29634.6636</v>
      </c>
      <c r="X293">
        <f>SUM(ConsolidatedCompanyData_xlsx[[#This Row],[GHG SCOPE 1]:[SCOPE 3 EMISSIONS OTHER]])</f>
        <v>66124.651800000007</v>
      </c>
      <c r="Y293">
        <f>ConsolidatedCompanyData_xlsx[[#This Row],[Sum of Emissions]]-ConsolidatedCompanyData_xlsx[[#This Row],[GHG SCOPE 3]]</f>
        <v>36404.350800000007</v>
      </c>
    </row>
    <row r="294" spans="1:25" hidden="1" x14ac:dyDescent="0.35">
      <c r="A294" t="s">
        <v>145</v>
      </c>
      <c r="B294" t="s">
        <v>1018</v>
      </c>
      <c r="C294" t="s">
        <v>147</v>
      </c>
      <c r="D294">
        <v>5237.2700000000004</v>
      </c>
      <c r="E294">
        <v>58.57</v>
      </c>
      <c r="F294">
        <v>26661.300999999999</v>
      </c>
      <c r="I294">
        <v>26661.300800000001</v>
      </c>
      <c r="W294">
        <v>27165.340800000002</v>
      </c>
      <c r="X294">
        <f>SUM(ConsolidatedCompanyData_xlsx[[#This Row],[GHG SCOPE 1]:[SCOPE 3 EMISSIONS OTHER]])</f>
        <v>58618.441800000001</v>
      </c>
      <c r="Y294">
        <f>ConsolidatedCompanyData_xlsx[[#This Row],[Sum of Emissions]]-ConsolidatedCompanyData_xlsx[[#This Row],[GHG SCOPE 3]]</f>
        <v>31957.140800000001</v>
      </c>
    </row>
    <row r="295" spans="1:25" hidden="1" x14ac:dyDescent="0.35">
      <c r="A295" t="s">
        <v>145</v>
      </c>
      <c r="B295" t="s">
        <v>1018</v>
      </c>
      <c r="C295" t="s">
        <v>146</v>
      </c>
      <c r="D295">
        <v>7049.16</v>
      </c>
      <c r="E295">
        <v>46.933</v>
      </c>
      <c r="F295">
        <v>27879</v>
      </c>
      <c r="I295">
        <v>27879</v>
      </c>
      <c r="W295">
        <v>33386.255799999999</v>
      </c>
      <c r="X295">
        <f>SUM(ConsolidatedCompanyData_xlsx[[#This Row],[GHG SCOPE 1]:[SCOPE 3 EMISSIONS OTHER]])</f>
        <v>62854.093000000001</v>
      </c>
      <c r="Y295">
        <f>ConsolidatedCompanyData_xlsx[[#This Row],[Sum of Emissions]]-ConsolidatedCompanyData_xlsx[[#This Row],[GHG SCOPE 3]]</f>
        <v>34975.093000000001</v>
      </c>
    </row>
    <row r="296" spans="1:25" x14ac:dyDescent="0.35">
      <c r="A296" t="s">
        <v>751</v>
      </c>
      <c r="B296" t="s">
        <v>1034</v>
      </c>
      <c r="C296" t="s">
        <v>750</v>
      </c>
      <c r="D296">
        <v>5058.84</v>
      </c>
      <c r="E296">
        <v>391.60300000000001</v>
      </c>
      <c r="F296">
        <v>110291</v>
      </c>
      <c r="Q296">
        <v>110291</v>
      </c>
      <c r="W296">
        <v>76104.4476</v>
      </c>
      <c r="X296">
        <f>SUM(ConsolidatedCompanyData_xlsx[[#This Row],[GHG SCOPE 1]:[GHG SCOPE 3]])</f>
        <v>115741.443</v>
      </c>
      <c r="Y296">
        <f>ConsolidatedCompanyData_xlsx[[#This Row],[Sum of Emissions]]-ConsolidatedCompanyData_xlsx[[#This Row],[GHG SCOPE 3]]</f>
        <v>5450.4429999999993</v>
      </c>
    </row>
    <row r="297" spans="1:25" hidden="1" x14ac:dyDescent="0.35">
      <c r="A297" t="s">
        <v>541</v>
      </c>
      <c r="B297" t="s">
        <v>1019</v>
      </c>
      <c r="C297" t="s">
        <v>545</v>
      </c>
      <c r="D297">
        <v>21970</v>
      </c>
      <c r="E297">
        <v>3130</v>
      </c>
      <c r="W297">
        <v>59588.124799999998</v>
      </c>
      <c r="X297">
        <f>SUM(ConsolidatedCompanyData_xlsx[[#This Row],[GHG SCOPE 1]:[SCOPE 3 EMISSIONS OTHER]])</f>
        <v>25100</v>
      </c>
      <c r="Y297">
        <f>ConsolidatedCompanyData_xlsx[[#This Row],[Sum of Emissions]]-ConsolidatedCompanyData_xlsx[[#This Row],[GHG SCOPE 3]]</f>
        <v>25100</v>
      </c>
    </row>
    <row r="298" spans="1:25" hidden="1" x14ac:dyDescent="0.35">
      <c r="A298" t="s">
        <v>541</v>
      </c>
      <c r="B298" t="s">
        <v>1019</v>
      </c>
      <c r="C298" t="s">
        <v>544</v>
      </c>
      <c r="D298">
        <v>22120</v>
      </c>
      <c r="E298">
        <v>3090</v>
      </c>
      <c r="W298">
        <v>72009.994000000006</v>
      </c>
      <c r="X298">
        <f>SUM(ConsolidatedCompanyData_xlsx[[#This Row],[GHG SCOPE 1]:[SCOPE 3 EMISSIONS OTHER]])</f>
        <v>25210</v>
      </c>
      <c r="Y298">
        <f>ConsolidatedCompanyData_xlsx[[#This Row],[Sum of Emissions]]-ConsolidatedCompanyData_xlsx[[#This Row],[GHG SCOPE 3]]</f>
        <v>25210</v>
      </c>
    </row>
    <row r="299" spans="1:25" hidden="1" x14ac:dyDescent="0.35">
      <c r="A299" t="s">
        <v>541</v>
      </c>
      <c r="B299" t="s">
        <v>1019</v>
      </c>
      <c r="C299" t="s">
        <v>543</v>
      </c>
      <c r="D299">
        <v>23810</v>
      </c>
      <c r="E299">
        <v>3220</v>
      </c>
      <c r="W299">
        <v>58868.460899999998</v>
      </c>
      <c r="X299">
        <f>SUM(ConsolidatedCompanyData_xlsx[[#This Row],[GHG SCOPE 1]:[SCOPE 3 EMISSIONS OTHER]])</f>
        <v>27030</v>
      </c>
      <c r="Y299">
        <f>ConsolidatedCompanyData_xlsx[[#This Row],[Sum of Emissions]]-ConsolidatedCompanyData_xlsx[[#This Row],[GHG SCOPE 3]]</f>
        <v>27030</v>
      </c>
    </row>
    <row r="300" spans="1:25" hidden="1" x14ac:dyDescent="0.35">
      <c r="A300" t="s">
        <v>541</v>
      </c>
      <c r="B300" t="s">
        <v>1019</v>
      </c>
      <c r="C300" t="s">
        <v>542</v>
      </c>
      <c r="D300">
        <v>23150</v>
      </c>
      <c r="E300">
        <v>3260</v>
      </c>
      <c r="F300">
        <v>132000</v>
      </c>
      <c r="Q300">
        <v>132000</v>
      </c>
      <c r="W300">
        <v>77674.323099999994</v>
      </c>
      <c r="X300">
        <f>SUM(ConsolidatedCompanyData_xlsx[[#This Row],[GHG SCOPE 1]:[SCOPE 3 EMISSIONS OTHER]])</f>
        <v>290410</v>
      </c>
      <c r="Y300">
        <f>ConsolidatedCompanyData_xlsx[[#This Row],[Sum of Emissions]]-ConsolidatedCompanyData_xlsx[[#This Row],[GHG SCOPE 3]]</f>
        <v>158410</v>
      </c>
    </row>
    <row r="301" spans="1:25" x14ac:dyDescent="0.35">
      <c r="A301" t="s">
        <v>427</v>
      </c>
      <c r="B301" t="s">
        <v>1037</v>
      </c>
      <c r="C301" t="s">
        <v>426</v>
      </c>
      <c r="D301">
        <v>697.69100000000003</v>
      </c>
      <c r="E301">
        <v>5.2939999999999996</v>
      </c>
      <c r="F301">
        <v>101018</v>
      </c>
      <c r="Q301">
        <v>101018</v>
      </c>
      <c r="W301">
        <v>16669.405299999999</v>
      </c>
      <c r="X301">
        <f>SUM(ConsolidatedCompanyData_xlsx[[#This Row],[GHG SCOPE 1]:[GHG SCOPE 3]])</f>
        <v>101720.985</v>
      </c>
      <c r="Y301">
        <f>ConsolidatedCompanyData_xlsx[[#This Row],[Sum of Emissions]]-ConsolidatedCompanyData_xlsx[[#This Row],[GHG SCOPE 3]]</f>
        <v>702.98500000000058</v>
      </c>
    </row>
    <row r="302" spans="1:25" hidden="1" x14ac:dyDescent="0.35">
      <c r="A302" t="s">
        <v>79</v>
      </c>
      <c r="B302" t="s">
        <v>1020</v>
      </c>
      <c r="C302" t="s">
        <v>83</v>
      </c>
      <c r="D302">
        <v>19200</v>
      </c>
      <c r="E302">
        <v>1100</v>
      </c>
      <c r="F302">
        <v>180179</v>
      </c>
      <c r="J302">
        <v>1580.75</v>
      </c>
      <c r="O302">
        <v>1623.28</v>
      </c>
      <c r="P302">
        <v>19983</v>
      </c>
      <c r="Q302">
        <v>156992</v>
      </c>
      <c r="W302">
        <v>79906.073900000003</v>
      </c>
      <c r="X302">
        <f>SUM(ConsolidatedCompanyData_xlsx[[#This Row],[GHG SCOPE 1]:[SCOPE 3 EMISSIONS OTHER]])</f>
        <v>380658.03</v>
      </c>
      <c r="Y302">
        <f>ConsolidatedCompanyData_xlsx[[#This Row],[Sum of Emissions]]-ConsolidatedCompanyData_xlsx[[#This Row],[GHG SCOPE 3]]</f>
        <v>200479.03000000003</v>
      </c>
    </row>
    <row r="303" spans="1:25" hidden="1" x14ac:dyDescent="0.35">
      <c r="A303" t="s">
        <v>79</v>
      </c>
      <c r="B303" t="s">
        <v>1020</v>
      </c>
      <c r="C303" t="s">
        <v>82</v>
      </c>
      <c r="D303">
        <v>19500</v>
      </c>
      <c r="E303">
        <v>1000</v>
      </c>
      <c r="F303">
        <v>195165</v>
      </c>
      <c r="J303">
        <v>2672.9099000000001</v>
      </c>
      <c r="O303">
        <v>4901.3599000000004</v>
      </c>
      <c r="P303">
        <v>14236</v>
      </c>
      <c r="Q303">
        <v>173354</v>
      </c>
      <c r="W303">
        <v>78328.991299999994</v>
      </c>
      <c r="X303">
        <f>SUM(ConsolidatedCompanyData_xlsx[[#This Row],[GHG SCOPE 1]:[SCOPE 3 EMISSIONS OTHER]])</f>
        <v>410829.26980000001</v>
      </c>
      <c r="Y303">
        <f>ConsolidatedCompanyData_xlsx[[#This Row],[Sum of Emissions]]-ConsolidatedCompanyData_xlsx[[#This Row],[GHG SCOPE 3]]</f>
        <v>215664.26980000001</v>
      </c>
    </row>
    <row r="304" spans="1:25" hidden="1" x14ac:dyDescent="0.35">
      <c r="A304" t="s">
        <v>79</v>
      </c>
      <c r="B304" t="s">
        <v>1020</v>
      </c>
      <c r="C304" t="s">
        <v>81</v>
      </c>
      <c r="D304">
        <v>15482.4</v>
      </c>
      <c r="E304">
        <v>667.66</v>
      </c>
      <c r="F304">
        <v>162700</v>
      </c>
      <c r="J304">
        <v>2200</v>
      </c>
      <c r="O304">
        <v>6600</v>
      </c>
      <c r="P304">
        <v>11600</v>
      </c>
      <c r="Q304">
        <v>142300</v>
      </c>
      <c r="W304">
        <v>52265.006699999998</v>
      </c>
      <c r="X304">
        <f>SUM(ConsolidatedCompanyData_xlsx[[#This Row],[GHG SCOPE 1]:[SCOPE 3 EMISSIONS OTHER]])</f>
        <v>341550.06</v>
      </c>
      <c r="Y304">
        <f>ConsolidatedCompanyData_xlsx[[#This Row],[Sum of Emissions]]-ConsolidatedCompanyData_xlsx[[#This Row],[GHG SCOPE 3]]</f>
        <v>178850.06</v>
      </c>
    </row>
    <row r="305" spans="1:25" hidden="1" x14ac:dyDescent="0.35">
      <c r="A305" t="s">
        <v>79</v>
      </c>
      <c r="B305" t="s">
        <v>1020</v>
      </c>
      <c r="C305" t="s">
        <v>80</v>
      </c>
      <c r="D305">
        <v>17720</v>
      </c>
      <c r="E305">
        <v>1000</v>
      </c>
      <c r="F305">
        <v>224600</v>
      </c>
      <c r="J305">
        <v>4400</v>
      </c>
      <c r="O305">
        <v>9200</v>
      </c>
      <c r="P305">
        <v>13400</v>
      </c>
      <c r="Q305">
        <v>197600</v>
      </c>
      <c r="W305">
        <v>109122.89969999999</v>
      </c>
      <c r="X305">
        <f>SUM(ConsolidatedCompanyData_xlsx[[#This Row],[GHG SCOPE 1]:[SCOPE 3 EMISSIONS OTHER]])</f>
        <v>467920</v>
      </c>
      <c r="Y305">
        <f>ConsolidatedCompanyData_xlsx[[#This Row],[Sum of Emissions]]-ConsolidatedCompanyData_xlsx[[#This Row],[GHG SCOPE 3]]</f>
        <v>243320</v>
      </c>
    </row>
    <row r="306" spans="1:25" x14ac:dyDescent="0.35">
      <c r="A306" t="s">
        <v>943</v>
      </c>
      <c r="B306" t="s">
        <v>1036</v>
      </c>
      <c r="C306" t="s">
        <v>942</v>
      </c>
      <c r="D306">
        <v>11400</v>
      </c>
      <c r="E306">
        <v>100</v>
      </c>
      <c r="F306">
        <v>243050</v>
      </c>
      <c r="L306">
        <v>50</v>
      </c>
      <c r="Q306">
        <v>243000</v>
      </c>
      <c r="W306">
        <v>97317.096799999999</v>
      </c>
      <c r="X306">
        <f>SUM(ConsolidatedCompanyData_xlsx[[#This Row],[GHG SCOPE 1]:[GHG SCOPE 3]])</f>
        <v>254550</v>
      </c>
      <c r="Y306">
        <f>ConsolidatedCompanyData_xlsx[[#This Row],[Sum of Emissions]]-ConsolidatedCompanyData_xlsx[[#This Row],[GHG SCOPE 3]]</f>
        <v>11500</v>
      </c>
    </row>
    <row r="307" spans="1:25" hidden="1" x14ac:dyDescent="0.35">
      <c r="A307" t="s">
        <v>793</v>
      </c>
      <c r="B307" t="s">
        <v>1021</v>
      </c>
      <c r="C307" t="s">
        <v>797</v>
      </c>
      <c r="D307">
        <v>1905.32</v>
      </c>
      <c r="E307">
        <v>777.10799999999995</v>
      </c>
      <c r="W307">
        <v>6539.0275000000001</v>
      </c>
      <c r="X307">
        <f>SUM(ConsolidatedCompanyData_xlsx[[#This Row],[GHG SCOPE 1]:[SCOPE 3 EMISSIONS OTHER]])</f>
        <v>2682.4279999999999</v>
      </c>
      <c r="Y307">
        <f>ConsolidatedCompanyData_xlsx[[#This Row],[Sum of Emissions]]-ConsolidatedCompanyData_xlsx[[#This Row],[GHG SCOPE 3]]</f>
        <v>2682.4279999999999</v>
      </c>
    </row>
    <row r="308" spans="1:25" hidden="1" x14ac:dyDescent="0.35">
      <c r="A308" t="s">
        <v>793</v>
      </c>
      <c r="B308" t="s">
        <v>1021</v>
      </c>
      <c r="C308" t="s">
        <v>796</v>
      </c>
      <c r="D308">
        <v>1927.93</v>
      </c>
      <c r="E308">
        <v>727.25699999999995</v>
      </c>
      <c r="W308">
        <v>6094.6256000000003</v>
      </c>
      <c r="X308">
        <f>SUM(ConsolidatedCompanyData_xlsx[[#This Row],[GHG SCOPE 1]:[SCOPE 3 EMISSIONS OTHER]])</f>
        <v>2655.1869999999999</v>
      </c>
      <c r="Y308">
        <f>ConsolidatedCompanyData_xlsx[[#This Row],[Sum of Emissions]]-ConsolidatedCompanyData_xlsx[[#This Row],[GHG SCOPE 3]]</f>
        <v>2655.1869999999999</v>
      </c>
    </row>
    <row r="309" spans="1:25" hidden="1" x14ac:dyDescent="0.35">
      <c r="A309" t="s">
        <v>793</v>
      </c>
      <c r="B309" t="s">
        <v>1021</v>
      </c>
      <c r="C309" t="s">
        <v>795</v>
      </c>
      <c r="D309">
        <v>906.32</v>
      </c>
      <c r="E309">
        <v>603.44500000000005</v>
      </c>
      <c r="W309">
        <v>3981.5066999999999</v>
      </c>
      <c r="X309">
        <f>SUM(ConsolidatedCompanyData_xlsx[[#This Row],[GHG SCOPE 1]:[SCOPE 3 EMISSIONS OTHER]])</f>
        <v>1509.7650000000001</v>
      </c>
      <c r="Y309">
        <f>ConsolidatedCompanyData_xlsx[[#This Row],[Sum of Emissions]]-ConsolidatedCompanyData_xlsx[[#This Row],[GHG SCOPE 3]]</f>
        <v>1509.7650000000001</v>
      </c>
    </row>
    <row r="310" spans="1:25" hidden="1" x14ac:dyDescent="0.35">
      <c r="A310" t="s">
        <v>793</v>
      </c>
      <c r="B310" t="s">
        <v>1021</v>
      </c>
      <c r="C310" t="s">
        <v>794</v>
      </c>
      <c r="D310">
        <v>749.61800000000005</v>
      </c>
      <c r="E310">
        <v>679.7</v>
      </c>
      <c r="F310">
        <v>6.0000000000000001E-3</v>
      </c>
      <c r="L310">
        <v>6.0000000000000001E-3</v>
      </c>
      <c r="W310">
        <v>6009.6171999999997</v>
      </c>
      <c r="X310">
        <f>SUM(ConsolidatedCompanyData_xlsx[[#This Row],[GHG SCOPE 1]:[SCOPE 3 EMISSIONS OTHER]])</f>
        <v>1429.3300000000004</v>
      </c>
      <c r="Y310">
        <f>ConsolidatedCompanyData_xlsx[[#This Row],[Sum of Emissions]]-ConsolidatedCompanyData_xlsx[[#This Row],[GHG SCOPE 3]]</f>
        <v>1429.3240000000003</v>
      </c>
    </row>
    <row r="311" spans="1:25" x14ac:dyDescent="0.35">
      <c r="A311" t="s">
        <v>337</v>
      </c>
      <c r="B311" t="s">
        <v>1040</v>
      </c>
      <c r="C311" t="s">
        <v>336</v>
      </c>
      <c r="D311">
        <v>2339.9499999999998</v>
      </c>
      <c r="E311">
        <v>16.245000000000001</v>
      </c>
      <c r="W311">
        <v>10999.0797</v>
      </c>
      <c r="X311">
        <f>SUM(ConsolidatedCompanyData_xlsx[[#This Row],[GHG SCOPE 1]:[GHG SCOPE 3]])</f>
        <v>2356.1949999999997</v>
      </c>
      <c r="Y311">
        <f>ConsolidatedCompanyData_xlsx[[#This Row],[Sum of Emissions]]-ConsolidatedCompanyData_xlsx[[#This Row],[GHG SCOPE 3]]</f>
        <v>2356.1949999999997</v>
      </c>
    </row>
    <row r="312" spans="1:25" hidden="1" x14ac:dyDescent="0.35">
      <c r="A312" t="s">
        <v>643</v>
      </c>
      <c r="B312" t="s">
        <v>1022</v>
      </c>
      <c r="C312" t="s">
        <v>647</v>
      </c>
      <c r="W312">
        <v>171.01509999999999</v>
      </c>
      <c r="X312">
        <f>SUM(ConsolidatedCompanyData_xlsx[[#This Row],[GHG SCOPE 1]:[SCOPE 3 EMISSIONS OTHER]])</f>
        <v>0</v>
      </c>
      <c r="Y312">
        <f>ConsolidatedCompanyData_xlsx[[#This Row],[Sum of Emissions]]-ConsolidatedCompanyData_xlsx[[#This Row],[GHG SCOPE 3]]</f>
        <v>0</v>
      </c>
    </row>
    <row r="313" spans="1:25" hidden="1" x14ac:dyDescent="0.35">
      <c r="A313" t="s">
        <v>643</v>
      </c>
      <c r="B313" t="s">
        <v>1022</v>
      </c>
      <c r="C313" t="s">
        <v>646</v>
      </c>
      <c r="W313">
        <v>550.51059999999995</v>
      </c>
      <c r="X313">
        <f>SUM(ConsolidatedCompanyData_xlsx[[#This Row],[GHG SCOPE 1]:[SCOPE 3 EMISSIONS OTHER]])</f>
        <v>0</v>
      </c>
      <c r="Y313">
        <f>ConsolidatedCompanyData_xlsx[[#This Row],[Sum of Emissions]]-ConsolidatedCompanyData_xlsx[[#This Row],[GHG SCOPE 3]]</f>
        <v>0</v>
      </c>
    </row>
    <row r="314" spans="1:25" hidden="1" x14ac:dyDescent="0.35">
      <c r="A314" t="s">
        <v>643</v>
      </c>
      <c r="B314" t="s">
        <v>1022</v>
      </c>
      <c r="C314" t="s">
        <v>645</v>
      </c>
      <c r="D314">
        <v>452.01600000000002</v>
      </c>
      <c r="E314">
        <v>533.26900000000001</v>
      </c>
      <c r="W314">
        <v>414.24160000000001</v>
      </c>
      <c r="X314">
        <f>SUM(ConsolidatedCompanyData_xlsx[[#This Row],[GHG SCOPE 1]:[SCOPE 3 EMISSIONS OTHER]])</f>
        <v>985.28500000000008</v>
      </c>
      <c r="Y314">
        <f>ConsolidatedCompanyData_xlsx[[#This Row],[Sum of Emissions]]-ConsolidatedCompanyData_xlsx[[#This Row],[GHG SCOPE 3]]</f>
        <v>985.28500000000008</v>
      </c>
    </row>
    <row r="315" spans="1:25" hidden="1" x14ac:dyDescent="0.35">
      <c r="A315" t="s">
        <v>643</v>
      </c>
      <c r="B315" t="s">
        <v>1022</v>
      </c>
      <c r="C315" t="s">
        <v>644</v>
      </c>
      <c r="D315">
        <v>1358.08</v>
      </c>
      <c r="E315">
        <v>710.18600000000004</v>
      </c>
      <c r="W315">
        <v>3070.8240000000001</v>
      </c>
      <c r="X315">
        <f>SUM(ConsolidatedCompanyData_xlsx[[#This Row],[GHG SCOPE 1]:[SCOPE 3 EMISSIONS OTHER]])</f>
        <v>2068.2660000000001</v>
      </c>
      <c r="Y315">
        <f>ConsolidatedCompanyData_xlsx[[#This Row],[Sum of Emissions]]-ConsolidatedCompanyData_xlsx[[#This Row],[GHG SCOPE 3]]</f>
        <v>2068.2660000000001</v>
      </c>
    </row>
    <row r="316" spans="1:25" x14ac:dyDescent="0.35">
      <c r="A316" t="s">
        <v>31</v>
      </c>
      <c r="B316" t="s">
        <v>1114</v>
      </c>
      <c r="C316" t="s">
        <v>30</v>
      </c>
      <c r="D316">
        <v>98000</v>
      </c>
      <c r="E316">
        <v>7000</v>
      </c>
      <c r="F316">
        <v>720000</v>
      </c>
      <c r="Q316">
        <v>720000</v>
      </c>
      <c r="W316">
        <v>474820.6</v>
      </c>
      <c r="X316">
        <f>SUM(ConsolidatedCompanyData_xlsx[[#This Row],[GHG SCOPE 1]:[GHG SCOPE 3]])</f>
        <v>825000</v>
      </c>
      <c r="Y316">
        <f>ConsolidatedCompanyData_xlsx[[#This Row],[Sum of Emissions]]-ConsolidatedCompanyData_xlsx[[#This Row],[GHG SCOPE 3]]</f>
        <v>105000</v>
      </c>
    </row>
    <row r="317" spans="1:25" hidden="1" x14ac:dyDescent="0.35">
      <c r="A317" t="s">
        <v>301</v>
      </c>
      <c r="B317" t="s">
        <v>1023</v>
      </c>
      <c r="C317" t="s">
        <v>305</v>
      </c>
      <c r="D317">
        <v>8600</v>
      </c>
      <c r="E317">
        <v>400</v>
      </c>
      <c r="W317">
        <v>20179.383999999998</v>
      </c>
      <c r="X317">
        <f>SUM(ConsolidatedCompanyData_xlsx[[#This Row],[GHG SCOPE 1]:[SCOPE 3 EMISSIONS OTHER]])</f>
        <v>9000</v>
      </c>
      <c r="Y317">
        <f>ConsolidatedCompanyData_xlsx[[#This Row],[Sum of Emissions]]-ConsolidatedCompanyData_xlsx[[#This Row],[GHG SCOPE 3]]</f>
        <v>9000</v>
      </c>
    </row>
    <row r="318" spans="1:25" hidden="1" x14ac:dyDescent="0.35">
      <c r="A318" t="s">
        <v>301</v>
      </c>
      <c r="B318" t="s">
        <v>1023</v>
      </c>
      <c r="C318" t="s">
        <v>304</v>
      </c>
      <c r="D318">
        <v>8600</v>
      </c>
      <c r="E318">
        <v>200</v>
      </c>
      <c r="F318">
        <v>213300</v>
      </c>
      <c r="G318">
        <v>4800</v>
      </c>
      <c r="H318">
        <v>0</v>
      </c>
      <c r="I318">
        <v>2900</v>
      </c>
      <c r="J318">
        <v>1900</v>
      </c>
      <c r="L318">
        <v>0</v>
      </c>
      <c r="M318">
        <v>0</v>
      </c>
      <c r="O318">
        <v>500</v>
      </c>
      <c r="P318">
        <v>6900</v>
      </c>
      <c r="Q318">
        <v>192000</v>
      </c>
      <c r="T318">
        <v>0</v>
      </c>
      <c r="U318">
        <v>4300</v>
      </c>
      <c r="W318">
        <v>24649.529600000002</v>
      </c>
      <c r="X318">
        <f>SUM(ConsolidatedCompanyData_xlsx[[#This Row],[GHG SCOPE 1]:[SCOPE 3 EMISSIONS OTHER]])</f>
        <v>435400</v>
      </c>
      <c r="Y318">
        <f>ConsolidatedCompanyData_xlsx[[#This Row],[Sum of Emissions]]-ConsolidatedCompanyData_xlsx[[#This Row],[GHG SCOPE 3]]</f>
        <v>222100</v>
      </c>
    </row>
    <row r="319" spans="1:25" hidden="1" x14ac:dyDescent="0.35">
      <c r="A319" t="s">
        <v>301</v>
      </c>
      <c r="B319" t="s">
        <v>1023</v>
      </c>
      <c r="C319" t="s">
        <v>303</v>
      </c>
      <c r="D319">
        <v>8690</v>
      </c>
      <c r="E319">
        <v>160</v>
      </c>
      <c r="F319">
        <v>210200</v>
      </c>
      <c r="G319">
        <v>7200</v>
      </c>
      <c r="H319">
        <v>0</v>
      </c>
      <c r="I319">
        <v>2900</v>
      </c>
      <c r="J319">
        <v>2000</v>
      </c>
      <c r="L319">
        <v>0</v>
      </c>
      <c r="M319">
        <v>0</v>
      </c>
      <c r="O319">
        <v>500</v>
      </c>
      <c r="P319">
        <v>8600</v>
      </c>
      <c r="Q319">
        <v>185500</v>
      </c>
      <c r="T319">
        <v>0</v>
      </c>
      <c r="U319">
        <v>3500</v>
      </c>
      <c r="W319">
        <v>18464.7425</v>
      </c>
      <c r="X319">
        <f>SUM(ConsolidatedCompanyData_xlsx[[#This Row],[GHG SCOPE 1]:[SCOPE 3 EMISSIONS OTHER]])</f>
        <v>429250</v>
      </c>
      <c r="Y319">
        <f>ConsolidatedCompanyData_xlsx[[#This Row],[Sum of Emissions]]-ConsolidatedCompanyData_xlsx[[#This Row],[GHG SCOPE 3]]</f>
        <v>219050</v>
      </c>
    </row>
    <row r="320" spans="1:25" hidden="1" x14ac:dyDescent="0.35">
      <c r="A320" t="s">
        <v>301</v>
      </c>
      <c r="B320" t="s">
        <v>1023</v>
      </c>
      <c r="C320" t="s">
        <v>302</v>
      </c>
      <c r="D320">
        <v>17600</v>
      </c>
      <c r="E320">
        <v>1800</v>
      </c>
      <c r="F320">
        <v>221400</v>
      </c>
      <c r="G320">
        <v>7400</v>
      </c>
      <c r="H320">
        <v>100</v>
      </c>
      <c r="I320">
        <v>3400</v>
      </c>
      <c r="J320">
        <v>2100</v>
      </c>
      <c r="L320">
        <v>0</v>
      </c>
      <c r="M320">
        <v>0</v>
      </c>
      <c r="O320">
        <v>500</v>
      </c>
      <c r="P320">
        <v>8500</v>
      </c>
      <c r="Q320">
        <v>195800</v>
      </c>
      <c r="T320">
        <v>0</v>
      </c>
      <c r="U320">
        <v>3600</v>
      </c>
      <c r="W320">
        <v>44117.782599999999</v>
      </c>
      <c r="X320">
        <f>SUM(ConsolidatedCompanyData_xlsx[[#This Row],[GHG SCOPE 1]:[SCOPE 3 EMISSIONS OTHER]])</f>
        <v>462200</v>
      </c>
      <c r="Y320">
        <f>ConsolidatedCompanyData_xlsx[[#This Row],[Sum of Emissions]]-ConsolidatedCompanyData_xlsx[[#This Row],[GHG SCOPE 3]]</f>
        <v>240800</v>
      </c>
    </row>
    <row r="321" spans="1:25" x14ac:dyDescent="0.35">
      <c r="A321" t="s">
        <v>901</v>
      </c>
      <c r="B321" t="s">
        <v>1043</v>
      </c>
      <c r="C321" t="s">
        <v>900</v>
      </c>
      <c r="W321">
        <v>26344.941299999999</v>
      </c>
      <c r="X321">
        <f>SUM(ConsolidatedCompanyData_xlsx[[#This Row],[GHG SCOPE 1]:[GHG SCOPE 3]])</f>
        <v>0</v>
      </c>
      <c r="Y321">
        <f>ConsolidatedCompanyData_xlsx[[#This Row],[Sum of Emissions]]-ConsolidatedCompanyData_xlsx[[#This Row],[GHG SCOPE 3]]</f>
        <v>0</v>
      </c>
    </row>
    <row r="322" spans="1:25" hidden="1" x14ac:dyDescent="0.35">
      <c r="A322" t="s">
        <v>529</v>
      </c>
      <c r="B322" t="s">
        <v>1024</v>
      </c>
      <c r="C322" t="s">
        <v>533</v>
      </c>
      <c r="D322">
        <v>68000</v>
      </c>
      <c r="F322">
        <v>617000</v>
      </c>
      <c r="Q322">
        <v>617000</v>
      </c>
      <c r="W322">
        <v>230913.06770000001</v>
      </c>
      <c r="X322">
        <f>SUM(ConsolidatedCompanyData_xlsx[[#This Row],[GHG SCOPE 1]:[SCOPE 3 EMISSIONS OTHER]])</f>
        <v>1302000</v>
      </c>
      <c r="Y322">
        <f>ConsolidatedCompanyData_xlsx[[#This Row],[Sum of Emissions]]-ConsolidatedCompanyData_xlsx[[#This Row],[GHG SCOPE 3]]</f>
        <v>685000</v>
      </c>
    </row>
    <row r="323" spans="1:25" hidden="1" x14ac:dyDescent="0.35">
      <c r="A323" t="s">
        <v>529</v>
      </c>
      <c r="B323" t="s">
        <v>1024</v>
      </c>
      <c r="C323" t="s">
        <v>532</v>
      </c>
      <c r="D323">
        <v>63000</v>
      </c>
      <c r="F323">
        <v>622000</v>
      </c>
      <c r="Q323">
        <v>622000</v>
      </c>
      <c r="W323">
        <v>252924.0779</v>
      </c>
      <c r="X323">
        <f>SUM(ConsolidatedCompanyData_xlsx[[#This Row],[GHG SCOPE 1]:[SCOPE 3 EMISSIONS OTHER]])</f>
        <v>1307000</v>
      </c>
      <c r="Y323">
        <f>ConsolidatedCompanyData_xlsx[[#This Row],[Sum of Emissions]]-ConsolidatedCompanyData_xlsx[[#This Row],[GHG SCOPE 3]]</f>
        <v>685000</v>
      </c>
    </row>
    <row r="324" spans="1:25" hidden="1" x14ac:dyDescent="0.35">
      <c r="A324" t="s">
        <v>529</v>
      </c>
      <c r="B324" t="s">
        <v>1024</v>
      </c>
      <c r="C324" t="s">
        <v>531</v>
      </c>
      <c r="D324">
        <v>56000</v>
      </c>
      <c r="F324">
        <v>588000</v>
      </c>
      <c r="Q324">
        <v>588000</v>
      </c>
      <c r="W324">
        <v>206213.98449999999</v>
      </c>
      <c r="X324">
        <f>SUM(ConsolidatedCompanyData_xlsx[[#This Row],[GHG SCOPE 1]:[SCOPE 3 EMISSIONS OTHER]])</f>
        <v>1232000</v>
      </c>
      <c r="Y324">
        <f>ConsolidatedCompanyData_xlsx[[#This Row],[Sum of Emissions]]-ConsolidatedCompanyData_xlsx[[#This Row],[GHG SCOPE 3]]</f>
        <v>644000</v>
      </c>
    </row>
    <row r="325" spans="1:25" hidden="1" x14ac:dyDescent="0.35">
      <c r="A325" t="s">
        <v>529</v>
      </c>
      <c r="B325" t="s">
        <v>1024</v>
      </c>
      <c r="C325" t="s">
        <v>530</v>
      </c>
      <c r="D325">
        <v>57000</v>
      </c>
      <c r="F325">
        <v>621000</v>
      </c>
      <c r="Q325">
        <v>621000</v>
      </c>
      <c r="W325">
        <v>256532.7408</v>
      </c>
      <c r="X325">
        <f>SUM(ConsolidatedCompanyData_xlsx[[#This Row],[GHG SCOPE 1]:[SCOPE 3 EMISSIONS OTHER]])</f>
        <v>1299000</v>
      </c>
      <c r="Y325">
        <f>ConsolidatedCompanyData_xlsx[[#This Row],[Sum of Emissions]]-ConsolidatedCompanyData_xlsx[[#This Row],[GHG SCOPE 3]]</f>
        <v>678000</v>
      </c>
    </row>
    <row r="326" spans="1:25" x14ac:dyDescent="0.35">
      <c r="A326" t="s">
        <v>781</v>
      </c>
      <c r="B326" t="s">
        <v>1042</v>
      </c>
      <c r="C326" t="s">
        <v>780</v>
      </c>
      <c r="D326">
        <v>16535.599999999999</v>
      </c>
      <c r="E326">
        <v>874.65</v>
      </c>
      <c r="F326">
        <v>31830.400000000001</v>
      </c>
      <c r="I326">
        <v>31804.5</v>
      </c>
      <c r="K326">
        <v>18.751999999999999</v>
      </c>
      <c r="L326">
        <v>7.1559999999999997</v>
      </c>
      <c r="W326">
        <v>46215.171300000002</v>
      </c>
      <c r="X326">
        <f>SUM(ConsolidatedCompanyData_xlsx[[#This Row],[GHG SCOPE 1]:[GHG SCOPE 3]])</f>
        <v>49240.65</v>
      </c>
      <c r="Y326">
        <f>ConsolidatedCompanyData_xlsx[[#This Row],[Sum of Emissions]]-ConsolidatedCompanyData_xlsx[[#This Row],[GHG SCOPE 3]]</f>
        <v>17410.25</v>
      </c>
    </row>
    <row r="327" spans="1:25" hidden="1" x14ac:dyDescent="0.35">
      <c r="A327" t="s">
        <v>313</v>
      </c>
      <c r="B327" t="s">
        <v>1025</v>
      </c>
      <c r="C327" t="s">
        <v>317</v>
      </c>
      <c r="D327">
        <v>27816.699000000001</v>
      </c>
      <c r="E327">
        <v>53.898000000000003</v>
      </c>
      <c r="F327">
        <v>20659.900000000001</v>
      </c>
      <c r="I327">
        <v>47.718000000000004</v>
      </c>
      <c r="R327">
        <v>20612.199199999999</v>
      </c>
      <c r="W327">
        <v>85512.26</v>
      </c>
      <c r="X327">
        <f>SUM(ConsolidatedCompanyData_xlsx[[#This Row],[GHG SCOPE 1]:[SCOPE 3 EMISSIONS OTHER]])</f>
        <v>69190.414199999999</v>
      </c>
      <c r="Y327">
        <f>ConsolidatedCompanyData_xlsx[[#This Row],[Sum of Emissions]]-ConsolidatedCompanyData_xlsx[[#This Row],[GHG SCOPE 3]]</f>
        <v>48530.514199999998</v>
      </c>
    </row>
    <row r="328" spans="1:25" hidden="1" x14ac:dyDescent="0.35">
      <c r="A328" t="s">
        <v>313</v>
      </c>
      <c r="B328" t="s">
        <v>1025</v>
      </c>
      <c r="C328" t="s">
        <v>316</v>
      </c>
      <c r="D328">
        <v>31890.800999999999</v>
      </c>
      <c r="E328">
        <v>85.701999999999998</v>
      </c>
      <c r="F328">
        <v>26536.199000000001</v>
      </c>
      <c r="I328">
        <v>74.073999999999998</v>
      </c>
      <c r="R328">
        <v>26462.099600000001</v>
      </c>
      <c r="W328">
        <v>106469.16</v>
      </c>
      <c r="X328">
        <f>SUM(ConsolidatedCompanyData_xlsx[[#This Row],[GHG SCOPE 1]:[SCOPE 3 EMISSIONS OTHER]])</f>
        <v>85048.875599999999</v>
      </c>
      <c r="Y328">
        <f>ConsolidatedCompanyData_xlsx[[#This Row],[Sum of Emissions]]-ConsolidatedCompanyData_xlsx[[#This Row],[GHG SCOPE 3]]</f>
        <v>58512.676599999999</v>
      </c>
    </row>
    <row r="329" spans="1:25" hidden="1" x14ac:dyDescent="0.35">
      <c r="A329" t="s">
        <v>313</v>
      </c>
      <c r="B329" t="s">
        <v>1025</v>
      </c>
      <c r="C329" t="s">
        <v>315</v>
      </c>
      <c r="D329">
        <v>33237.101999999999</v>
      </c>
      <c r="E329">
        <v>31.853000000000002</v>
      </c>
      <c r="F329">
        <v>17093.300999999999</v>
      </c>
      <c r="I329">
        <v>4589.8397999999997</v>
      </c>
      <c r="Q329">
        <v>12503.5</v>
      </c>
      <c r="W329">
        <v>100754.2</v>
      </c>
      <c r="X329">
        <f>SUM(ConsolidatedCompanyData_xlsx[[#This Row],[GHG SCOPE 1]:[SCOPE 3 EMISSIONS OTHER]])</f>
        <v>67455.59580000001</v>
      </c>
      <c r="Y329">
        <f>ConsolidatedCompanyData_xlsx[[#This Row],[Sum of Emissions]]-ConsolidatedCompanyData_xlsx[[#This Row],[GHG SCOPE 3]]</f>
        <v>50362.294800000011</v>
      </c>
    </row>
    <row r="330" spans="1:25" hidden="1" x14ac:dyDescent="0.35">
      <c r="A330" t="s">
        <v>313</v>
      </c>
      <c r="B330" t="s">
        <v>1025</v>
      </c>
      <c r="C330" t="s">
        <v>314</v>
      </c>
      <c r="D330">
        <v>34989.601999999999</v>
      </c>
      <c r="E330">
        <v>28.63</v>
      </c>
      <c r="F330">
        <v>25423</v>
      </c>
      <c r="G330">
        <v>2043.1899000000001</v>
      </c>
      <c r="I330">
        <v>12020.5</v>
      </c>
      <c r="Q330">
        <v>11359.200199999999</v>
      </c>
      <c r="W330">
        <v>107832.6</v>
      </c>
      <c r="X330">
        <f>SUM(ConsolidatedCompanyData_xlsx[[#This Row],[GHG SCOPE 1]:[SCOPE 3 EMISSIONS OTHER]])</f>
        <v>85864.122099999979</v>
      </c>
      <c r="Y330">
        <f>ConsolidatedCompanyData_xlsx[[#This Row],[Sum of Emissions]]-ConsolidatedCompanyData_xlsx[[#This Row],[GHG SCOPE 3]]</f>
        <v>60441.122099999979</v>
      </c>
    </row>
    <row r="331" spans="1:25" x14ac:dyDescent="0.35">
      <c r="A331" t="s">
        <v>727</v>
      </c>
      <c r="B331" t="s">
        <v>1046</v>
      </c>
      <c r="C331" t="s">
        <v>726</v>
      </c>
      <c r="D331">
        <v>8748</v>
      </c>
      <c r="E331">
        <v>179</v>
      </c>
      <c r="F331">
        <v>107770</v>
      </c>
      <c r="I331">
        <v>96061</v>
      </c>
      <c r="Q331">
        <v>11709</v>
      </c>
      <c r="W331">
        <v>58395.595999999998</v>
      </c>
      <c r="X331">
        <f>SUM(ConsolidatedCompanyData_xlsx[[#This Row],[GHG SCOPE 1]:[GHG SCOPE 3]])</f>
        <v>116697</v>
      </c>
      <c r="Y331">
        <f>ConsolidatedCompanyData_xlsx[[#This Row],[Sum of Emissions]]-ConsolidatedCompanyData_xlsx[[#This Row],[GHG SCOPE 3]]</f>
        <v>8927</v>
      </c>
    </row>
    <row r="332" spans="1:25" hidden="1" x14ac:dyDescent="0.35">
      <c r="A332" t="s">
        <v>439</v>
      </c>
      <c r="B332" t="s">
        <v>1026</v>
      </c>
      <c r="C332" t="s">
        <v>443</v>
      </c>
      <c r="D332">
        <v>34246</v>
      </c>
      <c r="E332">
        <v>1938</v>
      </c>
      <c r="F332">
        <v>17389.800999999999</v>
      </c>
      <c r="I332">
        <v>4262.1801999999998</v>
      </c>
      <c r="J332">
        <v>741.37099999999998</v>
      </c>
      <c r="L332">
        <v>3.9369999999999998</v>
      </c>
      <c r="Q332">
        <v>11973.5</v>
      </c>
      <c r="W332">
        <v>34712.358500000002</v>
      </c>
      <c r="X332">
        <f>SUM(ConsolidatedCompanyData_xlsx[[#This Row],[GHG SCOPE 1]:[SCOPE 3 EMISSIONS OTHER]])</f>
        <v>70554.789199999999</v>
      </c>
      <c r="Y332">
        <f>ConsolidatedCompanyData_xlsx[[#This Row],[Sum of Emissions]]-ConsolidatedCompanyData_xlsx[[#This Row],[GHG SCOPE 3]]</f>
        <v>53164.9882</v>
      </c>
    </row>
    <row r="333" spans="1:25" hidden="1" x14ac:dyDescent="0.35">
      <c r="A333" t="s">
        <v>439</v>
      </c>
      <c r="B333" t="s">
        <v>1026</v>
      </c>
      <c r="C333" t="s">
        <v>442</v>
      </c>
      <c r="D333">
        <v>30714</v>
      </c>
      <c r="E333">
        <v>1719</v>
      </c>
      <c r="F333">
        <v>17730.400000000001</v>
      </c>
      <c r="I333">
        <v>4403.1099000000004</v>
      </c>
      <c r="J333">
        <v>637.20799999999997</v>
      </c>
      <c r="L333">
        <v>4.1429999999999998</v>
      </c>
      <c r="Q333">
        <v>12263.5996</v>
      </c>
      <c r="W333">
        <v>42643.122199999998</v>
      </c>
      <c r="X333">
        <f>SUM(ConsolidatedCompanyData_xlsx[[#This Row],[GHG SCOPE 1]:[SCOPE 3 EMISSIONS OTHER]])</f>
        <v>67471.460500000001</v>
      </c>
      <c r="Y333">
        <f>ConsolidatedCompanyData_xlsx[[#This Row],[Sum of Emissions]]-ConsolidatedCompanyData_xlsx[[#This Row],[GHG SCOPE 3]]</f>
        <v>49741.0605</v>
      </c>
    </row>
    <row r="334" spans="1:25" hidden="1" x14ac:dyDescent="0.35">
      <c r="A334" t="s">
        <v>439</v>
      </c>
      <c r="B334" t="s">
        <v>1026</v>
      </c>
      <c r="C334" t="s">
        <v>441</v>
      </c>
      <c r="D334">
        <v>24558.199000000001</v>
      </c>
      <c r="E334">
        <v>279</v>
      </c>
      <c r="F334">
        <v>20340.800999999999</v>
      </c>
      <c r="J334">
        <v>361.07100000000003</v>
      </c>
      <c r="L334">
        <v>3.1030000000000002</v>
      </c>
      <c r="Q334">
        <v>11060.5996</v>
      </c>
      <c r="W334">
        <v>42822.690600000002</v>
      </c>
      <c r="X334">
        <f>SUM(ConsolidatedCompanyData_xlsx[[#This Row],[GHG SCOPE 1]:[SCOPE 3 EMISSIONS OTHER]])</f>
        <v>56602.773600000008</v>
      </c>
      <c r="Y334">
        <f>ConsolidatedCompanyData_xlsx[[#This Row],[Sum of Emissions]]-ConsolidatedCompanyData_xlsx[[#This Row],[GHG SCOPE 3]]</f>
        <v>36261.972600000008</v>
      </c>
    </row>
    <row r="335" spans="1:25" hidden="1" x14ac:dyDescent="0.35">
      <c r="A335" t="s">
        <v>439</v>
      </c>
      <c r="B335" t="s">
        <v>1026</v>
      </c>
      <c r="C335" t="s">
        <v>440</v>
      </c>
      <c r="D335">
        <v>27981</v>
      </c>
      <c r="E335">
        <v>188</v>
      </c>
      <c r="F335">
        <v>14700</v>
      </c>
      <c r="V335">
        <v>14700</v>
      </c>
      <c r="W335">
        <v>41384.5772</v>
      </c>
      <c r="X335">
        <f>SUM(ConsolidatedCompanyData_xlsx[[#This Row],[GHG SCOPE 1]:[SCOPE 3 EMISSIONS OTHER]])</f>
        <v>57569</v>
      </c>
      <c r="Y335">
        <f>ConsolidatedCompanyData_xlsx[[#This Row],[Sum of Emissions]]-ConsolidatedCompanyData_xlsx[[#This Row],[GHG SCOPE 3]]</f>
        <v>42869</v>
      </c>
    </row>
    <row r="336" spans="1:25" x14ac:dyDescent="0.35">
      <c r="A336" t="s">
        <v>505</v>
      </c>
      <c r="B336" t="s">
        <v>1044</v>
      </c>
      <c r="C336" t="s">
        <v>504</v>
      </c>
      <c r="D336">
        <v>0</v>
      </c>
      <c r="E336">
        <v>0.05</v>
      </c>
      <c r="F336">
        <v>8.4000000000000005E-2</v>
      </c>
      <c r="G336">
        <v>2.06E-2</v>
      </c>
      <c r="K336">
        <v>3.5999999999999999E-3</v>
      </c>
      <c r="L336">
        <v>3.6999999999999998E-2</v>
      </c>
      <c r="M336">
        <v>2.2200000000000001E-2</v>
      </c>
      <c r="V336">
        <v>5.9999999999999995E-4</v>
      </c>
      <c r="W336">
        <v>24980.618200000001</v>
      </c>
      <c r="X336">
        <f>SUM(ConsolidatedCompanyData_xlsx[[#This Row],[GHG SCOPE 1]:[GHG SCOPE 3]])</f>
        <v>0.13400000000000001</v>
      </c>
      <c r="Y336">
        <f>ConsolidatedCompanyData_xlsx[[#This Row],[Sum of Emissions]]-ConsolidatedCompanyData_xlsx[[#This Row],[GHG SCOPE 3]]</f>
        <v>0.05</v>
      </c>
    </row>
    <row r="337" spans="1:25" hidden="1" x14ac:dyDescent="0.35">
      <c r="A337" t="s">
        <v>433</v>
      </c>
      <c r="B337" t="s">
        <v>1027</v>
      </c>
      <c r="C337" t="s">
        <v>437</v>
      </c>
      <c r="D337">
        <v>96548.797000000006</v>
      </c>
      <c r="E337">
        <v>23.2</v>
      </c>
      <c r="F337">
        <v>28077.599999999999</v>
      </c>
      <c r="I337">
        <v>10100</v>
      </c>
      <c r="Q337">
        <v>17977.599600000001</v>
      </c>
      <c r="W337">
        <v>121195.1</v>
      </c>
      <c r="X337">
        <f>SUM(ConsolidatedCompanyData_xlsx[[#This Row],[GHG SCOPE 1]:[SCOPE 3 EMISSIONS OTHER]])</f>
        <v>152727.19660000002</v>
      </c>
      <c r="Y337">
        <f>ConsolidatedCompanyData_xlsx[[#This Row],[Sum of Emissions]]-ConsolidatedCompanyData_xlsx[[#This Row],[GHG SCOPE 3]]</f>
        <v>124649.59660000002</v>
      </c>
    </row>
    <row r="338" spans="1:25" hidden="1" x14ac:dyDescent="0.35">
      <c r="A338" t="s">
        <v>433</v>
      </c>
      <c r="B338" t="s">
        <v>1027</v>
      </c>
      <c r="C338" t="s">
        <v>436</v>
      </c>
      <c r="D338">
        <v>85525</v>
      </c>
      <c r="E338">
        <v>5.2</v>
      </c>
      <c r="F338">
        <v>29715.1</v>
      </c>
      <c r="I338">
        <v>12100</v>
      </c>
      <c r="L338">
        <v>15.113</v>
      </c>
      <c r="Q338">
        <v>17600</v>
      </c>
      <c r="W338">
        <v>135940.49</v>
      </c>
      <c r="X338">
        <f>SUM(ConsolidatedCompanyData_xlsx[[#This Row],[GHG SCOPE 1]:[SCOPE 3 EMISSIONS OTHER]])</f>
        <v>144960.413</v>
      </c>
      <c r="Y338">
        <f>ConsolidatedCompanyData_xlsx[[#This Row],[Sum of Emissions]]-ConsolidatedCompanyData_xlsx[[#This Row],[GHG SCOPE 3]]</f>
        <v>115245.31299999999</v>
      </c>
    </row>
    <row r="339" spans="1:25" hidden="1" x14ac:dyDescent="0.35">
      <c r="A339" t="s">
        <v>433</v>
      </c>
      <c r="B339" t="s">
        <v>1027</v>
      </c>
      <c r="C339" t="s">
        <v>435</v>
      </c>
      <c r="D339">
        <v>74976</v>
      </c>
      <c r="E339">
        <v>3.7</v>
      </c>
      <c r="F339">
        <v>29604.9</v>
      </c>
      <c r="I339">
        <v>13000</v>
      </c>
      <c r="L339">
        <v>4.9000000000000004</v>
      </c>
      <c r="Q339">
        <v>16600</v>
      </c>
      <c r="W339">
        <v>137714.64000000001</v>
      </c>
      <c r="X339">
        <f>SUM(ConsolidatedCompanyData_xlsx[[#This Row],[GHG SCOPE 1]:[SCOPE 3 EMISSIONS OTHER]])</f>
        <v>134189.5</v>
      </c>
      <c r="Y339">
        <f>ConsolidatedCompanyData_xlsx[[#This Row],[Sum of Emissions]]-ConsolidatedCompanyData_xlsx[[#This Row],[GHG SCOPE 3]]</f>
        <v>104584.6</v>
      </c>
    </row>
    <row r="340" spans="1:25" hidden="1" x14ac:dyDescent="0.35">
      <c r="A340" t="s">
        <v>433</v>
      </c>
      <c r="B340" t="s">
        <v>1027</v>
      </c>
      <c r="C340" t="s">
        <v>434</v>
      </c>
      <c r="D340">
        <v>78000</v>
      </c>
      <c r="E340">
        <v>2.1</v>
      </c>
      <c r="F340">
        <v>17517.5</v>
      </c>
      <c r="I340">
        <v>13.3</v>
      </c>
      <c r="L340">
        <v>4.2</v>
      </c>
      <c r="Q340">
        <v>17500</v>
      </c>
      <c r="W340">
        <v>153156.1</v>
      </c>
      <c r="X340">
        <f>SUM(ConsolidatedCompanyData_xlsx[[#This Row],[GHG SCOPE 1]:[SCOPE 3 EMISSIONS OTHER]])</f>
        <v>113037.1</v>
      </c>
      <c r="Y340">
        <f>ConsolidatedCompanyData_xlsx[[#This Row],[Sum of Emissions]]-ConsolidatedCompanyData_xlsx[[#This Row],[GHG SCOPE 3]]</f>
        <v>95519.6</v>
      </c>
    </row>
    <row r="341" spans="1:25" x14ac:dyDescent="0.35">
      <c r="A341" t="s">
        <v>229</v>
      </c>
      <c r="B341" t="s">
        <v>1045</v>
      </c>
      <c r="C341" t="s">
        <v>228</v>
      </c>
      <c r="W341">
        <v>2542.8148999999999</v>
      </c>
      <c r="X341">
        <f>SUM(ConsolidatedCompanyData_xlsx[[#This Row],[GHG SCOPE 1]:[GHG SCOPE 3]])</f>
        <v>0</v>
      </c>
      <c r="Y341">
        <f>ConsolidatedCompanyData_xlsx[[#This Row],[Sum of Emissions]]-ConsolidatedCompanyData_xlsx[[#This Row],[GHG SCOPE 3]]</f>
        <v>0</v>
      </c>
    </row>
    <row r="342" spans="1:25" hidden="1" x14ac:dyDescent="0.35">
      <c r="A342" t="s">
        <v>937</v>
      </c>
      <c r="B342" t="s">
        <v>1028</v>
      </c>
      <c r="C342" t="s">
        <v>941</v>
      </c>
      <c r="D342">
        <v>11170.1</v>
      </c>
      <c r="E342">
        <v>277.37799999999999</v>
      </c>
      <c r="W342">
        <v>142595389.5</v>
      </c>
      <c r="X342">
        <f>SUM(ConsolidatedCompanyData_xlsx[[#This Row],[GHG SCOPE 1]:[SCOPE 3 EMISSIONS OTHER]])</f>
        <v>11447.478000000001</v>
      </c>
      <c r="Y342">
        <f>ConsolidatedCompanyData_xlsx[[#This Row],[Sum of Emissions]]-ConsolidatedCompanyData_xlsx[[#This Row],[GHG SCOPE 3]]</f>
        <v>11447.478000000001</v>
      </c>
    </row>
    <row r="343" spans="1:25" hidden="1" x14ac:dyDescent="0.35">
      <c r="A343" t="s">
        <v>937</v>
      </c>
      <c r="B343" t="s">
        <v>1028</v>
      </c>
      <c r="C343" t="s">
        <v>940</v>
      </c>
      <c r="D343">
        <v>11047.4</v>
      </c>
      <c r="E343">
        <v>367.46199999999999</v>
      </c>
      <c r="F343">
        <v>150576</v>
      </c>
      <c r="G343">
        <v>4980.59</v>
      </c>
      <c r="H343">
        <v>0</v>
      </c>
      <c r="I343">
        <v>33.968000000000004</v>
      </c>
      <c r="J343">
        <v>301.21699999999998</v>
      </c>
      <c r="K343">
        <v>12.276</v>
      </c>
      <c r="L343">
        <v>4.375</v>
      </c>
      <c r="M343">
        <v>16.593</v>
      </c>
      <c r="N343">
        <v>0.83599999999999997</v>
      </c>
      <c r="O343">
        <v>1153.49</v>
      </c>
      <c r="P343">
        <v>5888.34</v>
      </c>
      <c r="Q343">
        <v>136862</v>
      </c>
      <c r="R343">
        <v>37.195</v>
      </c>
      <c r="S343">
        <v>3.8109999999999999</v>
      </c>
      <c r="T343">
        <v>0</v>
      </c>
      <c r="U343">
        <v>1281.23</v>
      </c>
      <c r="W343">
        <v>171397015.90000001</v>
      </c>
      <c r="X343">
        <f>SUM(ConsolidatedCompanyData_xlsx[[#This Row],[GHG SCOPE 1]:[SCOPE 3 EMISSIONS OTHER]])</f>
        <v>312566.783</v>
      </c>
      <c r="Y343">
        <f>ConsolidatedCompanyData_xlsx[[#This Row],[Sum of Emissions]]-ConsolidatedCompanyData_xlsx[[#This Row],[GHG SCOPE 3]]</f>
        <v>161990.783</v>
      </c>
    </row>
    <row r="344" spans="1:25" hidden="1" x14ac:dyDescent="0.35">
      <c r="A344" t="s">
        <v>937</v>
      </c>
      <c r="B344" t="s">
        <v>1028</v>
      </c>
      <c r="C344" t="s">
        <v>939</v>
      </c>
      <c r="D344">
        <v>12745.3</v>
      </c>
      <c r="E344">
        <v>866.03599999999994</v>
      </c>
      <c r="F344">
        <v>145870</v>
      </c>
      <c r="G344">
        <v>4323.42</v>
      </c>
      <c r="H344">
        <v>0</v>
      </c>
      <c r="I344">
        <v>70.59</v>
      </c>
      <c r="J344">
        <v>201.58699999999999</v>
      </c>
      <c r="K344">
        <v>18.681999999999999</v>
      </c>
      <c r="L344">
        <v>0.98099999999999998</v>
      </c>
      <c r="M344">
        <v>8.4619999999999997</v>
      </c>
      <c r="N344">
        <v>0.83</v>
      </c>
      <c r="O344">
        <v>1178.92</v>
      </c>
      <c r="P344">
        <v>6091.67</v>
      </c>
      <c r="Q344">
        <v>132948</v>
      </c>
      <c r="R344">
        <v>36.966000000000001</v>
      </c>
      <c r="S344">
        <v>3.52</v>
      </c>
      <c r="T344">
        <v>0</v>
      </c>
      <c r="U344">
        <v>986.95699999999999</v>
      </c>
      <c r="W344">
        <v>137680445.59999999</v>
      </c>
      <c r="X344">
        <f>SUM(ConsolidatedCompanyData_xlsx[[#This Row],[GHG SCOPE 1]:[SCOPE 3 EMISSIONS OTHER]])</f>
        <v>305351.92100000003</v>
      </c>
      <c r="Y344">
        <f>ConsolidatedCompanyData_xlsx[[#This Row],[Sum of Emissions]]-ConsolidatedCompanyData_xlsx[[#This Row],[GHG SCOPE 3]]</f>
        <v>159481.92100000003</v>
      </c>
    </row>
    <row r="345" spans="1:25" hidden="1" x14ac:dyDescent="0.35">
      <c r="A345" t="s">
        <v>937</v>
      </c>
      <c r="B345" t="s">
        <v>1028</v>
      </c>
      <c r="C345" t="s">
        <v>938</v>
      </c>
      <c r="D345">
        <v>10306.799999999999</v>
      </c>
      <c r="E345">
        <v>291.43200000000002</v>
      </c>
      <c r="F345">
        <v>141813</v>
      </c>
      <c r="G345">
        <v>5731.4</v>
      </c>
      <c r="I345">
        <v>46.442</v>
      </c>
      <c r="J345">
        <v>149.90700000000001</v>
      </c>
      <c r="K345">
        <v>39.591999999999999</v>
      </c>
      <c r="L345">
        <v>1.089</v>
      </c>
      <c r="M345">
        <v>10.009</v>
      </c>
      <c r="N345">
        <v>0.53600000000000003</v>
      </c>
      <c r="O345">
        <v>987.94399999999996</v>
      </c>
      <c r="P345">
        <v>5301.39</v>
      </c>
      <c r="Q345">
        <v>128583</v>
      </c>
      <c r="R345">
        <v>39.767000000000003</v>
      </c>
      <c r="S345">
        <v>3.5350000000000001</v>
      </c>
      <c r="U345">
        <v>918.97799999999995</v>
      </c>
      <c r="W345">
        <v>213133978.69999999</v>
      </c>
      <c r="X345">
        <f>SUM(ConsolidatedCompanyData_xlsx[[#This Row],[GHG SCOPE 1]:[SCOPE 3 EMISSIONS OTHER]])</f>
        <v>294224.82099999994</v>
      </c>
      <c r="Y345">
        <f>ConsolidatedCompanyData_xlsx[[#This Row],[Sum of Emissions]]-ConsolidatedCompanyData_xlsx[[#This Row],[GHG SCOPE 3]]</f>
        <v>152411.82099999994</v>
      </c>
    </row>
    <row r="346" spans="1:25" x14ac:dyDescent="0.35">
      <c r="A346" t="s">
        <v>655</v>
      </c>
      <c r="B346" t="s">
        <v>1047</v>
      </c>
      <c r="C346" t="s">
        <v>654</v>
      </c>
      <c r="D346">
        <v>3442.51</v>
      </c>
      <c r="E346">
        <v>55.506999999999998</v>
      </c>
      <c r="F346">
        <v>46845.300999999999</v>
      </c>
      <c r="G346">
        <v>4656.3301000000001</v>
      </c>
      <c r="I346">
        <v>1024.71</v>
      </c>
      <c r="J346">
        <v>526.38</v>
      </c>
      <c r="L346">
        <v>2.3519999999999999</v>
      </c>
      <c r="O346">
        <v>88.2</v>
      </c>
      <c r="P346">
        <v>1338.23</v>
      </c>
      <c r="Q346">
        <v>38609.101600000002</v>
      </c>
      <c r="U346">
        <v>0</v>
      </c>
      <c r="V346">
        <v>600</v>
      </c>
      <c r="W346">
        <v>14031.5566</v>
      </c>
      <c r="X346">
        <f>SUM(ConsolidatedCompanyData_xlsx[[#This Row],[GHG SCOPE 1]:[GHG SCOPE 3]])</f>
        <v>50343.317999999999</v>
      </c>
      <c r="Y346">
        <f>ConsolidatedCompanyData_xlsx[[#This Row],[Sum of Emissions]]-ConsolidatedCompanyData_xlsx[[#This Row],[GHG SCOPE 3]]</f>
        <v>3498.0169999999998</v>
      </c>
    </row>
    <row r="347" spans="1:25" hidden="1" x14ac:dyDescent="0.35">
      <c r="A347" t="s">
        <v>127</v>
      </c>
      <c r="B347" t="s">
        <v>1029</v>
      </c>
      <c r="C347" t="s">
        <v>131</v>
      </c>
      <c r="W347">
        <v>1542.8533</v>
      </c>
      <c r="X347">
        <f>SUM(ConsolidatedCompanyData_xlsx[[#This Row],[GHG SCOPE 1]:[SCOPE 3 EMISSIONS OTHER]])</f>
        <v>0</v>
      </c>
      <c r="Y347">
        <f>ConsolidatedCompanyData_xlsx[[#This Row],[Sum of Emissions]]-ConsolidatedCompanyData_xlsx[[#This Row],[GHG SCOPE 3]]</f>
        <v>0</v>
      </c>
    </row>
    <row r="348" spans="1:25" hidden="1" x14ac:dyDescent="0.35">
      <c r="A348" t="s">
        <v>127</v>
      </c>
      <c r="B348" t="s">
        <v>1029</v>
      </c>
      <c r="C348" t="s">
        <v>130</v>
      </c>
      <c r="W348">
        <v>1499.5382999999999</v>
      </c>
      <c r="X348">
        <f>SUM(ConsolidatedCompanyData_xlsx[[#This Row],[GHG SCOPE 1]:[SCOPE 3 EMISSIONS OTHER]])</f>
        <v>0</v>
      </c>
      <c r="Y348">
        <f>ConsolidatedCompanyData_xlsx[[#This Row],[Sum of Emissions]]-ConsolidatedCompanyData_xlsx[[#This Row],[GHG SCOPE 3]]</f>
        <v>0</v>
      </c>
    </row>
    <row r="349" spans="1:25" hidden="1" x14ac:dyDescent="0.35">
      <c r="A349" t="s">
        <v>127</v>
      </c>
      <c r="B349" t="s">
        <v>1029</v>
      </c>
      <c r="C349" t="s">
        <v>129</v>
      </c>
      <c r="D349">
        <v>14.8</v>
      </c>
      <c r="E349">
        <v>11.1</v>
      </c>
      <c r="F349">
        <v>2390</v>
      </c>
      <c r="V349">
        <v>2390</v>
      </c>
      <c r="W349">
        <v>944.25519999999995</v>
      </c>
      <c r="X349">
        <f>SUM(ConsolidatedCompanyData_xlsx[[#This Row],[GHG SCOPE 1]:[SCOPE 3 EMISSIONS OTHER]])</f>
        <v>4805.8999999999996</v>
      </c>
      <c r="Y349">
        <f>ConsolidatedCompanyData_xlsx[[#This Row],[Sum of Emissions]]-ConsolidatedCompanyData_xlsx[[#This Row],[GHG SCOPE 3]]</f>
        <v>2415.8999999999996</v>
      </c>
    </row>
    <row r="350" spans="1:25" hidden="1" x14ac:dyDescent="0.35">
      <c r="A350" t="s">
        <v>127</v>
      </c>
      <c r="B350" t="s">
        <v>1029</v>
      </c>
      <c r="C350" t="s">
        <v>128</v>
      </c>
      <c r="D350">
        <v>14.1</v>
      </c>
      <c r="E350">
        <v>9.5</v>
      </c>
      <c r="F350">
        <v>2170</v>
      </c>
      <c r="V350">
        <v>2170</v>
      </c>
      <c r="W350">
        <v>902.61800000000005</v>
      </c>
      <c r="X350">
        <f>SUM(ConsolidatedCompanyData_xlsx[[#This Row],[GHG SCOPE 1]:[SCOPE 3 EMISSIONS OTHER]])</f>
        <v>4363.6000000000004</v>
      </c>
      <c r="Y350">
        <f>ConsolidatedCompanyData_xlsx[[#This Row],[Sum of Emissions]]-ConsolidatedCompanyData_xlsx[[#This Row],[GHG SCOPE 3]]</f>
        <v>2193.6000000000004</v>
      </c>
    </row>
    <row r="351" spans="1:25" x14ac:dyDescent="0.35">
      <c r="A351" t="s">
        <v>193</v>
      </c>
      <c r="B351" t="s">
        <v>1048</v>
      </c>
      <c r="C351" t="s">
        <v>192</v>
      </c>
      <c r="D351">
        <v>16607</v>
      </c>
      <c r="E351">
        <v>10430</v>
      </c>
      <c r="F351">
        <v>342100</v>
      </c>
      <c r="G351">
        <v>719</v>
      </c>
      <c r="I351">
        <v>999</v>
      </c>
      <c r="J351">
        <v>2316</v>
      </c>
      <c r="O351">
        <v>0</v>
      </c>
      <c r="P351">
        <v>18937</v>
      </c>
      <c r="Q351">
        <v>303341</v>
      </c>
      <c r="U351">
        <v>15566</v>
      </c>
      <c r="W351">
        <v>107969.7096</v>
      </c>
      <c r="X351">
        <f>SUM(ConsolidatedCompanyData_xlsx[[#This Row],[GHG SCOPE 1]:[GHG SCOPE 3]])</f>
        <v>369137</v>
      </c>
      <c r="Y351">
        <f>ConsolidatedCompanyData_xlsx[[#This Row],[Sum of Emissions]]-ConsolidatedCompanyData_xlsx[[#This Row],[GHG SCOPE 3]]</f>
        <v>27037</v>
      </c>
    </row>
    <row r="352" spans="1:25" hidden="1" x14ac:dyDescent="0.35">
      <c r="A352" t="s">
        <v>709</v>
      </c>
      <c r="B352" t="s">
        <v>1030</v>
      </c>
      <c r="C352" t="s">
        <v>713</v>
      </c>
      <c r="D352">
        <v>21057</v>
      </c>
      <c r="E352">
        <v>0.41</v>
      </c>
      <c r="F352">
        <v>9904.2199999999993</v>
      </c>
      <c r="Q352">
        <v>8592.0498000000007</v>
      </c>
      <c r="W352">
        <v>27559.385200000001</v>
      </c>
      <c r="X352">
        <f>SUM(ConsolidatedCompanyData_xlsx[[#This Row],[GHG SCOPE 1]:[SCOPE 3 EMISSIONS OTHER]])</f>
        <v>39553.679799999998</v>
      </c>
      <c r="Y352">
        <f>ConsolidatedCompanyData_xlsx[[#This Row],[Sum of Emissions]]-ConsolidatedCompanyData_xlsx[[#This Row],[GHG SCOPE 3]]</f>
        <v>29649.459799999997</v>
      </c>
    </row>
    <row r="353" spans="1:25" hidden="1" x14ac:dyDescent="0.35">
      <c r="A353" t="s">
        <v>709</v>
      </c>
      <c r="B353" t="s">
        <v>1030</v>
      </c>
      <c r="C353" t="s">
        <v>712</v>
      </c>
      <c r="D353">
        <v>16224.7</v>
      </c>
      <c r="E353">
        <v>0.52400000000000002</v>
      </c>
      <c r="F353">
        <v>9547.5499999999993</v>
      </c>
      <c r="I353">
        <v>1429.28</v>
      </c>
      <c r="Q353">
        <v>8118.27</v>
      </c>
      <c r="W353">
        <v>30127.959200000001</v>
      </c>
      <c r="X353">
        <f>SUM(ConsolidatedCompanyData_xlsx[[#This Row],[GHG SCOPE 1]:[SCOPE 3 EMISSIONS OTHER]])</f>
        <v>35320.323999999993</v>
      </c>
      <c r="Y353">
        <f>ConsolidatedCompanyData_xlsx[[#This Row],[Sum of Emissions]]-ConsolidatedCompanyData_xlsx[[#This Row],[GHG SCOPE 3]]</f>
        <v>25772.773999999994</v>
      </c>
    </row>
    <row r="354" spans="1:25" hidden="1" x14ac:dyDescent="0.35">
      <c r="A354" t="s">
        <v>709</v>
      </c>
      <c r="B354" t="s">
        <v>1030</v>
      </c>
      <c r="C354" t="s">
        <v>711</v>
      </c>
      <c r="D354">
        <v>15545.3</v>
      </c>
      <c r="E354">
        <v>0.52400000000000002</v>
      </c>
      <c r="F354">
        <v>8802.69</v>
      </c>
      <c r="I354">
        <v>1276.22</v>
      </c>
      <c r="Q354">
        <v>7526.4701999999997</v>
      </c>
      <c r="W354">
        <v>29829.363000000001</v>
      </c>
      <c r="X354">
        <f>SUM(ConsolidatedCompanyData_xlsx[[#This Row],[GHG SCOPE 1]:[SCOPE 3 EMISSIONS OTHER]])</f>
        <v>33151.2042</v>
      </c>
      <c r="Y354">
        <f>ConsolidatedCompanyData_xlsx[[#This Row],[Sum of Emissions]]-ConsolidatedCompanyData_xlsx[[#This Row],[GHG SCOPE 3]]</f>
        <v>24348.514199999998</v>
      </c>
    </row>
    <row r="355" spans="1:25" hidden="1" x14ac:dyDescent="0.35">
      <c r="A355" t="s">
        <v>709</v>
      </c>
      <c r="B355" t="s">
        <v>1030</v>
      </c>
      <c r="C355" t="s">
        <v>710</v>
      </c>
      <c r="D355">
        <v>15520.1</v>
      </c>
      <c r="E355">
        <v>1.627</v>
      </c>
      <c r="F355">
        <v>9158.09</v>
      </c>
      <c r="I355">
        <v>1137.3199</v>
      </c>
      <c r="Q355">
        <v>8020.77</v>
      </c>
      <c r="W355">
        <v>34028.845399999998</v>
      </c>
      <c r="X355">
        <f>SUM(ConsolidatedCompanyData_xlsx[[#This Row],[GHG SCOPE 1]:[SCOPE 3 EMISSIONS OTHER]])</f>
        <v>33837.906900000002</v>
      </c>
      <c r="Y355">
        <f>ConsolidatedCompanyData_xlsx[[#This Row],[Sum of Emissions]]-ConsolidatedCompanyData_xlsx[[#This Row],[GHG SCOPE 3]]</f>
        <v>24679.816900000002</v>
      </c>
    </row>
    <row r="356" spans="1:25" x14ac:dyDescent="0.35">
      <c r="A356" t="s">
        <v>859</v>
      </c>
      <c r="B356" t="s">
        <v>1049</v>
      </c>
      <c r="C356" t="s">
        <v>858</v>
      </c>
      <c r="D356">
        <v>3320.35</v>
      </c>
      <c r="E356">
        <v>406.68400000000003</v>
      </c>
      <c r="F356">
        <v>177.34200000000001</v>
      </c>
      <c r="K356">
        <v>58.292000000000002</v>
      </c>
      <c r="L356">
        <v>119.05</v>
      </c>
      <c r="W356">
        <v>42260.7</v>
      </c>
      <c r="X356">
        <f>SUM(ConsolidatedCompanyData_xlsx[[#This Row],[GHG SCOPE 1]:[GHG SCOPE 3]])</f>
        <v>3904.3760000000002</v>
      </c>
      <c r="Y356">
        <f>ConsolidatedCompanyData_xlsx[[#This Row],[Sum of Emissions]]-ConsolidatedCompanyData_xlsx[[#This Row],[GHG SCOPE 3]]</f>
        <v>3727.0340000000001</v>
      </c>
    </row>
    <row r="357" spans="1:25" hidden="1" x14ac:dyDescent="0.35">
      <c r="A357" t="s">
        <v>241</v>
      </c>
      <c r="B357" t="s">
        <v>1031</v>
      </c>
      <c r="C357" t="s">
        <v>245</v>
      </c>
      <c r="D357">
        <v>10042</v>
      </c>
      <c r="E357">
        <v>6786</v>
      </c>
      <c r="F357">
        <v>50226.199000000001</v>
      </c>
      <c r="J357">
        <v>419</v>
      </c>
      <c r="L357">
        <v>7.2</v>
      </c>
      <c r="V357">
        <v>49800</v>
      </c>
      <c r="W357">
        <v>161557.01999999999</v>
      </c>
      <c r="X357">
        <f>SUM(ConsolidatedCompanyData_xlsx[[#This Row],[GHG SCOPE 1]:[SCOPE 3 EMISSIONS OTHER]])</f>
        <v>117280.39899999999</v>
      </c>
      <c r="Y357">
        <f>ConsolidatedCompanyData_xlsx[[#This Row],[Sum of Emissions]]-ConsolidatedCompanyData_xlsx[[#This Row],[GHG SCOPE 3]]</f>
        <v>67054.199999999983</v>
      </c>
    </row>
    <row r="358" spans="1:25" hidden="1" x14ac:dyDescent="0.35">
      <c r="A358" t="s">
        <v>241</v>
      </c>
      <c r="B358" t="s">
        <v>1031</v>
      </c>
      <c r="C358" t="s">
        <v>244</v>
      </c>
      <c r="D358">
        <v>6962</v>
      </c>
      <c r="E358">
        <v>6489</v>
      </c>
      <c r="F358">
        <v>50902.601999999999</v>
      </c>
      <c r="J358">
        <v>396</v>
      </c>
      <c r="L358">
        <v>6.6</v>
      </c>
      <c r="V358">
        <v>50500</v>
      </c>
      <c r="W358">
        <v>180759.75</v>
      </c>
      <c r="X358">
        <f>SUM(ConsolidatedCompanyData_xlsx[[#This Row],[GHG SCOPE 1]:[SCOPE 3 EMISSIONS OTHER]])</f>
        <v>115256.20199999999</v>
      </c>
      <c r="Y358">
        <f>ConsolidatedCompanyData_xlsx[[#This Row],[Sum of Emissions]]-ConsolidatedCompanyData_xlsx[[#This Row],[GHG SCOPE 3]]</f>
        <v>64353.599999999991</v>
      </c>
    </row>
    <row r="359" spans="1:25" hidden="1" x14ac:dyDescent="0.35">
      <c r="A359" t="s">
        <v>241</v>
      </c>
      <c r="B359" t="s">
        <v>1031</v>
      </c>
      <c r="C359" t="s">
        <v>243</v>
      </c>
      <c r="D359">
        <v>6853</v>
      </c>
      <c r="E359">
        <v>5827</v>
      </c>
      <c r="F359">
        <v>47717</v>
      </c>
      <c r="J359">
        <v>176</v>
      </c>
      <c r="L359">
        <v>1.4</v>
      </c>
      <c r="V359">
        <v>47539.601600000002</v>
      </c>
      <c r="W359">
        <v>160427.46</v>
      </c>
      <c r="X359">
        <f>SUM(ConsolidatedCompanyData_xlsx[[#This Row],[GHG SCOPE 1]:[SCOPE 3 EMISSIONS OTHER]])</f>
        <v>108114.0016</v>
      </c>
      <c r="Y359">
        <f>ConsolidatedCompanyData_xlsx[[#This Row],[Sum of Emissions]]-ConsolidatedCompanyData_xlsx[[#This Row],[GHG SCOPE 3]]</f>
        <v>60397.001600000003</v>
      </c>
    </row>
    <row r="360" spans="1:25" hidden="1" x14ac:dyDescent="0.35">
      <c r="A360" t="s">
        <v>241</v>
      </c>
      <c r="B360" t="s">
        <v>1031</v>
      </c>
      <c r="C360" t="s">
        <v>242</v>
      </c>
      <c r="D360">
        <v>7431.13</v>
      </c>
      <c r="E360">
        <v>5997</v>
      </c>
      <c r="F360">
        <v>48488.601999999999</v>
      </c>
      <c r="I360">
        <v>188</v>
      </c>
      <c r="L360">
        <v>0.6</v>
      </c>
      <c r="Q360">
        <v>48300</v>
      </c>
      <c r="W360">
        <v>186451.66</v>
      </c>
      <c r="X360">
        <f>SUM(ConsolidatedCompanyData_xlsx[[#This Row],[GHG SCOPE 1]:[SCOPE 3 EMISSIONS OTHER]])</f>
        <v>110405.33199999999</v>
      </c>
      <c r="Y360">
        <f>ConsolidatedCompanyData_xlsx[[#This Row],[Sum of Emissions]]-ConsolidatedCompanyData_xlsx[[#This Row],[GHG SCOPE 3]]</f>
        <v>61916.729999999996</v>
      </c>
    </row>
    <row r="361" spans="1:25" x14ac:dyDescent="0.35">
      <c r="A361" t="s">
        <v>385</v>
      </c>
      <c r="B361" t="s">
        <v>981</v>
      </c>
      <c r="C361" t="s">
        <v>384</v>
      </c>
      <c r="X361">
        <f>SUM(ConsolidatedCompanyData_xlsx[[#This Row],[GHG SCOPE 1]:[GHG SCOPE 3]])</f>
        <v>0</v>
      </c>
      <c r="Y361">
        <f>ConsolidatedCompanyData_xlsx[[#This Row],[Sum of Emissions]]-ConsolidatedCompanyData_xlsx[[#This Row],[GHG SCOPE 3]]</f>
        <v>0</v>
      </c>
    </row>
    <row r="362" spans="1:25" hidden="1" x14ac:dyDescent="0.35">
      <c r="A362" t="s">
        <v>535</v>
      </c>
      <c r="B362" t="s">
        <v>1032</v>
      </c>
      <c r="C362" t="s">
        <v>539</v>
      </c>
      <c r="D362">
        <v>95230</v>
      </c>
      <c r="E362">
        <v>5079</v>
      </c>
      <c r="F362">
        <v>59570</v>
      </c>
      <c r="I362">
        <v>6770</v>
      </c>
      <c r="Q362">
        <v>52800</v>
      </c>
      <c r="W362">
        <v>112376.73360000001</v>
      </c>
      <c r="X362">
        <f>SUM(ConsolidatedCompanyData_xlsx[[#This Row],[GHG SCOPE 1]:[SCOPE 3 EMISSIONS OTHER]])</f>
        <v>219449</v>
      </c>
      <c r="Y362">
        <f>ConsolidatedCompanyData_xlsx[[#This Row],[Sum of Emissions]]-ConsolidatedCompanyData_xlsx[[#This Row],[GHG SCOPE 3]]</f>
        <v>159879</v>
      </c>
    </row>
    <row r="363" spans="1:25" hidden="1" x14ac:dyDescent="0.35">
      <c r="A363" t="s">
        <v>535</v>
      </c>
      <c r="B363" t="s">
        <v>1032</v>
      </c>
      <c r="C363" t="s">
        <v>538</v>
      </c>
      <c r="D363">
        <v>70440</v>
      </c>
      <c r="E363">
        <v>4570</v>
      </c>
      <c r="F363">
        <v>70520</v>
      </c>
      <c r="G363">
        <v>9300</v>
      </c>
      <c r="I363">
        <v>13340</v>
      </c>
      <c r="J363">
        <v>20</v>
      </c>
      <c r="Q363">
        <v>47860</v>
      </c>
      <c r="W363">
        <v>139521.80499999999</v>
      </c>
      <c r="X363">
        <f>SUM(ConsolidatedCompanyData_xlsx[[#This Row],[GHG SCOPE 1]:[SCOPE 3 EMISSIONS OTHER]])</f>
        <v>216050</v>
      </c>
      <c r="Y363">
        <f>ConsolidatedCompanyData_xlsx[[#This Row],[Sum of Emissions]]-ConsolidatedCompanyData_xlsx[[#This Row],[GHG SCOPE 3]]</f>
        <v>145530</v>
      </c>
    </row>
    <row r="364" spans="1:25" hidden="1" x14ac:dyDescent="0.35">
      <c r="A364" t="s">
        <v>535</v>
      </c>
      <c r="B364" t="s">
        <v>1032</v>
      </c>
      <c r="C364" t="s">
        <v>537</v>
      </c>
      <c r="D364">
        <v>45570</v>
      </c>
      <c r="E364">
        <v>3560</v>
      </c>
      <c r="F364">
        <v>64970</v>
      </c>
      <c r="G364">
        <v>9530</v>
      </c>
      <c r="I364">
        <v>10290</v>
      </c>
      <c r="J364">
        <v>10</v>
      </c>
      <c r="Q364">
        <v>45140</v>
      </c>
      <c r="W364">
        <v>150002.38769999999</v>
      </c>
      <c r="X364">
        <f>SUM(ConsolidatedCompanyData_xlsx[[#This Row],[GHG SCOPE 1]:[SCOPE 3 EMISSIONS OTHER]])</f>
        <v>179070</v>
      </c>
      <c r="Y364">
        <f>ConsolidatedCompanyData_xlsx[[#This Row],[Sum of Emissions]]-ConsolidatedCompanyData_xlsx[[#This Row],[GHG SCOPE 3]]</f>
        <v>114100</v>
      </c>
    </row>
    <row r="365" spans="1:25" hidden="1" x14ac:dyDescent="0.35">
      <c r="A365" t="s">
        <v>535</v>
      </c>
      <c r="B365" t="s">
        <v>1032</v>
      </c>
      <c r="C365" t="s">
        <v>536</v>
      </c>
      <c r="D365">
        <v>51570.300999999999</v>
      </c>
      <c r="E365">
        <v>3770</v>
      </c>
      <c r="F365">
        <v>70465</v>
      </c>
      <c r="G365">
        <v>12990</v>
      </c>
      <c r="I365">
        <v>35220</v>
      </c>
      <c r="J365">
        <v>4.032</v>
      </c>
      <c r="Q365">
        <v>22250.900399999999</v>
      </c>
      <c r="W365">
        <v>145852.9779</v>
      </c>
      <c r="X365">
        <f>SUM(ConsolidatedCompanyData_xlsx[[#This Row],[GHG SCOPE 1]:[SCOPE 3 EMISSIONS OTHER]])</f>
        <v>196270.23340000003</v>
      </c>
      <c r="Y365">
        <f>ConsolidatedCompanyData_xlsx[[#This Row],[Sum of Emissions]]-ConsolidatedCompanyData_xlsx[[#This Row],[GHG SCOPE 3]]</f>
        <v>125805.23340000003</v>
      </c>
    </row>
    <row r="366" spans="1:25" x14ac:dyDescent="0.35">
      <c r="A366" t="s">
        <v>829</v>
      </c>
      <c r="B366" t="s">
        <v>1050</v>
      </c>
      <c r="C366" t="s">
        <v>828</v>
      </c>
      <c r="D366">
        <v>2231</v>
      </c>
      <c r="E366">
        <v>435.93299999999999</v>
      </c>
      <c r="F366">
        <v>48245.601999999999</v>
      </c>
      <c r="L366">
        <v>1.4079999999999999</v>
      </c>
      <c r="P366">
        <v>1664.04</v>
      </c>
      <c r="Q366">
        <v>46580.199200000003</v>
      </c>
      <c r="W366">
        <v>50727.002899999999</v>
      </c>
      <c r="X366">
        <f>SUM(ConsolidatedCompanyData_xlsx[[#This Row],[GHG SCOPE 1]:[GHG SCOPE 3]])</f>
        <v>50912.534999999996</v>
      </c>
      <c r="Y366">
        <f>ConsolidatedCompanyData_xlsx[[#This Row],[Sum of Emissions]]-ConsolidatedCompanyData_xlsx[[#This Row],[GHG SCOPE 3]]</f>
        <v>2666.9329999999973</v>
      </c>
    </row>
    <row r="367" spans="1:25" hidden="1" x14ac:dyDescent="0.35">
      <c r="A367" t="s">
        <v>607</v>
      </c>
      <c r="B367" t="s">
        <v>1033</v>
      </c>
      <c r="C367" t="s">
        <v>611</v>
      </c>
      <c r="D367">
        <v>43347.398000000001</v>
      </c>
      <c r="E367">
        <v>671.11099999999999</v>
      </c>
      <c r="F367">
        <v>252354</v>
      </c>
      <c r="G367">
        <v>1156.2</v>
      </c>
      <c r="H367">
        <v>836.678</v>
      </c>
      <c r="I367">
        <v>5493.6499000000003</v>
      </c>
      <c r="J367">
        <v>1793.15</v>
      </c>
      <c r="K367">
        <v>81.957999999999998</v>
      </c>
      <c r="L367">
        <v>30.234999999999999</v>
      </c>
      <c r="M367">
        <v>202.66900000000001</v>
      </c>
      <c r="P367">
        <v>11349.700199999999</v>
      </c>
      <c r="Q367">
        <v>231014</v>
      </c>
      <c r="R367">
        <v>171.154</v>
      </c>
      <c r="T367">
        <v>224.679</v>
      </c>
      <c r="W367">
        <v>57866.474499999997</v>
      </c>
      <c r="X367">
        <f>SUM(ConsolidatedCompanyData_xlsx[[#This Row],[GHG SCOPE 1]:[SCOPE 3 EMISSIONS OTHER]])</f>
        <v>548726.58210000012</v>
      </c>
      <c r="Y367">
        <f>ConsolidatedCompanyData_xlsx[[#This Row],[Sum of Emissions]]-ConsolidatedCompanyData_xlsx[[#This Row],[GHG SCOPE 3]]</f>
        <v>296372.58210000012</v>
      </c>
    </row>
    <row r="368" spans="1:25" hidden="1" x14ac:dyDescent="0.35">
      <c r="A368" t="s">
        <v>607</v>
      </c>
      <c r="B368" t="s">
        <v>1033</v>
      </c>
      <c r="C368" t="s">
        <v>610</v>
      </c>
      <c r="D368">
        <v>41200.601999999999</v>
      </c>
      <c r="E368">
        <v>693.11599999999999</v>
      </c>
      <c r="F368">
        <v>255018</v>
      </c>
      <c r="G368">
        <v>1182.9000000000001</v>
      </c>
      <c r="H368">
        <v>842.30700000000002</v>
      </c>
      <c r="I368">
        <v>6250.77</v>
      </c>
      <c r="J368">
        <v>1624.26</v>
      </c>
      <c r="K368">
        <v>62.38</v>
      </c>
      <c r="L368">
        <v>29.542999999999999</v>
      </c>
      <c r="M368">
        <v>201.02699999999999</v>
      </c>
      <c r="P368">
        <v>11825.5996</v>
      </c>
      <c r="Q368">
        <v>232590</v>
      </c>
      <c r="R368">
        <v>185.66200000000001</v>
      </c>
      <c r="T368">
        <v>223.27600000000001</v>
      </c>
      <c r="W368">
        <v>66786.522500000006</v>
      </c>
      <c r="X368">
        <f>SUM(ConsolidatedCompanyData_xlsx[[#This Row],[GHG SCOPE 1]:[SCOPE 3 EMISSIONS OTHER]])</f>
        <v>551929.44260000007</v>
      </c>
      <c r="Y368">
        <f>ConsolidatedCompanyData_xlsx[[#This Row],[Sum of Emissions]]-ConsolidatedCompanyData_xlsx[[#This Row],[GHG SCOPE 3]]</f>
        <v>296911.44260000007</v>
      </c>
    </row>
    <row r="369" spans="1:25" hidden="1" x14ac:dyDescent="0.35">
      <c r="A369" t="s">
        <v>607</v>
      </c>
      <c r="B369" t="s">
        <v>1033</v>
      </c>
      <c r="C369" t="s">
        <v>609</v>
      </c>
      <c r="D369">
        <v>37800</v>
      </c>
      <c r="E369">
        <v>731.60599999999999</v>
      </c>
      <c r="F369">
        <v>205926</v>
      </c>
      <c r="G369">
        <v>894.899</v>
      </c>
      <c r="H369">
        <v>408.971</v>
      </c>
      <c r="I369">
        <v>5991.3500999999997</v>
      </c>
      <c r="J369">
        <v>1297.9399000000001</v>
      </c>
      <c r="K369">
        <v>53.904000000000003</v>
      </c>
      <c r="L369">
        <v>6.3010000000000002</v>
      </c>
      <c r="M369">
        <v>171.61199999999999</v>
      </c>
      <c r="P369">
        <v>11609.5996</v>
      </c>
      <c r="Q369">
        <v>185095</v>
      </c>
      <c r="R369">
        <v>181.87200000000001</v>
      </c>
      <c r="T369">
        <v>214.06</v>
      </c>
      <c r="W369">
        <v>47299.154399999999</v>
      </c>
      <c r="X369">
        <f>SUM(ConsolidatedCompanyData_xlsx[[#This Row],[GHG SCOPE 1]:[SCOPE 3 EMISSIONS OTHER]])</f>
        <v>450383.11459999997</v>
      </c>
      <c r="Y369">
        <f>ConsolidatedCompanyData_xlsx[[#This Row],[Sum of Emissions]]-ConsolidatedCompanyData_xlsx[[#This Row],[GHG SCOPE 3]]</f>
        <v>244457.11459999997</v>
      </c>
    </row>
    <row r="370" spans="1:25" hidden="1" x14ac:dyDescent="0.35">
      <c r="A370" t="s">
        <v>607</v>
      </c>
      <c r="B370" t="s">
        <v>1033</v>
      </c>
      <c r="C370" t="s">
        <v>608</v>
      </c>
      <c r="D370">
        <v>40076.398000000001</v>
      </c>
      <c r="E370">
        <v>812.94</v>
      </c>
      <c r="F370">
        <v>196385</v>
      </c>
      <c r="G370">
        <v>912.68799999999999</v>
      </c>
      <c r="H370">
        <v>507.24299999999999</v>
      </c>
      <c r="I370">
        <v>6078.0897999999997</v>
      </c>
      <c r="J370">
        <v>1413.79</v>
      </c>
      <c r="K370">
        <v>131.25200000000001</v>
      </c>
      <c r="L370">
        <v>16.169</v>
      </c>
      <c r="M370">
        <v>101.089</v>
      </c>
      <c r="P370">
        <v>11078.4004</v>
      </c>
      <c r="Q370">
        <v>175890</v>
      </c>
      <c r="R370">
        <v>98.953999999999994</v>
      </c>
      <c r="T370">
        <v>157.34299999999999</v>
      </c>
      <c r="W370">
        <v>61804.8266</v>
      </c>
      <c r="X370">
        <f>SUM(ConsolidatedCompanyData_xlsx[[#This Row],[GHG SCOPE 1]:[SCOPE 3 EMISSIONS OTHER]])</f>
        <v>433659.35620000004</v>
      </c>
      <c r="Y370">
        <f>ConsolidatedCompanyData_xlsx[[#This Row],[Sum of Emissions]]-ConsolidatedCompanyData_xlsx[[#This Row],[GHG SCOPE 3]]</f>
        <v>237274.35620000004</v>
      </c>
    </row>
    <row r="371" spans="1:25" x14ac:dyDescent="0.35">
      <c r="A371" t="s">
        <v>493</v>
      </c>
      <c r="B371" t="s">
        <v>1053</v>
      </c>
      <c r="C371" t="s">
        <v>492</v>
      </c>
      <c r="D371">
        <v>14200</v>
      </c>
      <c r="E371">
        <v>730</v>
      </c>
      <c r="W371">
        <v>39181.890399999997</v>
      </c>
      <c r="X371">
        <f>SUM(ConsolidatedCompanyData_xlsx[[#This Row],[GHG SCOPE 1]:[GHG SCOPE 3]])</f>
        <v>14930</v>
      </c>
      <c r="Y371">
        <f>ConsolidatedCompanyData_xlsx[[#This Row],[Sum of Emissions]]-ConsolidatedCompanyData_xlsx[[#This Row],[GHG SCOPE 3]]</f>
        <v>14930</v>
      </c>
    </row>
    <row r="372" spans="1:25" hidden="1" x14ac:dyDescent="0.35">
      <c r="A372" t="s">
        <v>751</v>
      </c>
      <c r="B372" t="s">
        <v>1034</v>
      </c>
      <c r="C372" t="s">
        <v>755</v>
      </c>
      <c r="D372">
        <v>5400</v>
      </c>
      <c r="W372">
        <v>55111.433799999999</v>
      </c>
      <c r="X372">
        <f>SUM(ConsolidatedCompanyData_xlsx[[#This Row],[GHG SCOPE 1]:[SCOPE 3 EMISSIONS OTHER]])</f>
        <v>5400</v>
      </c>
      <c r="Y372">
        <f>ConsolidatedCompanyData_xlsx[[#This Row],[Sum of Emissions]]-ConsolidatedCompanyData_xlsx[[#This Row],[GHG SCOPE 3]]</f>
        <v>5400</v>
      </c>
    </row>
    <row r="373" spans="1:25" hidden="1" x14ac:dyDescent="0.35">
      <c r="A373" t="s">
        <v>751</v>
      </c>
      <c r="B373" t="s">
        <v>1034</v>
      </c>
      <c r="C373" t="s">
        <v>754</v>
      </c>
      <c r="D373">
        <v>5400</v>
      </c>
      <c r="W373">
        <v>52687.952599999997</v>
      </c>
      <c r="X373">
        <f>SUM(ConsolidatedCompanyData_xlsx[[#This Row],[GHG SCOPE 1]:[SCOPE 3 EMISSIONS OTHER]])</f>
        <v>5400</v>
      </c>
      <c r="Y373">
        <f>ConsolidatedCompanyData_xlsx[[#This Row],[Sum of Emissions]]-ConsolidatedCompanyData_xlsx[[#This Row],[GHG SCOPE 3]]</f>
        <v>5400</v>
      </c>
    </row>
    <row r="374" spans="1:25" hidden="1" x14ac:dyDescent="0.35">
      <c r="A374" t="s">
        <v>751</v>
      </c>
      <c r="B374" t="s">
        <v>1034</v>
      </c>
      <c r="C374" t="s">
        <v>753</v>
      </c>
      <c r="D374">
        <v>4500</v>
      </c>
      <c r="E374">
        <v>400</v>
      </c>
      <c r="W374">
        <v>32525.665099999998</v>
      </c>
      <c r="X374">
        <f>SUM(ConsolidatedCompanyData_xlsx[[#This Row],[GHG SCOPE 1]:[SCOPE 3 EMISSIONS OTHER]])</f>
        <v>4900</v>
      </c>
      <c r="Y374">
        <f>ConsolidatedCompanyData_xlsx[[#This Row],[Sum of Emissions]]-ConsolidatedCompanyData_xlsx[[#This Row],[GHG SCOPE 3]]</f>
        <v>4900</v>
      </c>
    </row>
    <row r="375" spans="1:25" hidden="1" x14ac:dyDescent="0.35">
      <c r="A375" t="s">
        <v>751</v>
      </c>
      <c r="B375" t="s">
        <v>1034</v>
      </c>
      <c r="C375" t="s">
        <v>752</v>
      </c>
      <c r="D375">
        <v>5000</v>
      </c>
      <c r="E375">
        <v>400</v>
      </c>
      <c r="W375">
        <v>52687.022799999999</v>
      </c>
      <c r="X375">
        <f>SUM(ConsolidatedCompanyData_xlsx[[#This Row],[GHG SCOPE 1]:[SCOPE 3 EMISSIONS OTHER]])</f>
        <v>5400</v>
      </c>
      <c r="Y375">
        <f>ConsolidatedCompanyData_xlsx[[#This Row],[Sum of Emissions]]-ConsolidatedCompanyData_xlsx[[#This Row],[GHG SCOPE 3]]</f>
        <v>5400</v>
      </c>
    </row>
    <row r="376" spans="1:25" x14ac:dyDescent="0.35">
      <c r="A376" t="s">
        <v>733</v>
      </c>
      <c r="B376" t="s">
        <v>1051</v>
      </c>
      <c r="C376" t="s">
        <v>732</v>
      </c>
      <c r="X376">
        <f>SUM(ConsolidatedCompanyData_xlsx[[#This Row],[GHG SCOPE 1]:[GHG SCOPE 3]])</f>
        <v>0</v>
      </c>
      <c r="Y376">
        <f>ConsolidatedCompanyData_xlsx[[#This Row],[Sum of Emissions]]-ConsolidatedCompanyData_xlsx[[#This Row],[GHG SCOPE 3]]</f>
        <v>0</v>
      </c>
    </row>
    <row r="377" spans="1:25" hidden="1" x14ac:dyDescent="0.35">
      <c r="A377" t="s">
        <v>253</v>
      </c>
      <c r="B377" t="s">
        <v>1035</v>
      </c>
      <c r="C377" t="s">
        <v>257</v>
      </c>
      <c r="D377">
        <v>10600</v>
      </c>
      <c r="W377">
        <v>80135.129400000005</v>
      </c>
      <c r="X377">
        <f>SUM(ConsolidatedCompanyData_xlsx[[#This Row],[GHG SCOPE 1]:[SCOPE 3 EMISSIONS OTHER]])</f>
        <v>10600</v>
      </c>
      <c r="Y377">
        <f>ConsolidatedCompanyData_xlsx[[#This Row],[Sum of Emissions]]-ConsolidatedCompanyData_xlsx[[#This Row],[GHG SCOPE 3]]</f>
        <v>10600</v>
      </c>
    </row>
    <row r="378" spans="1:25" hidden="1" x14ac:dyDescent="0.35">
      <c r="A378" t="s">
        <v>253</v>
      </c>
      <c r="B378" t="s">
        <v>1035</v>
      </c>
      <c r="C378" t="s">
        <v>256</v>
      </c>
      <c r="D378">
        <v>11400</v>
      </c>
      <c r="W378">
        <v>90361.407800000001</v>
      </c>
      <c r="X378">
        <f>SUM(ConsolidatedCompanyData_xlsx[[#This Row],[GHG SCOPE 1]:[SCOPE 3 EMISSIONS OTHER]])</f>
        <v>11400</v>
      </c>
      <c r="Y378">
        <f>ConsolidatedCompanyData_xlsx[[#This Row],[Sum of Emissions]]-ConsolidatedCompanyData_xlsx[[#This Row],[GHG SCOPE 3]]</f>
        <v>11400</v>
      </c>
    </row>
    <row r="379" spans="1:25" hidden="1" x14ac:dyDescent="0.35">
      <c r="A379" t="s">
        <v>253</v>
      </c>
      <c r="B379" t="s">
        <v>1035</v>
      </c>
      <c r="C379" t="s">
        <v>255</v>
      </c>
      <c r="D379">
        <v>10800</v>
      </c>
      <c r="W379">
        <v>73178.832500000004</v>
      </c>
      <c r="X379">
        <f>SUM(ConsolidatedCompanyData_xlsx[[#This Row],[GHG SCOPE 1]:[SCOPE 3 EMISSIONS OTHER]])</f>
        <v>10800</v>
      </c>
      <c r="Y379">
        <f>ConsolidatedCompanyData_xlsx[[#This Row],[Sum of Emissions]]-ConsolidatedCompanyData_xlsx[[#This Row],[GHG SCOPE 3]]</f>
        <v>10800</v>
      </c>
    </row>
    <row r="380" spans="1:25" hidden="1" x14ac:dyDescent="0.35">
      <c r="A380" t="s">
        <v>253</v>
      </c>
      <c r="B380" t="s">
        <v>1035</v>
      </c>
      <c r="C380" t="s">
        <v>254</v>
      </c>
      <c r="D380">
        <v>10000</v>
      </c>
      <c r="W380">
        <v>76042.395699999994</v>
      </c>
      <c r="X380">
        <f>SUM(ConsolidatedCompanyData_xlsx[[#This Row],[GHG SCOPE 1]:[SCOPE 3 EMISSIONS OTHER]])</f>
        <v>10000</v>
      </c>
      <c r="Y380">
        <f>ConsolidatedCompanyData_xlsx[[#This Row],[Sum of Emissions]]-ConsolidatedCompanyData_xlsx[[#This Row],[GHG SCOPE 3]]</f>
        <v>10000</v>
      </c>
    </row>
    <row r="381" spans="1:25" x14ac:dyDescent="0.35">
      <c r="A381" t="s">
        <v>397</v>
      </c>
      <c r="B381" t="s">
        <v>979</v>
      </c>
      <c r="C381" t="s">
        <v>396</v>
      </c>
      <c r="X381">
        <f>SUM(ConsolidatedCompanyData_xlsx[[#This Row],[GHG SCOPE 1]:[GHG SCOPE 3]])</f>
        <v>0</v>
      </c>
      <c r="Y381">
        <f>ConsolidatedCompanyData_xlsx[[#This Row],[Sum of Emissions]]-ConsolidatedCompanyData_xlsx[[#This Row],[GHG SCOPE 3]]</f>
        <v>0</v>
      </c>
    </row>
    <row r="382" spans="1:25" hidden="1" x14ac:dyDescent="0.35">
      <c r="A382" t="s">
        <v>943</v>
      </c>
      <c r="B382" t="s">
        <v>1036</v>
      </c>
      <c r="C382" t="s">
        <v>947</v>
      </c>
      <c r="D382">
        <v>14900</v>
      </c>
      <c r="E382">
        <v>200</v>
      </c>
      <c r="F382">
        <v>314100</v>
      </c>
      <c r="L382">
        <v>100</v>
      </c>
      <c r="Q382">
        <v>314000</v>
      </c>
      <c r="W382">
        <v>79802.914999999994</v>
      </c>
      <c r="X382">
        <f>SUM(ConsolidatedCompanyData_xlsx[[#This Row],[GHG SCOPE 1]:[SCOPE 3 EMISSIONS OTHER]])</f>
        <v>643300</v>
      </c>
      <c r="Y382">
        <f>ConsolidatedCompanyData_xlsx[[#This Row],[Sum of Emissions]]-ConsolidatedCompanyData_xlsx[[#This Row],[GHG SCOPE 3]]</f>
        <v>329200</v>
      </c>
    </row>
    <row r="383" spans="1:25" hidden="1" x14ac:dyDescent="0.35">
      <c r="A383" t="s">
        <v>943</v>
      </c>
      <c r="B383" t="s">
        <v>1036</v>
      </c>
      <c r="C383" t="s">
        <v>946</v>
      </c>
      <c r="D383">
        <v>14700</v>
      </c>
      <c r="E383">
        <v>200</v>
      </c>
      <c r="F383">
        <v>247100</v>
      </c>
      <c r="L383">
        <v>100</v>
      </c>
      <c r="Q383">
        <v>247000</v>
      </c>
      <c r="W383">
        <v>80794.4761</v>
      </c>
      <c r="X383">
        <f>SUM(ConsolidatedCompanyData_xlsx[[#This Row],[GHG SCOPE 1]:[SCOPE 3 EMISSIONS OTHER]])</f>
        <v>509100</v>
      </c>
      <c r="Y383">
        <f>ConsolidatedCompanyData_xlsx[[#This Row],[Sum of Emissions]]-ConsolidatedCompanyData_xlsx[[#This Row],[GHG SCOPE 3]]</f>
        <v>262000</v>
      </c>
    </row>
    <row r="384" spans="1:25" hidden="1" x14ac:dyDescent="0.35">
      <c r="A384" t="s">
        <v>943</v>
      </c>
      <c r="B384" t="s">
        <v>1036</v>
      </c>
      <c r="C384" t="s">
        <v>945</v>
      </c>
      <c r="D384">
        <v>13300</v>
      </c>
      <c r="E384">
        <v>200</v>
      </c>
      <c r="F384">
        <v>254920</v>
      </c>
      <c r="L384">
        <v>20</v>
      </c>
      <c r="Q384">
        <v>250000</v>
      </c>
      <c r="V384">
        <v>4900</v>
      </c>
      <c r="W384">
        <v>72309.344899999996</v>
      </c>
      <c r="X384">
        <f>SUM(ConsolidatedCompanyData_xlsx[[#This Row],[GHG SCOPE 1]:[SCOPE 3 EMISSIONS OTHER]])</f>
        <v>523340</v>
      </c>
      <c r="Y384">
        <f>ConsolidatedCompanyData_xlsx[[#This Row],[Sum of Emissions]]-ConsolidatedCompanyData_xlsx[[#This Row],[GHG SCOPE 3]]</f>
        <v>268420</v>
      </c>
    </row>
    <row r="385" spans="1:25" hidden="1" x14ac:dyDescent="0.35">
      <c r="A385" t="s">
        <v>943</v>
      </c>
      <c r="B385" t="s">
        <v>1036</v>
      </c>
      <c r="C385" t="s">
        <v>944</v>
      </c>
      <c r="D385">
        <v>12000</v>
      </c>
      <c r="E385">
        <v>100</v>
      </c>
      <c r="F385">
        <v>249010</v>
      </c>
      <c r="H385">
        <v>1615</v>
      </c>
      <c r="I385">
        <v>72</v>
      </c>
      <c r="J385">
        <v>85</v>
      </c>
      <c r="K385">
        <v>20</v>
      </c>
      <c r="L385">
        <v>10</v>
      </c>
      <c r="M385">
        <v>20</v>
      </c>
      <c r="O385">
        <v>3822.33</v>
      </c>
      <c r="Q385">
        <v>249000</v>
      </c>
      <c r="V385">
        <v>3800</v>
      </c>
      <c r="W385">
        <v>86578.7111</v>
      </c>
      <c r="X385">
        <f>SUM(ConsolidatedCompanyData_xlsx[[#This Row],[GHG SCOPE 1]:[SCOPE 3 EMISSIONS OTHER]])</f>
        <v>519554.33</v>
      </c>
      <c r="Y385">
        <f>ConsolidatedCompanyData_xlsx[[#This Row],[Sum of Emissions]]-ConsolidatedCompanyData_xlsx[[#This Row],[GHG SCOPE 3]]</f>
        <v>270544.33</v>
      </c>
    </row>
    <row r="386" spans="1:25" x14ac:dyDescent="0.35">
      <c r="A386" t="s">
        <v>889</v>
      </c>
      <c r="B386" t="s">
        <v>1052</v>
      </c>
      <c r="C386" t="s">
        <v>888</v>
      </c>
      <c r="D386">
        <v>18.898</v>
      </c>
      <c r="E386">
        <v>9.5530000000000008</v>
      </c>
      <c r="F386">
        <v>6.8609999999999998</v>
      </c>
      <c r="K386">
        <v>0.153</v>
      </c>
      <c r="L386">
        <v>6.7080000000000002</v>
      </c>
      <c r="W386">
        <v>39278.335599999999</v>
      </c>
      <c r="X386">
        <f>SUM(ConsolidatedCompanyData_xlsx[[#This Row],[GHG SCOPE 1]:[GHG SCOPE 3]])</f>
        <v>35.311999999999998</v>
      </c>
      <c r="Y386">
        <f>ConsolidatedCompanyData_xlsx[[#This Row],[Sum of Emissions]]-ConsolidatedCompanyData_xlsx[[#This Row],[GHG SCOPE 3]]</f>
        <v>28.450999999999997</v>
      </c>
    </row>
    <row r="387" spans="1:25" hidden="1" x14ac:dyDescent="0.35">
      <c r="A387" t="s">
        <v>427</v>
      </c>
      <c r="B387" t="s">
        <v>1037</v>
      </c>
      <c r="C387" t="s">
        <v>431</v>
      </c>
      <c r="D387">
        <v>865.31200000000001</v>
      </c>
      <c r="W387">
        <v>10300.8701</v>
      </c>
      <c r="X387">
        <f>SUM(ConsolidatedCompanyData_xlsx[[#This Row],[GHG SCOPE 1]:[SCOPE 3 EMISSIONS OTHER]])</f>
        <v>865.31200000000001</v>
      </c>
      <c r="Y387">
        <f>ConsolidatedCompanyData_xlsx[[#This Row],[Sum of Emissions]]-ConsolidatedCompanyData_xlsx[[#This Row],[GHG SCOPE 3]]</f>
        <v>865.31200000000001</v>
      </c>
    </row>
    <row r="388" spans="1:25" hidden="1" x14ac:dyDescent="0.35">
      <c r="A388" t="s">
        <v>427</v>
      </c>
      <c r="B388" t="s">
        <v>1037</v>
      </c>
      <c r="C388" t="s">
        <v>430</v>
      </c>
      <c r="D388">
        <v>879.36</v>
      </c>
      <c r="W388">
        <v>8128.7469000000001</v>
      </c>
      <c r="X388">
        <f>SUM(ConsolidatedCompanyData_xlsx[[#This Row],[GHG SCOPE 1]:[SCOPE 3 EMISSIONS OTHER]])</f>
        <v>879.36</v>
      </c>
      <c r="Y388">
        <f>ConsolidatedCompanyData_xlsx[[#This Row],[Sum of Emissions]]-ConsolidatedCompanyData_xlsx[[#This Row],[GHG SCOPE 3]]</f>
        <v>879.36</v>
      </c>
    </row>
    <row r="389" spans="1:25" hidden="1" x14ac:dyDescent="0.35">
      <c r="A389" t="s">
        <v>427</v>
      </c>
      <c r="B389" t="s">
        <v>1037</v>
      </c>
      <c r="C389" t="s">
        <v>429</v>
      </c>
      <c r="D389">
        <v>808.351</v>
      </c>
      <c r="E389">
        <v>2.8140000000000001</v>
      </c>
      <c r="F389">
        <v>87465.398000000001</v>
      </c>
      <c r="Q389">
        <v>87465.398400000005</v>
      </c>
      <c r="W389">
        <v>8502.4110000000001</v>
      </c>
      <c r="X389">
        <f>SUM(ConsolidatedCompanyData_xlsx[[#This Row],[GHG SCOPE 1]:[SCOPE 3 EMISSIONS OTHER]])</f>
        <v>175741.9614</v>
      </c>
      <c r="Y389">
        <f>ConsolidatedCompanyData_xlsx[[#This Row],[Sum of Emissions]]-ConsolidatedCompanyData_xlsx[[#This Row],[GHG SCOPE 3]]</f>
        <v>88276.563399999999</v>
      </c>
    </row>
    <row r="390" spans="1:25" hidden="1" x14ac:dyDescent="0.35">
      <c r="A390" t="s">
        <v>427</v>
      </c>
      <c r="B390" t="s">
        <v>1037</v>
      </c>
      <c r="C390" t="s">
        <v>428</v>
      </c>
      <c r="D390">
        <v>639.67600000000004</v>
      </c>
      <c r="E390">
        <v>4.6189999999999998</v>
      </c>
      <c r="F390">
        <v>100939</v>
      </c>
      <c r="Q390">
        <v>100939</v>
      </c>
      <c r="W390">
        <v>13755.307199999999</v>
      </c>
      <c r="X390">
        <f>SUM(ConsolidatedCompanyData_xlsx[[#This Row],[GHG SCOPE 1]:[SCOPE 3 EMISSIONS OTHER]])</f>
        <v>202522.29499999998</v>
      </c>
      <c r="Y390">
        <f>ConsolidatedCompanyData_xlsx[[#This Row],[Sum of Emissions]]-ConsolidatedCompanyData_xlsx[[#This Row],[GHG SCOPE 3]]</f>
        <v>101583.29499999998</v>
      </c>
    </row>
    <row r="391" spans="1:25" x14ac:dyDescent="0.35">
      <c r="A391" t="s">
        <v>61</v>
      </c>
      <c r="B391" t="s">
        <v>1054</v>
      </c>
      <c r="C391" t="s">
        <v>60</v>
      </c>
      <c r="X391">
        <f>SUM(ConsolidatedCompanyData_xlsx[[#This Row],[GHG SCOPE 1]:[GHG SCOPE 3]])</f>
        <v>0</v>
      </c>
      <c r="Y391">
        <f>ConsolidatedCompanyData_xlsx[[#This Row],[Sum of Emissions]]-ConsolidatedCompanyData_xlsx[[#This Row],[GHG SCOPE 3]]</f>
        <v>0</v>
      </c>
    </row>
    <row r="392" spans="1:25" hidden="1" x14ac:dyDescent="0.35">
      <c r="A392" t="s">
        <v>277</v>
      </c>
      <c r="B392" t="s">
        <v>1038</v>
      </c>
      <c r="C392" t="s">
        <v>281</v>
      </c>
      <c r="D392">
        <v>880.197</v>
      </c>
      <c r="E392">
        <v>123.331</v>
      </c>
      <c r="F392">
        <v>0.112</v>
      </c>
      <c r="L392">
        <v>0.112</v>
      </c>
      <c r="W392">
        <v>2107.8265000000001</v>
      </c>
      <c r="X392">
        <f>SUM(ConsolidatedCompanyData_xlsx[[#This Row],[GHG SCOPE 1]:[SCOPE 3 EMISSIONS OTHER]])</f>
        <v>1003.752</v>
      </c>
      <c r="Y392">
        <f>ConsolidatedCompanyData_xlsx[[#This Row],[Sum of Emissions]]-ConsolidatedCompanyData_xlsx[[#This Row],[GHG SCOPE 3]]</f>
        <v>1003.64</v>
      </c>
    </row>
    <row r="393" spans="1:25" hidden="1" x14ac:dyDescent="0.35">
      <c r="A393" t="s">
        <v>277</v>
      </c>
      <c r="B393" t="s">
        <v>1038</v>
      </c>
      <c r="C393" t="s">
        <v>280</v>
      </c>
      <c r="D393">
        <v>954.52</v>
      </c>
      <c r="E393">
        <v>111.73399999999999</v>
      </c>
      <c r="F393">
        <v>7.2999999999999995E-2</v>
      </c>
      <c r="L393">
        <v>7.2999999999999995E-2</v>
      </c>
      <c r="W393">
        <v>1973.7673</v>
      </c>
      <c r="X393">
        <f>SUM(ConsolidatedCompanyData_xlsx[[#This Row],[GHG SCOPE 1]:[SCOPE 3 EMISSIONS OTHER]])</f>
        <v>1066.4000000000001</v>
      </c>
      <c r="Y393">
        <f>ConsolidatedCompanyData_xlsx[[#This Row],[Sum of Emissions]]-ConsolidatedCompanyData_xlsx[[#This Row],[GHG SCOPE 3]]</f>
        <v>1066.327</v>
      </c>
    </row>
    <row r="394" spans="1:25" hidden="1" x14ac:dyDescent="0.35">
      <c r="A394" t="s">
        <v>277</v>
      </c>
      <c r="B394" t="s">
        <v>1038</v>
      </c>
      <c r="C394" t="s">
        <v>279</v>
      </c>
      <c r="D394">
        <v>628.68600000000004</v>
      </c>
      <c r="E394">
        <v>96.697999999999993</v>
      </c>
      <c r="F394">
        <v>1.2E-2</v>
      </c>
      <c r="L394">
        <v>1.2E-2</v>
      </c>
      <c r="W394">
        <v>1018.4399</v>
      </c>
      <c r="X394">
        <f>SUM(ConsolidatedCompanyData_xlsx[[#This Row],[GHG SCOPE 1]:[SCOPE 3 EMISSIONS OTHER]])</f>
        <v>725.4079999999999</v>
      </c>
      <c r="Y394">
        <f>ConsolidatedCompanyData_xlsx[[#This Row],[Sum of Emissions]]-ConsolidatedCompanyData_xlsx[[#This Row],[GHG SCOPE 3]]</f>
        <v>725.39599999999996</v>
      </c>
    </row>
    <row r="395" spans="1:25" hidden="1" x14ac:dyDescent="0.35">
      <c r="A395" t="s">
        <v>277</v>
      </c>
      <c r="B395" t="s">
        <v>1038</v>
      </c>
      <c r="C395" t="s">
        <v>278</v>
      </c>
      <c r="D395">
        <v>941.89700000000005</v>
      </c>
      <c r="E395">
        <v>119.47799999999999</v>
      </c>
      <c r="F395">
        <v>7.2999999999999995E-2</v>
      </c>
      <c r="L395">
        <v>1.2E-2</v>
      </c>
      <c r="W395">
        <v>3242.6008000000002</v>
      </c>
      <c r="X395">
        <f>SUM(ConsolidatedCompanyData_xlsx[[#This Row],[GHG SCOPE 1]:[SCOPE 3 EMISSIONS OTHER]])</f>
        <v>1061.46</v>
      </c>
      <c r="Y395">
        <f>ConsolidatedCompanyData_xlsx[[#This Row],[Sum of Emissions]]-ConsolidatedCompanyData_xlsx[[#This Row],[GHG SCOPE 3]]</f>
        <v>1061.3869999999999</v>
      </c>
    </row>
    <row r="396" spans="1:25" x14ac:dyDescent="0.35">
      <c r="A396" t="s">
        <v>403</v>
      </c>
      <c r="B396" t="s">
        <v>972</v>
      </c>
      <c r="C396" t="s">
        <v>402</v>
      </c>
      <c r="X396">
        <f>SUM(ConsolidatedCompanyData_xlsx[[#This Row],[GHG SCOPE 1]:[GHG SCOPE 3]])</f>
        <v>0</v>
      </c>
      <c r="Y396">
        <f>ConsolidatedCompanyData_xlsx[[#This Row],[Sum of Emissions]]-ConsolidatedCompanyData_xlsx[[#This Row],[GHG SCOPE 3]]</f>
        <v>0</v>
      </c>
    </row>
    <row r="397" spans="1:25" hidden="1" x14ac:dyDescent="0.35">
      <c r="A397" t="s">
        <v>457</v>
      </c>
      <c r="B397" t="s">
        <v>1039</v>
      </c>
      <c r="C397" t="s">
        <v>461</v>
      </c>
      <c r="D397">
        <v>13549.5</v>
      </c>
      <c r="W397">
        <v>91001.274000000005</v>
      </c>
      <c r="X397">
        <f>SUM(ConsolidatedCompanyData_xlsx[[#This Row],[GHG SCOPE 1]:[SCOPE 3 EMISSIONS OTHER]])</f>
        <v>13549.5</v>
      </c>
      <c r="Y397">
        <f>ConsolidatedCompanyData_xlsx[[#This Row],[Sum of Emissions]]-ConsolidatedCompanyData_xlsx[[#This Row],[GHG SCOPE 3]]</f>
        <v>13549.5</v>
      </c>
    </row>
    <row r="398" spans="1:25" hidden="1" x14ac:dyDescent="0.35">
      <c r="A398" t="s">
        <v>457</v>
      </c>
      <c r="B398" t="s">
        <v>1039</v>
      </c>
      <c r="C398" t="s">
        <v>460</v>
      </c>
      <c r="D398">
        <v>12672.3</v>
      </c>
      <c r="W398">
        <v>98992.319499999998</v>
      </c>
      <c r="X398">
        <f>SUM(ConsolidatedCompanyData_xlsx[[#This Row],[GHG SCOPE 1]:[SCOPE 3 EMISSIONS OTHER]])</f>
        <v>12672.3</v>
      </c>
      <c r="Y398">
        <f>ConsolidatedCompanyData_xlsx[[#This Row],[Sum of Emissions]]-ConsolidatedCompanyData_xlsx[[#This Row],[GHG SCOPE 3]]</f>
        <v>12672.3</v>
      </c>
    </row>
    <row r="399" spans="1:25" hidden="1" x14ac:dyDescent="0.35">
      <c r="A399" t="s">
        <v>457</v>
      </c>
      <c r="B399" t="s">
        <v>1039</v>
      </c>
      <c r="C399" t="s">
        <v>459</v>
      </c>
      <c r="D399">
        <v>12158.5</v>
      </c>
      <c r="W399">
        <v>82285.659899999999</v>
      </c>
      <c r="X399">
        <f>SUM(ConsolidatedCompanyData_xlsx[[#This Row],[GHG SCOPE 1]:[SCOPE 3 EMISSIONS OTHER]])</f>
        <v>12158.5</v>
      </c>
      <c r="Y399">
        <f>ConsolidatedCompanyData_xlsx[[#This Row],[Sum of Emissions]]-ConsolidatedCompanyData_xlsx[[#This Row],[GHG SCOPE 3]]</f>
        <v>12158.5</v>
      </c>
    </row>
    <row r="400" spans="1:25" hidden="1" x14ac:dyDescent="0.35">
      <c r="A400" t="s">
        <v>457</v>
      </c>
      <c r="B400" t="s">
        <v>1039</v>
      </c>
      <c r="C400" t="s">
        <v>458</v>
      </c>
      <c r="W400">
        <v>90478.119000000006</v>
      </c>
      <c r="X400">
        <f>SUM(ConsolidatedCompanyData_xlsx[[#This Row],[GHG SCOPE 1]:[SCOPE 3 EMISSIONS OTHER]])</f>
        <v>0</v>
      </c>
      <c r="Y400">
        <f>ConsolidatedCompanyData_xlsx[[#This Row],[Sum of Emissions]]-ConsolidatedCompanyData_xlsx[[#This Row],[GHG SCOPE 3]]</f>
        <v>0</v>
      </c>
    </row>
    <row r="401" spans="1:25" x14ac:dyDescent="0.35">
      <c r="A401" t="s">
        <v>283</v>
      </c>
      <c r="B401" t="s">
        <v>960</v>
      </c>
      <c r="C401" t="s">
        <v>282</v>
      </c>
      <c r="X401">
        <f>SUM(ConsolidatedCompanyData_xlsx[[#This Row],[GHG SCOPE 1]:[GHG SCOPE 3]])</f>
        <v>0</v>
      </c>
      <c r="Y401">
        <f>ConsolidatedCompanyData_xlsx[[#This Row],[Sum of Emissions]]-ConsolidatedCompanyData_xlsx[[#This Row],[GHG SCOPE 3]]</f>
        <v>0</v>
      </c>
    </row>
    <row r="402" spans="1:25" hidden="1" x14ac:dyDescent="0.35">
      <c r="A402" t="s">
        <v>337</v>
      </c>
      <c r="B402" t="s">
        <v>1040</v>
      </c>
      <c r="C402" t="s">
        <v>341</v>
      </c>
      <c r="W402">
        <v>14264.4174</v>
      </c>
      <c r="X402">
        <f>SUM(ConsolidatedCompanyData_xlsx[[#This Row],[GHG SCOPE 1]:[SCOPE 3 EMISSIONS OTHER]])</f>
        <v>0</v>
      </c>
      <c r="Y402">
        <f>ConsolidatedCompanyData_xlsx[[#This Row],[Sum of Emissions]]-ConsolidatedCompanyData_xlsx[[#This Row],[GHG SCOPE 3]]</f>
        <v>0</v>
      </c>
    </row>
    <row r="403" spans="1:25" hidden="1" x14ac:dyDescent="0.35">
      <c r="A403" t="s">
        <v>337</v>
      </c>
      <c r="B403" t="s">
        <v>1040</v>
      </c>
      <c r="C403" t="s">
        <v>340</v>
      </c>
      <c r="D403">
        <v>1756.94</v>
      </c>
      <c r="E403">
        <v>15.227</v>
      </c>
      <c r="F403">
        <v>204422</v>
      </c>
      <c r="V403">
        <v>204422</v>
      </c>
      <c r="W403">
        <v>14317.560799999999</v>
      </c>
      <c r="X403">
        <f>SUM(ConsolidatedCompanyData_xlsx[[#This Row],[GHG SCOPE 1]:[SCOPE 3 EMISSIONS OTHER]])</f>
        <v>410616.16700000002</v>
      </c>
      <c r="Y403">
        <f>ConsolidatedCompanyData_xlsx[[#This Row],[Sum of Emissions]]-ConsolidatedCompanyData_xlsx[[#This Row],[GHG SCOPE 3]]</f>
        <v>206194.16700000002</v>
      </c>
    </row>
    <row r="404" spans="1:25" hidden="1" x14ac:dyDescent="0.35">
      <c r="A404" t="s">
        <v>337</v>
      </c>
      <c r="B404" t="s">
        <v>1040</v>
      </c>
      <c r="C404" t="s">
        <v>339</v>
      </c>
      <c r="D404">
        <v>1848.06</v>
      </c>
      <c r="E404">
        <v>16.202000000000002</v>
      </c>
      <c r="F404">
        <v>213437</v>
      </c>
      <c r="Q404">
        <v>213437</v>
      </c>
      <c r="W404">
        <v>11706.254800000001</v>
      </c>
      <c r="X404">
        <f>SUM(ConsolidatedCompanyData_xlsx[[#This Row],[GHG SCOPE 1]:[SCOPE 3 EMISSIONS OTHER]])</f>
        <v>428738.26199999999</v>
      </c>
      <c r="Y404">
        <f>ConsolidatedCompanyData_xlsx[[#This Row],[Sum of Emissions]]-ConsolidatedCompanyData_xlsx[[#This Row],[GHG SCOPE 3]]</f>
        <v>215301.26199999999</v>
      </c>
    </row>
    <row r="405" spans="1:25" hidden="1" x14ac:dyDescent="0.35">
      <c r="A405" t="s">
        <v>337</v>
      </c>
      <c r="B405" t="s">
        <v>1040</v>
      </c>
      <c r="C405" t="s">
        <v>338</v>
      </c>
      <c r="D405">
        <v>1809.85</v>
      </c>
      <c r="E405">
        <v>14.930999999999999</v>
      </c>
      <c r="F405">
        <v>213085</v>
      </c>
      <c r="Q405">
        <v>213085</v>
      </c>
      <c r="W405">
        <v>12487.0085</v>
      </c>
      <c r="X405">
        <f>SUM(ConsolidatedCompanyData_xlsx[[#This Row],[GHG SCOPE 1]:[SCOPE 3 EMISSIONS OTHER]])</f>
        <v>427994.78099999996</v>
      </c>
      <c r="Y405">
        <f>ConsolidatedCompanyData_xlsx[[#This Row],[Sum of Emissions]]-ConsolidatedCompanyData_xlsx[[#This Row],[GHG SCOPE 3]]</f>
        <v>214909.78099999996</v>
      </c>
    </row>
    <row r="406" spans="1:25" x14ac:dyDescent="0.35">
      <c r="A406" t="s">
        <v>571</v>
      </c>
      <c r="B406" t="s">
        <v>992</v>
      </c>
      <c r="C406" t="s">
        <v>570</v>
      </c>
      <c r="D406">
        <v>1484.6</v>
      </c>
      <c r="E406">
        <v>779.09199999999998</v>
      </c>
      <c r="F406">
        <v>2467.48</v>
      </c>
      <c r="G406">
        <v>0</v>
      </c>
      <c r="H406">
        <v>621</v>
      </c>
      <c r="I406">
        <v>389.2</v>
      </c>
      <c r="J406">
        <v>10.4</v>
      </c>
      <c r="K406">
        <v>350</v>
      </c>
      <c r="L406">
        <v>25</v>
      </c>
      <c r="M406">
        <v>23.4</v>
      </c>
      <c r="O406">
        <v>0</v>
      </c>
      <c r="P406">
        <v>0</v>
      </c>
      <c r="Q406">
        <v>0</v>
      </c>
      <c r="R406">
        <v>0</v>
      </c>
      <c r="S406">
        <v>0</v>
      </c>
      <c r="T406">
        <v>1048.5</v>
      </c>
      <c r="U406">
        <v>0</v>
      </c>
      <c r="W406">
        <v>9940790.7850000001</v>
      </c>
      <c r="X406">
        <f>SUM(ConsolidatedCompanyData_xlsx[[#This Row],[GHG SCOPE 1]:[GHG SCOPE 3]])</f>
        <v>4731.1720000000005</v>
      </c>
      <c r="Y406">
        <f>ConsolidatedCompanyData_xlsx[[#This Row],[Sum of Emissions]]-ConsolidatedCompanyData_xlsx[[#This Row],[GHG SCOPE 3]]</f>
        <v>2263.6920000000005</v>
      </c>
    </row>
    <row r="407" spans="1:25" hidden="1" x14ac:dyDescent="0.35">
      <c r="A407" t="s">
        <v>331</v>
      </c>
      <c r="B407" t="s">
        <v>1041</v>
      </c>
      <c r="C407" t="s">
        <v>335</v>
      </c>
      <c r="D407">
        <v>538.75</v>
      </c>
      <c r="W407">
        <v>19944.945500000002</v>
      </c>
      <c r="X407">
        <f>SUM(ConsolidatedCompanyData_xlsx[[#This Row],[GHG SCOPE 1]:[SCOPE 3 EMISSIONS OTHER]])</f>
        <v>538.75</v>
      </c>
      <c r="Y407">
        <f>ConsolidatedCompanyData_xlsx[[#This Row],[Sum of Emissions]]-ConsolidatedCompanyData_xlsx[[#This Row],[GHG SCOPE 3]]</f>
        <v>538.75</v>
      </c>
    </row>
    <row r="408" spans="1:25" hidden="1" x14ac:dyDescent="0.35">
      <c r="A408" t="s">
        <v>331</v>
      </c>
      <c r="B408" t="s">
        <v>1041</v>
      </c>
      <c r="C408" t="s">
        <v>334</v>
      </c>
      <c r="D408">
        <v>1852.95</v>
      </c>
      <c r="W408">
        <v>21684.9571</v>
      </c>
      <c r="X408">
        <f>SUM(ConsolidatedCompanyData_xlsx[[#This Row],[GHG SCOPE 1]:[SCOPE 3 EMISSIONS OTHER]])</f>
        <v>1852.95</v>
      </c>
      <c r="Y408">
        <f>ConsolidatedCompanyData_xlsx[[#This Row],[Sum of Emissions]]-ConsolidatedCompanyData_xlsx[[#This Row],[GHG SCOPE 3]]</f>
        <v>1852.95</v>
      </c>
    </row>
    <row r="409" spans="1:25" hidden="1" x14ac:dyDescent="0.35">
      <c r="A409" t="s">
        <v>331</v>
      </c>
      <c r="B409" t="s">
        <v>1041</v>
      </c>
      <c r="C409" t="s">
        <v>333</v>
      </c>
      <c r="D409">
        <v>1192.56</v>
      </c>
      <c r="E409">
        <v>281.02</v>
      </c>
      <c r="W409">
        <v>14372.468000000001</v>
      </c>
      <c r="X409">
        <f>SUM(ConsolidatedCompanyData_xlsx[[#This Row],[GHG SCOPE 1]:[SCOPE 3 EMISSIONS OTHER]])</f>
        <v>1473.58</v>
      </c>
      <c r="Y409">
        <f>ConsolidatedCompanyData_xlsx[[#This Row],[Sum of Emissions]]-ConsolidatedCompanyData_xlsx[[#This Row],[GHG SCOPE 3]]</f>
        <v>1473.58</v>
      </c>
    </row>
    <row r="410" spans="1:25" hidden="1" x14ac:dyDescent="0.35">
      <c r="A410" t="s">
        <v>331</v>
      </c>
      <c r="B410" t="s">
        <v>1041</v>
      </c>
      <c r="C410" t="s">
        <v>332</v>
      </c>
      <c r="D410">
        <v>1252.67</v>
      </c>
      <c r="E410">
        <v>528.22400000000005</v>
      </c>
      <c r="W410">
        <v>26338.912799999998</v>
      </c>
      <c r="X410">
        <f>SUM(ConsolidatedCompanyData_xlsx[[#This Row],[GHG SCOPE 1]:[SCOPE 3 EMISSIONS OTHER]])</f>
        <v>1780.8940000000002</v>
      </c>
      <c r="Y410">
        <f>ConsolidatedCompanyData_xlsx[[#This Row],[Sum of Emissions]]-ConsolidatedCompanyData_xlsx[[#This Row],[GHG SCOPE 3]]</f>
        <v>1780.8940000000002</v>
      </c>
    </row>
    <row r="411" spans="1:25" x14ac:dyDescent="0.35">
      <c r="A411" t="s">
        <v>925</v>
      </c>
      <c r="B411" t="s">
        <v>963</v>
      </c>
      <c r="C411" t="s">
        <v>924</v>
      </c>
      <c r="X411">
        <f>SUM(ConsolidatedCompanyData_xlsx[[#This Row],[GHG SCOPE 1]:[GHG SCOPE 3]])</f>
        <v>0</v>
      </c>
      <c r="Y411">
        <f>ConsolidatedCompanyData_xlsx[[#This Row],[Sum of Emissions]]-ConsolidatedCompanyData_xlsx[[#This Row],[GHG SCOPE 3]]</f>
        <v>0</v>
      </c>
    </row>
    <row r="412" spans="1:25" hidden="1" x14ac:dyDescent="0.35">
      <c r="A412" t="s">
        <v>781</v>
      </c>
      <c r="B412" t="s">
        <v>1042</v>
      </c>
      <c r="C412" t="s">
        <v>785</v>
      </c>
      <c r="D412">
        <v>32874.699000000001</v>
      </c>
      <c r="E412">
        <v>51.054000000000002</v>
      </c>
      <c r="F412">
        <v>20107.699000000001</v>
      </c>
      <c r="I412">
        <v>20097.199199999999</v>
      </c>
      <c r="K412">
        <v>0</v>
      </c>
      <c r="L412">
        <v>10.506</v>
      </c>
      <c r="W412">
        <v>38368.4251</v>
      </c>
      <c r="X412">
        <f>SUM(ConsolidatedCompanyData_xlsx[[#This Row],[GHG SCOPE 1]:[SCOPE 3 EMISSIONS OTHER]])</f>
        <v>73141.157199999987</v>
      </c>
      <c r="Y412">
        <f>ConsolidatedCompanyData_xlsx[[#This Row],[Sum of Emissions]]-ConsolidatedCompanyData_xlsx[[#This Row],[GHG SCOPE 3]]</f>
        <v>53033.458199999986</v>
      </c>
    </row>
    <row r="413" spans="1:25" hidden="1" x14ac:dyDescent="0.35">
      <c r="A413" t="s">
        <v>781</v>
      </c>
      <c r="B413" t="s">
        <v>1042</v>
      </c>
      <c r="C413" t="s">
        <v>784</v>
      </c>
      <c r="D413">
        <v>18102.099999999999</v>
      </c>
      <c r="E413">
        <v>1099.8599999999999</v>
      </c>
      <c r="F413">
        <v>31955.199000000001</v>
      </c>
      <c r="I413">
        <v>31927.599600000001</v>
      </c>
      <c r="K413">
        <v>20.096</v>
      </c>
      <c r="L413">
        <v>7.4809999999999999</v>
      </c>
      <c r="W413">
        <v>46867.697999999997</v>
      </c>
      <c r="X413">
        <f>SUM(ConsolidatedCompanyData_xlsx[[#This Row],[GHG SCOPE 1]:[SCOPE 3 EMISSIONS OTHER]])</f>
        <v>83112.335600000006</v>
      </c>
      <c r="Y413">
        <f>ConsolidatedCompanyData_xlsx[[#This Row],[Sum of Emissions]]-ConsolidatedCompanyData_xlsx[[#This Row],[GHG SCOPE 3]]</f>
        <v>51157.136600000005</v>
      </c>
    </row>
    <row r="414" spans="1:25" hidden="1" x14ac:dyDescent="0.35">
      <c r="A414" t="s">
        <v>781</v>
      </c>
      <c r="B414" t="s">
        <v>1042</v>
      </c>
      <c r="C414" t="s">
        <v>783</v>
      </c>
      <c r="D414">
        <v>14704.7</v>
      </c>
      <c r="E414">
        <v>1068.43</v>
      </c>
      <c r="F414">
        <v>28257.699000000001</v>
      </c>
      <c r="I414">
        <v>28230.900399999999</v>
      </c>
      <c r="K414">
        <v>18.167999999999999</v>
      </c>
      <c r="L414">
        <v>8.5839999999999996</v>
      </c>
      <c r="W414">
        <v>39605.827700000002</v>
      </c>
      <c r="X414">
        <f>SUM(ConsolidatedCompanyData_xlsx[[#This Row],[GHG SCOPE 1]:[SCOPE 3 EMISSIONS OTHER]])</f>
        <v>72288.481400000004</v>
      </c>
      <c r="Y414">
        <f>ConsolidatedCompanyData_xlsx[[#This Row],[Sum of Emissions]]-ConsolidatedCompanyData_xlsx[[#This Row],[GHG SCOPE 3]]</f>
        <v>44030.782400000004</v>
      </c>
    </row>
    <row r="415" spans="1:25" hidden="1" x14ac:dyDescent="0.35">
      <c r="A415" t="s">
        <v>781</v>
      </c>
      <c r="B415" t="s">
        <v>1042</v>
      </c>
      <c r="C415" t="s">
        <v>782</v>
      </c>
      <c r="D415">
        <v>15913.8</v>
      </c>
      <c r="E415">
        <v>1263.27</v>
      </c>
      <c r="F415">
        <v>30289.9</v>
      </c>
      <c r="I415">
        <v>30262.699199999999</v>
      </c>
      <c r="K415">
        <v>19.295999999999999</v>
      </c>
      <c r="L415">
        <v>7.9029999999999996</v>
      </c>
      <c r="W415">
        <v>46447.925499999998</v>
      </c>
      <c r="X415">
        <f>SUM(ConsolidatedCompanyData_xlsx[[#This Row],[GHG SCOPE 1]:[SCOPE 3 EMISSIONS OTHER]])</f>
        <v>77756.868200000012</v>
      </c>
      <c r="Y415">
        <f>ConsolidatedCompanyData_xlsx[[#This Row],[Sum of Emissions]]-ConsolidatedCompanyData_xlsx[[#This Row],[GHG SCOPE 3]]</f>
        <v>47466.96820000001</v>
      </c>
    </row>
    <row r="416" spans="1:25" x14ac:dyDescent="0.35">
      <c r="A416" t="s">
        <v>169</v>
      </c>
      <c r="B416" t="s">
        <v>1055</v>
      </c>
      <c r="C416" t="s">
        <v>168</v>
      </c>
      <c r="D416">
        <v>1486.43</v>
      </c>
      <c r="E416">
        <v>246.80199999999999</v>
      </c>
      <c r="F416">
        <v>2.73</v>
      </c>
      <c r="L416">
        <v>0.15</v>
      </c>
      <c r="M416">
        <v>2.58</v>
      </c>
      <c r="W416">
        <v>10684.595300000001</v>
      </c>
      <c r="X416">
        <f>SUM(ConsolidatedCompanyData_xlsx[[#This Row],[GHG SCOPE 1]:[GHG SCOPE 3]])</f>
        <v>1735.962</v>
      </c>
      <c r="Y416">
        <f>ConsolidatedCompanyData_xlsx[[#This Row],[Sum of Emissions]]-ConsolidatedCompanyData_xlsx[[#This Row],[GHG SCOPE 3]]</f>
        <v>1733.232</v>
      </c>
    </row>
    <row r="417" spans="1:25" hidden="1" x14ac:dyDescent="0.35">
      <c r="A417" t="s">
        <v>901</v>
      </c>
      <c r="B417" t="s">
        <v>1043</v>
      </c>
      <c r="C417" t="s">
        <v>905</v>
      </c>
      <c r="W417">
        <v>22524.264999999999</v>
      </c>
      <c r="X417">
        <f>SUM(ConsolidatedCompanyData_xlsx[[#This Row],[GHG SCOPE 1]:[SCOPE 3 EMISSIONS OTHER]])</f>
        <v>0</v>
      </c>
      <c r="Y417">
        <f>ConsolidatedCompanyData_xlsx[[#This Row],[Sum of Emissions]]-ConsolidatedCompanyData_xlsx[[#This Row],[GHG SCOPE 3]]</f>
        <v>0</v>
      </c>
    </row>
    <row r="418" spans="1:25" hidden="1" x14ac:dyDescent="0.35">
      <c r="A418" t="s">
        <v>901</v>
      </c>
      <c r="B418" t="s">
        <v>1043</v>
      </c>
      <c r="C418" t="s">
        <v>904</v>
      </c>
      <c r="W418">
        <v>23604.231100000001</v>
      </c>
      <c r="X418">
        <f>SUM(ConsolidatedCompanyData_xlsx[[#This Row],[GHG SCOPE 1]:[SCOPE 3 EMISSIONS OTHER]])</f>
        <v>0</v>
      </c>
      <c r="Y418">
        <f>ConsolidatedCompanyData_xlsx[[#This Row],[Sum of Emissions]]-ConsolidatedCompanyData_xlsx[[#This Row],[GHG SCOPE 3]]</f>
        <v>0</v>
      </c>
    </row>
    <row r="419" spans="1:25" hidden="1" x14ac:dyDescent="0.35">
      <c r="A419" t="s">
        <v>901</v>
      </c>
      <c r="B419" t="s">
        <v>1043</v>
      </c>
      <c r="C419" t="s">
        <v>903</v>
      </c>
      <c r="W419">
        <v>21462.640599999999</v>
      </c>
      <c r="X419">
        <f>SUM(ConsolidatedCompanyData_xlsx[[#This Row],[GHG SCOPE 1]:[SCOPE 3 EMISSIONS OTHER]])</f>
        <v>0</v>
      </c>
      <c r="Y419">
        <f>ConsolidatedCompanyData_xlsx[[#This Row],[Sum of Emissions]]-ConsolidatedCompanyData_xlsx[[#This Row],[GHG SCOPE 3]]</f>
        <v>0</v>
      </c>
    </row>
    <row r="420" spans="1:25" hidden="1" x14ac:dyDescent="0.35">
      <c r="A420" t="s">
        <v>901</v>
      </c>
      <c r="B420" t="s">
        <v>1043</v>
      </c>
      <c r="C420" t="s">
        <v>902</v>
      </c>
      <c r="W420">
        <v>24280.561600000001</v>
      </c>
      <c r="X420">
        <f>SUM(ConsolidatedCompanyData_xlsx[[#This Row],[GHG SCOPE 1]:[SCOPE 3 EMISSIONS OTHER]])</f>
        <v>0</v>
      </c>
      <c r="Y420">
        <f>ConsolidatedCompanyData_xlsx[[#This Row],[Sum of Emissions]]-ConsolidatedCompanyData_xlsx[[#This Row],[GHG SCOPE 3]]</f>
        <v>0</v>
      </c>
    </row>
    <row r="421" spans="1:25" x14ac:dyDescent="0.35">
      <c r="A421" t="s">
        <v>295</v>
      </c>
      <c r="B421" t="s">
        <v>1056</v>
      </c>
      <c r="C421" t="s">
        <v>294</v>
      </c>
      <c r="D421">
        <v>14900</v>
      </c>
      <c r="E421">
        <v>3100</v>
      </c>
      <c r="W421">
        <v>73340.083799999993</v>
      </c>
      <c r="X421">
        <f>SUM(ConsolidatedCompanyData_xlsx[[#This Row],[GHG SCOPE 1]:[GHG SCOPE 3]])</f>
        <v>18000</v>
      </c>
      <c r="Y421">
        <f>ConsolidatedCompanyData_xlsx[[#This Row],[Sum of Emissions]]-ConsolidatedCompanyData_xlsx[[#This Row],[GHG SCOPE 3]]</f>
        <v>18000</v>
      </c>
    </row>
    <row r="422" spans="1:25" hidden="1" x14ac:dyDescent="0.35">
      <c r="A422" t="s">
        <v>505</v>
      </c>
      <c r="B422" t="s">
        <v>1044</v>
      </c>
      <c r="C422" t="s">
        <v>509</v>
      </c>
      <c r="E422">
        <v>5.6000000000000001E-2</v>
      </c>
      <c r="F422">
        <v>9.1999999999999998E-2</v>
      </c>
      <c r="G422">
        <v>1.0800000000000001E-2</v>
      </c>
      <c r="K422">
        <v>4.1999999999999997E-3</v>
      </c>
      <c r="L422">
        <v>0.06</v>
      </c>
      <c r="M422">
        <v>1.47E-2</v>
      </c>
      <c r="V422">
        <v>1.6999999999999999E-3</v>
      </c>
      <c r="W422">
        <v>13255.9797</v>
      </c>
      <c r="X422">
        <f>SUM(ConsolidatedCompanyData_xlsx[[#This Row],[GHG SCOPE 1]:[SCOPE 3 EMISSIONS OTHER]])</f>
        <v>0.2394</v>
      </c>
      <c r="Y422">
        <f>ConsolidatedCompanyData_xlsx[[#This Row],[Sum of Emissions]]-ConsolidatedCompanyData_xlsx[[#This Row],[GHG SCOPE 3]]</f>
        <v>0.1474</v>
      </c>
    </row>
    <row r="423" spans="1:25" hidden="1" x14ac:dyDescent="0.35">
      <c r="A423" t="s">
        <v>505</v>
      </c>
      <c r="B423" t="s">
        <v>1044</v>
      </c>
      <c r="C423" t="s">
        <v>508</v>
      </c>
      <c r="D423">
        <v>0</v>
      </c>
      <c r="E423">
        <v>6.2E-2</v>
      </c>
      <c r="F423">
        <v>737.2</v>
      </c>
      <c r="G423">
        <v>1.2200000000000001E-2</v>
      </c>
      <c r="K423">
        <v>6.1000000000000004E-3</v>
      </c>
      <c r="L423">
        <v>5.7000000000000002E-2</v>
      </c>
      <c r="M423">
        <v>1.5800000000000002E-2</v>
      </c>
      <c r="U423">
        <v>737.10699999999997</v>
      </c>
      <c r="V423">
        <v>1.4E-3</v>
      </c>
      <c r="W423">
        <v>19518.6417</v>
      </c>
      <c r="X423">
        <f>SUM(ConsolidatedCompanyData_xlsx[[#This Row],[GHG SCOPE 1]:[SCOPE 3 EMISSIONS OTHER]])</f>
        <v>1474.4615000000001</v>
      </c>
      <c r="Y423">
        <f>ConsolidatedCompanyData_xlsx[[#This Row],[Sum of Emissions]]-ConsolidatedCompanyData_xlsx[[#This Row],[GHG SCOPE 3]]</f>
        <v>737.26150000000007</v>
      </c>
    </row>
    <row r="424" spans="1:25" hidden="1" x14ac:dyDescent="0.35">
      <c r="A424" t="s">
        <v>505</v>
      </c>
      <c r="B424" t="s">
        <v>1044</v>
      </c>
      <c r="C424" t="s">
        <v>507</v>
      </c>
      <c r="D424">
        <v>0</v>
      </c>
      <c r="E424">
        <v>4.9000000000000002E-2</v>
      </c>
      <c r="F424">
        <v>692.46900000000005</v>
      </c>
      <c r="G424">
        <v>4.1000000000000003E-3</v>
      </c>
      <c r="K424">
        <v>2.3E-3</v>
      </c>
      <c r="L424">
        <v>2.9000000000000001E-2</v>
      </c>
      <c r="M424">
        <v>8.8000000000000005E-3</v>
      </c>
      <c r="U424">
        <v>692.42399999999998</v>
      </c>
      <c r="V424">
        <v>8.0000000000000004E-4</v>
      </c>
      <c r="W424">
        <v>23441.443299999999</v>
      </c>
      <c r="X424">
        <f>SUM(ConsolidatedCompanyData_xlsx[[#This Row],[GHG SCOPE 1]:[SCOPE 3 EMISSIONS OTHER]])</f>
        <v>1384.9869999999999</v>
      </c>
      <c r="Y424">
        <f>ConsolidatedCompanyData_xlsx[[#This Row],[Sum of Emissions]]-ConsolidatedCompanyData_xlsx[[#This Row],[GHG SCOPE 3]]</f>
        <v>692.5179999999998</v>
      </c>
    </row>
    <row r="425" spans="1:25" hidden="1" x14ac:dyDescent="0.35">
      <c r="A425" t="s">
        <v>505</v>
      </c>
      <c r="B425" t="s">
        <v>1044</v>
      </c>
      <c r="C425" t="s">
        <v>506</v>
      </c>
      <c r="D425">
        <v>0</v>
      </c>
      <c r="E425">
        <v>3.5999999999999997E-2</v>
      </c>
      <c r="F425">
        <v>627.399</v>
      </c>
      <c r="G425">
        <v>1.0999999999999999E-2</v>
      </c>
      <c r="K425">
        <v>2.2000000000000001E-3</v>
      </c>
      <c r="L425">
        <v>1.2E-2</v>
      </c>
      <c r="M425">
        <v>8.6999999999999994E-3</v>
      </c>
      <c r="U425">
        <v>627.36500000000001</v>
      </c>
      <c r="V425">
        <v>6.9999999999999999E-4</v>
      </c>
      <c r="W425">
        <v>25922.897000000001</v>
      </c>
      <c r="X425">
        <f>SUM(ConsolidatedCompanyData_xlsx[[#This Row],[GHG SCOPE 1]:[SCOPE 3 EMISSIONS OTHER]])</f>
        <v>1254.8345999999999</v>
      </c>
      <c r="Y425">
        <f>ConsolidatedCompanyData_xlsx[[#This Row],[Sum of Emissions]]-ConsolidatedCompanyData_xlsx[[#This Row],[GHG SCOPE 3]]</f>
        <v>627.43559999999991</v>
      </c>
    </row>
    <row r="426" spans="1:25" x14ac:dyDescent="0.35">
      <c r="A426" t="s">
        <v>421</v>
      </c>
      <c r="B426" t="s">
        <v>1057</v>
      </c>
      <c r="C426" t="s">
        <v>420</v>
      </c>
      <c r="X426">
        <f>SUM(ConsolidatedCompanyData_xlsx[[#This Row],[GHG SCOPE 1]:[GHG SCOPE 3]])</f>
        <v>0</v>
      </c>
      <c r="Y426">
        <f>ConsolidatedCompanyData_xlsx[[#This Row],[Sum of Emissions]]-ConsolidatedCompanyData_xlsx[[#This Row],[GHG SCOPE 3]]</f>
        <v>0</v>
      </c>
    </row>
    <row r="427" spans="1:25" hidden="1" x14ac:dyDescent="0.35">
      <c r="A427" t="s">
        <v>229</v>
      </c>
      <c r="B427" t="s">
        <v>1045</v>
      </c>
      <c r="C427" t="s">
        <v>233</v>
      </c>
      <c r="W427">
        <v>1067.9281000000001</v>
      </c>
      <c r="X427">
        <f>SUM(ConsolidatedCompanyData_xlsx[[#This Row],[GHG SCOPE 1]:[SCOPE 3 EMISSIONS OTHER]])</f>
        <v>0</v>
      </c>
      <c r="Y427">
        <f>ConsolidatedCompanyData_xlsx[[#This Row],[Sum of Emissions]]-ConsolidatedCompanyData_xlsx[[#This Row],[GHG SCOPE 3]]</f>
        <v>0</v>
      </c>
    </row>
    <row r="428" spans="1:25" hidden="1" x14ac:dyDescent="0.35">
      <c r="A428" t="s">
        <v>229</v>
      </c>
      <c r="B428" t="s">
        <v>1045</v>
      </c>
      <c r="C428" t="s">
        <v>232</v>
      </c>
      <c r="D428">
        <v>0.42199999999999999</v>
      </c>
      <c r="E428">
        <v>0.39700000000000002</v>
      </c>
      <c r="F428">
        <v>1.6E-2</v>
      </c>
      <c r="L428">
        <v>1.6E-2</v>
      </c>
      <c r="W428">
        <v>974.48519999999996</v>
      </c>
      <c r="X428">
        <f>SUM(ConsolidatedCompanyData_xlsx[[#This Row],[GHG SCOPE 1]:[SCOPE 3 EMISSIONS OTHER]])</f>
        <v>0.85099999999999998</v>
      </c>
      <c r="Y428">
        <f>ConsolidatedCompanyData_xlsx[[#This Row],[Sum of Emissions]]-ConsolidatedCompanyData_xlsx[[#This Row],[GHG SCOPE 3]]</f>
        <v>0.83499999999999996</v>
      </c>
    </row>
    <row r="429" spans="1:25" hidden="1" x14ac:dyDescent="0.35">
      <c r="A429" t="s">
        <v>229</v>
      </c>
      <c r="B429" t="s">
        <v>1045</v>
      </c>
      <c r="C429" t="s">
        <v>231</v>
      </c>
      <c r="D429">
        <v>7.0999999999999994E-2</v>
      </c>
      <c r="E429">
        <v>0.47599999999999998</v>
      </c>
      <c r="F429">
        <v>4.0000000000000001E-3</v>
      </c>
      <c r="L429">
        <v>4.0000000000000001E-3</v>
      </c>
      <c r="W429">
        <v>712.77070000000003</v>
      </c>
      <c r="X429">
        <f>SUM(ConsolidatedCompanyData_xlsx[[#This Row],[GHG SCOPE 1]:[SCOPE 3 EMISSIONS OTHER]])</f>
        <v>0.55499999999999994</v>
      </c>
      <c r="Y429">
        <f>ConsolidatedCompanyData_xlsx[[#This Row],[Sum of Emissions]]-ConsolidatedCompanyData_xlsx[[#This Row],[GHG SCOPE 3]]</f>
        <v>0.55099999999999993</v>
      </c>
    </row>
    <row r="430" spans="1:25" hidden="1" x14ac:dyDescent="0.35">
      <c r="A430" t="s">
        <v>229</v>
      </c>
      <c r="B430" t="s">
        <v>1045</v>
      </c>
      <c r="C430" t="s">
        <v>230</v>
      </c>
      <c r="D430">
        <v>9.0999999999999998E-2</v>
      </c>
      <c r="E430">
        <v>0.34399999999999997</v>
      </c>
      <c r="F430">
        <v>5.0000000000000001E-3</v>
      </c>
      <c r="L430">
        <v>5.0000000000000001E-3</v>
      </c>
      <c r="W430">
        <v>1900.2587000000001</v>
      </c>
      <c r="X430">
        <f>SUM(ConsolidatedCompanyData_xlsx[[#This Row],[GHG SCOPE 1]:[SCOPE 3 EMISSIONS OTHER]])</f>
        <v>0.44499999999999995</v>
      </c>
      <c r="Y430">
        <f>ConsolidatedCompanyData_xlsx[[#This Row],[Sum of Emissions]]-ConsolidatedCompanyData_xlsx[[#This Row],[GHG SCOPE 3]]</f>
        <v>0.43999999999999995</v>
      </c>
    </row>
    <row r="431" spans="1:25" x14ac:dyDescent="0.35">
      <c r="A431" t="s">
        <v>703</v>
      </c>
      <c r="B431" t="s">
        <v>1058</v>
      </c>
      <c r="C431" t="s">
        <v>702</v>
      </c>
      <c r="X431">
        <f>SUM(ConsolidatedCompanyData_xlsx[[#This Row],[GHG SCOPE 1]:[GHG SCOPE 3]])</f>
        <v>0</v>
      </c>
      <c r="Y431">
        <f>ConsolidatedCompanyData_xlsx[[#This Row],[Sum of Emissions]]-ConsolidatedCompanyData_xlsx[[#This Row],[GHG SCOPE 3]]</f>
        <v>0</v>
      </c>
    </row>
    <row r="432" spans="1:25" hidden="1" x14ac:dyDescent="0.35">
      <c r="A432" t="s">
        <v>727</v>
      </c>
      <c r="B432" t="s">
        <v>1046</v>
      </c>
      <c r="C432" t="s">
        <v>731</v>
      </c>
      <c r="D432">
        <v>11140</v>
      </c>
      <c r="E432">
        <v>222</v>
      </c>
      <c r="F432">
        <v>135624</v>
      </c>
      <c r="I432">
        <v>118394</v>
      </c>
      <c r="Q432">
        <v>17230</v>
      </c>
      <c r="W432">
        <v>47502.035000000003</v>
      </c>
      <c r="X432">
        <f>SUM(ConsolidatedCompanyData_xlsx[[#This Row],[GHG SCOPE 1]:[SCOPE 3 EMISSIONS OTHER]])</f>
        <v>282610</v>
      </c>
      <c r="Y432">
        <f>ConsolidatedCompanyData_xlsx[[#This Row],[Sum of Emissions]]-ConsolidatedCompanyData_xlsx[[#This Row],[GHG SCOPE 3]]</f>
        <v>146986</v>
      </c>
    </row>
    <row r="433" spans="1:25" hidden="1" x14ac:dyDescent="0.35">
      <c r="A433" t="s">
        <v>727</v>
      </c>
      <c r="B433" t="s">
        <v>1046</v>
      </c>
      <c r="C433" t="s">
        <v>730</v>
      </c>
      <c r="D433">
        <v>12308</v>
      </c>
      <c r="E433">
        <v>233</v>
      </c>
      <c r="F433">
        <v>122390</v>
      </c>
      <c r="I433">
        <v>103699</v>
      </c>
      <c r="Q433">
        <v>18691</v>
      </c>
      <c r="W433">
        <v>50983.603999999999</v>
      </c>
      <c r="X433">
        <f>SUM(ConsolidatedCompanyData_xlsx[[#This Row],[GHG SCOPE 1]:[SCOPE 3 EMISSIONS OTHER]])</f>
        <v>257321</v>
      </c>
      <c r="Y433">
        <f>ConsolidatedCompanyData_xlsx[[#This Row],[Sum of Emissions]]-ConsolidatedCompanyData_xlsx[[#This Row],[GHG SCOPE 3]]</f>
        <v>134931</v>
      </c>
    </row>
    <row r="434" spans="1:25" hidden="1" x14ac:dyDescent="0.35">
      <c r="A434" t="s">
        <v>727</v>
      </c>
      <c r="B434" t="s">
        <v>1046</v>
      </c>
      <c r="C434" t="s">
        <v>729</v>
      </c>
      <c r="D434">
        <v>10418</v>
      </c>
      <c r="E434">
        <v>136</v>
      </c>
      <c r="F434">
        <v>107897</v>
      </c>
      <c r="I434">
        <v>90911</v>
      </c>
      <c r="Q434">
        <v>16986</v>
      </c>
      <c r="W434">
        <v>52104.6</v>
      </c>
      <c r="X434">
        <f>SUM(ConsolidatedCompanyData_xlsx[[#This Row],[GHG SCOPE 1]:[SCOPE 3 EMISSIONS OTHER]])</f>
        <v>226348</v>
      </c>
      <c r="Y434">
        <f>ConsolidatedCompanyData_xlsx[[#This Row],[Sum of Emissions]]-ConsolidatedCompanyData_xlsx[[#This Row],[GHG SCOPE 3]]</f>
        <v>118451</v>
      </c>
    </row>
    <row r="435" spans="1:25" hidden="1" x14ac:dyDescent="0.35">
      <c r="A435" t="s">
        <v>727</v>
      </c>
      <c r="B435" t="s">
        <v>1046</v>
      </c>
      <c r="C435" t="s">
        <v>728</v>
      </c>
      <c r="D435">
        <v>9742</v>
      </c>
      <c r="E435">
        <v>158</v>
      </c>
      <c r="F435">
        <v>98086</v>
      </c>
      <c r="I435">
        <v>86452</v>
      </c>
      <c r="Q435">
        <v>11634</v>
      </c>
      <c r="W435">
        <v>58052.044000000002</v>
      </c>
      <c r="X435">
        <f>SUM(ConsolidatedCompanyData_xlsx[[#This Row],[GHG SCOPE 1]:[SCOPE 3 EMISSIONS OTHER]])</f>
        <v>206072</v>
      </c>
      <c r="Y435">
        <f>ConsolidatedCompanyData_xlsx[[#This Row],[Sum of Emissions]]-ConsolidatedCompanyData_xlsx[[#This Row],[GHG SCOPE 3]]</f>
        <v>107986</v>
      </c>
    </row>
    <row r="436" spans="1:25" x14ac:dyDescent="0.35">
      <c r="A436" t="s">
        <v>157</v>
      </c>
      <c r="B436" t="s">
        <v>1062</v>
      </c>
      <c r="C436" t="s">
        <v>156</v>
      </c>
      <c r="D436">
        <v>121.41800000000001</v>
      </c>
      <c r="E436">
        <v>118.71</v>
      </c>
      <c r="F436">
        <v>1747.26</v>
      </c>
      <c r="G436">
        <v>1008.14</v>
      </c>
      <c r="H436">
        <v>24.138999999999999</v>
      </c>
      <c r="K436">
        <v>1.982</v>
      </c>
      <c r="L436">
        <v>6.4640000000000004</v>
      </c>
      <c r="N436">
        <v>30.994</v>
      </c>
      <c r="S436">
        <v>193.09200000000001</v>
      </c>
      <c r="W436">
        <v>68836.75</v>
      </c>
      <c r="X436">
        <f>SUM(ConsolidatedCompanyData_xlsx[[#This Row],[GHG SCOPE 1]:[GHG SCOPE 3]])</f>
        <v>1987.3879999999999</v>
      </c>
      <c r="Y436">
        <f>ConsolidatedCompanyData_xlsx[[#This Row],[Sum of Emissions]]-ConsolidatedCompanyData_xlsx[[#This Row],[GHG SCOPE 3]]</f>
        <v>240.12799999999993</v>
      </c>
    </row>
    <row r="437" spans="1:25" hidden="1" x14ac:dyDescent="0.35">
      <c r="A437" t="s">
        <v>655</v>
      </c>
      <c r="B437" t="s">
        <v>1047</v>
      </c>
      <c r="C437" t="s">
        <v>659</v>
      </c>
      <c r="D437">
        <v>3700.19</v>
      </c>
      <c r="E437">
        <v>140.19900000000001</v>
      </c>
      <c r="F437">
        <v>84096</v>
      </c>
      <c r="G437">
        <v>5935.5801000000001</v>
      </c>
      <c r="I437">
        <v>1198.9000000000001</v>
      </c>
      <c r="J437">
        <v>657.97</v>
      </c>
      <c r="L437">
        <v>11.148999999999999</v>
      </c>
      <c r="O437">
        <v>51.917000000000002</v>
      </c>
      <c r="P437">
        <v>14443.5</v>
      </c>
      <c r="Q437">
        <v>61174.398399999998</v>
      </c>
      <c r="U437">
        <v>622.53399999999999</v>
      </c>
      <c r="W437">
        <v>14636.512500000001</v>
      </c>
      <c r="X437">
        <f>SUM(ConsolidatedCompanyData_xlsx[[#This Row],[GHG SCOPE 1]:[SCOPE 3 EMISSIONS OTHER]])</f>
        <v>172032.33750000002</v>
      </c>
      <c r="Y437">
        <f>ConsolidatedCompanyData_xlsx[[#This Row],[Sum of Emissions]]-ConsolidatedCompanyData_xlsx[[#This Row],[GHG SCOPE 3]]</f>
        <v>87936.337500000023</v>
      </c>
    </row>
    <row r="438" spans="1:25" hidden="1" x14ac:dyDescent="0.35">
      <c r="A438" t="s">
        <v>655</v>
      </c>
      <c r="B438" t="s">
        <v>1047</v>
      </c>
      <c r="C438" t="s">
        <v>658</v>
      </c>
      <c r="D438">
        <v>3745.54</v>
      </c>
      <c r="E438">
        <v>103.343</v>
      </c>
      <c r="F438">
        <v>58434.199000000001</v>
      </c>
      <c r="G438">
        <v>6466.5801000000001</v>
      </c>
      <c r="I438">
        <v>935.71600000000001</v>
      </c>
      <c r="J438">
        <v>669.16099999999994</v>
      </c>
      <c r="L438">
        <v>6.2039999999999997</v>
      </c>
      <c r="O438">
        <v>64.912999999999997</v>
      </c>
      <c r="P438">
        <v>1604.39</v>
      </c>
      <c r="Q438">
        <v>48444.800799999997</v>
      </c>
      <c r="U438">
        <v>242.4</v>
      </c>
      <c r="W438">
        <v>16207.834500000001</v>
      </c>
      <c r="X438">
        <f>SUM(ConsolidatedCompanyData_xlsx[[#This Row],[GHG SCOPE 1]:[SCOPE 3 EMISSIONS OTHER]])</f>
        <v>120717.24689999998</v>
      </c>
      <c r="Y438">
        <f>ConsolidatedCompanyData_xlsx[[#This Row],[Sum of Emissions]]-ConsolidatedCompanyData_xlsx[[#This Row],[GHG SCOPE 3]]</f>
        <v>62283.047899999983</v>
      </c>
    </row>
    <row r="439" spans="1:25" hidden="1" x14ac:dyDescent="0.35">
      <c r="A439" t="s">
        <v>655</v>
      </c>
      <c r="B439" t="s">
        <v>1047</v>
      </c>
      <c r="C439" t="s">
        <v>657</v>
      </c>
      <c r="D439">
        <v>3591.89</v>
      </c>
      <c r="E439">
        <v>80.286000000000001</v>
      </c>
      <c r="F439">
        <v>47265.300999999999</v>
      </c>
      <c r="G439">
        <v>4605.75</v>
      </c>
      <c r="I439">
        <v>968.125</v>
      </c>
      <c r="J439">
        <v>255.35400000000001</v>
      </c>
      <c r="L439">
        <v>1.823</v>
      </c>
      <c r="O439">
        <v>39.045999999999999</v>
      </c>
      <c r="P439">
        <v>1518.49</v>
      </c>
      <c r="Q439">
        <v>39634.300799999997</v>
      </c>
      <c r="U439">
        <v>242.4</v>
      </c>
      <c r="W439">
        <v>10810.2601</v>
      </c>
      <c r="X439">
        <f>SUM(ConsolidatedCompanyData_xlsx[[#This Row],[GHG SCOPE 1]:[SCOPE 3 EMISSIONS OTHER]])</f>
        <v>98202.765799999994</v>
      </c>
      <c r="Y439">
        <f>ConsolidatedCompanyData_xlsx[[#This Row],[Sum of Emissions]]-ConsolidatedCompanyData_xlsx[[#This Row],[GHG SCOPE 3]]</f>
        <v>50937.464799999994</v>
      </c>
    </row>
    <row r="440" spans="1:25" hidden="1" x14ac:dyDescent="0.35">
      <c r="A440" t="s">
        <v>655</v>
      </c>
      <c r="B440" t="s">
        <v>1047</v>
      </c>
      <c r="C440" t="s">
        <v>656</v>
      </c>
      <c r="D440">
        <v>3198.74</v>
      </c>
      <c r="E440">
        <v>55.808</v>
      </c>
      <c r="F440">
        <v>46253.601999999999</v>
      </c>
      <c r="G440">
        <v>5581.8500999999997</v>
      </c>
      <c r="I440">
        <v>1116.4301</v>
      </c>
      <c r="J440">
        <v>206.79499999999999</v>
      </c>
      <c r="L440">
        <v>0.504</v>
      </c>
      <c r="O440">
        <v>88.462999999999994</v>
      </c>
      <c r="P440">
        <v>1447.64</v>
      </c>
      <c r="Q440">
        <v>37812</v>
      </c>
      <c r="W440">
        <v>11520.215399999999</v>
      </c>
      <c r="X440">
        <f>SUM(ConsolidatedCompanyData_xlsx[[#This Row],[GHG SCOPE 1]:[SCOPE 3 EMISSIONS OTHER]])</f>
        <v>95761.832200000004</v>
      </c>
      <c r="Y440">
        <f>ConsolidatedCompanyData_xlsx[[#This Row],[Sum of Emissions]]-ConsolidatedCompanyData_xlsx[[#This Row],[GHG SCOPE 3]]</f>
        <v>49508.230200000005</v>
      </c>
    </row>
    <row r="441" spans="1:25" x14ac:dyDescent="0.35">
      <c r="A441" t="s">
        <v>235</v>
      </c>
      <c r="B441" t="s">
        <v>1064</v>
      </c>
      <c r="C441" t="s">
        <v>234</v>
      </c>
      <c r="D441">
        <v>3170</v>
      </c>
      <c r="E441">
        <v>190</v>
      </c>
      <c r="F441">
        <v>42050</v>
      </c>
      <c r="Q441">
        <v>42050</v>
      </c>
      <c r="W441">
        <v>22880.31</v>
      </c>
      <c r="X441">
        <f>SUM(ConsolidatedCompanyData_xlsx[[#This Row],[GHG SCOPE 1]:[GHG SCOPE 3]])</f>
        <v>45410</v>
      </c>
      <c r="Y441">
        <f>ConsolidatedCompanyData_xlsx[[#This Row],[Sum of Emissions]]-ConsolidatedCompanyData_xlsx[[#This Row],[GHG SCOPE 3]]</f>
        <v>3360</v>
      </c>
    </row>
    <row r="442" spans="1:25" hidden="1" x14ac:dyDescent="0.35">
      <c r="A442" t="s">
        <v>193</v>
      </c>
      <c r="B442" t="s">
        <v>1048</v>
      </c>
      <c r="C442" t="s">
        <v>197</v>
      </c>
      <c r="D442">
        <v>18488</v>
      </c>
      <c r="E442">
        <v>11810</v>
      </c>
      <c r="F442">
        <v>313070</v>
      </c>
      <c r="G442">
        <v>782</v>
      </c>
      <c r="I442">
        <v>930</v>
      </c>
      <c r="J442">
        <v>661</v>
      </c>
      <c r="O442">
        <v>661</v>
      </c>
      <c r="P442">
        <v>11180</v>
      </c>
      <c r="Q442">
        <v>296246</v>
      </c>
      <c r="U442">
        <v>2546</v>
      </c>
      <c r="W442">
        <v>83960.631500000003</v>
      </c>
      <c r="X442">
        <f>SUM(ConsolidatedCompanyData_xlsx[[#This Row],[GHG SCOPE 1]:[SCOPE 3 EMISSIONS OTHER]])</f>
        <v>656374</v>
      </c>
      <c r="Y442">
        <f>ConsolidatedCompanyData_xlsx[[#This Row],[Sum of Emissions]]-ConsolidatedCompanyData_xlsx[[#This Row],[GHG SCOPE 3]]</f>
        <v>343304</v>
      </c>
    </row>
    <row r="443" spans="1:25" hidden="1" x14ac:dyDescent="0.35">
      <c r="A443" t="s">
        <v>193</v>
      </c>
      <c r="B443" t="s">
        <v>1048</v>
      </c>
      <c r="C443" t="s">
        <v>196</v>
      </c>
      <c r="D443">
        <v>19018</v>
      </c>
      <c r="E443">
        <v>11566</v>
      </c>
      <c r="F443">
        <v>476700</v>
      </c>
      <c r="G443">
        <v>555</v>
      </c>
      <c r="I443">
        <v>990</v>
      </c>
      <c r="J443">
        <v>2559</v>
      </c>
      <c r="O443">
        <v>0</v>
      </c>
      <c r="P443">
        <v>21697</v>
      </c>
      <c r="Q443">
        <v>427201</v>
      </c>
      <c r="U443">
        <v>23416</v>
      </c>
      <c r="W443">
        <v>75697.136799999993</v>
      </c>
      <c r="X443">
        <f>SUM(ConsolidatedCompanyData_xlsx[[#This Row],[GHG SCOPE 1]:[SCOPE 3 EMISSIONS OTHER]])</f>
        <v>983702</v>
      </c>
      <c r="Y443">
        <f>ConsolidatedCompanyData_xlsx[[#This Row],[Sum of Emissions]]-ConsolidatedCompanyData_xlsx[[#This Row],[GHG SCOPE 3]]</f>
        <v>507002</v>
      </c>
    </row>
    <row r="444" spans="1:25" hidden="1" x14ac:dyDescent="0.35">
      <c r="A444" t="s">
        <v>193</v>
      </c>
      <c r="B444" t="s">
        <v>1048</v>
      </c>
      <c r="C444" t="s">
        <v>195</v>
      </c>
      <c r="D444">
        <v>15164</v>
      </c>
      <c r="E444">
        <v>8836</v>
      </c>
      <c r="F444">
        <v>354240</v>
      </c>
      <c r="G444">
        <v>723</v>
      </c>
      <c r="I444">
        <v>800</v>
      </c>
      <c r="J444">
        <v>2932</v>
      </c>
      <c r="O444">
        <v>0</v>
      </c>
      <c r="P444">
        <v>20423</v>
      </c>
      <c r="Q444">
        <v>308178</v>
      </c>
      <c r="U444">
        <v>20882</v>
      </c>
      <c r="W444">
        <v>75126.415800000002</v>
      </c>
      <c r="X444">
        <f>SUM(ConsolidatedCompanyData_xlsx[[#This Row],[GHG SCOPE 1]:[SCOPE 3 EMISSIONS OTHER]])</f>
        <v>732178</v>
      </c>
      <c r="Y444">
        <f>ConsolidatedCompanyData_xlsx[[#This Row],[Sum of Emissions]]-ConsolidatedCompanyData_xlsx[[#This Row],[GHG SCOPE 3]]</f>
        <v>377938</v>
      </c>
    </row>
    <row r="445" spans="1:25" hidden="1" x14ac:dyDescent="0.35">
      <c r="A445" t="s">
        <v>193</v>
      </c>
      <c r="B445" t="s">
        <v>1048</v>
      </c>
      <c r="C445" t="s">
        <v>194</v>
      </c>
      <c r="D445">
        <v>15946</v>
      </c>
      <c r="E445">
        <v>10355</v>
      </c>
      <c r="F445">
        <v>364652</v>
      </c>
      <c r="G445">
        <v>759</v>
      </c>
      <c r="I445">
        <v>977</v>
      </c>
      <c r="J445">
        <v>1813</v>
      </c>
      <c r="O445">
        <v>0</v>
      </c>
      <c r="P445">
        <v>21061</v>
      </c>
      <c r="Q445">
        <v>321878</v>
      </c>
      <c r="U445">
        <v>17909</v>
      </c>
      <c r="W445">
        <v>94850.558900000004</v>
      </c>
      <c r="X445">
        <f>SUM(ConsolidatedCompanyData_xlsx[[#This Row],[GHG SCOPE 1]:[SCOPE 3 EMISSIONS OTHER]])</f>
        <v>755350</v>
      </c>
      <c r="Y445">
        <f>ConsolidatedCompanyData_xlsx[[#This Row],[Sum of Emissions]]-ConsolidatedCompanyData_xlsx[[#This Row],[GHG SCOPE 3]]</f>
        <v>390698</v>
      </c>
    </row>
    <row r="446" spans="1:25" x14ac:dyDescent="0.35">
      <c r="A446" t="s">
        <v>355</v>
      </c>
      <c r="B446" t="s">
        <v>1063</v>
      </c>
      <c r="C446" t="s">
        <v>354</v>
      </c>
      <c r="D446">
        <v>33700</v>
      </c>
      <c r="E446">
        <v>6700</v>
      </c>
      <c r="F446">
        <v>466000</v>
      </c>
      <c r="G446">
        <v>62000</v>
      </c>
      <c r="Q446">
        <v>404000</v>
      </c>
      <c r="W446">
        <v>76352.06</v>
      </c>
      <c r="X446">
        <f>SUM(ConsolidatedCompanyData_xlsx[[#This Row],[GHG SCOPE 1]:[GHG SCOPE 3]])</f>
        <v>506400</v>
      </c>
      <c r="Y446">
        <f>ConsolidatedCompanyData_xlsx[[#This Row],[Sum of Emissions]]-ConsolidatedCompanyData_xlsx[[#This Row],[GHG SCOPE 3]]</f>
        <v>40400</v>
      </c>
    </row>
    <row r="447" spans="1:25" hidden="1" x14ac:dyDescent="0.35">
      <c r="A447" t="s">
        <v>859</v>
      </c>
      <c r="B447" t="s">
        <v>1049</v>
      </c>
      <c r="C447" t="s">
        <v>863</v>
      </c>
      <c r="D447">
        <v>3860.55</v>
      </c>
      <c r="E447">
        <v>374.62299999999999</v>
      </c>
      <c r="F447">
        <v>73.388000000000005</v>
      </c>
      <c r="L447">
        <v>73.388000000000005</v>
      </c>
      <c r="W447">
        <v>31509.18</v>
      </c>
      <c r="X447">
        <f>SUM(ConsolidatedCompanyData_xlsx[[#This Row],[GHG SCOPE 1]:[SCOPE 3 EMISSIONS OTHER]])</f>
        <v>4381.9489999999996</v>
      </c>
      <c r="Y447">
        <f>ConsolidatedCompanyData_xlsx[[#This Row],[Sum of Emissions]]-ConsolidatedCompanyData_xlsx[[#This Row],[GHG SCOPE 3]]</f>
        <v>4308.5609999999997</v>
      </c>
    </row>
    <row r="448" spans="1:25" hidden="1" x14ac:dyDescent="0.35">
      <c r="A448" t="s">
        <v>859</v>
      </c>
      <c r="B448" t="s">
        <v>1049</v>
      </c>
      <c r="C448" t="s">
        <v>862</v>
      </c>
      <c r="D448">
        <v>4354.37</v>
      </c>
      <c r="E448">
        <v>249.25899999999999</v>
      </c>
      <c r="F448">
        <v>136.369</v>
      </c>
      <c r="K448">
        <v>96.594999999999999</v>
      </c>
      <c r="L448">
        <v>136.40100000000001</v>
      </c>
      <c r="W448">
        <v>30732.66</v>
      </c>
      <c r="X448">
        <f>SUM(ConsolidatedCompanyData_xlsx[[#This Row],[GHG SCOPE 1]:[SCOPE 3 EMISSIONS OTHER]])</f>
        <v>4972.9939999999997</v>
      </c>
      <c r="Y448">
        <f>ConsolidatedCompanyData_xlsx[[#This Row],[Sum of Emissions]]-ConsolidatedCompanyData_xlsx[[#This Row],[GHG SCOPE 3]]</f>
        <v>4836.625</v>
      </c>
    </row>
    <row r="449" spans="1:25" hidden="1" x14ac:dyDescent="0.35">
      <c r="A449" t="s">
        <v>859</v>
      </c>
      <c r="B449" t="s">
        <v>1049</v>
      </c>
      <c r="C449" t="s">
        <v>861</v>
      </c>
      <c r="D449">
        <v>2626.56</v>
      </c>
      <c r="E449">
        <v>191.45099999999999</v>
      </c>
      <c r="F449">
        <v>43.307000000000002</v>
      </c>
      <c r="K449">
        <v>70.786000000000001</v>
      </c>
      <c r="L449">
        <v>55.034999999999997</v>
      </c>
      <c r="W449">
        <v>25150.5</v>
      </c>
      <c r="X449">
        <f>SUM(ConsolidatedCompanyData_xlsx[[#This Row],[GHG SCOPE 1]:[SCOPE 3 EMISSIONS OTHER]])</f>
        <v>2987.1389999999997</v>
      </c>
      <c r="Y449">
        <f>ConsolidatedCompanyData_xlsx[[#This Row],[Sum of Emissions]]-ConsolidatedCompanyData_xlsx[[#This Row],[GHG SCOPE 3]]</f>
        <v>2943.8319999999999</v>
      </c>
    </row>
    <row r="450" spans="1:25" hidden="1" x14ac:dyDescent="0.35">
      <c r="A450" t="s">
        <v>859</v>
      </c>
      <c r="B450" t="s">
        <v>1049</v>
      </c>
      <c r="C450" t="s">
        <v>860</v>
      </c>
      <c r="D450">
        <v>3503.44</v>
      </c>
      <c r="E450">
        <v>251.46600000000001</v>
      </c>
      <c r="F450">
        <v>155.61099999999999</v>
      </c>
      <c r="K450">
        <v>85.668999999999997</v>
      </c>
      <c r="L450">
        <v>69.941999999999993</v>
      </c>
      <c r="W450">
        <v>27785.52</v>
      </c>
      <c r="X450">
        <f>SUM(ConsolidatedCompanyData_xlsx[[#This Row],[GHG SCOPE 1]:[SCOPE 3 EMISSIONS OTHER]])</f>
        <v>4066.1279999999997</v>
      </c>
      <c r="Y450">
        <f>ConsolidatedCompanyData_xlsx[[#This Row],[Sum of Emissions]]-ConsolidatedCompanyData_xlsx[[#This Row],[GHG SCOPE 3]]</f>
        <v>3910.5169999999998</v>
      </c>
    </row>
    <row r="451" spans="1:25" x14ac:dyDescent="0.35">
      <c r="A451" t="s">
        <v>115</v>
      </c>
      <c r="B451" t="s">
        <v>1061</v>
      </c>
      <c r="C451" t="s">
        <v>114</v>
      </c>
      <c r="D451">
        <v>2368.08</v>
      </c>
      <c r="E451">
        <v>0.38300000000000001</v>
      </c>
      <c r="F451">
        <v>16.04</v>
      </c>
      <c r="I451">
        <v>1.611</v>
      </c>
      <c r="K451">
        <v>0.996</v>
      </c>
      <c r="L451">
        <v>1.962</v>
      </c>
      <c r="N451">
        <v>0.66800000000000004</v>
      </c>
      <c r="O451">
        <v>10.803000000000001</v>
      </c>
      <c r="W451">
        <v>7119.8769000000002</v>
      </c>
      <c r="X451">
        <f>SUM(ConsolidatedCompanyData_xlsx[[#This Row],[GHG SCOPE 1]:[GHG SCOPE 3]])</f>
        <v>2384.5029999999997</v>
      </c>
      <c r="Y451">
        <f>ConsolidatedCompanyData_xlsx[[#This Row],[Sum of Emissions]]-ConsolidatedCompanyData_xlsx[[#This Row],[GHG SCOPE 3]]</f>
        <v>2368.4629999999997</v>
      </c>
    </row>
    <row r="452" spans="1:25" hidden="1" x14ac:dyDescent="0.35">
      <c r="A452" t="s">
        <v>829</v>
      </c>
      <c r="B452" t="s">
        <v>1050</v>
      </c>
      <c r="C452" t="s">
        <v>833</v>
      </c>
      <c r="D452">
        <v>3500</v>
      </c>
      <c r="E452">
        <v>350</v>
      </c>
      <c r="F452">
        <v>38700</v>
      </c>
      <c r="W452">
        <v>17615.095600000001</v>
      </c>
      <c r="X452">
        <f>SUM(ConsolidatedCompanyData_xlsx[[#This Row],[GHG SCOPE 1]:[SCOPE 3 EMISSIONS OTHER]])</f>
        <v>42550</v>
      </c>
      <c r="Y452">
        <f>ConsolidatedCompanyData_xlsx[[#This Row],[Sum of Emissions]]-ConsolidatedCompanyData_xlsx[[#This Row],[GHG SCOPE 3]]</f>
        <v>3850</v>
      </c>
    </row>
    <row r="453" spans="1:25" hidden="1" x14ac:dyDescent="0.35">
      <c r="A453" t="s">
        <v>829</v>
      </c>
      <c r="B453" t="s">
        <v>1050</v>
      </c>
      <c r="C453" t="s">
        <v>832</v>
      </c>
      <c r="D453">
        <v>3830</v>
      </c>
      <c r="E453">
        <v>428</v>
      </c>
      <c r="F453">
        <v>43500</v>
      </c>
      <c r="W453">
        <v>27735.075099999998</v>
      </c>
      <c r="X453">
        <f>SUM(ConsolidatedCompanyData_xlsx[[#This Row],[GHG SCOPE 1]:[SCOPE 3 EMISSIONS OTHER]])</f>
        <v>47758</v>
      </c>
      <c r="Y453">
        <f>ConsolidatedCompanyData_xlsx[[#This Row],[Sum of Emissions]]-ConsolidatedCompanyData_xlsx[[#This Row],[GHG SCOPE 3]]</f>
        <v>4258</v>
      </c>
    </row>
    <row r="454" spans="1:25" hidden="1" x14ac:dyDescent="0.35">
      <c r="A454" t="s">
        <v>829</v>
      </c>
      <c r="B454" t="s">
        <v>1050</v>
      </c>
      <c r="C454" t="s">
        <v>831</v>
      </c>
      <c r="D454">
        <v>3130</v>
      </c>
      <c r="E454">
        <v>428</v>
      </c>
      <c r="F454">
        <v>45800</v>
      </c>
      <c r="W454">
        <v>24510.4791</v>
      </c>
      <c r="X454">
        <f>SUM(ConsolidatedCompanyData_xlsx[[#This Row],[GHG SCOPE 1]:[SCOPE 3 EMISSIONS OTHER]])</f>
        <v>49358</v>
      </c>
      <c r="Y454">
        <f>ConsolidatedCompanyData_xlsx[[#This Row],[Sum of Emissions]]-ConsolidatedCompanyData_xlsx[[#This Row],[GHG SCOPE 3]]</f>
        <v>3558</v>
      </c>
    </row>
    <row r="455" spans="1:25" hidden="1" x14ac:dyDescent="0.35">
      <c r="A455" t="s">
        <v>829</v>
      </c>
      <c r="B455" t="s">
        <v>1050</v>
      </c>
      <c r="C455" t="s">
        <v>830</v>
      </c>
      <c r="D455">
        <v>2450</v>
      </c>
      <c r="E455">
        <v>388</v>
      </c>
      <c r="F455">
        <v>43400.300999999999</v>
      </c>
      <c r="L455">
        <v>0.3</v>
      </c>
      <c r="P455">
        <v>1400</v>
      </c>
      <c r="Q455">
        <v>42000</v>
      </c>
      <c r="W455">
        <v>30084.418900000001</v>
      </c>
      <c r="X455">
        <f>SUM(ConsolidatedCompanyData_xlsx[[#This Row],[GHG SCOPE 1]:[SCOPE 3 EMISSIONS OTHER]])</f>
        <v>89638.600999999995</v>
      </c>
      <c r="Y455">
        <f>ConsolidatedCompanyData_xlsx[[#This Row],[Sum of Emissions]]-ConsolidatedCompanyData_xlsx[[#This Row],[GHG SCOPE 3]]</f>
        <v>46238.299999999996</v>
      </c>
    </row>
    <row r="456" spans="1:25" x14ac:dyDescent="0.35">
      <c r="A456" t="s">
        <v>589</v>
      </c>
      <c r="B456" t="s">
        <v>1068</v>
      </c>
      <c r="C456" t="s">
        <v>588</v>
      </c>
      <c r="X456">
        <f>SUM(ConsolidatedCompanyData_xlsx[[#This Row],[GHG SCOPE 1]:[GHG SCOPE 3]])</f>
        <v>0</v>
      </c>
      <c r="Y456">
        <f>ConsolidatedCompanyData_xlsx[[#This Row],[Sum of Emissions]]-ConsolidatedCompanyData_xlsx[[#This Row],[GHG SCOPE 3]]</f>
        <v>0</v>
      </c>
    </row>
    <row r="457" spans="1:25" hidden="1" x14ac:dyDescent="0.35">
      <c r="A457" t="s">
        <v>733</v>
      </c>
      <c r="B457" t="s">
        <v>1051</v>
      </c>
      <c r="C457" t="s">
        <v>737</v>
      </c>
      <c r="D457">
        <v>2579.44</v>
      </c>
      <c r="E457">
        <v>7.585</v>
      </c>
      <c r="F457">
        <v>17509.5</v>
      </c>
      <c r="W457">
        <v>8214.9477999999999</v>
      </c>
      <c r="X457">
        <f>SUM(ConsolidatedCompanyData_xlsx[[#This Row],[GHG SCOPE 1]:[SCOPE 3 EMISSIONS OTHER]])</f>
        <v>20096.525000000001</v>
      </c>
      <c r="Y457">
        <f>ConsolidatedCompanyData_xlsx[[#This Row],[Sum of Emissions]]-ConsolidatedCompanyData_xlsx[[#This Row],[GHG SCOPE 3]]</f>
        <v>2587.0250000000015</v>
      </c>
    </row>
    <row r="458" spans="1:25" hidden="1" x14ac:dyDescent="0.35">
      <c r="A458" t="s">
        <v>733</v>
      </c>
      <c r="B458" t="s">
        <v>1051</v>
      </c>
      <c r="C458" t="s">
        <v>736</v>
      </c>
      <c r="D458">
        <v>2347.21</v>
      </c>
      <c r="E458">
        <v>7.9470000000000001</v>
      </c>
      <c r="F458">
        <v>17914.900000000001</v>
      </c>
      <c r="L458">
        <v>1.149</v>
      </c>
      <c r="V458">
        <v>17913.7</v>
      </c>
      <c r="W458">
        <v>10346.924999999999</v>
      </c>
      <c r="X458">
        <f>SUM(ConsolidatedCompanyData_xlsx[[#This Row],[GHG SCOPE 1]:[SCOPE 3 EMISSIONS OTHER]])</f>
        <v>38184.906000000003</v>
      </c>
      <c r="Y458">
        <f>ConsolidatedCompanyData_xlsx[[#This Row],[Sum of Emissions]]-ConsolidatedCompanyData_xlsx[[#This Row],[GHG SCOPE 3]]</f>
        <v>20270.006000000001</v>
      </c>
    </row>
    <row r="459" spans="1:25" hidden="1" x14ac:dyDescent="0.35">
      <c r="A459" t="s">
        <v>733</v>
      </c>
      <c r="B459" t="s">
        <v>1051</v>
      </c>
      <c r="C459" t="s">
        <v>735</v>
      </c>
      <c r="D459">
        <v>1833.28</v>
      </c>
      <c r="E459">
        <v>10.635999999999999</v>
      </c>
      <c r="F459">
        <v>18372.199000000001</v>
      </c>
      <c r="L459">
        <v>7.2999999999999995E-2</v>
      </c>
      <c r="V459">
        <v>18372.099999999999</v>
      </c>
      <c r="W459">
        <v>9127.1774999999998</v>
      </c>
      <c r="X459">
        <f>SUM(ConsolidatedCompanyData_xlsx[[#This Row],[GHG SCOPE 1]:[SCOPE 3 EMISSIONS OTHER]])</f>
        <v>38588.288</v>
      </c>
      <c r="Y459">
        <f>ConsolidatedCompanyData_xlsx[[#This Row],[Sum of Emissions]]-ConsolidatedCompanyData_xlsx[[#This Row],[GHG SCOPE 3]]</f>
        <v>20216.089</v>
      </c>
    </row>
    <row r="460" spans="1:25" hidden="1" x14ac:dyDescent="0.35">
      <c r="A460" t="s">
        <v>733</v>
      </c>
      <c r="B460" t="s">
        <v>1051</v>
      </c>
      <c r="C460" t="s">
        <v>734</v>
      </c>
      <c r="X460">
        <f>SUM(ConsolidatedCompanyData_xlsx[[#This Row],[GHG SCOPE 1]:[SCOPE 3 EMISSIONS OTHER]])</f>
        <v>0</v>
      </c>
      <c r="Y460">
        <f>ConsolidatedCompanyData_xlsx[[#This Row],[Sum of Emissions]]-ConsolidatedCompanyData_xlsx[[#This Row],[GHG SCOPE 3]]</f>
        <v>0</v>
      </c>
    </row>
    <row r="461" spans="1:25" x14ac:dyDescent="0.35">
      <c r="A461" t="s">
        <v>667</v>
      </c>
      <c r="B461" t="s">
        <v>1065</v>
      </c>
      <c r="C461" t="s">
        <v>666</v>
      </c>
      <c r="D461">
        <v>2.484</v>
      </c>
      <c r="E461">
        <v>12.039</v>
      </c>
      <c r="F461">
        <v>3.4710000000000001</v>
      </c>
      <c r="G461">
        <v>31.995999999999999</v>
      </c>
      <c r="I461">
        <v>6.0990000000000002</v>
      </c>
      <c r="J461">
        <v>6.72</v>
      </c>
      <c r="K461">
        <v>1.2E-2</v>
      </c>
      <c r="L461">
        <v>3.3439999999999999</v>
      </c>
      <c r="M461">
        <v>15.817</v>
      </c>
      <c r="X461">
        <f>SUM(ConsolidatedCompanyData_xlsx[[#This Row],[GHG SCOPE 1]:[GHG SCOPE 3]])</f>
        <v>17.994</v>
      </c>
      <c r="Y461">
        <f>ConsolidatedCompanyData_xlsx[[#This Row],[Sum of Emissions]]-ConsolidatedCompanyData_xlsx[[#This Row],[GHG SCOPE 3]]</f>
        <v>14.523</v>
      </c>
    </row>
    <row r="462" spans="1:25" hidden="1" x14ac:dyDescent="0.35">
      <c r="A462" t="s">
        <v>889</v>
      </c>
      <c r="B462" t="s">
        <v>1052</v>
      </c>
      <c r="C462" t="s">
        <v>893</v>
      </c>
      <c r="D462">
        <v>7.415</v>
      </c>
      <c r="E462">
        <v>4.8840000000000003</v>
      </c>
      <c r="F462">
        <v>2.7330000000000001</v>
      </c>
      <c r="L462">
        <v>2.7330000000000001</v>
      </c>
      <c r="W462">
        <v>16601.120900000002</v>
      </c>
      <c r="X462">
        <f>SUM(ConsolidatedCompanyData_xlsx[[#This Row],[GHG SCOPE 1]:[SCOPE 3 EMISSIONS OTHER]])</f>
        <v>17.765000000000001</v>
      </c>
      <c r="Y462">
        <f>ConsolidatedCompanyData_xlsx[[#This Row],[Sum of Emissions]]-ConsolidatedCompanyData_xlsx[[#This Row],[GHG SCOPE 3]]</f>
        <v>15.032</v>
      </c>
    </row>
    <row r="463" spans="1:25" hidden="1" x14ac:dyDescent="0.35">
      <c r="A463" t="s">
        <v>889</v>
      </c>
      <c r="B463" t="s">
        <v>1052</v>
      </c>
      <c r="C463" t="s">
        <v>892</v>
      </c>
      <c r="D463">
        <v>20.166</v>
      </c>
      <c r="E463">
        <v>13.510999999999999</v>
      </c>
      <c r="F463">
        <v>12.56</v>
      </c>
      <c r="L463">
        <v>12.051</v>
      </c>
      <c r="V463">
        <v>0.50900000000000001</v>
      </c>
      <c r="W463">
        <v>22536.606800000001</v>
      </c>
      <c r="X463">
        <f>SUM(ConsolidatedCompanyData_xlsx[[#This Row],[GHG SCOPE 1]:[SCOPE 3 EMISSIONS OTHER]])</f>
        <v>58.797000000000004</v>
      </c>
      <c r="Y463">
        <f>ConsolidatedCompanyData_xlsx[[#This Row],[Sum of Emissions]]-ConsolidatedCompanyData_xlsx[[#This Row],[GHG SCOPE 3]]</f>
        <v>46.237000000000002</v>
      </c>
    </row>
    <row r="464" spans="1:25" hidden="1" x14ac:dyDescent="0.35">
      <c r="A464" t="s">
        <v>889</v>
      </c>
      <c r="B464" t="s">
        <v>1052</v>
      </c>
      <c r="C464" t="s">
        <v>891</v>
      </c>
      <c r="D464">
        <v>16.576000000000001</v>
      </c>
      <c r="E464">
        <v>12.11</v>
      </c>
      <c r="F464">
        <v>3.41</v>
      </c>
      <c r="K464">
        <v>0.186</v>
      </c>
      <c r="L464">
        <v>2.7130000000000001</v>
      </c>
      <c r="V464">
        <v>0.51100000000000001</v>
      </c>
      <c r="W464">
        <v>24854.693200000002</v>
      </c>
      <c r="X464">
        <f>SUM(ConsolidatedCompanyData_xlsx[[#This Row],[GHG SCOPE 1]:[SCOPE 3 EMISSIONS OTHER]])</f>
        <v>35.506000000000007</v>
      </c>
      <c r="Y464">
        <f>ConsolidatedCompanyData_xlsx[[#This Row],[Sum of Emissions]]-ConsolidatedCompanyData_xlsx[[#This Row],[GHG SCOPE 3]]</f>
        <v>32.096000000000004</v>
      </c>
    </row>
    <row r="465" spans="1:25" hidden="1" x14ac:dyDescent="0.35">
      <c r="A465" t="s">
        <v>889</v>
      </c>
      <c r="B465" t="s">
        <v>1052</v>
      </c>
      <c r="C465" t="s">
        <v>890</v>
      </c>
      <c r="D465">
        <v>17.395</v>
      </c>
      <c r="E465">
        <v>10.563000000000001</v>
      </c>
      <c r="F465">
        <v>1.9870000000000001</v>
      </c>
      <c r="K465">
        <v>0.13200000000000001</v>
      </c>
      <c r="L465">
        <v>1.4079999999999999</v>
      </c>
      <c r="V465">
        <v>0.44700000000000001</v>
      </c>
      <c r="W465">
        <v>34188.395499999999</v>
      </c>
      <c r="X465">
        <f>SUM(ConsolidatedCompanyData_xlsx[[#This Row],[GHG SCOPE 1]:[SCOPE 3 EMISSIONS OTHER]])</f>
        <v>31.932000000000002</v>
      </c>
      <c r="Y465">
        <f>ConsolidatedCompanyData_xlsx[[#This Row],[Sum of Emissions]]-ConsolidatedCompanyData_xlsx[[#This Row],[GHG SCOPE 3]]</f>
        <v>29.945</v>
      </c>
    </row>
    <row r="466" spans="1:25" x14ac:dyDescent="0.35">
      <c r="A466" t="s">
        <v>109</v>
      </c>
      <c r="B466" t="s">
        <v>977</v>
      </c>
      <c r="C466" t="s">
        <v>108</v>
      </c>
      <c r="X466">
        <f>SUM(ConsolidatedCompanyData_xlsx[[#This Row],[GHG SCOPE 1]:[GHG SCOPE 3]])</f>
        <v>0</v>
      </c>
      <c r="Y466">
        <f>ConsolidatedCompanyData_xlsx[[#This Row],[Sum of Emissions]]-ConsolidatedCompanyData_xlsx[[#This Row],[GHG SCOPE 3]]</f>
        <v>0</v>
      </c>
    </row>
    <row r="467" spans="1:25" hidden="1" x14ac:dyDescent="0.35">
      <c r="A467" t="s">
        <v>493</v>
      </c>
      <c r="B467" t="s">
        <v>1053</v>
      </c>
      <c r="C467" t="s">
        <v>497</v>
      </c>
      <c r="D467">
        <v>13100</v>
      </c>
      <c r="E467">
        <v>750</v>
      </c>
      <c r="W467">
        <v>31260.9234</v>
      </c>
      <c r="X467">
        <f>SUM(ConsolidatedCompanyData_xlsx[[#This Row],[GHG SCOPE 1]:[SCOPE 3 EMISSIONS OTHER]])</f>
        <v>13850</v>
      </c>
      <c r="Y467">
        <f>ConsolidatedCompanyData_xlsx[[#This Row],[Sum of Emissions]]-ConsolidatedCompanyData_xlsx[[#This Row],[GHG SCOPE 3]]</f>
        <v>13850</v>
      </c>
    </row>
    <row r="468" spans="1:25" hidden="1" x14ac:dyDescent="0.35">
      <c r="A468" t="s">
        <v>493</v>
      </c>
      <c r="B468" t="s">
        <v>1053</v>
      </c>
      <c r="C468" t="s">
        <v>496</v>
      </c>
      <c r="D468">
        <v>13100</v>
      </c>
      <c r="E468">
        <v>790</v>
      </c>
      <c r="W468">
        <v>29298.0337</v>
      </c>
      <c r="X468">
        <f>SUM(ConsolidatedCompanyData_xlsx[[#This Row],[GHG SCOPE 1]:[SCOPE 3 EMISSIONS OTHER]])</f>
        <v>13890</v>
      </c>
      <c r="Y468">
        <f>ConsolidatedCompanyData_xlsx[[#This Row],[Sum of Emissions]]-ConsolidatedCompanyData_xlsx[[#This Row],[GHG SCOPE 3]]</f>
        <v>13890</v>
      </c>
    </row>
    <row r="469" spans="1:25" hidden="1" x14ac:dyDescent="0.35">
      <c r="A469" t="s">
        <v>493</v>
      </c>
      <c r="B469" t="s">
        <v>1053</v>
      </c>
      <c r="C469" t="s">
        <v>495</v>
      </c>
      <c r="D469">
        <v>13000</v>
      </c>
      <c r="E469">
        <v>790</v>
      </c>
      <c r="W469">
        <v>22340.300299999999</v>
      </c>
      <c r="X469">
        <f>SUM(ConsolidatedCompanyData_xlsx[[#This Row],[GHG SCOPE 1]:[SCOPE 3 EMISSIONS OTHER]])</f>
        <v>13790</v>
      </c>
      <c r="Y469">
        <f>ConsolidatedCompanyData_xlsx[[#This Row],[Sum of Emissions]]-ConsolidatedCompanyData_xlsx[[#This Row],[GHG SCOPE 3]]</f>
        <v>13790</v>
      </c>
    </row>
    <row r="470" spans="1:25" hidden="1" x14ac:dyDescent="0.35">
      <c r="A470" t="s">
        <v>493</v>
      </c>
      <c r="B470" t="s">
        <v>1053</v>
      </c>
      <c r="C470" t="s">
        <v>494</v>
      </c>
      <c r="D470">
        <v>13800</v>
      </c>
      <c r="E470">
        <v>680</v>
      </c>
      <c r="W470">
        <v>34206.009599999998</v>
      </c>
      <c r="X470">
        <f>SUM(ConsolidatedCompanyData_xlsx[[#This Row],[GHG SCOPE 1]:[SCOPE 3 EMISSIONS OTHER]])</f>
        <v>14480</v>
      </c>
      <c r="Y470">
        <f>ConsolidatedCompanyData_xlsx[[#This Row],[Sum of Emissions]]-ConsolidatedCompanyData_xlsx[[#This Row],[GHG SCOPE 3]]</f>
        <v>14480</v>
      </c>
    </row>
    <row r="471" spans="1:25" x14ac:dyDescent="0.35">
      <c r="A471" t="s">
        <v>409</v>
      </c>
      <c r="B471" t="s">
        <v>991</v>
      </c>
      <c r="C471" t="s">
        <v>408</v>
      </c>
      <c r="X471">
        <f>SUM(ConsolidatedCompanyData_xlsx[[#This Row],[GHG SCOPE 1]:[GHG SCOPE 3]])</f>
        <v>0</v>
      </c>
      <c r="Y471">
        <f>ConsolidatedCompanyData_xlsx[[#This Row],[Sum of Emissions]]-ConsolidatedCompanyData_xlsx[[#This Row],[GHG SCOPE 3]]</f>
        <v>0</v>
      </c>
    </row>
    <row r="472" spans="1:25" hidden="1" x14ac:dyDescent="0.35">
      <c r="A472" t="s">
        <v>61</v>
      </c>
      <c r="B472" t="s">
        <v>1054</v>
      </c>
      <c r="C472" t="s">
        <v>65</v>
      </c>
      <c r="D472">
        <v>532.20000000000005</v>
      </c>
      <c r="W472">
        <v>13422.691999999999</v>
      </c>
      <c r="X472">
        <f>SUM(ConsolidatedCompanyData_xlsx[[#This Row],[GHG SCOPE 1]:[SCOPE 3 EMISSIONS OTHER]])</f>
        <v>532.20000000000005</v>
      </c>
      <c r="Y472">
        <f>ConsolidatedCompanyData_xlsx[[#This Row],[Sum of Emissions]]-ConsolidatedCompanyData_xlsx[[#This Row],[GHG SCOPE 3]]</f>
        <v>532.20000000000005</v>
      </c>
    </row>
    <row r="473" spans="1:25" hidden="1" x14ac:dyDescent="0.35">
      <c r="A473" t="s">
        <v>61</v>
      </c>
      <c r="B473" t="s">
        <v>1054</v>
      </c>
      <c r="C473" t="s">
        <v>64</v>
      </c>
      <c r="D473">
        <v>526.89800000000002</v>
      </c>
      <c r="E473">
        <v>445.173</v>
      </c>
      <c r="F473">
        <v>3.9849999999999999</v>
      </c>
      <c r="V473">
        <v>3.9849999999999999</v>
      </c>
      <c r="W473">
        <v>16310.977999999999</v>
      </c>
      <c r="X473">
        <f>SUM(ConsolidatedCompanyData_xlsx[[#This Row],[GHG SCOPE 1]:[SCOPE 3 EMISSIONS OTHER]])</f>
        <v>980.04100000000005</v>
      </c>
      <c r="Y473">
        <f>ConsolidatedCompanyData_xlsx[[#This Row],[Sum of Emissions]]-ConsolidatedCompanyData_xlsx[[#This Row],[GHG SCOPE 3]]</f>
        <v>976.05600000000004</v>
      </c>
    </row>
    <row r="474" spans="1:25" hidden="1" x14ac:dyDescent="0.35">
      <c r="A474" t="s">
        <v>61</v>
      </c>
      <c r="B474" t="s">
        <v>1054</v>
      </c>
      <c r="C474" t="s">
        <v>63</v>
      </c>
      <c r="D474">
        <v>551.505</v>
      </c>
      <c r="E474">
        <v>456.03199999999998</v>
      </c>
      <c r="F474">
        <v>4.5190000000000001</v>
      </c>
      <c r="V474">
        <v>4.5190000000000001</v>
      </c>
      <c r="W474">
        <v>11988.904</v>
      </c>
      <c r="X474">
        <f>SUM(ConsolidatedCompanyData_xlsx[[#This Row],[GHG SCOPE 1]:[SCOPE 3 EMISSIONS OTHER]])</f>
        <v>1016.575</v>
      </c>
      <c r="Y474">
        <f>ConsolidatedCompanyData_xlsx[[#This Row],[Sum of Emissions]]-ConsolidatedCompanyData_xlsx[[#This Row],[GHG SCOPE 3]]</f>
        <v>1012.056</v>
      </c>
    </row>
    <row r="475" spans="1:25" hidden="1" x14ac:dyDescent="0.35">
      <c r="A475" t="s">
        <v>61</v>
      </c>
      <c r="B475" t="s">
        <v>1054</v>
      </c>
      <c r="C475" t="s">
        <v>62</v>
      </c>
      <c r="X475">
        <f>SUM(ConsolidatedCompanyData_xlsx[[#This Row],[GHG SCOPE 1]:[SCOPE 3 EMISSIONS OTHER]])</f>
        <v>0</v>
      </c>
      <c r="Y475">
        <f>ConsolidatedCompanyData_xlsx[[#This Row],[Sum of Emissions]]-ConsolidatedCompanyData_xlsx[[#This Row],[GHG SCOPE 3]]</f>
        <v>0</v>
      </c>
    </row>
    <row r="476" spans="1:25" x14ac:dyDescent="0.35">
      <c r="A476" t="s">
        <v>661</v>
      </c>
      <c r="B476" t="s">
        <v>987</v>
      </c>
      <c r="C476" t="s">
        <v>660</v>
      </c>
      <c r="X476">
        <f>SUM(ConsolidatedCompanyData_xlsx[[#This Row],[GHG SCOPE 1]:[GHG SCOPE 3]])</f>
        <v>0</v>
      </c>
      <c r="Y476">
        <f>ConsolidatedCompanyData_xlsx[[#This Row],[Sum of Emissions]]-ConsolidatedCompanyData_xlsx[[#This Row],[GHG SCOPE 3]]</f>
        <v>0</v>
      </c>
    </row>
    <row r="477" spans="1:25" hidden="1" x14ac:dyDescent="0.35">
      <c r="A477" t="s">
        <v>169</v>
      </c>
      <c r="B477" t="s">
        <v>1055</v>
      </c>
      <c r="C477" t="s">
        <v>173</v>
      </c>
      <c r="D477">
        <v>1581.77</v>
      </c>
      <c r="E477">
        <v>588.29399999999998</v>
      </c>
      <c r="W477">
        <v>7766.6714000000002</v>
      </c>
      <c r="X477">
        <f>SUM(ConsolidatedCompanyData_xlsx[[#This Row],[GHG SCOPE 1]:[SCOPE 3 EMISSIONS OTHER]])</f>
        <v>2170.0639999999999</v>
      </c>
      <c r="Y477">
        <f>ConsolidatedCompanyData_xlsx[[#This Row],[Sum of Emissions]]-ConsolidatedCompanyData_xlsx[[#This Row],[GHG SCOPE 3]]</f>
        <v>2170.0639999999999</v>
      </c>
    </row>
    <row r="478" spans="1:25" hidden="1" x14ac:dyDescent="0.35">
      <c r="A478" t="s">
        <v>169</v>
      </c>
      <c r="B478" t="s">
        <v>1055</v>
      </c>
      <c r="C478" t="s">
        <v>172</v>
      </c>
      <c r="D478">
        <v>1627.63</v>
      </c>
      <c r="E478">
        <v>505.27100000000002</v>
      </c>
      <c r="F478">
        <v>3.0000000000000001E-3</v>
      </c>
      <c r="M478">
        <v>2.8E-3</v>
      </c>
      <c r="W478">
        <v>10426.6463</v>
      </c>
      <c r="X478">
        <f>SUM(ConsolidatedCompanyData_xlsx[[#This Row],[GHG SCOPE 1]:[SCOPE 3 EMISSIONS OTHER]])</f>
        <v>2132.9068000000007</v>
      </c>
      <c r="Y478">
        <f>ConsolidatedCompanyData_xlsx[[#This Row],[Sum of Emissions]]-ConsolidatedCompanyData_xlsx[[#This Row],[GHG SCOPE 3]]</f>
        <v>2132.9038000000005</v>
      </c>
    </row>
    <row r="479" spans="1:25" hidden="1" x14ac:dyDescent="0.35">
      <c r="A479" t="s">
        <v>169</v>
      </c>
      <c r="B479" t="s">
        <v>1055</v>
      </c>
      <c r="C479" t="s">
        <v>171</v>
      </c>
      <c r="D479">
        <v>1509.24</v>
      </c>
      <c r="E479">
        <v>304.91300000000001</v>
      </c>
      <c r="F479">
        <v>1.4810000000000001</v>
      </c>
      <c r="L479">
        <v>0.108</v>
      </c>
      <c r="M479">
        <v>1.373</v>
      </c>
      <c r="W479">
        <v>8429.2613999999994</v>
      </c>
      <c r="X479">
        <f>SUM(ConsolidatedCompanyData_xlsx[[#This Row],[GHG SCOPE 1]:[SCOPE 3 EMISSIONS OTHER]])</f>
        <v>1817.115</v>
      </c>
      <c r="Y479">
        <f>ConsolidatedCompanyData_xlsx[[#This Row],[Sum of Emissions]]-ConsolidatedCompanyData_xlsx[[#This Row],[GHG SCOPE 3]]</f>
        <v>1815.634</v>
      </c>
    </row>
    <row r="480" spans="1:25" hidden="1" x14ac:dyDescent="0.35">
      <c r="A480" t="s">
        <v>169</v>
      </c>
      <c r="B480" t="s">
        <v>1055</v>
      </c>
      <c r="C480" t="s">
        <v>170</v>
      </c>
      <c r="D480">
        <v>1492.39</v>
      </c>
      <c r="E480">
        <v>270.53699999999998</v>
      </c>
      <c r="F480">
        <v>1.518</v>
      </c>
      <c r="L480">
        <v>5.8000000000000003E-2</v>
      </c>
      <c r="M480">
        <v>1.46</v>
      </c>
      <c r="W480">
        <v>9987.6175999999996</v>
      </c>
      <c r="X480">
        <f>SUM(ConsolidatedCompanyData_xlsx[[#This Row],[GHG SCOPE 1]:[SCOPE 3 EMISSIONS OTHER]])</f>
        <v>1765.9630000000002</v>
      </c>
      <c r="Y480">
        <f>ConsolidatedCompanyData_xlsx[[#This Row],[Sum of Emissions]]-ConsolidatedCompanyData_xlsx[[#This Row],[GHG SCOPE 3]]</f>
        <v>1764.4450000000002</v>
      </c>
    </row>
    <row r="481" spans="1:25" x14ac:dyDescent="0.35">
      <c r="A481" t="s">
        <v>895</v>
      </c>
      <c r="B481" t="s">
        <v>965</v>
      </c>
      <c r="C481" t="s">
        <v>894</v>
      </c>
      <c r="X481">
        <f>SUM(ConsolidatedCompanyData_xlsx[[#This Row],[GHG SCOPE 1]:[GHG SCOPE 3]])</f>
        <v>0</v>
      </c>
      <c r="Y481">
        <f>ConsolidatedCompanyData_xlsx[[#This Row],[Sum of Emissions]]-ConsolidatedCompanyData_xlsx[[#This Row],[GHG SCOPE 3]]</f>
        <v>0</v>
      </c>
    </row>
    <row r="482" spans="1:25" hidden="1" x14ac:dyDescent="0.35">
      <c r="A482" t="s">
        <v>295</v>
      </c>
      <c r="B482" t="s">
        <v>1056</v>
      </c>
      <c r="C482" t="s">
        <v>299</v>
      </c>
      <c r="D482">
        <v>14100</v>
      </c>
      <c r="W482">
        <v>70355.109700000001</v>
      </c>
      <c r="X482">
        <f>SUM(ConsolidatedCompanyData_xlsx[[#This Row],[GHG SCOPE 1]:[SCOPE 3 EMISSIONS OTHER]])</f>
        <v>14100</v>
      </c>
      <c r="Y482">
        <f>ConsolidatedCompanyData_xlsx[[#This Row],[Sum of Emissions]]-ConsolidatedCompanyData_xlsx[[#This Row],[GHG SCOPE 3]]</f>
        <v>14100</v>
      </c>
    </row>
    <row r="483" spans="1:25" hidden="1" x14ac:dyDescent="0.35">
      <c r="A483" t="s">
        <v>295</v>
      </c>
      <c r="B483" t="s">
        <v>1056</v>
      </c>
      <c r="C483" t="s">
        <v>298</v>
      </c>
      <c r="D483">
        <v>16000</v>
      </c>
      <c r="E483">
        <v>3300</v>
      </c>
      <c r="W483">
        <v>82706.696299999996</v>
      </c>
      <c r="X483">
        <f>SUM(ConsolidatedCompanyData_xlsx[[#This Row],[GHG SCOPE 1]:[SCOPE 3 EMISSIONS OTHER]])</f>
        <v>19300</v>
      </c>
      <c r="Y483">
        <f>ConsolidatedCompanyData_xlsx[[#This Row],[Sum of Emissions]]-ConsolidatedCompanyData_xlsx[[#This Row],[GHG SCOPE 3]]</f>
        <v>19300</v>
      </c>
    </row>
    <row r="484" spans="1:25" hidden="1" x14ac:dyDescent="0.35">
      <c r="A484" t="s">
        <v>295</v>
      </c>
      <c r="B484" t="s">
        <v>1056</v>
      </c>
      <c r="C484" t="s">
        <v>297</v>
      </c>
      <c r="D484">
        <v>15300</v>
      </c>
      <c r="E484">
        <v>2900</v>
      </c>
      <c r="W484">
        <v>65890.397800000006</v>
      </c>
      <c r="X484">
        <f>SUM(ConsolidatedCompanyData_xlsx[[#This Row],[GHG SCOPE 1]:[SCOPE 3 EMISSIONS OTHER]])</f>
        <v>18200</v>
      </c>
      <c r="Y484">
        <f>ConsolidatedCompanyData_xlsx[[#This Row],[Sum of Emissions]]-ConsolidatedCompanyData_xlsx[[#This Row],[GHG SCOPE 3]]</f>
        <v>18200</v>
      </c>
    </row>
    <row r="485" spans="1:25" hidden="1" x14ac:dyDescent="0.35">
      <c r="A485" t="s">
        <v>295</v>
      </c>
      <c r="B485" t="s">
        <v>1056</v>
      </c>
      <c r="C485" t="s">
        <v>296</v>
      </c>
      <c r="D485">
        <v>15300</v>
      </c>
      <c r="E485">
        <v>2800</v>
      </c>
      <c r="W485">
        <v>69553.829599999997</v>
      </c>
      <c r="X485">
        <f>SUM(ConsolidatedCompanyData_xlsx[[#This Row],[GHG SCOPE 1]:[SCOPE 3 EMISSIONS OTHER]])</f>
        <v>18100</v>
      </c>
      <c r="Y485">
        <f>ConsolidatedCompanyData_xlsx[[#This Row],[Sum of Emissions]]-ConsolidatedCompanyData_xlsx[[#This Row],[GHG SCOPE 3]]</f>
        <v>18100</v>
      </c>
    </row>
    <row r="486" spans="1:25" x14ac:dyDescent="0.35">
      <c r="A486" t="s">
        <v>877</v>
      </c>
      <c r="B486" t="s">
        <v>985</v>
      </c>
      <c r="C486" t="s">
        <v>876</v>
      </c>
      <c r="X486">
        <f>SUM(ConsolidatedCompanyData_xlsx[[#This Row],[GHG SCOPE 1]:[GHG SCOPE 3]])</f>
        <v>0</v>
      </c>
      <c r="Y486">
        <f>ConsolidatedCompanyData_xlsx[[#This Row],[Sum of Emissions]]-ConsolidatedCompanyData_xlsx[[#This Row],[GHG SCOPE 3]]</f>
        <v>0</v>
      </c>
    </row>
    <row r="487" spans="1:25" hidden="1" x14ac:dyDescent="0.35">
      <c r="A487" t="s">
        <v>421</v>
      </c>
      <c r="B487" t="s">
        <v>1057</v>
      </c>
      <c r="C487" t="s">
        <v>425</v>
      </c>
      <c r="X487">
        <f>SUM(ConsolidatedCompanyData_xlsx[[#This Row],[GHG SCOPE 1]:[SCOPE 3 EMISSIONS OTHER]])</f>
        <v>0</v>
      </c>
      <c r="Y487">
        <f>ConsolidatedCompanyData_xlsx[[#This Row],[Sum of Emissions]]-ConsolidatedCompanyData_xlsx[[#This Row],[GHG SCOPE 3]]</f>
        <v>0</v>
      </c>
    </row>
    <row r="488" spans="1:25" hidden="1" x14ac:dyDescent="0.35">
      <c r="A488" t="s">
        <v>421</v>
      </c>
      <c r="B488" t="s">
        <v>1057</v>
      </c>
      <c r="C488" t="s">
        <v>424</v>
      </c>
      <c r="X488">
        <f>SUM(ConsolidatedCompanyData_xlsx[[#This Row],[GHG SCOPE 1]:[SCOPE 3 EMISSIONS OTHER]])</f>
        <v>0</v>
      </c>
      <c r="Y488">
        <f>ConsolidatedCompanyData_xlsx[[#This Row],[Sum of Emissions]]-ConsolidatedCompanyData_xlsx[[#This Row],[GHG SCOPE 3]]</f>
        <v>0</v>
      </c>
    </row>
    <row r="489" spans="1:25" hidden="1" x14ac:dyDescent="0.35">
      <c r="A489" t="s">
        <v>421</v>
      </c>
      <c r="B489" t="s">
        <v>1057</v>
      </c>
      <c r="C489" t="s">
        <v>423</v>
      </c>
      <c r="X489">
        <f>SUM(ConsolidatedCompanyData_xlsx[[#This Row],[GHG SCOPE 1]:[SCOPE 3 EMISSIONS OTHER]])</f>
        <v>0</v>
      </c>
      <c r="Y489">
        <f>ConsolidatedCompanyData_xlsx[[#This Row],[Sum of Emissions]]-ConsolidatedCompanyData_xlsx[[#This Row],[GHG SCOPE 3]]</f>
        <v>0</v>
      </c>
    </row>
    <row r="490" spans="1:25" hidden="1" x14ac:dyDescent="0.35">
      <c r="A490" t="s">
        <v>421</v>
      </c>
      <c r="B490" t="s">
        <v>1057</v>
      </c>
      <c r="C490" t="s">
        <v>422</v>
      </c>
      <c r="X490">
        <f>SUM(ConsolidatedCompanyData_xlsx[[#This Row],[GHG SCOPE 1]:[SCOPE 3 EMISSIONS OTHER]])</f>
        <v>0</v>
      </c>
      <c r="Y490">
        <f>ConsolidatedCompanyData_xlsx[[#This Row],[Sum of Emissions]]-ConsolidatedCompanyData_xlsx[[#This Row],[GHG SCOPE 3]]</f>
        <v>0</v>
      </c>
    </row>
    <row r="491" spans="1:25" x14ac:dyDescent="0.35">
      <c r="A491" t="s">
        <v>811</v>
      </c>
      <c r="B491" t="s">
        <v>1066</v>
      </c>
      <c r="C491" t="s">
        <v>810</v>
      </c>
      <c r="D491">
        <v>37417.601999999999</v>
      </c>
      <c r="E491">
        <v>141.83099999999999</v>
      </c>
      <c r="F491">
        <v>2.4319999999999999</v>
      </c>
      <c r="L491">
        <v>2.4319999999999999</v>
      </c>
      <c r="W491">
        <v>15176.632</v>
      </c>
      <c r="X491">
        <f>SUM(ConsolidatedCompanyData_xlsx[[#This Row],[GHG SCOPE 1]:[GHG SCOPE 3]])</f>
        <v>37561.864999999998</v>
      </c>
      <c r="Y491">
        <f>ConsolidatedCompanyData_xlsx[[#This Row],[Sum of Emissions]]-ConsolidatedCompanyData_xlsx[[#This Row],[GHG SCOPE 3]]</f>
        <v>37559.432999999997</v>
      </c>
    </row>
    <row r="492" spans="1:25" hidden="1" x14ac:dyDescent="0.35">
      <c r="A492" t="s">
        <v>703</v>
      </c>
      <c r="B492" t="s">
        <v>1058</v>
      </c>
      <c r="C492" t="s">
        <v>707</v>
      </c>
      <c r="W492">
        <v>1457.0120999999999</v>
      </c>
      <c r="X492">
        <f>SUM(ConsolidatedCompanyData_xlsx[[#This Row],[GHG SCOPE 1]:[SCOPE 3 EMISSIONS OTHER]])</f>
        <v>0</v>
      </c>
      <c r="Y492">
        <f>ConsolidatedCompanyData_xlsx[[#This Row],[Sum of Emissions]]-ConsolidatedCompanyData_xlsx[[#This Row],[GHG SCOPE 3]]</f>
        <v>0</v>
      </c>
    </row>
    <row r="493" spans="1:25" hidden="1" x14ac:dyDescent="0.35">
      <c r="A493" t="s">
        <v>703</v>
      </c>
      <c r="B493" t="s">
        <v>1058</v>
      </c>
      <c r="C493" t="s">
        <v>706</v>
      </c>
      <c r="W493">
        <v>369.13490000000002</v>
      </c>
      <c r="X493">
        <f>SUM(ConsolidatedCompanyData_xlsx[[#This Row],[GHG SCOPE 1]:[SCOPE 3 EMISSIONS OTHER]])</f>
        <v>0</v>
      </c>
      <c r="Y493">
        <f>ConsolidatedCompanyData_xlsx[[#This Row],[Sum of Emissions]]-ConsolidatedCompanyData_xlsx[[#This Row],[GHG SCOPE 3]]</f>
        <v>0</v>
      </c>
    </row>
    <row r="494" spans="1:25" hidden="1" x14ac:dyDescent="0.35">
      <c r="A494" t="s">
        <v>703</v>
      </c>
      <c r="B494" t="s">
        <v>1058</v>
      </c>
      <c r="C494" t="s">
        <v>705</v>
      </c>
      <c r="X494">
        <f>SUM(ConsolidatedCompanyData_xlsx[[#This Row],[GHG SCOPE 1]:[SCOPE 3 EMISSIONS OTHER]])</f>
        <v>0</v>
      </c>
      <c r="Y494">
        <f>ConsolidatedCompanyData_xlsx[[#This Row],[Sum of Emissions]]-ConsolidatedCompanyData_xlsx[[#This Row],[GHG SCOPE 3]]</f>
        <v>0</v>
      </c>
    </row>
    <row r="495" spans="1:25" hidden="1" x14ac:dyDescent="0.35">
      <c r="A495" t="s">
        <v>703</v>
      </c>
      <c r="B495" t="s">
        <v>1058</v>
      </c>
      <c r="C495" t="s">
        <v>704</v>
      </c>
      <c r="X495">
        <f>SUM(ConsolidatedCompanyData_xlsx[[#This Row],[GHG SCOPE 1]:[SCOPE 3 EMISSIONS OTHER]])</f>
        <v>0</v>
      </c>
      <c r="Y495">
        <f>ConsolidatedCompanyData_xlsx[[#This Row],[Sum of Emissions]]-ConsolidatedCompanyData_xlsx[[#This Row],[GHG SCOPE 3]]</f>
        <v>0</v>
      </c>
    </row>
    <row r="496" spans="1:25" x14ac:dyDescent="0.35">
      <c r="A496" t="s">
        <v>361</v>
      </c>
      <c r="B496" t="s">
        <v>1067</v>
      </c>
      <c r="C496" t="s">
        <v>360</v>
      </c>
      <c r="D496">
        <v>292.87200000000001</v>
      </c>
      <c r="E496">
        <v>91.509</v>
      </c>
      <c r="F496">
        <v>370.93099999999998</v>
      </c>
      <c r="G496">
        <v>58.258000000000003</v>
      </c>
      <c r="J496">
        <v>0</v>
      </c>
      <c r="K496">
        <v>0.54800000000000004</v>
      </c>
      <c r="L496">
        <v>2.3E-2</v>
      </c>
      <c r="M496">
        <v>0</v>
      </c>
      <c r="N496">
        <v>0</v>
      </c>
      <c r="O496">
        <v>0</v>
      </c>
      <c r="P496">
        <v>312.10199999999998</v>
      </c>
      <c r="Q496">
        <v>0</v>
      </c>
      <c r="R496">
        <v>0</v>
      </c>
      <c r="S496">
        <v>0</v>
      </c>
      <c r="T496">
        <v>0</v>
      </c>
      <c r="W496">
        <v>3027.6745000000001</v>
      </c>
      <c r="X496">
        <f>SUM(ConsolidatedCompanyData_xlsx[[#This Row],[GHG SCOPE 1]:[GHG SCOPE 3]])</f>
        <v>755.31200000000001</v>
      </c>
      <c r="Y496">
        <f>ConsolidatedCompanyData_xlsx[[#This Row],[Sum of Emissions]]-ConsolidatedCompanyData_xlsx[[#This Row],[GHG SCOPE 3]]</f>
        <v>384.38100000000003</v>
      </c>
    </row>
    <row r="497" spans="1:25" hidden="1" x14ac:dyDescent="0.35">
      <c r="A497" t="s">
        <v>271</v>
      </c>
      <c r="B497" t="s">
        <v>1059</v>
      </c>
      <c r="C497" t="s">
        <v>275</v>
      </c>
      <c r="D497">
        <v>4555.26</v>
      </c>
      <c r="E497">
        <v>31.009</v>
      </c>
      <c r="W497">
        <v>45160.83</v>
      </c>
      <c r="X497">
        <f>SUM(ConsolidatedCompanyData_xlsx[[#This Row],[GHG SCOPE 1]:[SCOPE 3 EMISSIONS OTHER]])</f>
        <v>4586.2690000000002</v>
      </c>
      <c r="Y497">
        <f>ConsolidatedCompanyData_xlsx[[#This Row],[Sum of Emissions]]-ConsolidatedCompanyData_xlsx[[#This Row],[GHG SCOPE 3]]</f>
        <v>4586.2690000000002</v>
      </c>
    </row>
    <row r="498" spans="1:25" hidden="1" x14ac:dyDescent="0.35">
      <c r="A498" t="s">
        <v>271</v>
      </c>
      <c r="B498" t="s">
        <v>1059</v>
      </c>
      <c r="C498" t="s">
        <v>274</v>
      </c>
      <c r="D498">
        <v>6798.32</v>
      </c>
      <c r="E498">
        <v>172.399</v>
      </c>
      <c r="W498">
        <v>46720.351999999999</v>
      </c>
      <c r="X498">
        <f>SUM(ConsolidatedCompanyData_xlsx[[#This Row],[GHG SCOPE 1]:[SCOPE 3 EMISSIONS OTHER]])</f>
        <v>6970.7190000000001</v>
      </c>
      <c r="Y498">
        <f>ConsolidatedCompanyData_xlsx[[#This Row],[Sum of Emissions]]-ConsolidatedCompanyData_xlsx[[#This Row],[GHG SCOPE 3]]</f>
        <v>6970.7190000000001</v>
      </c>
    </row>
    <row r="499" spans="1:25" hidden="1" x14ac:dyDescent="0.35">
      <c r="A499" t="s">
        <v>271</v>
      </c>
      <c r="B499" t="s">
        <v>1059</v>
      </c>
      <c r="C499" t="s">
        <v>273</v>
      </c>
      <c r="D499">
        <v>6151.02</v>
      </c>
      <c r="E499">
        <v>192.86600000000001</v>
      </c>
      <c r="W499">
        <v>47586.569000000003</v>
      </c>
      <c r="X499">
        <f>SUM(ConsolidatedCompanyData_xlsx[[#This Row],[GHG SCOPE 1]:[SCOPE 3 EMISSIONS OTHER]])</f>
        <v>6343.8860000000004</v>
      </c>
      <c r="Y499">
        <f>ConsolidatedCompanyData_xlsx[[#This Row],[Sum of Emissions]]-ConsolidatedCompanyData_xlsx[[#This Row],[GHG SCOPE 3]]</f>
        <v>6343.8860000000004</v>
      </c>
    </row>
    <row r="500" spans="1:25" hidden="1" x14ac:dyDescent="0.35">
      <c r="A500" t="s">
        <v>271</v>
      </c>
      <c r="B500" t="s">
        <v>1059</v>
      </c>
      <c r="C500" t="s">
        <v>272</v>
      </c>
      <c r="D500">
        <v>9002.7800000000007</v>
      </c>
      <c r="E500">
        <v>233.667</v>
      </c>
      <c r="W500">
        <v>58804.112000000001</v>
      </c>
      <c r="X500">
        <f>SUM(ConsolidatedCompanyData_xlsx[[#This Row],[GHG SCOPE 1]:[SCOPE 3 EMISSIONS OTHER]])</f>
        <v>9236.4470000000001</v>
      </c>
      <c r="Y500">
        <f>ConsolidatedCompanyData_xlsx[[#This Row],[Sum of Emissions]]-ConsolidatedCompanyData_xlsx[[#This Row],[GHG SCOPE 3]]</f>
        <v>9236.4470000000001</v>
      </c>
    </row>
    <row r="501" spans="1:25" x14ac:dyDescent="0.35">
      <c r="A501" t="s">
        <v>49</v>
      </c>
      <c r="B501" t="s">
        <v>1069</v>
      </c>
      <c r="C501" t="s">
        <v>48</v>
      </c>
      <c r="D501">
        <v>331.79500000000002</v>
      </c>
      <c r="E501">
        <v>63.631</v>
      </c>
      <c r="W501">
        <v>970.83100000000002</v>
      </c>
      <c r="X501">
        <f>SUM(ConsolidatedCompanyData_xlsx[[#This Row],[GHG SCOPE 1]:[GHG SCOPE 3]])</f>
        <v>395.42600000000004</v>
      </c>
      <c r="Y501">
        <f>ConsolidatedCompanyData_xlsx[[#This Row],[Sum of Emissions]]-ConsolidatedCompanyData_xlsx[[#This Row],[GHG SCOPE 3]]</f>
        <v>395.42600000000004</v>
      </c>
    </row>
    <row r="502" spans="1:25" hidden="1" x14ac:dyDescent="0.35">
      <c r="A502" t="s">
        <v>517</v>
      </c>
      <c r="B502" t="s">
        <v>1060</v>
      </c>
      <c r="C502" t="s">
        <v>521</v>
      </c>
      <c r="D502">
        <v>17598.400000000001</v>
      </c>
      <c r="E502">
        <v>5.234</v>
      </c>
      <c r="W502">
        <v>16096.773499999999</v>
      </c>
      <c r="X502">
        <f>SUM(ConsolidatedCompanyData_xlsx[[#This Row],[GHG SCOPE 1]:[SCOPE 3 EMISSIONS OTHER]])</f>
        <v>17603.634000000002</v>
      </c>
      <c r="Y502">
        <f>ConsolidatedCompanyData_xlsx[[#This Row],[Sum of Emissions]]-ConsolidatedCompanyData_xlsx[[#This Row],[GHG SCOPE 3]]</f>
        <v>17603.634000000002</v>
      </c>
    </row>
    <row r="503" spans="1:25" hidden="1" x14ac:dyDescent="0.35">
      <c r="A503" t="s">
        <v>517</v>
      </c>
      <c r="B503" t="s">
        <v>1060</v>
      </c>
      <c r="C503" t="s">
        <v>520</v>
      </c>
      <c r="D503">
        <v>14280.9</v>
      </c>
      <c r="E503">
        <v>5.2359999999999998</v>
      </c>
      <c r="F503">
        <v>7506.29</v>
      </c>
      <c r="I503">
        <v>2296.6999999999998</v>
      </c>
      <c r="P503">
        <v>0</v>
      </c>
      <c r="Q503">
        <v>5209.6000999999997</v>
      </c>
      <c r="W503">
        <v>20134.6476</v>
      </c>
      <c r="X503">
        <f>SUM(ConsolidatedCompanyData_xlsx[[#This Row],[GHG SCOPE 1]:[SCOPE 3 EMISSIONS OTHER]])</f>
        <v>29298.7261</v>
      </c>
      <c r="Y503">
        <f>ConsolidatedCompanyData_xlsx[[#This Row],[Sum of Emissions]]-ConsolidatedCompanyData_xlsx[[#This Row],[GHG SCOPE 3]]</f>
        <v>21792.436099999999</v>
      </c>
    </row>
    <row r="504" spans="1:25" hidden="1" x14ac:dyDescent="0.35">
      <c r="A504" t="s">
        <v>517</v>
      </c>
      <c r="B504" t="s">
        <v>1060</v>
      </c>
      <c r="C504" t="s">
        <v>519</v>
      </c>
      <c r="D504">
        <v>12624.3</v>
      </c>
      <c r="E504">
        <v>4.1870000000000003</v>
      </c>
      <c r="F504">
        <v>6221.71</v>
      </c>
      <c r="I504">
        <v>1599.75</v>
      </c>
      <c r="Q504">
        <v>4621.96</v>
      </c>
      <c r="W504">
        <v>20202.719400000002</v>
      </c>
      <c r="X504">
        <f>SUM(ConsolidatedCompanyData_xlsx[[#This Row],[GHG SCOPE 1]:[SCOPE 3 EMISSIONS OTHER]])</f>
        <v>25071.906999999999</v>
      </c>
      <c r="Y504">
        <f>ConsolidatedCompanyData_xlsx[[#This Row],[Sum of Emissions]]-ConsolidatedCompanyData_xlsx[[#This Row],[GHG SCOPE 3]]</f>
        <v>18850.197</v>
      </c>
    </row>
    <row r="505" spans="1:25" hidden="1" x14ac:dyDescent="0.35">
      <c r="A505" t="s">
        <v>517</v>
      </c>
      <c r="B505" t="s">
        <v>1060</v>
      </c>
      <c r="C505" t="s">
        <v>518</v>
      </c>
      <c r="D505">
        <v>15690.4</v>
      </c>
      <c r="E505">
        <v>0.433</v>
      </c>
      <c r="F505">
        <v>5851.3</v>
      </c>
      <c r="I505">
        <v>1458.97</v>
      </c>
      <c r="Q505">
        <v>4392.3301000000001</v>
      </c>
      <c r="W505">
        <v>23254.669300000001</v>
      </c>
      <c r="X505">
        <f>SUM(ConsolidatedCompanyData_xlsx[[#This Row],[GHG SCOPE 1]:[SCOPE 3 EMISSIONS OTHER]])</f>
        <v>27393.433100000002</v>
      </c>
      <c r="Y505">
        <f>ConsolidatedCompanyData_xlsx[[#This Row],[Sum of Emissions]]-ConsolidatedCompanyData_xlsx[[#This Row],[GHG SCOPE 3]]</f>
        <v>21542.133100000003</v>
      </c>
    </row>
    <row r="506" spans="1:25" x14ac:dyDescent="0.35">
      <c r="A506" t="s">
        <v>883</v>
      </c>
      <c r="B506" t="s">
        <v>1073</v>
      </c>
      <c r="C506" t="s">
        <v>882</v>
      </c>
      <c r="D506">
        <v>17600</v>
      </c>
      <c r="E506">
        <v>4900</v>
      </c>
      <c r="F506">
        <v>217000</v>
      </c>
      <c r="O506">
        <v>1600</v>
      </c>
      <c r="P506">
        <v>20200</v>
      </c>
      <c r="Q506">
        <v>195200</v>
      </c>
      <c r="W506">
        <v>86606.1149</v>
      </c>
      <c r="X506">
        <f>SUM(ConsolidatedCompanyData_xlsx[[#This Row],[GHG SCOPE 1]:[GHG SCOPE 3]])</f>
        <v>239500</v>
      </c>
      <c r="Y506">
        <f>ConsolidatedCompanyData_xlsx[[#This Row],[Sum of Emissions]]-ConsolidatedCompanyData_xlsx[[#This Row],[GHG SCOPE 3]]</f>
        <v>22500</v>
      </c>
    </row>
    <row r="507" spans="1:25" hidden="1" x14ac:dyDescent="0.35">
      <c r="A507" t="s">
        <v>115</v>
      </c>
      <c r="B507" t="s">
        <v>1061</v>
      </c>
      <c r="C507" t="s">
        <v>119</v>
      </c>
      <c r="D507">
        <v>2145.33</v>
      </c>
      <c r="E507">
        <v>2.1999999999999999E-2</v>
      </c>
      <c r="F507">
        <v>32.517000000000003</v>
      </c>
      <c r="G507">
        <v>6.0830000000000002</v>
      </c>
      <c r="I507">
        <v>17.745000000000001</v>
      </c>
      <c r="L507">
        <v>7.7110000000000003</v>
      </c>
      <c r="N507">
        <v>0.94799999999999995</v>
      </c>
      <c r="O507">
        <v>0.03</v>
      </c>
      <c r="W507">
        <v>5727.9421000000002</v>
      </c>
      <c r="X507">
        <f>SUM(ConsolidatedCompanyData_xlsx[[#This Row],[GHG SCOPE 1]:[SCOPE 3 EMISSIONS OTHER]])</f>
        <v>2210.3859999999995</v>
      </c>
      <c r="Y507">
        <f>ConsolidatedCompanyData_xlsx[[#This Row],[Sum of Emissions]]-ConsolidatedCompanyData_xlsx[[#This Row],[GHG SCOPE 3]]</f>
        <v>2177.8689999999997</v>
      </c>
    </row>
    <row r="508" spans="1:25" hidden="1" x14ac:dyDescent="0.35">
      <c r="A508" t="s">
        <v>115</v>
      </c>
      <c r="B508" t="s">
        <v>1061</v>
      </c>
      <c r="C508" t="s">
        <v>118</v>
      </c>
      <c r="D508">
        <v>2304.4899999999998</v>
      </c>
      <c r="E508">
        <v>0</v>
      </c>
      <c r="F508">
        <v>32.896000000000001</v>
      </c>
      <c r="I508">
        <v>1.7569999999999999</v>
      </c>
      <c r="K508">
        <v>1.4390000000000001</v>
      </c>
      <c r="L508">
        <v>3.0169999999999999</v>
      </c>
      <c r="N508">
        <v>0.54600000000000004</v>
      </c>
      <c r="O508">
        <v>1.4E-2</v>
      </c>
      <c r="W508">
        <v>5411.3640999999998</v>
      </c>
      <c r="X508">
        <f>SUM(ConsolidatedCompanyData_xlsx[[#This Row],[GHG SCOPE 1]:[SCOPE 3 EMISSIONS OTHER]])</f>
        <v>2344.1589999999997</v>
      </c>
      <c r="Y508">
        <f>ConsolidatedCompanyData_xlsx[[#This Row],[Sum of Emissions]]-ConsolidatedCompanyData_xlsx[[#This Row],[GHG SCOPE 3]]</f>
        <v>2311.2629999999995</v>
      </c>
    </row>
    <row r="509" spans="1:25" hidden="1" x14ac:dyDescent="0.35">
      <c r="A509" t="s">
        <v>115</v>
      </c>
      <c r="B509" t="s">
        <v>1061</v>
      </c>
      <c r="C509" t="s">
        <v>117</v>
      </c>
      <c r="D509">
        <v>2113.4499999999998</v>
      </c>
      <c r="E509">
        <v>1.6E-2</v>
      </c>
      <c r="F509">
        <v>21.832000000000001</v>
      </c>
      <c r="I509">
        <v>1.718</v>
      </c>
      <c r="K509">
        <v>1.087</v>
      </c>
      <c r="L509">
        <v>2.3149999999999999</v>
      </c>
      <c r="N509">
        <v>0.88900000000000001</v>
      </c>
      <c r="O509">
        <v>4.6820000000000004</v>
      </c>
      <c r="W509">
        <v>4430.9305000000004</v>
      </c>
      <c r="X509">
        <f>SUM(ConsolidatedCompanyData_xlsx[[#This Row],[GHG SCOPE 1]:[SCOPE 3 EMISSIONS OTHER]])</f>
        <v>2145.9889999999996</v>
      </c>
      <c r="Y509">
        <f>ConsolidatedCompanyData_xlsx[[#This Row],[Sum of Emissions]]-ConsolidatedCompanyData_xlsx[[#This Row],[GHG SCOPE 3]]</f>
        <v>2124.1569999999997</v>
      </c>
    </row>
    <row r="510" spans="1:25" hidden="1" x14ac:dyDescent="0.35">
      <c r="A510" t="s">
        <v>115</v>
      </c>
      <c r="B510" t="s">
        <v>1061</v>
      </c>
      <c r="C510" t="s">
        <v>116</v>
      </c>
      <c r="D510">
        <v>2439.11</v>
      </c>
      <c r="E510">
        <v>0</v>
      </c>
      <c r="F510">
        <v>11.337999999999999</v>
      </c>
      <c r="I510">
        <v>1.573</v>
      </c>
      <c r="K510">
        <v>1.1100000000000001</v>
      </c>
      <c r="L510">
        <v>3.4780000000000002</v>
      </c>
      <c r="N510">
        <v>0.75</v>
      </c>
      <c r="O510">
        <v>4.4269999999999996</v>
      </c>
      <c r="W510">
        <v>6257.3204999999998</v>
      </c>
      <c r="X510">
        <f>SUM(ConsolidatedCompanyData_xlsx[[#This Row],[GHG SCOPE 1]:[SCOPE 3 EMISSIONS OTHER]])</f>
        <v>2461.7860000000005</v>
      </c>
      <c r="Y510">
        <f>ConsolidatedCompanyData_xlsx[[#This Row],[Sum of Emissions]]-ConsolidatedCompanyData_xlsx[[#This Row],[GHG SCOPE 3]]</f>
        <v>2450.4480000000003</v>
      </c>
    </row>
    <row r="511" spans="1:25" x14ac:dyDescent="0.35">
      <c r="A511" t="s">
        <v>739</v>
      </c>
      <c r="B511" t="s">
        <v>1070</v>
      </c>
      <c r="C511" t="s">
        <v>738</v>
      </c>
      <c r="D511">
        <v>10004.700000000001</v>
      </c>
      <c r="E511">
        <v>121</v>
      </c>
      <c r="F511">
        <v>8624</v>
      </c>
      <c r="I511">
        <v>8624</v>
      </c>
      <c r="W511">
        <v>12413.21</v>
      </c>
      <c r="X511">
        <f>SUM(ConsolidatedCompanyData_xlsx[[#This Row],[GHG SCOPE 1]:[GHG SCOPE 3]])</f>
        <v>18749.7</v>
      </c>
      <c r="Y511">
        <f>ConsolidatedCompanyData_xlsx[[#This Row],[Sum of Emissions]]-ConsolidatedCompanyData_xlsx[[#This Row],[GHG SCOPE 3]]</f>
        <v>10125.700000000001</v>
      </c>
    </row>
    <row r="512" spans="1:25" hidden="1" x14ac:dyDescent="0.35">
      <c r="A512" t="s">
        <v>157</v>
      </c>
      <c r="B512" t="s">
        <v>1062</v>
      </c>
      <c r="C512" t="s">
        <v>161</v>
      </c>
      <c r="D512">
        <v>705.99400000000003</v>
      </c>
      <c r="E512">
        <v>338.19600000000003</v>
      </c>
      <c r="F512">
        <v>370.27699999999999</v>
      </c>
      <c r="G512">
        <v>9.4339999999999993</v>
      </c>
      <c r="I512">
        <v>150.029</v>
      </c>
      <c r="K512">
        <v>2.4790000000000001</v>
      </c>
      <c r="L512">
        <v>27.385999999999999</v>
      </c>
      <c r="N512">
        <v>176.92</v>
      </c>
      <c r="V512">
        <v>4.0289999999999999</v>
      </c>
      <c r="W512">
        <v>60063.27</v>
      </c>
      <c r="X512">
        <f>SUM(ConsolidatedCompanyData_xlsx[[#This Row],[GHG SCOPE 1]:[SCOPE 3 EMISSIONS OTHER]])</f>
        <v>1784.7440000000001</v>
      </c>
      <c r="Y512">
        <f>ConsolidatedCompanyData_xlsx[[#This Row],[Sum of Emissions]]-ConsolidatedCompanyData_xlsx[[#This Row],[GHG SCOPE 3]]</f>
        <v>1414.4670000000001</v>
      </c>
    </row>
    <row r="513" spans="1:25" hidden="1" x14ac:dyDescent="0.35">
      <c r="A513" t="s">
        <v>157</v>
      </c>
      <c r="B513" t="s">
        <v>1062</v>
      </c>
      <c r="C513" t="s">
        <v>160</v>
      </c>
      <c r="D513">
        <v>102.739</v>
      </c>
      <c r="E513">
        <v>169.47900000000001</v>
      </c>
      <c r="F513">
        <v>518.17899999999997</v>
      </c>
      <c r="G513">
        <v>197.33</v>
      </c>
      <c r="K513">
        <v>3.0179999999999998</v>
      </c>
      <c r="L513">
        <v>25.66</v>
      </c>
      <c r="N513">
        <v>42.313000000000002</v>
      </c>
      <c r="S513">
        <v>239.09299999999999</v>
      </c>
      <c r="W513">
        <v>69259.64</v>
      </c>
      <c r="X513">
        <f>SUM(ConsolidatedCompanyData_xlsx[[#This Row],[GHG SCOPE 1]:[SCOPE 3 EMISSIONS OTHER]])</f>
        <v>1297.8110000000001</v>
      </c>
      <c r="Y513">
        <f>ConsolidatedCompanyData_xlsx[[#This Row],[Sum of Emissions]]-ConsolidatedCompanyData_xlsx[[#This Row],[GHG SCOPE 3]]</f>
        <v>779.63200000000018</v>
      </c>
    </row>
    <row r="514" spans="1:25" hidden="1" x14ac:dyDescent="0.35">
      <c r="A514" t="s">
        <v>157</v>
      </c>
      <c r="B514" t="s">
        <v>1062</v>
      </c>
      <c r="C514" t="s">
        <v>159</v>
      </c>
      <c r="D514">
        <v>150.673</v>
      </c>
      <c r="E514">
        <v>128.155</v>
      </c>
      <c r="F514">
        <v>613.66999999999996</v>
      </c>
      <c r="G514">
        <v>168.06299999999999</v>
      </c>
      <c r="K514">
        <v>1.7509999999999999</v>
      </c>
      <c r="L514">
        <v>6.0439999999999996</v>
      </c>
      <c r="N514">
        <v>78.626000000000005</v>
      </c>
      <c r="S514">
        <v>199.56899999999999</v>
      </c>
      <c r="W514">
        <v>57933</v>
      </c>
      <c r="X514">
        <f>SUM(ConsolidatedCompanyData_xlsx[[#This Row],[GHG SCOPE 1]:[SCOPE 3 EMISSIONS OTHER]])</f>
        <v>1346.5509999999999</v>
      </c>
      <c r="Y514">
        <f>ConsolidatedCompanyData_xlsx[[#This Row],[Sum of Emissions]]-ConsolidatedCompanyData_xlsx[[#This Row],[GHG SCOPE 3]]</f>
        <v>732.88099999999997</v>
      </c>
    </row>
    <row r="515" spans="1:25" hidden="1" x14ac:dyDescent="0.35">
      <c r="A515" t="s">
        <v>157</v>
      </c>
      <c r="B515" t="s">
        <v>1062</v>
      </c>
      <c r="C515" t="s">
        <v>158</v>
      </c>
      <c r="D515">
        <v>162.749</v>
      </c>
      <c r="E515">
        <v>124.07599999999999</v>
      </c>
      <c r="F515">
        <v>1504.54</v>
      </c>
      <c r="G515">
        <v>1068.4399000000001</v>
      </c>
      <c r="K515">
        <v>1.56</v>
      </c>
      <c r="L515">
        <v>1.9850000000000001</v>
      </c>
      <c r="N515">
        <v>34.908999999999999</v>
      </c>
      <c r="S515">
        <v>195.684</v>
      </c>
      <c r="W515">
        <v>64908.73</v>
      </c>
      <c r="X515">
        <f>SUM(ConsolidatedCompanyData_xlsx[[#This Row],[GHG SCOPE 1]:[SCOPE 3 EMISSIONS OTHER]])</f>
        <v>3093.9429000000005</v>
      </c>
      <c r="Y515">
        <f>ConsolidatedCompanyData_xlsx[[#This Row],[Sum of Emissions]]-ConsolidatedCompanyData_xlsx[[#This Row],[GHG SCOPE 3]]</f>
        <v>1589.4029000000005</v>
      </c>
    </row>
    <row r="516" spans="1:25" x14ac:dyDescent="0.35">
      <c r="A516" t="s">
        <v>265</v>
      </c>
      <c r="B516" t="s">
        <v>1071</v>
      </c>
      <c r="C516" t="s">
        <v>264</v>
      </c>
      <c r="D516">
        <v>3700</v>
      </c>
      <c r="E516">
        <v>2900</v>
      </c>
      <c r="F516">
        <v>64300</v>
      </c>
      <c r="Q516">
        <v>64300</v>
      </c>
      <c r="W516">
        <v>42881.524599999997</v>
      </c>
      <c r="X516">
        <f>SUM(ConsolidatedCompanyData_xlsx[[#This Row],[GHG SCOPE 1]:[GHG SCOPE 3]])</f>
        <v>70900</v>
      </c>
      <c r="Y516">
        <f>ConsolidatedCompanyData_xlsx[[#This Row],[Sum of Emissions]]-ConsolidatedCompanyData_xlsx[[#This Row],[GHG SCOPE 3]]</f>
        <v>6600</v>
      </c>
    </row>
    <row r="517" spans="1:25" hidden="1" x14ac:dyDescent="0.35">
      <c r="A517" t="s">
        <v>355</v>
      </c>
      <c r="B517" t="s">
        <v>1063</v>
      </c>
      <c r="C517" t="s">
        <v>359</v>
      </c>
      <c r="D517">
        <v>37000</v>
      </c>
      <c r="E517">
        <v>8200</v>
      </c>
      <c r="W517">
        <v>75841.8</v>
      </c>
      <c r="X517">
        <f>SUM(ConsolidatedCompanyData_xlsx[[#This Row],[GHG SCOPE 1]:[SCOPE 3 EMISSIONS OTHER]])</f>
        <v>45200</v>
      </c>
      <c r="Y517">
        <f>ConsolidatedCompanyData_xlsx[[#This Row],[Sum of Emissions]]-ConsolidatedCompanyData_xlsx[[#This Row],[GHG SCOPE 3]]</f>
        <v>45200</v>
      </c>
    </row>
    <row r="518" spans="1:25" hidden="1" x14ac:dyDescent="0.35">
      <c r="A518" t="s">
        <v>355</v>
      </c>
      <c r="B518" t="s">
        <v>1063</v>
      </c>
      <c r="C518" t="s">
        <v>358</v>
      </c>
      <c r="D518">
        <v>37000</v>
      </c>
      <c r="E518">
        <v>8200</v>
      </c>
      <c r="F518">
        <v>546000</v>
      </c>
      <c r="Q518">
        <v>546000</v>
      </c>
      <c r="W518">
        <v>77780.75</v>
      </c>
      <c r="X518">
        <f>SUM(ConsolidatedCompanyData_xlsx[[#This Row],[GHG SCOPE 1]:[SCOPE 3 EMISSIONS OTHER]])</f>
        <v>1137200</v>
      </c>
      <c r="Y518">
        <f>ConsolidatedCompanyData_xlsx[[#This Row],[Sum of Emissions]]-ConsolidatedCompanyData_xlsx[[#This Row],[GHG SCOPE 3]]</f>
        <v>591200</v>
      </c>
    </row>
    <row r="519" spans="1:25" hidden="1" x14ac:dyDescent="0.35">
      <c r="A519" t="s">
        <v>355</v>
      </c>
      <c r="B519" t="s">
        <v>1063</v>
      </c>
      <c r="C519" t="s">
        <v>357</v>
      </c>
      <c r="D519">
        <v>32170</v>
      </c>
      <c r="E519">
        <v>8010</v>
      </c>
      <c r="F519">
        <v>479530</v>
      </c>
      <c r="G519">
        <v>55000</v>
      </c>
      <c r="I519">
        <v>390</v>
      </c>
      <c r="J519">
        <v>7000</v>
      </c>
      <c r="M519">
        <v>140</v>
      </c>
      <c r="Q519">
        <v>417000</v>
      </c>
      <c r="W519">
        <v>67626.36</v>
      </c>
      <c r="X519">
        <f>SUM(ConsolidatedCompanyData_xlsx[[#This Row],[GHG SCOPE 1]:[SCOPE 3 EMISSIONS OTHER]])</f>
        <v>999240</v>
      </c>
      <c r="Y519">
        <f>ConsolidatedCompanyData_xlsx[[#This Row],[Sum of Emissions]]-ConsolidatedCompanyData_xlsx[[#This Row],[GHG SCOPE 3]]</f>
        <v>519710</v>
      </c>
    </row>
    <row r="520" spans="1:25" hidden="1" x14ac:dyDescent="0.35">
      <c r="A520" t="s">
        <v>355</v>
      </c>
      <c r="B520" t="s">
        <v>1063</v>
      </c>
      <c r="C520" t="s">
        <v>356</v>
      </c>
      <c r="D520">
        <v>33000</v>
      </c>
      <c r="E520">
        <v>6900</v>
      </c>
      <c r="F520">
        <v>438000</v>
      </c>
      <c r="G520">
        <v>59000</v>
      </c>
      <c r="Q520">
        <v>379000</v>
      </c>
      <c r="W520">
        <v>60490.21</v>
      </c>
      <c r="X520">
        <f>SUM(ConsolidatedCompanyData_xlsx[[#This Row],[GHG SCOPE 1]:[SCOPE 3 EMISSIONS OTHER]])</f>
        <v>915900</v>
      </c>
      <c r="Y520">
        <f>ConsolidatedCompanyData_xlsx[[#This Row],[Sum of Emissions]]-ConsolidatedCompanyData_xlsx[[#This Row],[GHG SCOPE 3]]</f>
        <v>477900</v>
      </c>
    </row>
    <row r="521" spans="1:25" x14ac:dyDescent="0.35">
      <c r="A521" t="s">
        <v>871</v>
      </c>
      <c r="B521" t="s">
        <v>964</v>
      </c>
      <c r="C521" t="s">
        <v>870</v>
      </c>
      <c r="X521">
        <f>SUM(ConsolidatedCompanyData_xlsx[[#This Row],[GHG SCOPE 1]:[GHG SCOPE 3]])</f>
        <v>0</v>
      </c>
      <c r="Y521">
        <f>ConsolidatedCompanyData_xlsx[[#This Row],[Sum of Emissions]]-ConsolidatedCompanyData_xlsx[[#This Row],[GHG SCOPE 3]]</f>
        <v>0</v>
      </c>
    </row>
    <row r="522" spans="1:25" hidden="1" x14ac:dyDescent="0.35">
      <c r="A522" t="s">
        <v>235</v>
      </c>
      <c r="B522" t="s">
        <v>1064</v>
      </c>
      <c r="C522" t="s">
        <v>239</v>
      </c>
      <c r="D522">
        <v>5200</v>
      </c>
      <c r="E522">
        <v>160</v>
      </c>
      <c r="W522">
        <v>15781.46</v>
      </c>
      <c r="X522">
        <f>SUM(ConsolidatedCompanyData_xlsx[[#This Row],[GHG SCOPE 1]:[SCOPE 3 EMISSIONS OTHER]])</f>
        <v>5360</v>
      </c>
      <c r="Y522">
        <f>ConsolidatedCompanyData_xlsx[[#This Row],[Sum of Emissions]]-ConsolidatedCompanyData_xlsx[[#This Row],[GHG SCOPE 3]]</f>
        <v>5360</v>
      </c>
    </row>
    <row r="523" spans="1:25" hidden="1" x14ac:dyDescent="0.35">
      <c r="A523" t="s">
        <v>235</v>
      </c>
      <c r="B523" t="s">
        <v>1064</v>
      </c>
      <c r="C523" t="s">
        <v>238</v>
      </c>
      <c r="D523">
        <v>6470</v>
      </c>
      <c r="E523">
        <v>180</v>
      </c>
      <c r="W523">
        <v>15660.68</v>
      </c>
      <c r="X523">
        <f>SUM(ConsolidatedCompanyData_xlsx[[#This Row],[GHG SCOPE 1]:[SCOPE 3 EMISSIONS OTHER]])</f>
        <v>6650</v>
      </c>
      <c r="Y523">
        <f>ConsolidatedCompanyData_xlsx[[#This Row],[Sum of Emissions]]-ConsolidatedCompanyData_xlsx[[#This Row],[GHG SCOPE 3]]</f>
        <v>6650</v>
      </c>
    </row>
    <row r="524" spans="1:25" hidden="1" x14ac:dyDescent="0.35">
      <c r="A524" t="s">
        <v>235</v>
      </c>
      <c r="B524" t="s">
        <v>1064</v>
      </c>
      <c r="C524" t="s">
        <v>237</v>
      </c>
      <c r="D524">
        <v>4240</v>
      </c>
      <c r="E524">
        <v>200</v>
      </c>
      <c r="W524">
        <v>10061.629999999999</v>
      </c>
      <c r="X524">
        <f>SUM(ConsolidatedCompanyData_xlsx[[#This Row],[GHG SCOPE 1]:[SCOPE 3 EMISSIONS OTHER]])</f>
        <v>4440</v>
      </c>
      <c r="Y524">
        <f>ConsolidatedCompanyData_xlsx[[#This Row],[Sum of Emissions]]-ConsolidatedCompanyData_xlsx[[#This Row],[GHG SCOPE 3]]</f>
        <v>4440</v>
      </c>
    </row>
    <row r="525" spans="1:25" hidden="1" x14ac:dyDescent="0.35">
      <c r="A525" t="s">
        <v>235</v>
      </c>
      <c r="B525" t="s">
        <v>1064</v>
      </c>
      <c r="C525" t="s">
        <v>236</v>
      </c>
      <c r="D525">
        <v>3530</v>
      </c>
      <c r="E525">
        <v>175</v>
      </c>
      <c r="F525">
        <v>42580</v>
      </c>
      <c r="Q525">
        <v>42580</v>
      </c>
      <c r="W525">
        <v>15733.06</v>
      </c>
      <c r="X525">
        <f>SUM(ConsolidatedCompanyData_xlsx[[#This Row],[GHG SCOPE 1]:[SCOPE 3 EMISSIONS OTHER]])</f>
        <v>88865</v>
      </c>
      <c r="Y525">
        <f>ConsolidatedCompanyData_xlsx[[#This Row],[Sum of Emissions]]-ConsolidatedCompanyData_xlsx[[#This Row],[GHG SCOPE 3]]</f>
        <v>46285</v>
      </c>
    </row>
    <row r="526" spans="1:25" x14ac:dyDescent="0.35">
      <c r="A526" t="s">
        <v>835</v>
      </c>
      <c r="B526" t="s">
        <v>975</v>
      </c>
      <c r="C526" t="s">
        <v>834</v>
      </c>
      <c r="X526">
        <f>SUM(ConsolidatedCompanyData_xlsx[[#This Row],[GHG SCOPE 1]:[GHG SCOPE 3]])</f>
        <v>0</v>
      </c>
      <c r="Y526">
        <f>ConsolidatedCompanyData_xlsx[[#This Row],[Sum of Emissions]]-ConsolidatedCompanyData_xlsx[[#This Row],[GHG SCOPE 3]]</f>
        <v>0</v>
      </c>
    </row>
    <row r="527" spans="1:25" hidden="1" x14ac:dyDescent="0.35">
      <c r="A527" t="s">
        <v>667</v>
      </c>
      <c r="B527" t="s">
        <v>1065</v>
      </c>
      <c r="C527" t="s">
        <v>671</v>
      </c>
      <c r="D527">
        <v>2.464</v>
      </c>
      <c r="E527">
        <v>3.2</v>
      </c>
      <c r="F527">
        <v>5.1440000000000001</v>
      </c>
      <c r="X527">
        <f>SUM(ConsolidatedCompanyData_xlsx[[#This Row],[GHG SCOPE 1]:[SCOPE 3 EMISSIONS OTHER]])</f>
        <v>10.808</v>
      </c>
      <c r="Y527">
        <f>ConsolidatedCompanyData_xlsx[[#This Row],[Sum of Emissions]]-ConsolidatedCompanyData_xlsx[[#This Row],[GHG SCOPE 3]]</f>
        <v>5.6639999999999997</v>
      </c>
    </row>
    <row r="528" spans="1:25" hidden="1" x14ac:dyDescent="0.35">
      <c r="A528" t="s">
        <v>667</v>
      </c>
      <c r="B528" t="s">
        <v>1065</v>
      </c>
      <c r="C528" t="s">
        <v>670</v>
      </c>
      <c r="D528">
        <v>2.8319999999999999</v>
      </c>
      <c r="E528">
        <v>11.86</v>
      </c>
      <c r="F528">
        <v>66.701999999999998</v>
      </c>
      <c r="G528">
        <v>36.591000000000001</v>
      </c>
      <c r="H528">
        <v>0</v>
      </c>
      <c r="I528">
        <v>8.3970000000000002</v>
      </c>
      <c r="J528">
        <v>0.75900000000000001</v>
      </c>
      <c r="K528">
        <v>3.7999999999999999E-2</v>
      </c>
      <c r="L528">
        <v>5.2430000000000003</v>
      </c>
      <c r="M528">
        <v>15.388</v>
      </c>
      <c r="N528">
        <v>0</v>
      </c>
      <c r="O528">
        <v>0</v>
      </c>
      <c r="P528">
        <v>0</v>
      </c>
      <c r="Q528">
        <v>0</v>
      </c>
      <c r="R528">
        <v>0</v>
      </c>
      <c r="S528">
        <v>0</v>
      </c>
      <c r="T528">
        <v>0</v>
      </c>
      <c r="U528">
        <v>0</v>
      </c>
      <c r="V528">
        <v>0.28599999999999998</v>
      </c>
      <c r="X528">
        <f>SUM(ConsolidatedCompanyData_xlsx[[#This Row],[GHG SCOPE 1]:[SCOPE 3 EMISSIONS OTHER]])</f>
        <v>148.09600000000003</v>
      </c>
      <c r="Y528">
        <f>ConsolidatedCompanyData_xlsx[[#This Row],[Sum of Emissions]]-ConsolidatedCompanyData_xlsx[[#This Row],[GHG SCOPE 3]]</f>
        <v>81.394000000000034</v>
      </c>
    </row>
    <row r="529" spans="1:25" hidden="1" x14ac:dyDescent="0.35">
      <c r="A529" t="s">
        <v>667</v>
      </c>
      <c r="B529" t="s">
        <v>1065</v>
      </c>
      <c r="C529" t="s">
        <v>669</v>
      </c>
      <c r="D529">
        <v>2.6709999999999998</v>
      </c>
      <c r="E529">
        <v>11.397</v>
      </c>
      <c r="F529">
        <v>57.258000000000003</v>
      </c>
      <c r="G529">
        <v>33.709000000000003</v>
      </c>
      <c r="H529">
        <v>0</v>
      </c>
      <c r="I529">
        <v>7.7930000000000001</v>
      </c>
      <c r="J529">
        <v>5.625</v>
      </c>
      <c r="K529">
        <v>1.7000000000000001E-2</v>
      </c>
      <c r="L529">
        <v>2.16</v>
      </c>
      <c r="M529">
        <v>7.7850000000000001</v>
      </c>
      <c r="N529">
        <v>0</v>
      </c>
      <c r="O529">
        <v>0</v>
      </c>
      <c r="P529">
        <v>0</v>
      </c>
      <c r="Q529">
        <v>0</v>
      </c>
      <c r="R529">
        <v>0</v>
      </c>
      <c r="S529">
        <v>0</v>
      </c>
      <c r="T529">
        <v>0</v>
      </c>
      <c r="V529">
        <v>0.16900000000000001</v>
      </c>
      <c r="X529">
        <f>SUM(ConsolidatedCompanyData_xlsx[[#This Row],[GHG SCOPE 1]:[SCOPE 3 EMISSIONS OTHER]])</f>
        <v>128.58400000000003</v>
      </c>
      <c r="Y529">
        <f>ConsolidatedCompanyData_xlsx[[#This Row],[Sum of Emissions]]-ConsolidatedCompanyData_xlsx[[#This Row],[GHG SCOPE 3]]</f>
        <v>71.326000000000022</v>
      </c>
    </row>
    <row r="530" spans="1:25" hidden="1" x14ac:dyDescent="0.35">
      <c r="A530" t="s">
        <v>667</v>
      </c>
      <c r="B530" t="s">
        <v>1065</v>
      </c>
      <c r="C530" t="s">
        <v>668</v>
      </c>
      <c r="D530">
        <v>2.34</v>
      </c>
      <c r="E530">
        <v>9.9789999999999992</v>
      </c>
      <c r="F530">
        <v>50.857999999999997</v>
      </c>
      <c r="G530">
        <v>32.628</v>
      </c>
      <c r="H530">
        <v>0</v>
      </c>
      <c r="I530">
        <v>6.4790000000000001</v>
      </c>
      <c r="J530">
        <v>6.5289999999999999</v>
      </c>
      <c r="K530">
        <v>8.0000000000000002E-3</v>
      </c>
      <c r="L530">
        <v>0.77</v>
      </c>
      <c r="M530">
        <v>4.3090000000000002</v>
      </c>
      <c r="N530">
        <v>0</v>
      </c>
      <c r="O530">
        <v>0</v>
      </c>
      <c r="P530">
        <v>0</v>
      </c>
      <c r="Q530">
        <v>0</v>
      </c>
      <c r="R530">
        <v>0</v>
      </c>
      <c r="S530">
        <v>0</v>
      </c>
      <c r="T530">
        <v>0</v>
      </c>
      <c r="V530">
        <v>0.13500000000000001</v>
      </c>
      <c r="X530">
        <f>SUM(ConsolidatedCompanyData_xlsx[[#This Row],[GHG SCOPE 1]:[SCOPE 3 EMISSIONS OTHER]])</f>
        <v>114.03499999999998</v>
      </c>
      <c r="Y530">
        <f>ConsolidatedCompanyData_xlsx[[#This Row],[Sum of Emissions]]-ConsolidatedCompanyData_xlsx[[#This Row],[GHG SCOPE 3]]</f>
        <v>63.176999999999985</v>
      </c>
    </row>
    <row r="531" spans="1:25" x14ac:dyDescent="0.35">
      <c r="A531" t="s">
        <v>691</v>
      </c>
      <c r="B531" t="s">
        <v>983</v>
      </c>
      <c r="C531" t="s">
        <v>690</v>
      </c>
      <c r="X531">
        <f>SUM(ConsolidatedCompanyData_xlsx[[#This Row],[GHG SCOPE 1]:[GHG SCOPE 3]])</f>
        <v>0</v>
      </c>
      <c r="Y531">
        <f>ConsolidatedCompanyData_xlsx[[#This Row],[Sum of Emissions]]-ConsolidatedCompanyData_xlsx[[#This Row],[GHG SCOPE 3]]</f>
        <v>0</v>
      </c>
    </row>
    <row r="532" spans="1:25" hidden="1" x14ac:dyDescent="0.35">
      <c r="A532" t="s">
        <v>811</v>
      </c>
      <c r="B532" t="s">
        <v>1066</v>
      </c>
      <c r="C532" t="s">
        <v>815</v>
      </c>
      <c r="D532">
        <v>49711.199000000001</v>
      </c>
      <c r="E532">
        <v>189</v>
      </c>
      <c r="F532">
        <v>13.8</v>
      </c>
      <c r="L532">
        <v>13</v>
      </c>
      <c r="M532">
        <v>0.8</v>
      </c>
      <c r="W532">
        <v>17209.541499999999</v>
      </c>
      <c r="X532">
        <f>SUM(ConsolidatedCompanyData_xlsx[[#This Row],[GHG SCOPE 1]:[SCOPE 3 EMISSIONS OTHER]])</f>
        <v>49927.799000000006</v>
      </c>
      <c r="Y532">
        <f>ConsolidatedCompanyData_xlsx[[#This Row],[Sum of Emissions]]-ConsolidatedCompanyData_xlsx[[#This Row],[GHG SCOPE 3]]</f>
        <v>49913.999000000003</v>
      </c>
    </row>
    <row r="533" spans="1:25" hidden="1" x14ac:dyDescent="0.35">
      <c r="A533" t="s">
        <v>811</v>
      </c>
      <c r="B533" t="s">
        <v>1066</v>
      </c>
      <c r="C533" t="s">
        <v>814</v>
      </c>
      <c r="D533">
        <v>42000</v>
      </c>
      <c r="E533">
        <v>187</v>
      </c>
      <c r="F533">
        <v>10.8</v>
      </c>
      <c r="L533">
        <v>10</v>
      </c>
      <c r="M533">
        <v>0.8</v>
      </c>
      <c r="W533">
        <v>16019.5985</v>
      </c>
      <c r="X533">
        <f>SUM(ConsolidatedCompanyData_xlsx[[#This Row],[GHG SCOPE 1]:[SCOPE 3 EMISSIONS OTHER]])</f>
        <v>42208.600000000006</v>
      </c>
      <c r="Y533">
        <f>ConsolidatedCompanyData_xlsx[[#This Row],[Sum of Emissions]]-ConsolidatedCompanyData_xlsx[[#This Row],[GHG SCOPE 3]]</f>
        <v>42197.8</v>
      </c>
    </row>
    <row r="534" spans="1:25" hidden="1" x14ac:dyDescent="0.35">
      <c r="A534" t="s">
        <v>811</v>
      </c>
      <c r="B534" t="s">
        <v>1066</v>
      </c>
      <c r="C534" t="s">
        <v>813</v>
      </c>
      <c r="D534">
        <v>29767.5</v>
      </c>
      <c r="E534">
        <v>241.46</v>
      </c>
      <c r="F534">
        <v>3.2869999999999999</v>
      </c>
      <c r="L534">
        <v>2.4870000000000001</v>
      </c>
      <c r="M534">
        <v>0.8</v>
      </c>
      <c r="W534">
        <v>14304.909100000001</v>
      </c>
      <c r="X534">
        <f>SUM(ConsolidatedCompanyData_xlsx[[#This Row],[GHG SCOPE 1]:[SCOPE 3 EMISSIONS OTHER]])</f>
        <v>30015.534</v>
      </c>
      <c r="Y534">
        <f>ConsolidatedCompanyData_xlsx[[#This Row],[Sum of Emissions]]-ConsolidatedCompanyData_xlsx[[#This Row],[GHG SCOPE 3]]</f>
        <v>30012.246999999999</v>
      </c>
    </row>
    <row r="535" spans="1:25" hidden="1" x14ac:dyDescent="0.35">
      <c r="A535" t="s">
        <v>811</v>
      </c>
      <c r="B535" t="s">
        <v>1066</v>
      </c>
      <c r="C535" t="s">
        <v>812</v>
      </c>
      <c r="D535">
        <v>36557.398000000001</v>
      </c>
      <c r="E535">
        <v>176.85900000000001</v>
      </c>
      <c r="F535">
        <v>1.1479999999999999</v>
      </c>
      <c r="L535">
        <v>1.1479999999999999</v>
      </c>
      <c r="W535">
        <v>18537.918000000001</v>
      </c>
      <c r="X535">
        <f>SUM(ConsolidatedCompanyData_xlsx[[#This Row],[GHG SCOPE 1]:[SCOPE 3 EMISSIONS OTHER]])</f>
        <v>36736.553</v>
      </c>
      <c r="Y535">
        <f>ConsolidatedCompanyData_xlsx[[#This Row],[Sum of Emissions]]-ConsolidatedCompanyData_xlsx[[#This Row],[GHG SCOPE 3]]</f>
        <v>36735.404999999999</v>
      </c>
    </row>
    <row r="536" spans="1:25" x14ac:dyDescent="0.35">
      <c r="A536" t="s">
        <v>763</v>
      </c>
      <c r="B536" t="s">
        <v>1072</v>
      </c>
      <c r="C536" t="s">
        <v>762</v>
      </c>
      <c r="D536">
        <v>3392.28</v>
      </c>
      <c r="E536">
        <v>346.43400000000003</v>
      </c>
      <c r="W536">
        <v>16947.447</v>
      </c>
      <c r="X536">
        <f>SUM(ConsolidatedCompanyData_xlsx[[#This Row],[GHG SCOPE 1]:[GHG SCOPE 3]])</f>
        <v>3738.7140000000004</v>
      </c>
      <c r="Y536">
        <f>ConsolidatedCompanyData_xlsx[[#This Row],[Sum of Emissions]]-ConsolidatedCompanyData_xlsx[[#This Row],[GHG SCOPE 3]]</f>
        <v>3738.7140000000004</v>
      </c>
    </row>
    <row r="537" spans="1:25" hidden="1" x14ac:dyDescent="0.35">
      <c r="A537" t="s">
        <v>361</v>
      </c>
      <c r="B537" t="s">
        <v>1067</v>
      </c>
      <c r="C537" t="s">
        <v>365</v>
      </c>
      <c r="D537">
        <v>281.58999999999997</v>
      </c>
      <c r="E537">
        <v>32.218000000000004</v>
      </c>
      <c r="F537">
        <v>242.91800000000001</v>
      </c>
      <c r="W537">
        <v>1392.5356999999999</v>
      </c>
      <c r="X537">
        <f>SUM(ConsolidatedCompanyData_xlsx[[#This Row],[GHG SCOPE 1]:[SCOPE 3 EMISSIONS OTHER]])</f>
        <v>556.726</v>
      </c>
      <c r="Y537">
        <f>ConsolidatedCompanyData_xlsx[[#This Row],[Sum of Emissions]]-ConsolidatedCompanyData_xlsx[[#This Row],[GHG SCOPE 3]]</f>
        <v>313.80799999999999</v>
      </c>
    </row>
    <row r="538" spans="1:25" hidden="1" x14ac:dyDescent="0.35">
      <c r="A538" t="s">
        <v>361</v>
      </c>
      <c r="B538" t="s">
        <v>1067</v>
      </c>
      <c r="C538" t="s">
        <v>364</v>
      </c>
      <c r="D538">
        <v>326.32900000000001</v>
      </c>
      <c r="E538">
        <v>102.758</v>
      </c>
      <c r="F538">
        <v>277.13</v>
      </c>
      <c r="W538">
        <v>1361.9896000000001</v>
      </c>
      <c r="X538">
        <f>SUM(ConsolidatedCompanyData_xlsx[[#This Row],[GHG SCOPE 1]:[SCOPE 3 EMISSIONS OTHER]])</f>
        <v>706.21699999999998</v>
      </c>
      <c r="Y538">
        <f>ConsolidatedCompanyData_xlsx[[#This Row],[Sum of Emissions]]-ConsolidatedCompanyData_xlsx[[#This Row],[GHG SCOPE 3]]</f>
        <v>429.08699999999999</v>
      </c>
    </row>
    <row r="539" spans="1:25" hidden="1" x14ac:dyDescent="0.35">
      <c r="A539" t="s">
        <v>361</v>
      </c>
      <c r="B539" t="s">
        <v>1067</v>
      </c>
      <c r="C539" t="s">
        <v>363</v>
      </c>
      <c r="D539">
        <v>331.04300000000001</v>
      </c>
      <c r="E539">
        <v>94.811999999999998</v>
      </c>
      <c r="F539">
        <v>320.041</v>
      </c>
      <c r="W539">
        <v>914.1259</v>
      </c>
      <c r="X539">
        <f>SUM(ConsolidatedCompanyData_xlsx[[#This Row],[GHG SCOPE 1]:[SCOPE 3 EMISSIONS OTHER]])</f>
        <v>745.89599999999996</v>
      </c>
      <c r="Y539">
        <f>ConsolidatedCompanyData_xlsx[[#This Row],[Sum of Emissions]]-ConsolidatedCompanyData_xlsx[[#This Row],[GHG SCOPE 3]]</f>
        <v>425.85499999999996</v>
      </c>
    </row>
    <row r="540" spans="1:25" hidden="1" x14ac:dyDescent="0.35">
      <c r="A540" t="s">
        <v>361</v>
      </c>
      <c r="B540" t="s">
        <v>1067</v>
      </c>
      <c r="C540" t="s">
        <v>362</v>
      </c>
      <c r="D540">
        <v>277.14600000000002</v>
      </c>
      <c r="E540">
        <v>92.89</v>
      </c>
      <c r="F540">
        <v>308.43599999999998</v>
      </c>
      <c r="G540">
        <v>55.671999999999997</v>
      </c>
      <c r="K540">
        <v>0.24199999999999999</v>
      </c>
      <c r="L540">
        <v>8.9999999999999993E-3</v>
      </c>
      <c r="N540">
        <v>0.83699999999999997</v>
      </c>
      <c r="P540">
        <v>251.67599999999999</v>
      </c>
      <c r="W540">
        <v>2125.2082</v>
      </c>
      <c r="X540">
        <f>SUM(ConsolidatedCompanyData_xlsx[[#This Row],[GHG SCOPE 1]:[SCOPE 3 EMISSIONS OTHER]])</f>
        <v>986.9079999999999</v>
      </c>
      <c r="Y540">
        <f>ConsolidatedCompanyData_xlsx[[#This Row],[Sum of Emissions]]-ConsolidatedCompanyData_xlsx[[#This Row],[GHG SCOPE 3]]</f>
        <v>678.47199999999998</v>
      </c>
    </row>
    <row r="541" spans="1:25" x14ac:dyDescent="0.35">
      <c r="A541" t="s">
        <v>97</v>
      </c>
      <c r="B541" t="s">
        <v>1076</v>
      </c>
      <c r="C541" t="s">
        <v>96</v>
      </c>
      <c r="D541">
        <v>3353.07</v>
      </c>
      <c r="E541">
        <v>696.32899999999995</v>
      </c>
      <c r="F541">
        <v>41505.199000000001</v>
      </c>
      <c r="G541">
        <v>2753.72</v>
      </c>
      <c r="I541">
        <v>439.86700000000002</v>
      </c>
      <c r="K541">
        <v>0.191</v>
      </c>
      <c r="L541">
        <v>1.9179999999999999</v>
      </c>
      <c r="Q541">
        <v>38309.5</v>
      </c>
      <c r="W541">
        <v>85165.383300000001</v>
      </c>
      <c r="X541">
        <f>SUM(ConsolidatedCompanyData_xlsx[[#This Row],[GHG SCOPE 1]:[GHG SCOPE 3]])</f>
        <v>45554.597999999998</v>
      </c>
      <c r="Y541">
        <f>ConsolidatedCompanyData_xlsx[[#This Row],[Sum of Emissions]]-ConsolidatedCompanyData_xlsx[[#This Row],[GHG SCOPE 3]]</f>
        <v>4049.3989999999976</v>
      </c>
    </row>
    <row r="542" spans="1:25" hidden="1" x14ac:dyDescent="0.35">
      <c r="A542" t="s">
        <v>589</v>
      </c>
      <c r="B542" t="s">
        <v>1068</v>
      </c>
      <c r="C542" t="s">
        <v>593</v>
      </c>
      <c r="X542">
        <f>SUM(ConsolidatedCompanyData_xlsx[[#This Row],[GHG SCOPE 1]:[SCOPE 3 EMISSIONS OTHER]])</f>
        <v>0</v>
      </c>
      <c r="Y542">
        <f>ConsolidatedCompanyData_xlsx[[#This Row],[Sum of Emissions]]-ConsolidatedCompanyData_xlsx[[#This Row],[GHG SCOPE 3]]</f>
        <v>0</v>
      </c>
    </row>
    <row r="543" spans="1:25" hidden="1" x14ac:dyDescent="0.35">
      <c r="A543" t="s">
        <v>589</v>
      </c>
      <c r="B543" t="s">
        <v>1068</v>
      </c>
      <c r="C543" t="s">
        <v>592</v>
      </c>
      <c r="X543">
        <f>SUM(ConsolidatedCompanyData_xlsx[[#This Row],[GHG SCOPE 1]:[SCOPE 3 EMISSIONS OTHER]])</f>
        <v>0</v>
      </c>
      <c r="Y543">
        <f>ConsolidatedCompanyData_xlsx[[#This Row],[Sum of Emissions]]-ConsolidatedCompanyData_xlsx[[#This Row],[GHG SCOPE 3]]</f>
        <v>0</v>
      </c>
    </row>
    <row r="544" spans="1:25" hidden="1" x14ac:dyDescent="0.35">
      <c r="A544" t="s">
        <v>589</v>
      </c>
      <c r="B544" t="s">
        <v>1068</v>
      </c>
      <c r="C544" t="s">
        <v>591</v>
      </c>
      <c r="X544">
        <f>SUM(ConsolidatedCompanyData_xlsx[[#This Row],[GHG SCOPE 1]:[SCOPE 3 EMISSIONS OTHER]])</f>
        <v>0</v>
      </c>
      <c r="Y544">
        <f>ConsolidatedCompanyData_xlsx[[#This Row],[Sum of Emissions]]-ConsolidatedCompanyData_xlsx[[#This Row],[GHG SCOPE 3]]</f>
        <v>0</v>
      </c>
    </row>
    <row r="545" spans="1:25" hidden="1" x14ac:dyDescent="0.35">
      <c r="A545" t="s">
        <v>589</v>
      </c>
      <c r="B545" t="s">
        <v>1068</v>
      </c>
      <c r="C545" t="s">
        <v>590</v>
      </c>
      <c r="X545">
        <f>SUM(ConsolidatedCompanyData_xlsx[[#This Row],[GHG SCOPE 1]:[SCOPE 3 EMISSIONS OTHER]])</f>
        <v>0</v>
      </c>
      <c r="Y545">
        <f>ConsolidatedCompanyData_xlsx[[#This Row],[Sum of Emissions]]-ConsolidatedCompanyData_xlsx[[#This Row],[GHG SCOPE 3]]</f>
        <v>0</v>
      </c>
    </row>
    <row r="546" spans="1:25" x14ac:dyDescent="0.35">
      <c r="A546" t="s">
        <v>205</v>
      </c>
      <c r="B546" t="s">
        <v>1075</v>
      </c>
      <c r="C546" t="s">
        <v>204</v>
      </c>
      <c r="D546">
        <v>7795.25</v>
      </c>
      <c r="E546">
        <v>14.64</v>
      </c>
      <c r="W546">
        <v>762848.26989999996</v>
      </c>
      <c r="X546">
        <f>SUM(ConsolidatedCompanyData_xlsx[[#This Row],[GHG SCOPE 1]:[GHG SCOPE 3]])</f>
        <v>7809.89</v>
      </c>
      <c r="Y546">
        <f>ConsolidatedCompanyData_xlsx[[#This Row],[Sum of Emissions]]-ConsolidatedCompanyData_xlsx[[#This Row],[GHG SCOPE 3]]</f>
        <v>7809.89</v>
      </c>
    </row>
    <row r="547" spans="1:25" hidden="1" x14ac:dyDescent="0.35">
      <c r="A547" t="s">
        <v>49</v>
      </c>
      <c r="B547" t="s">
        <v>1069</v>
      </c>
      <c r="C547" t="s">
        <v>53</v>
      </c>
      <c r="W547">
        <v>677.73119999999994</v>
      </c>
      <c r="X547">
        <f>SUM(ConsolidatedCompanyData_xlsx[[#This Row],[GHG SCOPE 1]:[SCOPE 3 EMISSIONS OTHER]])</f>
        <v>0</v>
      </c>
      <c r="Y547">
        <f>ConsolidatedCompanyData_xlsx[[#This Row],[Sum of Emissions]]-ConsolidatedCompanyData_xlsx[[#This Row],[GHG SCOPE 3]]</f>
        <v>0</v>
      </c>
    </row>
    <row r="548" spans="1:25" hidden="1" x14ac:dyDescent="0.35">
      <c r="A548" t="s">
        <v>49</v>
      </c>
      <c r="B548" t="s">
        <v>1069</v>
      </c>
      <c r="C548" t="s">
        <v>52</v>
      </c>
      <c r="D548">
        <v>242.63499999999999</v>
      </c>
      <c r="E548">
        <v>81.483999999999995</v>
      </c>
      <c r="W548">
        <v>641.90070000000003</v>
      </c>
      <c r="X548">
        <f>SUM(ConsolidatedCompanyData_xlsx[[#This Row],[GHG SCOPE 1]:[SCOPE 3 EMISSIONS OTHER]])</f>
        <v>324.11899999999997</v>
      </c>
      <c r="Y548">
        <f>ConsolidatedCompanyData_xlsx[[#This Row],[Sum of Emissions]]-ConsolidatedCompanyData_xlsx[[#This Row],[GHG SCOPE 3]]</f>
        <v>324.11899999999997</v>
      </c>
    </row>
    <row r="549" spans="1:25" hidden="1" x14ac:dyDescent="0.35">
      <c r="A549" t="s">
        <v>49</v>
      </c>
      <c r="B549" t="s">
        <v>1069</v>
      </c>
      <c r="C549" t="s">
        <v>51</v>
      </c>
      <c r="D549">
        <v>260.83199999999999</v>
      </c>
      <c r="E549">
        <v>42.896999999999998</v>
      </c>
      <c r="W549">
        <v>516.58879999999999</v>
      </c>
      <c r="X549">
        <f>SUM(ConsolidatedCompanyData_xlsx[[#This Row],[GHG SCOPE 1]:[SCOPE 3 EMISSIONS OTHER]])</f>
        <v>303.72899999999998</v>
      </c>
      <c r="Y549">
        <f>ConsolidatedCompanyData_xlsx[[#This Row],[Sum of Emissions]]-ConsolidatedCompanyData_xlsx[[#This Row],[GHG SCOPE 3]]</f>
        <v>303.72899999999998</v>
      </c>
    </row>
    <row r="550" spans="1:25" hidden="1" x14ac:dyDescent="0.35">
      <c r="A550" t="s">
        <v>49</v>
      </c>
      <c r="B550" t="s">
        <v>1069</v>
      </c>
      <c r="C550" t="s">
        <v>50</v>
      </c>
      <c r="D550">
        <v>278.29500000000002</v>
      </c>
      <c r="E550">
        <v>68.192999999999998</v>
      </c>
      <c r="W550">
        <v>813.12580000000003</v>
      </c>
      <c r="X550">
        <f>SUM(ConsolidatedCompanyData_xlsx[[#This Row],[GHG SCOPE 1]:[SCOPE 3 EMISSIONS OTHER]])</f>
        <v>346.488</v>
      </c>
      <c r="Y550">
        <f>ConsolidatedCompanyData_xlsx[[#This Row],[Sum of Emissions]]-ConsolidatedCompanyData_xlsx[[#This Row],[GHG SCOPE 3]]</f>
        <v>346.488</v>
      </c>
    </row>
    <row r="551" spans="1:25" x14ac:dyDescent="0.35">
      <c r="A551" t="s">
        <v>499</v>
      </c>
      <c r="B551" t="s">
        <v>1081</v>
      </c>
      <c r="C551" t="s">
        <v>498</v>
      </c>
      <c r="D551">
        <v>483.762</v>
      </c>
      <c r="E551">
        <v>76.688999999999993</v>
      </c>
      <c r="W551">
        <v>4241.78</v>
      </c>
      <c r="X551">
        <f>SUM(ConsolidatedCompanyData_xlsx[[#This Row],[GHG SCOPE 1]:[GHG SCOPE 3]])</f>
        <v>560.45100000000002</v>
      </c>
      <c r="Y551">
        <f>ConsolidatedCompanyData_xlsx[[#This Row],[Sum of Emissions]]-ConsolidatedCompanyData_xlsx[[#This Row],[GHG SCOPE 3]]</f>
        <v>560.45100000000002</v>
      </c>
    </row>
    <row r="552" spans="1:25" hidden="1" x14ac:dyDescent="0.35">
      <c r="A552" t="s">
        <v>739</v>
      </c>
      <c r="B552" t="s">
        <v>1070</v>
      </c>
      <c r="C552" t="s">
        <v>743</v>
      </c>
      <c r="D552">
        <v>14130</v>
      </c>
      <c r="E552">
        <v>170.97300000000001</v>
      </c>
      <c r="F552">
        <v>7619.72</v>
      </c>
      <c r="I552">
        <v>7619.7201999999997</v>
      </c>
      <c r="W552">
        <v>10878.843000000001</v>
      </c>
      <c r="X552">
        <f>SUM(ConsolidatedCompanyData_xlsx[[#This Row],[GHG SCOPE 1]:[SCOPE 3 EMISSIONS OTHER]])</f>
        <v>29540.413199999999</v>
      </c>
      <c r="Y552">
        <f>ConsolidatedCompanyData_xlsx[[#This Row],[Sum of Emissions]]-ConsolidatedCompanyData_xlsx[[#This Row],[GHG SCOPE 3]]</f>
        <v>21920.693199999998</v>
      </c>
    </row>
    <row r="553" spans="1:25" hidden="1" x14ac:dyDescent="0.35">
      <c r="A553" t="s">
        <v>739</v>
      </c>
      <c r="B553" t="s">
        <v>1070</v>
      </c>
      <c r="C553" t="s">
        <v>742</v>
      </c>
      <c r="D553">
        <v>12590.3</v>
      </c>
      <c r="E553">
        <v>152.34200000000001</v>
      </c>
      <c r="F553">
        <v>7652.16</v>
      </c>
      <c r="I553">
        <v>7652.1602000000003</v>
      </c>
      <c r="W553">
        <v>12251.447</v>
      </c>
      <c r="X553">
        <f>SUM(ConsolidatedCompanyData_xlsx[[#This Row],[GHG SCOPE 1]:[SCOPE 3 EMISSIONS OTHER]])</f>
        <v>28046.962200000002</v>
      </c>
      <c r="Y553">
        <f>ConsolidatedCompanyData_xlsx[[#This Row],[Sum of Emissions]]-ConsolidatedCompanyData_xlsx[[#This Row],[GHG SCOPE 3]]</f>
        <v>20394.802200000002</v>
      </c>
    </row>
    <row r="554" spans="1:25" hidden="1" x14ac:dyDescent="0.35">
      <c r="A554" t="s">
        <v>739</v>
      </c>
      <c r="B554" t="s">
        <v>1070</v>
      </c>
      <c r="C554" t="s">
        <v>741</v>
      </c>
      <c r="D554">
        <v>12407.8</v>
      </c>
      <c r="E554">
        <v>150.13399999999999</v>
      </c>
      <c r="F554">
        <v>5475.69</v>
      </c>
      <c r="I554">
        <v>5475.6899000000003</v>
      </c>
      <c r="W554">
        <v>10005.786</v>
      </c>
      <c r="X554">
        <f>SUM(ConsolidatedCompanyData_xlsx[[#This Row],[GHG SCOPE 1]:[SCOPE 3 EMISSIONS OTHER]])</f>
        <v>23509.313900000001</v>
      </c>
      <c r="Y554">
        <f>ConsolidatedCompanyData_xlsx[[#This Row],[Sum of Emissions]]-ConsolidatedCompanyData_xlsx[[#This Row],[GHG SCOPE 3]]</f>
        <v>18033.623900000002</v>
      </c>
    </row>
    <row r="555" spans="1:25" hidden="1" x14ac:dyDescent="0.35">
      <c r="A555" t="s">
        <v>739</v>
      </c>
      <c r="B555" t="s">
        <v>1070</v>
      </c>
      <c r="C555" t="s">
        <v>740</v>
      </c>
      <c r="D555">
        <v>12623.1</v>
      </c>
      <c r="E555">
        <v>152.739</v>
      </c>
      <c r="F555">
        <v>6197.29</v>
      </c>
      <c r="I555">
        <v>6197.29</v>
      </c>
      <c r="W555">
        <v>12700.737999999999</v>
      </c>
      <c r="X555">
        <f>SUM(ConsolidatedCompanyData_xlsx[[#This Row],[GHG SCOPE 1]:[SCOPE 3 EMISSIONS OTHER]])</f>
        <v>25170.419000000002</v>
      </c>
      <c r="Y555">
        <f>ConsolidatedCompanyData_xlsx[[#This Row],[Sum of Emissions]]-ConsolidatedCompanyData_xlsx[[#This Row],[GHG SCOPE 3]]</f>
        <v>18973.129000000001</v>
      </c>
    </row>
    <row r="556" spans="1:25" x14ac:dyDescent="0.35">
      <c r="A556" t="s">
        <v>187</v>
      </c>
      <c r="B556" t="s">
        <v>1080</v>
      </c>
      <c r="C556" t="s">
        <v>186</v>
      </c>
      <c r="D556">
        <v>577.43200000000002</v>
      </c>
      <c r="E556">
        <v>38.988</v>
      </c>
      <c r="W556">
        <v>11530.965899999999</v>
      </c>
      <c r="X556">
        <f>SUM(ConsolidatedCompanyData_xlsx[[#This Row],[GHG SCOPE 1]:[GHG SCOPE 3]])</f>
        <v>616.42000000000007</v>
      </c>
      <c r="Y556">
        <f>ConsolidatedCompanyData_xlsx[[#This Row],[Sum of Emissions]]-ConsolidatedCompanyData_xlsx[[#This Row],[GHG SCOPE 3]]</f>
        <v>616.42000000000007</v>
      </c>
    </row>
    <row r="557" spans="1:25" hidden="1" x14ac:dyDescent="0.35">
      <c r="A557" t="s">
        <v>265</v>
      </c>
      <c r="B557" t="s">
        <v>1071</v>
      </c>
      <c r="C557" t="s">
        <v>269</v>
      </c>
      <c r="D557">
        <v>3700</v>
      </c>
      <c r="E557">
        <v>2600</v>
      </c>
      <c r="F557">
        <v>58100</v>
      </c>
      <c r="O557">
        <v>58100</v>
      </c>
      <c r="W557">
        <v>31599.202099999999</v>
      </c>
      <c r="X557">
        <f>SUM(ConsolidatedCompanyData_xlsx[[#This Row],[GHG SCOPE 1]:[SCOPE 3 EMISSIONS OTHER]])</f>
        <v>122500</v>
      </c>
      <c r="Y557">
        <f>ConsolidatedCompanyData_xlsx[[#This Row],[Sum of Emissions]]-ConsolidatedCompanyData_xlsx[[#This Row],[GHG SCOPE 3]]</f>
        <v>64400</v>
      </c>
    </row>
    <row r="558" spans="1:25" hidden="1" x14ac:dyDescent="0.35">
      <c r="A558" t="s">
        <v>265</v>
      </c>
      <c r="B558" t="s">
        <v>1071</v>
      </c>
      <c r="C558" t="s">
        <v>268</v>
      </c>
      <c r="D558">
        <v>4200</v>
      </c>
      <c r="E558">
        <v>3000</v>
      </c>
      <c r="F558">
        <v>57551.398000000001</v>
      </c>
      <c r="I558">
        <v>150.458</v>
      </c>
      <c r="L558">
        <v>0.83099999999999996</v>
      </c>
      <c r="M558">
        <v>0.1012</v>
      </c>
      <c r="Q558">
        <v>57400</v>
      </c>
      <c r="W558">
        <v>43971.639900000002</v>
      </c>
      <c r="X558">
        <f>SUM(ConsolidatedCompanyData_xlsx[[#This Row],[GHG SCOPE 1]:[SCOPE 3 EMISSIONS OTHER]])</f>
        <v>122302.7882</v>
      </c>
      <c r="Y558">
        <f>ConsolidatedCompanyData_xlsx[[#This Row],[Sum of Emissions]]-ConsolidatedCompanyData_xlsx[[#This Row],[GHG SCOPE 3]]</f>
        <v>64751.390199999994</v>
      </c>
    </row>
    <row r="559" spans="1:25" hidden="1" x14ac:dyDescent="0.35">
      <c r="A559" t="s">
        <v>265</v>
      </c>
      <c r="B559" t="s">
        <v>1071</v>
      </c>
      <c r="C559" t="s">
        <v>267</v>
      </c>
      <c r="D559">
        <v>3800</v>
      </c>
      <c r="E559">
        <v>2500</v>
      </c>
      <c r="F559">
        <v>60552.398000000001</v>
      </c>
      <c r="I559">
        <v>130</v>
      </c>
      <c r="L559">
        <v>0.158</v>
      </c>
      <c r="M559">
        <v>22.21</v>
      </c>
      <c r="Q559">
        <v>60400</v>
      </c>
      <c r="W559">
        <v>30911.293099999999</v>
      </c>
      <c r="X559">
        <f>SUM(ConsolidatedCompanyData_xlsx[[#This Row],[GHG SCOPE 1]:[SCOPE 3 EMISSIONS OTHER]])</f>
        <v>127404.766</v>
      </c>
      <c r="Y559">
        <f>ConsolidatedCompanyData_xlsx[[#This Row],[Sum of Emissions]]-ConsolidatedCompanyData_xlsx[[#This Row],[GHG SCOPE 3]]</f>
        <v>66852.368000000002</v>
      </c>
    </row>
    <row r="560" spans="1:25" hidden="1" x14ac:dyDescent="0.35">
      <c r="A560" t="s">
        <v>265</v>
      </c>
      <c r="B560" t="s">
        <v>1071</v>
      </c>
      <c r="C560" t="s">
        <v>266</v>
      </c>
      <c r="D560">
        <v>3400</v>
      </c>
      <c r="E560">
        <v>2700</v>
      </c>
      <c r="F560">
        <v>66700</v>
      </c>
      <c r="Q560">
        <v>66700</v>
      </c>
      <c r="W560">
        <v>39825.223299999998</v>
      </c>
      <c r="X560">
        <f>SUM(ConsolidatedCompanyData_xlsx[[#This Row],[GHG SCOPE 1]:[SCOPE 3 EMISSIONS OTHER]])</f>
        <v>139500</v>
      </c>
      <c r="Y560">
        <f>ConsolidatedCompanyData_xlsx[[#This Row],[Sum of Emissions]]-ConsolidatedCompanyData_xlsx[[#This Row],[GHG SCOPE 3]]</f>
        <v>72800</v>
      </c>
    </row>
    <row r="561" spans="1:25" x14ac:dyDescent="0.35">
      <c r="A561" t="s">
        <v>373</v>
      </c>
      <c r="B561" t="s">
        <v>978</v>
      </c>
      <c r="C561" t="s">
        <v>372</v>
      </c>
      <c r="X561">
        <f>SUM(ConsolidatedCompanyData_xlsx[[#This Row],[GHG SCOPE 1]:[GHG SCOPE 3]])</f>
        <v>0</v>
      </c>
      <c r="Y561">
        <f>ConsolidatedCompanyData_xlsx[[#This Row],[Sum of Emissions]]-ConsolidatedCompanyData_xlsx[[#This Row],[GHG SCOPE 3]]</f>
        <v>0</v>
      </c>
    </row>
    <row r="562" spans="1:25" hidden="1" x14ac:dyDescent="0.35">
      <c r="A562" t="s">
        <v>763</v>
      </c>
      <c r="B562" t="s">
        <v>1072</v>
      </c>
      <c r="C562" t="s">
        <v>767</v>
      </c>
      <c r="D562">
        <v>5623.77</v>
      </c>
      <c r="E562">
        <v>391.09199999999998</v>
      </c>
      <c r="W562">
        <v>8729.4500000000007</v>
      </c>
      <c r="X562">
        <f>SUM(ConsolidatedCompanyData_xlsx[[#This Row],[GHG SCOPE 1]:[SCOPE 3 EMISSIONS OTHER]])</f>
        <v>6014.8620000000001</v>
      </c>
      <c r="Y562">
        <f>ConsolidatedCompanyData_xlsx[[#This Row],[Sum of Emissions]]-ConsolidatedCompanyData_xlsx[[#This Row],[GHG SCOPE 3]]</f>
        <v>6014.8620000000001</v>
      </c>
    </row>
    <row r="563" spans="1:25" hidden="1" x14ac:dyDescent="0.35">
      <c r="A563" t="s">
        <v>763</v>
      </c>
      <c r="B563" t="s">
        <v>1072</v>
      </c>
      <c r="C563" t="s">
        <v>766</v>
      </c>
      <c r="D563">
        <v>5956.21</v>
      </c>
      <c r="E563">
        <v>424.94400000000002</v>
      </c>
      <c r="W563">
        <v>14141.31</v>
      </c>
      <c r="X563">
        <f>SUM(ConsolidatedCompanyData_xlsx[[#This Row],[GHG SCOPE 1]:[SCOPE 3 EMISSIONS OTHER]])</f>
        <v>6381.1540000000005</v>
      </c>
      <c r="Y563">
        <f>ConsolidatedCompanyData_xlsx[[#This Row],[Sum of Emissions]]-ConsolidatedCompanyData_xlsx[[#This Row],[GHG SCOPE 3]]</f>
        <v>6381.1540000000005</v>
      </c>
    </row>
    <row r="564" spans="1:25" hidden="1" x14ac:dyDescent="0.35">
      <c r="A564" t="s">
        <v>763</v>
      </c>
      <c r="B564" t="s">
        <v>1072</v>
      </c>
      <c r="C564" t="s">
        <v>765</v>
      </c>
      <c r="D564">
        <v>4607.62</v>
      </c>
      <c r="E564">
        <v>453.33199999999999</v>
      </c>
      <c r="W564">
        <v>11732.727999999999</v>
      </c>
      <c r="X564">
        <f>SUM(ConsolidatedCompanyData_xlsx[[#This Row],[GHG SCOPE 1]:[SCOPE 3 EMISSIONS OTHER]])</f>
        <v>5060.9520000000002</v>
      </c>
      <c r="Y564">
        <f>ConsolidatedCompanyData_xlsx[[#This Row],[Sum of Emissions]]-ConsolidatedCompanyData_xlsx[[#This Row],[GHG SCOPE 3]]</f>
        <v>5060.9520000000002</v>
      </c>
    </row>
    <row r="565" spans="1:25" hidden="1" x14ac:dyDescent="0.35">
      <c r="A565" t="s">
        <v>763</v>
      </c>
      <c r="B565" t="s">
        <v>1072</v>
      </c>
      <c r="C565" t="s">
        <v>764</v>
      </c>
      <c r="D565">
        <v>3851.89</v>
      </c>
      <c r="E565">
        <v>376.06400000000002</v>
      </c>
      <c r="W565">
        <v>14275.6</v>
      </c>
      <c r="X565">
        <f>SUM(ConsolidatedCompanyData_xlsx[[#This Row],[GHG SCOPE 1]:[SCOPE 3 EMISSIONS OTHER]])</f>
        <v>4227.9539999999997</v>
      </c>
      <c r="Y565">
        <f>ConsolidatedCompanyData_xlsx[[#This Row],[Sum of Emissions]]-ConsolidatedCompanyData_xlsx[[#This Row],[GHG SCOPE 3]]</f>
        <v>4227.9539999999997</v>
      </c>
    </row>
    <row r="566" spans="1:25" x14ac:dyDescent="0.35">
      <c r="A566" t="s">
        <v>349</v>
      </c>
      <c r="B566" t="s">
        <v>1083</v>
      </c>
      <c r="C566" t="s">
        <v>348</v>
      </c>
      <c r="D566">
        <v>2834.29</v>
      </c>
      <c r="E566">
        <v>1305.42</v>
      </c>
      <c r="F566">
        <v>1733.46</v>
      </c>
      <c r="I566">
        <v>291.34100000000001</v>
      </c>
      <c r="K566">
        <v>50.362000000000002</v>
      </c>
      <c r="L566">
        <v>0.46</v>
      </c>
      <c r="M566">
        <v>9.6419999999999995</v>
      </c>
      <c r="N566">
        <v>3.4710000000000001</v>
      </c>
      <c r="U566">
        <v>1378.1899000000001</v>
      </c>
      <c r="W566">
        <v>38132</v>
      </c>
      <c r="X566">
        <f>SUM(ConsolidatedCompanyData_xlsx[[#This Row],[GHG SCOPE 1]:[GHG SCOPE 3]])</f>
        <v>5873.17</v>
      </c>
      <c r="Y566">
        <f>ConsolidatedCompanyData_xlsx[[#This Row],[Sum of Emissions]]-ConsolidatedCompanyData_xlsx[[#This Row],[GHG SCOPE 3]]</f>
        <v>4139.71</v>
      </c>
    </row>
    <row r="567" spans="1:25" hidden="1" x14ac:dyDescent="0.35">
      <c r="A567" t="s">
        <v>883</v>
      </c>
      <c r="B567" t="s">
        <v>1073</v>
      </c>
      <c r="C567" t="s">
        <v>887</v>
      </c>
      <c r="D567">
        <v>10370</v>
      </c>
      <c r="E567">
        <v>4100</v>
      </c>
      <c r="F567">
        <v>71000</v>
      </c>
      <c r="J567">
        <v>0</v>
      </c>
      <c r="Q567">
        <v>71000</v>
      </c>
      <c r="W567">
        <v>53281.532800000001</v>
      </c>
      <c r="X567">
        <f>SUM(ConsolidatedCompanyData_xlsx[[#This Row],[GHG SCOPE 1]:[SCOPE 3 EMISSIONS OTHER]])</f>
        <v>156470</v>
      </c>
      <c r="Y567">
        <f>ConsolidatedCompanyData_xlsx[[#This Row],[Sum of Emissions]]-ConsolidatedCompanyData_xlsx[[#This Row],[GHG SCOPE 3]]</f>
        <v>85470</v>
      </c>
    </row>
    <row r="568" spans="1:25" hidden="1" x14ac:dyDescent="0.35">
      <c r="A568" t="s">
        <v>883</v>
      </c>
      <c r="B568" t="s">
        <v>1073</v>
      </c>
      <c r="C568" t="s">
        <v>886</v>
      </c>
      <c r="D568">
        <v>21620</v>
      </c>
      <c r="E568">
        <v>5910</v>
      </c>
      <c r="F568">
        <v>206000</v>
      </c>
      <c r="P568">
        <v>103000</v>
      </c>
      <c r="Q568">
        <v>103000</v>
      </c>
      <c r="W568">
        <v>84404.344899999996</v>
      </c>
      <c r="X568">
        <f>SUM(ConsolidatedCompanyData_xlsx[[#This Row],[GHG SCOPE 1]:[SCOPE 3 EMISSIONS OTHER]])</f>
        <v>439530</v>
      </c>
      <c r="Y568">
        <f>ConsolidatedCompanyData_xlsx[[#This Row],[Sum of Emissions]]-ConsolidatedCompanyData_xlsx[[#This Row],[GHG SCOPE 3]]</f>
        <v>233530</v>
      </c>
    </row>
    <row r="569" spans="1:25" hidden="1" x14ac:dyDescent="0.35">
      <c r="A569" t="s">
        <v>883</v>
      </c>
      <c r="B569" t="s">
        <v>1073</v>
      </c>
      <c r="C569" t="s">
        <v>885</v>
      </c>
      <c r="D569">
        <v>19020</v>
      </c>
      <c r="E569">
        <v>4810</v>
      </c>
      <c r="F569">
        <v>135000</v>
      </c>
      <c r="Q569">
        <v>135000</v>
      </c>
      <c r="W569">
        <v>61957.4954</v>
      </c>
      <c r="X569">
        <f>SUM(ConsolidatedCompanyData_xlsx[[#This Row],[GHG SCOPE 1]:[SCOPE 3 EMISSIONS OTHER]])</f>
        <v>293830</v>
      </c>
      <c r="Y569">
        <f>ConsolidatedCompanyData_xlsx[[#This Row],[Sum of Emissions]]-ConsolidatedCompanyData_xlsx[[#This Row],[GHG SCOPE 3]]</f>
        <v>158830</v>
      </c>
    </row>
    <row r="570" spans="1:25" hidden="1" x14ac:dyDescent="0.35">
      <c r="A570" t="s">
        <v>883</v>
      </c>
      <c r="B570" t="s">
        <v>1073</v>
      </c>
      <c r="C570" t="s">
        <v>884</v>
      </c>
      <c r="D570">
        <v>18500</v>
      </c>
      <c r="E570">
        <v>4840</v>
      </c>
      <c r="F570">
        <v>193800</v>
      </c>
      <c r="J570">
        <v>1600</v>
      </c>
      <c r="P570">
        <v>1600</v>
      </c>
      <c r="Q570">
        <v>190600</v>
      </c>
      <c r="W570">
        <v>65287.825599999996</v>
      </c>
      <c r="X570">
        <f>SUM(ConsolidatedCompanyData_xlsx[[#This Row],[GHG SCOPE 1]:[SCOPE 3 EMISSIONS OTHER]])</f>
        <v>410940</v>
      </c>
      <c r="Y570">
        <f>ConsolidatedCompanyData_xlsx[[#This Row],[Sum of Emissions]]-ConsolidatedCompanyData_xlsx[[#This Row],[GHG SCOPE 3]]</f>
        <v>217140</v>
      </c>
    </row>
    <row r="571" spans="1:25" x14ac:dyDescent="0.35">
      <c r="A571" t="s">
        <v>391</v>
      </c>
      <c r="B571" t="s">
        <v>1078</v>
      </c>
      <c r="C571" t="s">
        <v>390</v>
      </c>
      <c r="D571">
        <v>47745.898000000001</v>
      </c>
      <c r="E571">
        <v>156.45699999999999</v>
      </c>
      <c r="F571">
        <v>443284</v>
      </c>
      <c r="G571">
        <v>2193.65</v>
      </c>
      <c r="I571">
        <v>971.70500000000004</v>
      </c>
      <c r="J571">
        <v>2596.4699999999998</v>
      </c>
      <c r="K571">
        <v>38.215000000000003</v>
      </c>
      <c r="L571">
        <v>8.3160000000000007</v>
      </c>
      <c r="M571">
        <v>25.943999999999999</v>
      </c>
      <c r="P571">
        <v>16931.800999999999</v>
      </c>
      <c r="Q571">
        <v>420518</v>
      </c>
      <c r="W571">
        <v>537724.93090000004</v>
      </c>
      <c r="X571">
        <f>SUM(ConsolidatedCompanyData_xlsx[[#This Row],[GHG SCOPE 1]:[GHG SCOPE 3]])</f>
        <v>491186.35499999998</v>
      </c>
      <c r="Y571">
        <f>ConsolidatedCompanyData_xlsx[[#This Row],[Sum of Emissions]]-ConsolidatedCompanyData_xlsx[[#This Row],[GHG SCOPE 3]]</f>
        <v>47902.354999999981</v>
      </c>
    </row>
    <row r="572" spans="1:25" hidden="1" x14ac:dyDescent="0.35">
      <c r="A572" t="s">
        <v>175</v>
      </c>
      <c r="B572" t="s">
        <v>1074</v>
      </c>
      <c r="C572" t="s">
        <v>179</v>
      </c>
      <c r="D572">
        <v>1070</v>
      </c>
      <c r="E572">
        <v>1297</v>
      </c>
      <c r="W572">
        <v>25991.293000000001</v>
      </c>
      <c r="X572">
        <f>SUM(ConsolidatedCompanyData_xlsx[[#This Row],[GHG SCOPE 1]:[SCOPE 3 EMISSIONS OTHER]])</f>
        <v>2367</v>
      </c>
      <c r="Y572">
        <f>ConsolidatedCompanyData_xlsx[[#This Row],[Sum of Emissions]]-ConsolidatedCompanyData_xlsx[[#This Row],[GHG SCOPE 3]]</f>
        <v>2367</v>
      </c>
    </row>
    <row r="573" spans="1:25" hidden="1" x14ac:dyDescent="0.35">
      <c r="A573" t="s">
        <v>175</v>
      </c>
      <c r="B573" t="s">
        <v>1074</v>
      </c>
      <c r="C573" t="s">
        <v>178</v>
      </c>
      <c r="D573">
        <v>930</v>
      </c>
      <c r="E573">
        <v>1289</v>
      </c>
      <c r="W573">
        <v>25940.445500000002</v>
      </c>
      <c r="X573">
        <f>SUM(ConsolidatedCompanyData_xlsx[[#This Row],[GHG SCOPE 1]:[SCOPE 3 EMISSIONS OTHER]])</f>
        <v>2219</v>
      </c>
      <c r="Y573">
        <f>ConsolidatedCompanyData_xlsx[[#This Row],[Sum of Emissions]]-ConsolidatedCompanyData_xlsx[[#This Row],[GHG SCOPE 3]]</f>
        <v>2219</v>
      </c>
    </row>
    <row r="574" spans="1:25" hidden="1" x14ac:dyDescent="0.35">
      <c r="A574" t="s">
        <v>175</v>
      </c>
      <c r="B574" t="s">
        <v>1074</v>
      </c>
      <c r="C574" t="s">
        <v>177</v>
      </c>
      <c r="D574">
        <v>831</v>
      </c>
      <c r="E574">
        <v>1098</v>
      </c>
      <c r="W574">
        <v>18975.4146</v>
      </c>
      <c r="X574">
        <f>SUM(ConsolidatedCompanyData_xlsx[[#This Row],[GHG SCOPE 1]:[SCOPE 3 EMISSIONS OTHER]])</f>
        <v>1929</v>
      </c>
      <c r="Y574">
        <f>ConsolidatedCompanyData_xlsx[[#This Row],[Sum of Emissions]]-ConsolidatedCompanyData_xlsx[[#This Row],[GHG SCOPE 3]]</f>
        <v>1929</v>
      </c>
    </row>
    <row r="575" spans="1:25" hidden="1" x14ac:dyDescent="0.35">
      <c r="A575" t="s">
        <v>175</v>
      </c>
      <c r="B575" t="s">
        <v>1074</v>
      </c>
      <c r="C575" t="s">
        <v>176</v>
      </c>
      <c r="D575">
        <v>805</v>
      </c>
      <c r="E575">
        <v>976</v>
      </c>
      <c r="W575">
        <v>18063.620999999999</v>
      </c>
      <c r="X575">
        <f>SUM(ConsolidatedCompanyData_xlsx[[#This Row],[GHG SCOPE 1]:[SCOPE 3 EMISSIONS OTHER]])</f>
        <v>1781</v>
      </c>
      <c r="Y575">
        <f>ConsolidatedCompanyData_xlsx[[#This Row],[Sum of Emissions]]-ConsolidatedCompanyData_xlsx[[#This Row],[GHG SCOPE 3]]</f>
        <v>1781</v>
      </c>
    </row>
    <row r="576" spans="1:25" x14ac:dyDescent="0.35">
      <c r="A576" t="s">
        <v>685</v>
      </c>
      <c r="B576" t="s">
        <v>1079</v>
      </c>
      <c r="C576" t="s">
        <v>684</v>
      </c>
      <c r="D576">
        <v>685.95399999999995</v>
      </c>
      <c r="E576">
        <v>27.827000000000002</v>
      </c>
      <c r="W576">
        <v>3258.6433000000002</v>
      </c>
      <c r="X576">
        <f>SUM(ConsolidatedCompanyData_xlsx[[#This Row],[GHG SCOPE 1]:[GHG SCOPE 3]])</f>
        <v>713.78099999999995</v>
      </c>
      <c r="Y576">
        <f>ConsolidatedCompanyData_xlsx[[#This Row],[Sum of Emissions]]-ConsolidatedCompanyData_xlsx[[#This Row],[GHG SCOPE 3]]</f>
        <v>713.78099999999995</v>
      </c>
    </row>
    <row r="577" spans="1:25" hidden="1" x14ac:dyDescent="0.35">
      <c r="A577" t="s">
        <v>205</v>
      </c>
      <c r="B577" t="s">
        <v>1075</v>
      </c>
      <c r="C577" t="s">
        <v>209</v>
      </c>
      <c r="D577">
        <v>6791.45</v>
      </c>
      <c r="E577">
        <v>86.138000000000005</v>
      </c>
      <c r="W577">
        <v>160179.81659999999</v>
      </c>
      <c r="X577">
        <f>SUM(ConsolidatedCompanyData_xlsx[[#This Row],[GHG SCOPE 1]:[SCOPE 3 EMISSIONS OTHER]])</f>
        <v>6877.5879999999997</v>
      </c>
      <c r="Y577">
        <f>ConsolidatedCompanyData_xlsx[[#This Row],[Sum of Emissions]]-ConsolidatedCompanyData_xlsx[[#This Row],[GHG SCOPE 3]]</f>
        <v>6877.5879999999997</v>
      </c>
    </row>
    <row r="578" spans="1:25" hidden="1" x14ac:dyDescent="0.35">
      <c r="A578" t="s">
        <v>205</v>
      </c>
      <c r="B578" t="s">
        <v>1075</v>
      </c>
      <c r="C578" t="s">
        <v>208</v>
      </c>
      <c r="D578">
        <v>6526.58</v>
      </c>
      <c r="E578">
        <v>58.061999999999998</v>
      </c>
      <c r="W578">
        <v>202026.53909999999</v>
      </c>
      <c r="X578">
        <f>SUM(ConsolidatedCompanyData_xlsx[[#This Row],[GHG SCOPE 1]:[SCOPE 3 EMISSIONS OTHER]])</f>
        <v>6584.6419999999998</v>
      </c>
      <c r="Y578">
        <f>ConsolidatedCompanyData_xlsx[[#This Row],[Sum of Emissions]]-ConsolidatedCompanyData_xlsx[[#This Row],[GHG SCOPE 3]]</f>
        <v>6584.6419999999998</v>
      </c>
    </row>
    <row r="579" spans="1:25" hidden="1" x14ac:dyDescent="0.35">
      <c r="A579" t="s">
        <v>205</v>
      </c>
      <c r="B579" t="s">
        <v>1075</v>
      </c>
      <c r="C579" t="s">
        <v>207</v>
      </c>
      <c r="D579">
        <v>6728.43</v>
      </c>
      <c r="E579">
        <v>78.477000000000004</v>
      </c>
      <c r="W579">
        <v>236777.41190000001</v>
      </c>
      <c r="X579">
        <f>SUM(ConsolidatedCompanyData_xlsx[[#This Row],[GHG SCOPE 1]:[SCOPE 3 EMISSIONS OTHER]])</f>
        <v>6806.9070000000002</v>
      </c>
      <c r="Y579">
        <f>ConsolidatedCompanyData_xlsx[[#This Row],[Sum of Emissions]]-ConsolidatedCompanyData_xlsx[[#This Row],[GHG SCOPE 3]]</f>
        <v>6806.9070000000002</v>
      </c>
    </row>
    <row r="580" spans="1:25" hidden="1" x14ac:dyDescent="0.35">
      <c r="A580" t="s">
        <v>205</v>
      </c>
      <c r="B580" t="s">
        <v>1075</v>
      </c>
      <c r="C580" t="s">
        <v>206</v>
      </c>
      <c r="D580">
        <v>7588.33</v>
      </c>
      <c r="E580">
        <v>85.001999999999995</v>
      </c>
      <c r="W580">
        <v>320287.99420000002</v>
      </c>
      <c r="X580">
        <f>SUM(ConsolidatedCompanyData_xlsx[[#This Row],[GHG SCOPE 1]:[SCOPE 3 EMISSIONS OTHER]])</f>
        <v>7673.3320000000003</v>
      </c>
      <c r="Y580">
        <f>ConsolidatedCompanyData_xlsx[[#This Row],[Sum of Emissions]]-ConsolidatedCompanyData_xlsx[[#This Row],[GHG SCOPE 3]]</f>
        <v>7673.3320000000003</v>
      </c>
    </row>
    <row r="581" spans="1:25" x14ac:dyDescent="0.35">
      <c r="A581" t="s">
        <v>163</v>
      </c>
      <c r="B581" t="s">
        <v>1084</v>
      </c>
      <c r="C581" t="s">
        <v>162</v>
      </c>
      <c r="D581">
        <v>24800</v>
      </c>
      <c r="E581">
        <v>6400</v>
      </c>
      <c r="F581">
        <v>354000</v>
      </c>
      <c r="Q581">
        <v>354000</v>
      </c>
      <c r="W581">
        <v>65181.0412</v>
      </c>
      <c r="X581">
        <f>SUM(ConsolidatedCompanyData_xlsx[[#This Row],[GHG SCOPE 1]:[GHG SCOPE 3]])</f>
        <v>385200</v>
      </c>
      <c r="Y581">
        <f>ConsolidatedCompanyData_xlsx[[#This Row],[Sum of Emissions]]-ConsolidatedCompanyData_xlsx[[#This Row],[GHG SCOPE 3]]</f>
        <v>31200</v>
      </c>
    </row>
    <row r="582" spans="1:25" hidden="1" x14ac:dyDescent="0.35">
      <c r="A582" t="s">
        <v>97</v>
      </c>
      <c r="B582" t="s">
        <v>1076</v>
      </c>
      <c r="C582" t="s">
        <v>101</v>
      </c>
      <c r="D582">
        <v>4410</v>
      </c>
      <c r="E582">
        <v>160</v>
      </c>
      <c r="F582">
        <v>44305.800999999999</v>
      </c>
      <c r="G582">
        <v>1000</v>
      </c>
      <c r="I582">
        <v>2370.4699999999998</v>
      </c>
      <c r="K582">
        <v>0</v>
      </c>
      <c r="L582">
        <v>4.1749999999999998</v>
      </c>
      <c r="M582">
        <v>2.016</v>
      </c>
      <c r="Q582">
        <v>40929.101600000002</v>
      </c>
      <c r="W582">
        <v>32936.044399999999</v>
      </c>
      <c r="X582">
        <f>SUM(ConsolidatedCompanyData_xlsx[[#This Row],[GHG SCOPE 1]:[SCOPE 3 EMISSIONS OTHER]])</f>
        <v>93181.563600000009</v>
      </c>
      <c r="Y582">
        <f>ConsolidatedCompanyData_xlsx[[#This Row],[Sum of Emissions]]-ConsolidatedCompanyData_xlsx[[#This Row],[GHG SCOPE 3]]</f>
        <v>48875.762600000009</v>
      </c>
    </row>
    <row r="583" spans="1:25" hidden="1" x14ac:dyDescent="0.35">
      <c r="A583" t="s">
        <v>97</v>
      </c>
      <c r="B583" t="s">
        <v>1076</v>
      </c>
      <c r="C583" t="s">
        <v>100</v>
      </c>
      <c r="D583">
        <v>4500</v>
      </c>
      <c r="E583">
        <v>10</v>
      </c>
      <c r="F583">
        <v>42355.300999999999</v>
      </c>
      <c r="G583">
        <v>1000</v>
      </c>
      <c r="I583">
        <v>43.65</v>
      </c>
      <c r="K583">
        <v>1.3009999999999999</v>
      </c>
      <c r="L583">
        <v>3.7280000000000002</v>
      </c>
      <c r="M583">
        <v>2.016</v>
      </c>
      <c r="Q583">
        <v>41304.601600000002</v>
      </c>
      <c r="W583">
        <v>29829.803400000001</v>
      </c>
      <c r="X583">
        <f>SUM(ConsolidatedCompanyData_xlsx[[#This Row],[GHG SCOPE 1]:[SCOPE 3 EMISSIONS OTHER]])</f>
        <v>89220.597600000008</v>
      </c>
      <c r="Y583">
        <f>ConsolidatedCompanyData_xlsx[[#This Row],[Sum of Emissions]]-ConsolidatedCompanyData_xlsx[[#This Row],[GHG SCOPE 3]]</f>
        <v>46865.296600000009</v>
      </c>
    </row>
    <row r="584" spans="1:25" hidden="1" x14ac:dyDescent="0.35">
      <c r="A584" t="s">
        <v>97</v>
      </c>
      <c r="B584" t="s">
        <v>1076</v>
      </c>
      <c r="C584" t="s">
        <v>99</v>
      </c>
      <c r="D584">
        <v>3899.49</v>
      </c>
      <c r="E584">
        <v>1237.8800000000001</v>
      </c>
      <c r="F584">
        <v>42953.601999999999</v>
      </c>
      <c r="G584">
        <v>2753.72</v>
      </c>
      <c r="I584">
        <v>1353.21</v>
      </c>
      <c r="K584">
        <v>0.88500000000000001</v>
      </c>
      <c r="L584">
        <v>0.98899999999999999</v>
      </c>
      <c r="M584">
        <v>2.016</v>
      </c>
      <c r="Q584">
        <v>38842.800799999997</v>
      </c>
      <c r="W584">
        <v>66958.096300000005</v>
      </c>
      <c r="X584">
        <f>SUM(ConsolidatedCompanyData_xlsx[[#This Row],[GHG SCOPE 1]:[SCOPE 3 EMISSIONS OTHER]])</f>
        <v>91044.592800000013</v>
      </c>
      <c r="Y584">
        <f>ConsolidatedCompanyData_xlsx[[#This Row],[Sum of Emissions]]-ConsolidatedCompanyData_xlsx[[#This Row],[GHG SCOPE 3]]</f>
        <v>48090.990800000014</v>
      </c>
    </row>
    <row r="585" spans="1:25" hidden="1" x14ac:dyDescent="0.35">
      <c r="A585" t="s">
        <v>97</v>
      </c>
      <c r="B585" t="s">
        <v>1076</v>
      </c>
      <c r="C585" t="s">
        <v>98</v>
      </c>
      <c r="D585">
        <v>4458.78</v>
      </c>
      <c r="E585">
        <v>833.649</v>
      </c>
      <c r="F585">
        <v>44852.5</v>
      </c>
      <c r="G585">
        <v>2753.72</v>
      </c>
      <c r="I585">
        <v>780.39099999999996</v>
      </c>
      <c r="K585">
        <v>1.502</v>
      </c>
      <c r="L585">
        <v>0.72799999999999998</v>
      </c>
      <c r="M585">
        <v>2.016</v>
      </c>
      <c r="Q585">
        <v>41314.101600000002</v>
      </c>
      <c r="W585">
        <v>70244.709300000002</v>
      </c>
      <c r="X585">
        <f>SUM(ConsolidatedCompanyData_xlsx[[#This Row],[GHG SCOPE 1]:[SCOPE 3 EMISSIONS OTHER]])</f>
        <v>94997.387600000016</v>
      </c>
      <c r="Y585">
        <f>ConsolidatedCompanyData_xlsx[[#This Row],[Sum of Emissions]]-ConsolidatedCompanyData_xlsx[[#This Row],[GHG SCOPE 3]]</f>
        <v>50144.887600000016</v>
      </c>
    </row>
    <row r="586" spans="1:25" x14ac:dyDescent="0.35">
      <c r="A586" t="s">
        <v>223</v>
      </c>
      <c r="B586" t="s">
        <v>1085</v>
      </c>
      <c r="C586" t="s">
        <v>222</v>
      </c>
      <c r="D586">
        <v>2867.86</v>
      </c>
      <c r="E586">
        <v>482.28399999999999</v>
      </c>
      <c r="F586">
        <v>162000</v>
      </c>
      <c r="O586">
        <v>13000</v>
      </c>
      <c r="P586">
        <v>31000</v>
      </c>
      <c r="Q586">
        <v>118000</v>
      </c>
      <c r="W586">
        <v>58662.262000000002</v>
      </c>
      <c r="X586">
        <f>SUM(ConsolidatedCompanyData_xlsx[[#This Row],[GHG SCOPE 1]:[GHG SCOPE 3]])</f>
        <v>165350.144</v>
      </c>
      <c r="Y586">
        <f>ConsolidatedCompanyData_xlsx[[#This Row],[Sum of Emissions]]-ConsolidatedCompanyData_xlsx[[#This Row],[GHG SCOPE 3]]</f>
        <v>3350.1440000000002</v>
      </c>
    </row>
    <row r="587" spans="1:25" hidden="1" x14ac:dyDescent="0.35">
      <c r="A587" t="s">
        <v>649</v>
      </c>
      <c r="B587" t="s">
        <v>1077</v>
      </c>
      <c r="C587" t="s">
        <v>653</v>
      </c>
      <c r="D587">
        <v>13684.6</v>
      </c>
      <c r="E587">
        <v>965.72</v>
      </c>
      <c r="F587">
        <v>11414.2</v>
      </c>
      <c r="L587">
        <v>3.2930000000000001</v>
      </c>
      <c r="Q587">
        <v>11410.9004</v>
      </c>
      <c r="W587">
        <v>41534.199999999997</v>
      </c>
      <c r="X587">
        <f>SUM(ConsolidatedCompanyData_xlsx[[#This Row],[GHG SCOPE 1]:[SCOPE 3 EMISSIONS OTHER]])</f>
        <v>37478.713400000001</v>
      </c>
      <c r="Y587">
        <f>ConsolidatedCompanyData_xlsx[[#This Row],[Sum of Emissions]]-ConsolidatedCompanyData_xlsx[[#This Row],[GHG SCOPE 3]]</f>
        <v>26064.5134</v>
      </c>
    </row>
    <row r="588" spans="1:25" hidden="1" x14ac:dyDescent="0.35">
      <c r="A588" t="s">
        <v>649</v>
      </c>
      <c r="B588" t="s">
        <v>1077</v>
      </c>
      <c r="C588" t="s">
        <v>652</v>
      </c>
      <c r="D588">
        <v>13378.2</v>
      </c>
      <c r="E588">
        <v>865.74099999999999</v>
      </c>
      <c r="F588">
        <v>12235.8</v>
      </c>
      <c r="G588">
        <v>419.815</v>
      </c>
      <c r="H588">
        <v>658.58299999999997</v>
      </c>
      <c r="I588">
        <v>1580.88</v>
      </c>
      <c r="J588">
        <v>29.106999999999999</v>
      </c>
      <c r="K588">
        <v>87.277000000000001</v>
      </c>
      <c r="L588">
        <v>2.94</v>
      </c>
      <c r="M588">
        <v>25.311</v>
      </c>
      <c r="Q588">
        <v>9431.9004000000004</v>
      </c>
      <c r="W588">
        <v>46143.199999999997</v>
      </c>
      <c r="X588">
        <f>SUM(ConsolidatedCompanyData_xlsx[[#This Row],[GHG SCOPE 1]:[SCOPE 3 EMISSIONS OTHER]])</f>
        <v>38715.554400000001</v>
      </c>
      <c r="Y588">
        <f>ConsolidatedCompanyData_xlsx[[#This Row],[Sum of Emissions]]-ConsolidatedCompanyData_xlsx[[#This Row],[GHG SCOPE 3]]</f>
        <v>26479.754400000002</v>
      </c>
    </row>
    <row r="589" spans="1:25" hidden="1" x14ac:dyDescent="0.35">
      <c r="A589" t="s">
        <v>649</v>
      </c>
      <c r="B589" t="s">
        <v>1077</v>
      </c>
      <c r="C589" t="s">
        <v>651</v>
      </c>
      <c r="D589">
        <v>9624.5499999999993</v>
      </c>
      <c r="E589">
        <v>752.245</v>
      </c>
      <c r="F589">
        <v>12235.8</v>
      </c>
      <c r="G589">
        <v>419.815</v>
      </c>
      <c r="H589">
        <v>658.58299999999997</v>
      </c>
      <c r="I589">
        <v>1580.88</v>
      </c>
      <c r="J589">
        <v>29.106999999999999</v>
      </c>
      <c r="K589">
        <v>87.277000000000001</v>
      </c>
      <c r="L589">
        <v>2.94</v>
      </c>
      <c r="M589">
        <v>25.311</v>
      </c>
      <c r="Q589">
        <v>9431.9004000000004</v>
      </c>
      <c r="W589">
        <v>46369.2</v>
      </c>
      <c r="X589">
        <f>SUM(ConsolidatedCompanyData_xlsx[[#This Row],[GHG SCOPE 1]:[SCOPE 3 EMISSIONS OTHER]])</f>
        <v>34848.4084</v>
      </c>
      <c r="Y589">
        <f>ConsolidatedCompanyData_xlsx[[#This Row],[Sum of Emissions]]-ConsolidatedCompanyData_xlsx[[#This Row],[GHG SCOPE 3]]</f>
        <v>22612.608400000001</v>
      </c>
    </row>
    <row r="590" spans="1:25" hidden="1" x14ac:dyDescent="0.35">
      <c r="A590" t="s">
        <v>649</v>
      </c>
      <c r="B590" t="s">
        <v>1077</v>
      </c>
      <c r="C590" t="s">
        <v>650</v>
      </c>
      <c r="D590">
        <v>10122.9</v>
      </c>
      <c r="E590">
        <v>998.20500000000004</v>
      </c>
      <c r="F590">
        <v>37602.300999999999</v>
      </c>
      <c r="I590">
        <v>20856.599600000001</v>
      </c>
      <c r="Q590">
        <v>10146.5996</v>
      </c>
      <c r="W590">
        <v>52442.92</v>
      </c>
      <c r="X590">
        <f>SUM(ConsolidatedCompanyData_xlsx[[#This Row],[GHG SCOPE 1]:[SCOPE 3 EMISSIONS OTHER]])</f>
        <v>79726.605200000005</v>
      </c>
      <c r="Y590">
        <f>ConsolidatedCompanyData_xlsx[[#This Row],[Sum of Emissions]]-ConsolidatedCompanyData_xlsx[[#This Row],[GHG SCOPE 3]]</f>
        <v>42124.304200000006</v>
      </c>
    </row>
    <row r="591" spans="1:25" x14ac:dyDescent="0.35">
      <c r="A591" t="s">
        <v>175</v>
      </c>
      <c r="B591" t="s">
        <v>1074</v>
      </c>
      <c r="C591" t="s">
        <v>174</v>
      </c>
      <c r="D591">
        <v>785</v>
      </c>
      <c r="E591">
        <v>1199</v>
      </c>
      <c r="W591">
        <v>18928.6489</v>
      </c>
      <c r="X591">
        <f>SUM(ConsolidatedCompanyData_xlsx[[#This Row],[GHG SCOPE 1]:[GHG SCOPE 3]])</f>
        <v>1984</v>
      </c>
      <c r="Y591">
        <f>ConsolidatedCompanyData_xlsx[[#This Row],[Sum of Emissions]]-ConsolidatedCompanyData_xlsx[[#This Row],[GHG SCOPE 3]]</f>
        <v>1984</v>
      </c>
    </row>
    <row r="592" spans="1:25" hidden="1" x14ac:dyDescent="0.35">
      <c r="A592" t="s">
        <v>391</v>
      </c>
      <c r="B592" t="s">
        <v>1078</v>
      </c>
      <c r="C592" t="s">
        <v>395</v>
      </c>
      <c r="D592">
        <v>61401.398000000001</v>
      </c>
      <c r="E592">
        <v>400.77</v>
      </c>
      <c r="F592">
        <v>431649</v>
      </c>
      <c r="G592">
        <v>4412.76</v>
      </c>
      <c r="I592">
        <v>1456.38</v>
      </c>
      <c r="J592">
        <v>1971.13</v>
      </c>
      <c r="K592">
        <v>49.152999999999999</v>
      </c>
      <c r="L592">
        <v>21.637</v>
      </c>
      <c r="M592">
        <v>22.093</v>
      </c>
      <c r="P592">
        <v>11405.9</v>
      </c>
      <c r="Q592">
        <v>412310</v>
      </c>
      <c r="W592">
        <v>591022.755</v>
      </c>
      <c r="X592">
        <f>SUM(ConsolidatedCompanyData_xlsx[[#This Row],[GHG SCOPE 1]:[SCOPE 3 EMISSIONS OTHER]])</f>
        <v>925100.22100000002</v>
      </c>
      <c r="Y592">
        <f>ConsolidatedCompanyData_xlsx[[#This Row],[Sum of Emissions]]-ConsolidatedCompanyData_xlsx[[#This Row],[GHG SCOPE 3]]</f>
        <v>493451.22100000002</v>
      </c>
    </row>
    <row r="593" spans="1:25" hidden="1" x14ac:dyDescent="0.35">
      <c r="A593" t="s">
        <v>391</v>
      </c>
      <c r="B593" t="s">
        <v>1078</v>
      </c>
      <c r="C593" t="s">
        <v>394</v>
      </c>
      <c r="D593">
        <v>58777.800999999999</v>
      </c>
      <c r="E593">
        <v>286.846</v>
      </c>
      <c r="F593">
        <v>424902</v>
      </c>
      <c r="G593">
        <v>6314.59</v>
      </c>
      <c r="I593">
        <v>1306.2</v>
      </c>
      <c r="J593">
        <v>3138.52</v>
      </c>
      <c r="K593">
        <v>55.921999999999997</v>
      </c>
      <c r="L593">
        <v>19.832999999999998</v>
      </c>
      <c r="M593">
        <v>29.116</v>
      </c>
      <c r="P593">
        <v>13851.6</v>
      </c>
      <c r="Q593">
        <v>400187</v>
      </c>
      <c r="W593">
        <v>714904.98620000004</v>
      </c>
      <c r="X593">
        <f>SUM(ConsolidatedCompanyData_xlsx[[#This Row],[GHG SCOPE 1]:[SCOPE 3 EMISSIONS OTHER]])</f>
        <v>908869.42800000007</v>
      </c>
      <c r="Y593">
        <f>ConsolidatedCompanyData_xlsx[[#This Row],[Sum of Emissions]]-ConsolidatedCompanyData_xlsx[[#This Row],[GHG SCOPE 3]]</f>
        <v>483967.42800000007</v>
      </c>
    </row>
    <row r="594" spans="1:25" hidden="1" x14ac:dyDescent="0.35">
      <c r="A594" t="s">
        <v>391</v>
      </c>
      <c r="B594" t="s">
        <v>1078</v>
      </c>
      <c r="C594" t="s">
        <v>393</v>
      </c>
      <c r="D594">
        <v>55543.699000000001</v>
      </c>
      <c r="E594">
        <v>213.322</v>
      </c>
      <c r="F594">
        <v>435800</v>
      </c>
      <c r="G594">
        <v>3630.6</v>
      </c>
      <c r="I594">
        <v>1205.53</v>
      </c>
      <c r="J594">
        <v>4058.49</v>
      </c>
      <c r="K594">
        <v>35.899000000000001</v>
      </c>
      <c r="L594">
        <v>2.351</v>
      </c>
      <c r="M594">
        <v>20.381</v>
      </c>
      <c r="P594">
        <v>16344.9</v>
      </c>
      <c r="Q594">
        <v>410502</v>
      </c>
      <c r="W594">
        <v>700453.65630000003</v>
      </c>
      <c r="X594">
        <f>SUM(ConsolidatedCompanyData_xlsx[[#This Row],[GHG SCOPE 1]:[SCOPE 3 EMISSIONS OTHER]])</f>
        <v>927357.17200000002</v>
      </c>
      <c r="Y594">
        <f>ConsolidatedCompanyData_xlsx[[#This Row],[Sum of Emissions]]-ConsolidatedCompanyData_xlsx[[#This Row],[GHG SCOPE 3]]</f>
        <v>491557.17200000002</v>
      </c>
    </row>
    <row r="595" spans="1:25" hidden="1" x14ac:dyDescent="0.35">
      <c r="A595" t="s">
        <v>391</v>
      </c>
      <c r="B595" t="s">
        <v>1078</v>
      </c>
      <c r="C595" t="s">
        <v>392</v>
      </c>
      <c r="D595">
        <v>61310.699000000001</v>
      </c>
      <c r="E595">
        <v>434.16500000000002</v>
      </c>
      <c r="F595">
        <v>442623</v>
      </c>
      <c r="G595">
        <v>2185.23</v>
      </c>
      <c r="I595">
        <v>1740.61</v>
      </c>
      <c r="J595">
        <v>2821.48</v>
      </c>
      <c r="K595">
        <v>33.962000000000003</v>
      </c>
      <c r="L595">
        <v>1.6120000000000001</v>
      </c>
      <c r="M595">
        <v>13.678000000000001</v>
      </c>
      <c r="P595">
        <v>15412.8</v>
      </c>
      <c r="Q595">
        <v>420413</v>
      </c>
      <c r="W595">
        <v>638890.52590000001</v>
      </c>
      <c r="X595">
        <f>SUM(ConsolidatedCompanyData_xlsx[[#This Row],[GHG SCOPE 1]:[SCOPE 3 EMISSIONS OTHER]])</f>
        <v>946990.23600000003</v>
      </c>
      <c r="Y595">
        <f>ConsolidatedCompanyData_xlsx[[#This Row],[Sum of Emissions]]-ConsolidatedCompanyData_xlsx[[#This Row],[GHG SCOPE 3]]</f>
        <v>504367.23600000003</v>
      </c>
    </row>
    <row r="596" spans="1:25" x14ac:dyDescent="0.35">
      <c r="A596" t="s">
        <v>625</v>
      </c>
      <c r="B596" t="s">
        <v>1082</v>
      </c>
      <c r="C596" t="s">
        <v>624</v>
      </c>
      <c r="D596">
        <v>11.821999999999999</v>
      </c>
      <c r="E596">
        <v>15.477</v>
      </c>
      <c r="F596">
        <v>74.974999999999994</v>
      </c>
      <c r="G596">
        <v>200</v>
      </c>
      <c r="J596">
        <v>1.17E-2</v>
      </c>
      <c r="K596">
        <v>0.80200000000000005</v>
      </c>
      <c r="L596">
        <v>5.74</v>
      </c>
      <c r="N596">
        <v>8.5810999999999993</v>
      </c>
      <c r="U596">
        <v>57.8</v>
      </c>
      <c r="W596">
        <v>46425.517</v>
      </c>
      <c r="X596">
        <f>SUM(ConsolidatedCompanyData_xlsx[[#This Row],[GHG SCOPE 1]:[GHG SCOPE 3]])</f>
        <v>102.274</v>
      </c>
      <c r="Y596">
        <f>ConsolidatedCompanyData_xlsx[[#This Row],[Sum of Emissions]]-ConsolidatedCompanyData_xlsx[[#This Row],[GHG SCOPE 3]]</f>
        <v>27.299000000000007</v>
      </c>
    </row>
    <row r="597" spans="1:25" hidden="1" x14ac:dyDescent="0.35">
      <c r="A597" t="s">
        <v>685</v>
      </c>
      <c r="B597" t="s">
        <v>1079</v>
      </c>
      <c r="C597" t="s">
        <v>689</v>
      </c>
      <c r="D597">
        <v>669.61099999999999</v>
      </c>
      <c r="E597">
        <v>39.633000000000003</v>
      </c>
      <c r="F597">
        <v>77.856999999999999</v>
      </c>
      <c r="W597">
        <v>2336.5902000000001</v>
      </c>
      <c r="X597">
        <f>SUM(ConsolidatedCompanyData_xlsx[[#This Row],[GHG SCOPE 1]:[SCOPE 3 EMISSIONS OTHER]])</f>
        <v>787.101</v>
      </c>
      <c r="Y597">
        <f>ConsolidatedCompanyData_xlsx[[#This Row],[Sum of Emissions]]-ConsolidatedCompanyData_xlsx[[#This Row],[GHG SCOPE 3]]</f>
        <v>709.24400000000003</v>
      </c>
    </row>
    <row r="598" spans="1:25" hidden="1" x14ac:dyDescent="0.35">
      <c r="A598" t="s">
        <v>685</v>
      </c>
      <c r="B598" t="s">
        <v>1079</v>
      </c>
      <c r="C598" t="s">
        <v>688</v>
      </c>
      <c r="D598">
        <v>585.49800000000005</v>
      </c>
      <c r="E598">
        <v>28.289000000000001</v>
      </c>
      <c r="F598">
        <v>32.192999999999998</v>
      </c>
      <c r="W598">
        <v>1749.0749000000001</v>
      </c>
      <c r="X598">
        <f>SUM(ConsolidatedCompanyData_xlsx[[#This Row],[GHG SCOPE 1]:[SCOPE 3 EMISSIONS OTHER]])</f>
        <v>645.98</v>
      </c>
      <c r="Y598">
        <f>ConsolidatedCompanyData_xlsx[[#This Row],[Sum of Emissions]]-ConsolidatedCompanyData_xlsx[[#This Row],[GHG SCOPE 3]]</f>
        <v>613.78700000000003</v>
      </c>
    </row>
    <row r="599" spans="1:25" hidden="1" x14ac:dyDescent="0.35">
      <c r="A599" t="s">
        <v>685</v>
      </c>
      <c r="B599" t="s">
        <v>1079</v>
      </c>
      <c r="C599" t="s">
        <v>687</v>
      </c>
      <c r="D599">
        <v>570.73800000000006</v>
      </c>
      <c r="E599">
        <v>32.929000000000002</v>
      </c>
      <c r="F599">
        <v>32.572000000000003</v>
      </c>
      <c r="W599">
        <v>1649.9875999999999</v>
      </c>
      <c r="X599">
        <f>SUM(ConsolidatedCompanyData_xlsx[[#This Row],[GHG SCOPE 1]:[SCOPE 3 EMISSIONS OTHER]])</f>
        <v>636.23900000000003</v>
      </c>
      <c r="Y599">
        <f>ConsolidatedCompanyData_xlsx[[#This Row],[Sum of Emissions]]-ConsolidatedCompanyData_xlsx[[#This Row],[GHG SCOPE 3]]</f>
        <v>603.66700000000003</v>
      </c>
    </row>
    <row r="600" spans="1:25" hidden="1" x14ac:dyDescent="0.35">
      <c r="A600" t="s">
        <v>685</v>
      </c>
      <c r="B600" t="s">
        <v>1079</v>
      </c>
      <c r="C600" t="s">
        <v>686</v>
      </c>
      <c r="D600">
        <v>624.81200000000001</v>
      </c>
      <c r="E600">
        <v>27.827000000000002</v>
      </c>
      <c r="W600">
        <v>2674.3573000000001</v>
      </c>
      <c r="X600">
        <f>SUM(ConsolidatedCompanyData_xlsx[[#This Row],[GHG SCOPE 1]:[SCOPE 3 EMISSIONS OTHER]])</f>
        <v>652.63900000000001</v>
      </c>
      <c r="Y600">
        <f>ConsolidatedCompanyData_xlsx[[#This Row],[Sum of Emissions]]-ConsolidatedCompanyData_xlsx[[#This Row],[GHG SCOPE 3]]</f>
        <v>652.63900000000001</v>
      </c>
    </row>
    <row r="601" spans="1:25" x14ac:dyDescent="0.35">
      <c r="A601" t="s">
        <v>307</v>
      </c>
      <c r="B601" t="s">
        <v>969</v>
      </c>
      <c r="C601" t="s">
        <v>306</v>
      </c>
      <c r="X601">
        <f>SUM(ConsolidatedCompanyData_xlsx[[#This Row],[GHG SCOPE 1]:[GHG SCOPE 3]])</f>
        <v>0</v>
      </c>
      <c r="Y601">
        <f>ConsolidatedCompanyData_xlsx[[#This Row],[Sum of Emissions]]-ConsolidatedCompanyData_xlsx[[#This Row],[GHG SCOPE 3]]</f>
        <v>0</v>
      </c>
    </row>
    <row r="602" spans="1:25" hidden="1" x14ac:dyDescent="0.35">
      <c r="A602" t="s">
        <v>187</v>
      </c>
      <c r="B602" t="s">
        <v>1080</v>
      </c>
      <c r="C602" t="s">
        <v>191</v>
      </c>
      <c r="W602">
        <v>6946.8271000000004</v>
      </c>
      <c r="X602">
        <f>SUM(ConsolidatedCompanyData_xlsx[[#This Row],[GHG SCOPE 1]:[SCOPE 3 EMISSIONS OTHER]])</f>
        <v>0</v>
      </c>
      <c r="Y602">
        <f>ConsolidatedCompanyData_xlsx[[#This Row],[Sum of Emissions]]-ConsolidatedCompanyData_xlsx[[#This Row],[GHG SCOPE 3]]</f>
        <v>0</v>
      </c>
    </row>
    <row r="603" spans="1:25" hidden="1" x14ac:dyDescent="0.35">
      <c r="A603" t="s">
        <v>187</v>
      </c>
      <c r="B603" t="s">
        <v>1080</v>
      </c>
      <c r="C603" t="s">
        <v>190</v>
      </c>
      <c r="D603">
        <v>582.81899999999996</v>
      </c>
      <c r="E603">
        <v>48.106999999999999</v>
      </c>
      <c r="W603">
        <v>11115.8606</v>
      </c>
      <c r="X603">
        <f>SUM(ConsolidatedCompanyData_xlsx[[#This Row],[GHG SCOPE 1]:[SCOPE 3 EMISSIONS OTHER]])</f>
        <v>630.92599999999993</v>
      </c>
      <c r="Y603">
        <f>ConsolidatedCompanyData_xlsx[[#This Row],[Sum of Emissions]]-ConsolidatedCompanyData_xlsx[[#This Row],[GHG SCOPE 3]]</f>
        <v>630.92599999999993</v>
      </c>
    </row>
    <row r="604" spans="1:25" hidden="1" x14ac:dyDescent="0.35">
      <c r="A604" t="s">
        <v>187</v>
      </c>
      <c r="B604" t="s">
        <v>1080</v>
      </c>
      <c r="C604" t="s">
        <v>189</v>
      </c>
      <c r="D604">
        <v>475.75400000000002</v>
      </c>
      <c r="E604">
        <v>41.146000000000001</v>
      </c>
      <c r="W604">
        <v>10120.6811</v>
      </c>
      <c r="X604">
        <f>SUM(ConsolidatedCompanyData_xlsx[[#This Row],[GHG SCOPE 1]:[SCOPE 3 EMISSIONS OTHER]])</f>
        <v>516.9</v>
      </c>
      <c r="Y604">
        <f>ConsolidatedCompanyData_xlsx[[#This Row],[Sum of Emissions]]-ConsolidatedCompanyData_xlsx[[#This Row],[GHG SCOPE 3]]</f>
        <v>516.9</v>
      </c>
    </row>
    <row r="605" spans="1:25" hidden="1" x14ac:dyDescent="0.35">
      <c r="A605" t="s">
        <v>187</v>
      </c>
      <c r="B605" t="s">
        <v>1080</v>
      </c>
      <c r="C605" t="s">
        <v>188</v>
      </c>
      <c r="D605">
        <v>555.07399999999996</v>
      </c>
      <c r="E605">
        <v>51.478999999999999</v>
      </c>
      <c r="W605">
        <v>10994.699500000001</v>
      </c>
      <c r="X605">
        <f>SUM(ConsolidatedCompanyData_xlsx[[#This Row],[GHG SCOPE 1]:[SCOPE 3 EMISSIONS OTHER]])</f>
        <v>606.553</v>
      </c>
      <c r="Y605">
        <f>ConsolidatedCompanyData_xlsx[[#This Row],[Sum of Emissions]]-ConsolidatedCompanyData_xlsx[[#This Row],[GHG SCOPE 3]]</f>
        <v>606.553</v>
      </c>
    </row>
    <row r="606" spans="1:25" x14ac:dyDescent="0.35">
      <c r="A606" t="s">
        <v>649</v>
      </c>
      <c r="B606" t="s">
        <v>1077</v>
      </c>
      <c r="C606" t="s">
        <v>648</v>
      </c>
      <c r="D606">
        <v>1878.39</v>
      </c>
      <c r="E606">
        <v>990.221</v>
      </c>
      <c r="W606">
        <v>50425.19</v>
      </c>
      <c r="X606">
        <f>SUM(ConsolidatedCompanyData_xlsx[[#This Row],[GHG SCOPE 1]:[GHG SCOPE 3]])</f>
        <v>2868.6109999999999</v>
      </c>
      <c r="Y606">
        <f>ConsolidatedCompanyData_xlsx[[#This Row],[Sum of Emissions]]-ConsolidatedCompanyData_xlsx[[#This Row],[GHG SCOPE 3]]</f>
        <v>2868.6109999999999</v>
      </c>
    </row>
    <row r="607" spans="1:25" hidden="1" x14ac:dyDescent="0.35">
      <c r="A607" t="s">
        <v>499</v>
      </c>
      <c r="B607" t="s">
        <v>1081</v>
      </c>
      <c r="C607" t="s">
        <v>503</v>
      </c>
      <c r="D607">
        <v>535.23299999999995</v>
      </c>
      <c r="E607">
        <v>171.48599999999999</v>
      </c>
      <c r="W607">
        <v>1731.4457</v>
      </c>
      <c r="X607">
        <f>SUM(ConsolidatedCompanyData_xlsx[[#This Row],[GHG SCOPE 1]:[SCOPE 3 EMISSIONS OTHER]])</f>
        <v>706.71899999999994</v>
      </c>
      <c r="Y607">
        <f>ConsolidatedCompanyData_xlsx[[#This Row],[Sum of Emissions]]-ConsolidatedCompanyData_xlsx[[#This Row],[GHG SCOPE 3]]</f>
        <v>706.71899999999994</v>
      </c>
    </row>
    <row r="608" spans="1:25" hidden="1" x14ac:dyDescent="0.35">
      <c r="A608" t="s">
        <v>499</v>
      </c>
      <c r="B608" t="s">
        <v>1081</v>
      </c>
      <c r="C608" t="s">
        <v>502</v>
      </c>
      <c r="D608">
        <v>564.22500000000002</v>
      </c>
      <c r="E608">
        <v>132.751</v>
      </c>
      <c r="W608">
        <v>1663.2860000000001</v>
      </c>
      <c r="X608">
        <f>SUM(ConsolidatedCompanyData_xlsx[[#This Row],[GHG SCOPE 1]:[SCOPE 3 EMISSIONS OTHER]])</f>
        <v>696.976</v>
      </c>
      <c r="Y608">
        <f>ConsolidatedCompanyData_xlsx[[#This Row],[Sum of Emissions]]-ConsolidatedCompanyData_xlsx[[#This Row],[GHG SCOPE 3]]</f>
        <v>696.976</v>
      </c>
    </row>
    <row r="609" spans="1:25" hidden="1" x14ac:dyDescent="0.35">
      <c r="A609" t="s">
        <v>499</v>
      </c>
      <c r="B609" t="s">
        <v>1081</v>
      </c>
      <c r="C609" t="s">
        <v>501</v>
      </c>
      <c r="D609">
        <v>490.45400000000001</v>
      </c>
      <c r="E609">
        <v>86.744</v>
      </c>
      <c r="W609">
        <v>1492.04</v>
      </c>
      <c r="X609">
        <f>SUM(ConsolidatedCompanyData_xlsx[[#This Row],[GHG SCOPE 1]:[SCOPE 3 EMISSIONS OTHER]])</f>
        <v>577.19799999999998</v>
      </c>
      <c r="Y609">
        <f>ConsolidatedCompanyData_xlsx[[#This Row],[Sum of Emissions]]-ConsolidatedCompanyData_xlsx[[#This Row],[GHG SCOPE 3]]</f>
        <v>577.19799999999998</v>
      </c>
    </row>
    <row r="610" spans="1:25" hidden="1" x14ac:dyDescent="0.35">
      <c r="A610" t="s">
        <v>499</v>
      </c>
      <c r="B610" t="s">
        <v>1081</v>
      </c>
      <c r="C610" t="s">
        <v>500</v>
      </c>
      <c r="D610">
        <v>420.87700000000001</v>
      </c>
      <c r="E610">
        <v>84.941999999999993</v>
      </c>
      <c r="W610">
        <v>3820.5706</v>
      </c>
      <c r="X610">
        <f>SUM(ConsolidatedCompanyData_xlsx[[#This Row],[GHG SCOPE 1]:[SCOPE 3 EMISSIONS OTHER]])</f>
        <v>505.81900000000002</v>
      </c>
      <c r="Y610">
        <f>ConsolidatedCompanyData_xlsx[[#This Row],[Sum of Emissions]]-ConsolidatedCompanyData_xlsx[[#This Row],[GHG SCOPE 3]]</f>
        <v>505.81900000000002</v>
      </c>
    </row>
    <row r="611" spans="1:25" x14ac:dyDescent="0.35">
      <c r="A611" t="s">
        <v>583</v>
      </c>
      <c r="B611" t="s">
        <v>1087</v>
      </c>
      <c r="C611" t="s">
        <v>582</v>
      </c>
      <c r="D611">
        <v>22.84</v>
      </c>
      <c r="E611">
        <v>65.576999999999998</v>
      </c>
      <c r="F611">
        <v>17.419</v>
      </c>
      <c r="L611">
        <v>17.419</v>
      </c>
      <c r="X611">
        <f>SUM(ConsolidatedCompanyData_xlsx[[#This Row],[GHG SCOPE 1]:[GHG SCOPE 3]])</f>
        <v>105.836</v>
      </c>
      <c r="Y611">
        <f>ConsolidatedCompanyData_xlsx[[#This Row],[Sum of Emissions]]-ConsolidatedCompanyData_xlsx[[#This Row],[GHG SCOPE 3]]</f>
        <v>88.417000000000002</v>
      </c>
    </row>
    <row r="612" spans="1:25" hidden="1" x14ac:dyDescent="0.35">
      <c r="A612" t="s">
        <v>625</v>
      </c>
      <c r="B612" t="s">
        <v>1082</v>
      </c>
      <c r="C612" t="s">
        <v>629</v>
      </c>
      <c r="D612">
        <v>17.013000000000002</v>
      </c>
      <c r="E612">
        <v>22.922000000000001</v>
      </c>
      <c r="F612">
        <v>95.512</v>
      </c>
      <c r="G612">
        <v>5.3620000000000001</v>
      </c>
      <c r="J612">
        <v>0.10100000000000001</v>
      </c>
      <c r="K612">
        <v>1.5069999999999999</v>
      </c>
      <c r="L612">
        <v>15.4</v>
      </c>
      <c r="N612">
        <v>11.108000000000001</v>
      </c>
      <c r="U612">
        <v>62.033999999999999</v>
      </c>
      <c r="W612">
        <v>38856.266600000003</v>
      </c>
      <c r="X612">
        <f>SUM(ConsolidatedCompanyData_xlsx[[#This Row],[GHG SCOPE 1]:[SCOPE 3 EMISSIONS OTHER]])</f>
        <v>230.959</v>
      </c>
      <c r="Y612">
        <f>ConsolidatedCompanyData_xlsx[[#This Row],[Sum of Emissions]]-ConsolidatedCompanyData_xlsx[[#This Row],[GHG SCOPE 3]]</f>
        <v>135.447</v>
      </c>
    </row>
    <row r="613" spans="1:25" hidden="1" x14ac:dyDescent="0.35">
      <c r="A613" t="s">
        <v>625</v>
      </c>
      <c r="B613" t="s">
        <v>1082</v>
      </c>
      <c r="C613" t="s">
        <v>628</v>
      </c>
      <c r="D613">
        <v>18.526</v>
      </c>
      <c r="E613">
        <v>24.056999999999999</v>
      </c>
      <c r="F613">
        <v>105.357</v>
      </c>
      <c r="G613">
        <v>14.23</v>
      </c>
      <c r="J613">
        <v>0.109</v>
      </c>
      <c r="K613">
        <v>1.722</v>
      </c>
      <c r="L613">
        <v>14.23</v>
      </c>
      <c r="N613">
        <v>10.644</v>
      </c>
      <c r="U613">
        <v>64.421999999999997</v>
      </c>
      <c r="W613">
        <v>40769.400699999998</v>
      </c>
      <c r="X613">
        <f>SUM(ConsolidatedCompanyData_xlsx[[#This Row],[GHG SCOPE 1]:[SCOPE 3 EMISSIONS OTHER]])</f>
        <v>253.297</v>
      </c>
      <c r="Y613">
        <f>ConsolidatedCompanyData_xlsx[[#This Row],[Sum of Emissions]]-ConsolidatedCompanyData_xlsx[[#This Row],[GHG SCOPE 3]]</f>
        <v>147.94</v>
      </c>
    </row>
    <row r="614" spans="1:25" hidden="1" x14ac:dyDescent="0.35">
      <c r="A614" t="s">
        <v>625</v>
      </c>
      <c r="B614" t="s">
        <v>1082</v>
      </c>
      <c r="C614" t="s">
        <v>627</v>
      </c>
      <c r="D614">
        <v>9.6479999999999997</v>
      </c>
      <c r="E614">
        <v>18.54</v>
      </c>
      <c r="F614">
        <v>75.024000000000001</v>
      </c>
      <c r="G614">
        <v>3.161</v>
      </c>
      <c r="J614">
        <v>0.20610000000000001</v>
      </c>
      <c r="K614">
        <v>0.877</v>
      </c>
      <c r="L614">
        <v>2.613</v>
      </c>
      <c r="N614">
        <v>9.0269999999999992</v>
      </c>
      <c r="U614">
        <v>59.14</v>
      </c>
      <c r="W614">
        <v>41292.991099999999</v>
      </c>
      <c r="X614">
        <f>SUM(ConsolidatedCompanyData_xlsx[[#This Row],[GHG SCOPE 1]:[SCOPE 3 EMISSIONS OTHER]])</f>
        <v>178.23610000000002</v>
      </c>
      <c r="Y614">
        <f>ConsolidatedCompanyData_xlsx[[#This Row],[Sum of Emissions]]-ConsolidatedCompanyData_xlsx[[#This Row],[GHG SCOPE 3]]</f>
        <v>103.21210000000002</v>
      </c>
    </row>
    <row r="615" spans="1:25" hidden="1" x14ac:dyDescent="0.35">
      <c r="A615" t="s">
        <v>625</v>
      </c>
      <c r="B615" t="s">
        <v>1082</v>
      </c>
      <c r="C615" t="s">
        <v>626</v>
      </c>
      <c r="D615">
        <v>9.7509999999999994</v>
      </c>
      <c r="E615">
        <v>15.074999999999999</v>
      </c>
      <c r="F615">
        <v>73.316999999999993</v>
      </c>
      <c r="G615">
        <v>2.6669999999999998</v>
      </c>
      <c r="J615">
        <v>4.2999999999999997E-2</v>
      </c>
      <c r="K615">
        <v>0.74029999999999996</v>
      </c>
      <c r="L615">
        <v>1.411</v>
      </c>
      <c r="N615">
        <v>8.32</v>
      </c>
      <c r="U615">
        <v>60.136000000000003</v>
      </c>
      <c r="W615">
        <v>52296.5887</v>
      </c>
      <c r="X615">
        <f>SUM(ConsolidatedCompanyData_xlsx[[#This Row],[GHG SCOPE 1]:[SCOPE 3 EMISSIONS OTHER]])</f>
        <v>171.46030000000002</v>
      </c>
      <c r="Y615">
        <f>ConsolidatedCompanyData_xlsx[[#This Row],[Sum of Emissions]]-ConsolidatedCompanyData_xlsx[[#This Row],[GHG SCOPE 3]]</f>
        <v>98.143300000000025</v>
      </c>
    </row>
    <row r="616" spans="1:25" x14ac:dyDescent="0.35">
      <c r="A616" t="s">
        <v>85</v>
      </c>
      <c r="B616" t="s">
        <v>1086</v>
      </c>
      <c r="C616" t="s">
        <v>84</v>
      </c>
      <c r="D616">
        <v>85400</v>
      </c>
      <c r="E616">
        <v>100</v>
      </c>
      <c r="F616">
        <v>22100</v>
      </c>
      <c r="G616">
        <v>1500</v>
      </c>
      <c r="H616">
        <v>1200</v>
      </c>
      <c r="I616">
        <v>4500</v>
      </c>
      <c r="J616">
        <v>400</v>
      </c>
      <c r="K616">
        <v>200</v>
      </c>
      <c r="L616">
        <v>8.0739999999999998</v>
      </c>
      <c r="M616">
        <v>20.553000000000001</v>
      </c>
      <c r="O616">
        <v>5.2560000000000002</v>
      </c>
      <c r="P616">
        <v>58.475999999999999</v>
      </c>
      <c r="Q616">
        <v>12800</v>
      </c>
      <c r="U616">
        <v>3500</v>
      </c>
      <c r="W616">
        <v>30998.9627</v>
      </c>
      <c r="X616">
        <f>SUM(ConsolidatedCompanyData_xlsx[[#This Row],[GHG SCOPE 1]:[GHG SCOPE 3]])</f>
        <v>107600</v>
      </c>
      <c r="Y616">
        <f>ConsolidatedCompanyData_xlsx[[#This Row],[Sum of Emissions]]-ConsolidatedCompanyData_xlsx[[#This Row],[GHG SCOPE 3]]</f>
        <v>85500</v>
      </c>
    </row>
    <row r="617" spans="1:25" hidden="1" x14ac:dyDescent="0.35">
      <c r="A617" t="s">
        <v>349</v>
      </c>
      <c r="B617" t="s">
        <v>1083</v>
      </c>
      <c r="C617" t="s">
        <v>353</v>
      </c>
      <c r="D617">
        <v>1623.37</v>
      </c>
      <c r="E617">
        <v>1411.37</v>
      </c>
      <c r="W617">
        <v>30442.080000000002</v>
      </c>
      <c r="X617">
        <f>SUM(ConsolidatedCompanyData_xlsx[[#This Row],[GHG SCOPE 1]:[SCOPE 3 EMISSIONS OTHER]])</f>
        <v>3034.74</v>
      </c>
      <c r="Y617">
        <f>ConsolidatedCompanyData_xlsx[[#This Row],[Sum of Emissions]]-ConsolidatedCompanyData_xlsx[[#This Row],[GHG SCOPE 3]]</f>
        <v>3034.74</v>
      </c>
    </row>
    <row r="618" spans="1:25" hidden="1" x14ac:dyDescent="0.35">
      <c r="A618" t="s">
        <v>349</v>
      </c>
      <c r="B618" t="s">
        <v>1083</v>
      </c>
      <c r="C618" t="s">
        <v>352</v>
      </c>
      <c r="D618">
        <v>1774.68</v>
      </c>
      <c r="E618">
        <v>1251.6600000000001</v>
      </c>
      <c r="W618">
        <v>40233.24</v>
      </c>
      <c r="X618">
        <f>SUM(ConsolidatedCompanyData_xlsx[[#This Row],[GHG SCOPE 1]:[SCOPE 3 EMISSIONS OTHER]])</f>
        <v>3026.34</v>
      </c>
      <c r="Y618">
        <f>ConsolidatedCompanyData_xlsx[[#This Row],[Sum of Emissions]]-ConsolidatedCompanyData_xlsx[[#This Row],[GHG SCOPE 3]]</f>
        <v>3026.34</v>
      </c>
    </row>
    <row r="619" spans="1:25" hidden="1" x14ac:dyDescent="0.35">
      <c r="A619" t="s">
        <v>349</v>
      </c>
      <c r="B619" t="s">
        <v>1083</v>
      </c>
      <c r="C619" t="s">
        <v>351</v>
      </c>
      <c r="D619">
        <v>2538.7399999999998</v>
      </c>
      <c r="E619">
        <v>1538.01</v>
      </c>
      <c r="F619">
        <v>0.13500000000000001</v>
      </c>
      <c r="L619">
        <v>0.13500000000000001</v>
      </c>
      <c r="W619">
        <v>31130</v>
      </c>
      <c r="X619">
        <f>SUM(ConsolidatedCompanyData_xlsx[[#This Row],[GHG SCOPE 1]:[SCOPE 3 EMISSIONS OTHER]])</f>
        <v>4077.0200000000004</v>
      </c>
      <c r="Y619">
        <f>ConsolidatedCompanyData_xlsx[[#This Row],[Sum of Emissions]]-ConsolidatedCompanyData_xlsx[[#This Row],[GHG SCOPE 3]]</f>
        <v>4076.8850000000002</v>
      </c>
    </row>
    <row r="620" spans="1:25" hidden="1" x14ac:dyDescent="0.35">
      <c r="A620" t="s">
        <v>349</v>
      </c>
      <c r="B620" t="s">
        <v>1083</v>
      </c>
      <c r="C620" t="s">
        <v>350</v>
      </c>
      <c r="D620">
        <v>2603.09</v>
      </c>
      <c r="E620">
        <v>1528.02</v>
      </c>
      <c r="F620">
        <v>1232.77</v>
      </c>
      <c r="I620">
        <v>241.84700000000001</v>
      </c>
      <c r="K620">
        <v>0.74</v>
      </c>
      <c r="L620">
        <v>0.17899999999999999</v>
      </c>
      <c r="M620">
        <v>2.9750000000000001</v>
      </c>
      <c r="N620">
        <v>2.9630000000000001</v>
      </c>
      <c r="U620">
        <v>984.06799999999998</v>
      </c>
      <c r="W620">
        <v>35005.5</v>
      </c>
      <c r="X620">
        <f>SUM(ConsolidatedCompanyData_xlsx[[#This Row],[GHG SCOPE 1]:[SCOPE 3 EMISSIONS OTHER]])</f>
        <v>6596.652000000001</v>
      </c>
      <c r="Y620">
        <f>ConsolidatedCompanyData_xlsx[[#This Row],[Sum of Emissions]]-ConsolidatedCompanyData_xlsx[[#This Row],[GHG SCOPE 3]]</f>
        <v>5363.8820000000014</v>
      </c>
    </row>
    <row r="621" spans="1:25" x14ac:dyDescent="0.35">
      <c r="A621" t="s">
        <v>217</v>
      </c>
      <c r="B621" t="s">
        <v>1093</v>
      </c>
      <c r="C621" t="s">
        <v>216</v>
      </c>
      <c r="D621">
        <v>57204.398000000001</v>
      </c>
      <c r="E621">
        <v>6367</v>
      </c>
      <c r="F621">
        <v>37557</v>
      </c>
      <c r="G621">
        <v>5247.44</v>
      </c>
      <c r="I621">
        <v>249.43</v>
      </c>
      <c r="J621">
        <v>402.85</v>
      </c>
      <c r="K621">
        <v>77.349999999999994</v>
      </c>
      <c r="L621">
        <v>2.0070000000000001</v>
      </c>
      <c r="M621">
        <v>36.24</v>
      </c>
      <c r="N621">
        <v>3.72</v>
      </c>
      <c r="O621">
        <v>273.04000000000002</v>
      </c>
      <c r="Q621">
        <v>29585.3</v>
      </c>
      <c r="T621">
        <v>148.38999999999999</v>
      </c>
      <c r="U621">
        <v>1531.28</v>
      </c>
      <c r="W621">
        <v>316472.12430000002</v>
      </c>
      <c r="X621">
        <f>SUM(ConsolidatedCompanyData_xlsx[[#This Row],[GHG SCOPE 1]:[GHG SCOPE 3]])</f>
        <v>101128.398</v>
      </c>
      <c r="Y621">
        <f>ConsolidatedCompanyData_xlsx[[#This Row],[Sum of Emissions]]-ConsolidatedCompanyData_xlsx[[#This Row],[GHG SCOPE 3]]</f>
        <v>63571.398000000001</v>
      </c>
    </row>
    <row r="622" spans="1:25" hidden="1" x14ac:dyDescent="0.35">
      <c r="A622" t="s">
        <v>163</v>
      </c>
      <c r="B622" t="s">
        <v>1084</v>
      </c>
      <c r="C622" t="s">
        <v>167</v>
      </c>
      <c r="D622">
        <v>29300</v>
      </c>
      <c r="E622">
        <v>4800</v>
      </c>
      <c r="W622">
        <v>49939.6518</v>
      </c>
      <c r="X622">
        <f>SUM(ConsolidatedCompanyData_xlsx[[#This Row],[GHG SCOPE 1]:[SCOPE 3 EMISSIONS OTHER]])</f>
        <v>34100</v>
      </c>
      <c r="Y622">
        <f>ConsolidatedCompanyData_xlsx[[#This Row],[Sum of Emissions]]-ConsolidatedCompanyData_xlsx[[#This Row],[GHG SCOPE 3]]</f>
        <v>34100</v>
      </c>
    </row>
    <row r="623" spans="1:25" hidden="1" x14ac:dyDescent="0.35">
      <c r="A623" t="s">
        <v>163</v>
      </c>
      <c r="B623" t="s">
        <v>1084</v>
      </c>
      <c r="C623" t="s">
        <v>166</v>
      </c>
      <c r="D623">
        <v>30100</v>
      </c>
      <c r="E623">
        <v>5400</v>
      </c>
      <c r="F623">
        <v>382000</v>
      </c>
      <c r="Q623">
        <v>382000</v>
      </c>
      <c r="W623">
        <v>62800.81</v>
      </c>
      <c r="X623">
        <f>SUM(ConsolidatedCompanyData_xlsx[[#This Row],[GHG SCOPE 1]:[SCOPE 3 EMISSIONS OTHER]])</f>
        <v>799500</v>
      </c>
      <c r="Y623">
        <f>ConsolidatedCompanyData_xlsx[[#This Row],[Sum of Emissions]]-ConsolidatedCompanyData_xlsx[[#This Row],[GHG SCOPE 3]]</f>
        <v>417500</v>
      </c>
    </row>
    <row r="624" spans="1:25" hidden="1" x14ac:dyDescent="0.35">
      <c r="A624" t="s">
        <v>163</v>
      </c>
      <c r="B624" t="s">
        <v>1084</v>
      </c>
      <c r="C624" t="s">
        <v>165</v>
      </c>
      <c r="D624">
        <v>25500</v>
      </c>
      <c r="E624">
        <v>4600</v>
      </c>
      <c r="F624">
        <v>313000</v>
      </c>
      <c r="Q624">
        <v>313000</v>
      </c>
      <c r="W624">
        <v>47694.785400000001</v>
      </c>
      <c r="X624">
        <f>SUM(ConsolidatedCompanyData_xlsx[[#This Row],[GHG SCOPE 1]:[SCOPE 3 EMISSIONS OTHER]])</f>
        <v>656100</v>
      </c>
      <c r="Y624">
        <f>ConsolidatedCompanyData_xlsx[[#This Row],[Sum of Emissions]]-ConsolidatedCompanyData_xlsx[[#This Row],[GHG SCOPE 3]]</f>
        <v>343100</v>
      </c>
    </row>
    <row r="625" spans="1:25" hidden="1" x14ac:dyDescent="0.35">
      <c r="A625" t="s">
        <v>163</v>
      </c>
      <c r="B625" t="s">
        <v>1084</v>
      </c>
      <c r="C625" t="s">
        <v>164</v>
      </c>
      <c r="D625">
        <v>30300</v>
      </c>
      <c r="E625">
        <v>4500</v>
      </c>
      <c r="F625">
        <v>350000</v>
      </c>
      <c r="Q625">
        <v>350000</v>
      </c>
      <c r="W625">
        <v>46595.920400000003</v>
      </c>
      <c r="X625">
        <f>SUM(ConsolidatedCompanyData_xlsx[[#This Row],[GHG SCOPE 1]:[SCOPE 3 EMISSIONS OTHER]])</f>
        <v>734800</v>
      </c>
      <c r="Y625">
        <f>ConsolidatedCompanyData_xlsx[[#This Row],[Sum of Emissions]]-ConsolidatedCompanyData_xlsx[[#This Row],[GHG SCOPE 3]]</f>
        <v>384800</v>
      </c>
    </row>
    <row r="626" spans="1:25" x14ac:dyDescent="0.35">
      <c r="A626" t="s">
        <v>847</v>
      </c>
      <c r="B626" t="s">
        <v>1090</v>
      </c>
      <c r="C626" t="s">
        <v>846</v>
      </c>
      <c r="D626">
        <v>1483</v>
      </c>
      <c r="E626">
        <v>401</v>
      </c>
      <c r="F626">
        <v>34849</v>
      </c>
      <c r="G626">
        <v>6746.6099000000004</v>
      </c>
      <c r="H626">
        <v>93.712999999999994</v>
      </c>
      <c r="I626">
        <v>90.132999999999996</v>
      </c>
      <c r="J626">
        <v>927.6</v>
      </c>
      <c r="K626">
        <v>64.781000000000006</v>
      </c>
      <c r="L626">
        <v>122.91800000000001</v>
      </c>
      <c r="M626">
        <v>58.179000000000002</v>
      </c>
      <c r="N626">
        <v>743.12800000000004</v>
      </c>
      <c r="O626">
        <v>1</v>
      </c>
      <c r="Q626">
        <v>19824.800800000001</v>
      </c>
      <c r="R626">
        <v>122.49299999999999</v>
      </c>
      <c r="S626">
        <v>3504.9398999999999</v>
      </c>
      <c r="U626">
        <v>2548.73</v>
      </c>
      <c r="W626">
        <v>86248.2</v>
      </c>
      <c r="X626">
        <f>SUM(ConsolidatedCompanyData_xlsx[[#This Row],[GHG SCOPE 1]:[GHG SCOPE 3]])</f>
        <v>36733</v>
      </c>
      <c r="Y626">
        <f>ConsolidatedCompanyData_xlsx[[#This Row],[Sum of Emissions]]-ConsolidatedCompanyData_xlsx[[#This Row],[GHG SCOPE 3]]</f>
        <v>1884</v>
      </c>
    </row>
    <row r="627" spans="1:25" hidden="1" x14ac:dyDescent="0.35">
      <c r="A627" t="s">
        <v>223</v>
      </c>
      <c r="B627" t="s">
        <v>1085</v>
      </c>
      <c r="C627" t="s">
        <v>227</v>
      </c>
      <c r="W627">
        <v>23308.5085</v>
      </c>
      <c r="X627">
        <f>SUM(ConsolidatedCompanyData_xlsx[[#This Row],[GHG SCOPE 1]:[SCOPE 3 EMISSIONS OTHER]])</f>
        <v>0</v>
      </c>
      <c r="Y627">
        <f>ConsolidatedCompanyData_xlsx[[#This Row],[Sum of Emissions]]-ConsolidatedCompanyData_xlsx[[#This Row],[GHG SCOPE 3]]</f>
        <v>0</v>
      </c>
    </row>
    <row r="628" spans="1:25" hidden="1" x14ac:dyDescent="0.35">
      <c r="A628" t="s">
        <v>223</v>
      </c>
      <c r="B628" t="s">
        <v>1085</v>
      </c>
      <c r="C628" t="s">
        <v>226</v>
      </c>
      <c r="D628">
        <v>2002.13</v>
      </c>
      <c r="E628">
        <v>272.11599999999999</v>
      </c>
      <c r="W628">
        <v>27594.849399999999</v>
      </c>
      <c r="X628">
        <f>SUM(ConsolidatedCompanyData_xlsx[[#This Row],[GHG SCOPE 1]:[SCOPE 3 EMISSIONS OTHER]])</f>
        <v>2274.2460000000001</v>
      </c>
      <c r="Y628">
        <f>ConsolidatedCompanyData_xlsx[[#This Row],[Sum of Emissions]]-ConsolidatedCompanyData_xlsx[[#This Row],[GHG SCOPE 3]]</f>
        <v>2274.2460000000001</v>
      </c>
    </row>
    <row r="629" spans="1:25" hidden="1" x14ac:dyDescent="0.35">
      <c r="A629" t="s">
        <v>223</v>
      </c>
      <c r="B629" t="s">
        <v>1085</v>
      </c>
      <c r="C629" t="s">
        <v>225</v>
      </c>
      <c r="D629">
        <v>1481.6</v>
      </c>
      <c r="E629">
        <v>257.93</v>
      </c>
      <c r="W629">
        <v>21356.285500000002</v>
      </c>
      <c r="X629">
        <f>SUM(ConsolidatedCompanyData_xlsx[[#This Row],[GHG SCOPE 1]:[SCOPE 3 EMISSIONS OTHER]])</f>
        <v>1739.53</v>
      </c>
      <c r="Y629">
        <f>ConsolidatedCompanyData_xlsx[[#This Row],[Sum of Emissions]]-ConsolidatedCompanyData_xlsx[[#This Row],[GHG SCOPE 3]]</f>
        <v>1739.53</v>
      </c>
    </row>
    <row r="630" spans="1:25" hidden="1" x14ac:dyDescent="0.35">
      <c r="A630" t="s">
        <v>223</v>
      </c>
      <c r="B630" t="s">
        <v>1085</v>
      </c>
      <c r="C630" t="s">
        <v>224</v>
      </c>
      <c r="D630">
        <v>2817.97</v>
      </c>
      <c r="E630">
        <v>430.36599999999999</v>
      </c>
      <c r="F630">
        <v>149000</v>
      </c>
      <c r="O630">
        <v>11000</v>
      </c>
      <c r="P630">
        <v>26000</v>
      </c>
      <c r="Q630">
        <v>112000</v>
      </c>
      <c r="W630">
        <v>48086.462599999999</v>
      </c>
      <c r="X630">
        <f>SUM(ConsolidatedCompanyData_xlsx[[#This Row],[GHG SCOPE 1]:[SCOPE 3 EMISSIONS OTHER]])</f>
        <v>301248.33600000001</v>
      </c>
      <c r="Y630">
        <f>ConsolidatedCompanyData_xlsx[[#This Row],[Sum of Emissions]]-ConsolidatedCompanyData_xlsx[[#This Row],[GHG SCOPE 3]]</f>
        <v>152248.33600000001</v>
      </c>
    </row>
    <row r="631" spans="1:25" x14ac:dyDescent="0.35">
      <c r="A631" t="s">
        <v>211</v>
      </c>
      <c r="B631" t="s">
        <v>1088</v>
      </c>
      <c r="C631" t="s">
        <v>210</v>
      </c>
      <c r="D631">
        <v>120.726</v>
      </c>
      <c r="E631">
        <v>117.47</v>
      </c>
      <c r="W631">
        <v>3193.9515999999999</v>
      </c>
      <c r="X631">
        <f>SUM(ConsolidatedCompanyData_xlsx[[#This Row],[GHG SCOPE 1]:[GHG SCOPE 3]])</f>
        <v>238.196</v>
      </c>
      <c r="Y631">
        <f>ConsolidatedCompanyData_xlsx[[#This Row],[Sum of Emissions]]-ConsolidatedCompanyData_xlsx[[#This Row],[GHG SCOPE 3]]</f>
        <v>238.196</v>
      </c>
    </row>
    <row r="632" spans="1:25" hidden="1" x14ac:dyDescent="0.35">
      <c r="A632" t="s">
        <v>85</v>
      </c>
      <c r="B632" t="s">
        <v>1086</v>
      </c>
      <c r="C632" t="s">
        <v>89</v>
      </c>
      <c r="D632">
        <v>120400</v>
      </c>
      <c r="E632">
        <v>5000</v>
      </c>
      <c r="F632">
        <v>16160.4</v>
      </c>
      <c r="Q632">
        <v>16160.4</v>
      </c>
      <c r="W632">
        <v>12557.6389</v>
      </c>
      <c r="X632">
        <f>SUM(ConsolidatedCompanyData_xlsx[[#This Row],[GHG SCOPE 1]:[SCOPE 3 EMISSIONS OTHER]])</f>
        <v>157720.79999999999</v>
      </c>
      <c r="Y632">
        <f>ConsolidatedCompanyData_xlsx[[#This Row],[Sum of Emissions]]-ConsolidatedCompanyData_xlsx[[#This Row],[GHG SCOPE 3]]</f>
        <v>141560.4</v>
      </c>
    </row>
    <row r="633" spans="1:25" hidden="1" x14ac:dyDescent="0.35">
      <c r="A633" t="s">
        <v>85</v>
      </c>
      <c r="B633" t="s">
        <v>1086</v>
      </c>
      <c r="C633" t="s">
        <v>88</v>
      </c>
      <c r="D633">
        <v>89836.101999999999</v>
      </c>
      <c r="E633">
        <v>622.72799999999995</v>
      </c>
      <c r="F633">
        <v>23550.5</v>
      </c>
      <c r="G633">
        <v>1025.17</v>
      </c>
      <c r="H633">
        <v>429.36200000000002</v>
      </c>
      <c r="I633">
        <v>5434.45</v>
      </c>
      <c r="J633">
        <v>697.18299999999999</v>
      </c>
      <c r="K633">
        <v>64.387</v>
      </c>
      <c r="L633">
        <v>10.375</v>
      </c>
      <c r="M633">
        <v>18.632999999999999</v>
      </c>
      <c r="N633">
        <v>14.313000000000001</v>
      </c>
      <c r="O633">
        <v>6.3680000000000003</v>
      </c>
      <c r="P633">
        <v>199.75399999999999</v>
      </c>
      <c r="Q633">
        <v>14412.6</v>
      </c>
      <c r="U633">
        <v>1237.99</v>
      </c>
      <c r="W633">
        <v>16479.275799999999</v>
      </c>
      <c r="X633">
        <f>SUM(ConsolidatedCompanyData_xlsx[[#This Row],[GHG SCOPE 1]:[SCOPE 3 EMISSIONS OTHER]])</f>
        <v>137559.91499999998</v>
      </c>
      <c r="Y633">
        <f>ConsolidatedCompanyData_xlsx[[#This Row],[Sum of Emissions]]-ConsolidatedCompanyData_xlsx[[#This Row],[GHG SCOPE 3]]</f>
        <v>114009.41499999998</v>
      </c>
    </row>
    <row r="634" spans="1:25" hidden="1" x14ac:dyDescent="0.35">
      <c r="A634" t="s">
        <v>85</v>
      </c>
      <c r="B634" t="s">
        <v>1086</v>
      </c>
      <c r="C634" t="s">
        <v>87</v>
      </c>
      <c r="D634">
        <v>70200</v>
      </c>
      <c r="E634">
        <v>3100</v>
      </c>
      <c r="F634">
        <v>20201.800999999999</v>
      </c>
      <c r="G634">
        <v>700</v>
      </c>
      <c r="H634">
        <v>800</v>
      </c>
      <c r="I634">
        <v>5500</v>
      </c>
      <c r="J634">
        <v>300</v>
      </c>
      <c r="K634">
        <v>100</v>
      </c>
      <c r="L634">
        <v>1.8280000000000001</v>
      </c>
      <c r="M634">
        <v>100</v>
      </c>
      <c r="O634">
        <v>100</v>
      </c>
      <c r="P634">
        <v>100</v>
      </c>
      <c r="Q634">
        <v>12500</v>
      </c>
      <c r="W634">
        <v>20370.9254</v>
      </c>
      <c r="X634">
        <f>SUM(ConsolidatedCompanyData_xlsx[[#This Row],[GHG SCOPE 1]:[SCOPE 3 EMISSIONS OTHER]])</f>
        <v>113703.629</v>
      </c>
      <c r="Y634">
        <f>ConsolidatedCompanyData_xlsx[[#This Row],[Sum of Emissions]]-ConsolidatedCompanyData_xlsx[[#This Row],[GHG SCOPE 3]]</f>
        <v>93501.828000000009</v>
      </c>
    </row>
    <row r="635" spans="1:25" hidden="1" x14ac:dyDescent="0.35">
      <c r="A635" t="s">
        <v>85</v>
      </c>
      <c r="B635" t="s">
        <v>1086</v>
      </c>
      <c r="C635" t="s">
        <v>86</v>
      </c>
      <c r="D635">
        <v>86900</v>
      </c>
      <c r="E635">
        <v>2700</v>
      </c>
      <c r="F635">
        <v>22740.5</v>
      </c>
      <c r="G635">
        <v>900</v>
      </c>
      <c r="H635">
        <v>1400</v>
      </c>
      <c r="I635">
        <v>6500</v>
      </c>
      <c r="J635">
        <v>337.51100000000002</v>
      </c>
      <c r="K635">
        <v>106.619</v>
      </c>
      <c r="L635">
        <v>1.6890000000000001</v>
      </c>
      <c r="M635">
        <v>21.937999999999999</v>
      </c>
      <c r="O635">
        <v>5.774</v>
      </c>
      <c r="P635">
        <v>66.962999999999994</v>
      </c>
      <c r="Q635">
        <v>13400</v>
      </c>
      <c r="W635">
        <v>29825.578399999999</v>
      </c>
      <c r="X635">
        <f>SUM(ConsolidatedCompanyData_xlsx[[#This Row],[GHG SCOPE 1]:[SCOPE 3 EMISSIONS OTHER]])</f>
        <v>135080.99400000001</v>
      </c>
      <c r="Y635">
        <f>ConsolidatedCompanyData_xlsx[[#This Row],[Sum of Emissions]]-ConsolidatedCompanyData_xlsx[[#This Row],[GHG SCOPE 3]]</f>
        <v>112340.49400000001</v>
      </c>
    </row>
    <row r="636" spans="1:25" x14ac:dyDescent="0.35">
      <c r="A636" t="s">
        <v>367</v>
      </c>
      <c r="B636" t="s">
        <v>1094</v>
      </c>
      <c r="C636" t="s">
        <v>366</v>
      </c>
      <c r="D636">
        <v>7164.58</v>
      </c>
      <c r="E636">
        <v>263.82900000000001</v>
      </c>
      <c r="F636">
        <v>66649.297000000006</v>
      </c>
      <c r="I636">
        <v>171.202</v>
      </c>
      <c r="L636">
        <v>3.8149999999999999</v>
      </c>
      <c r="Q636">
        <v>66474.297000000006</v>
      </c>
      <c r="W636">
        <v>80593.561000000002</v>
      </c>
      <c r="X636">
        <f>SUM(ConsolidatedCompanyData_xlsx[[#This Row],[GHG SCOPE 1]:[GHG SCOPE 3]])</f>
        <v>74077.706000000006</v>
      </c>
      <c r="Y636">
        <f>ConsolidatedCompanyData_xlsx[[#This Row],[Sum of Emissions]]-ConsolidatedCompanyData_xlsx[[#This Row],[GHG SCOPE 3]]</f>
        <v>7428.4089999999997</v>
      </c>
    </row>
    <row r="637" spans="1:25" hidden="1" x14ac:dyDescent="0.35">
      <c r="A637" t="s">
        <v>583</v>
      </c>
      <c r="B637" t="s">
        <v>1087</v>
      </c>
      <c r="C637" t="s">
        <v>587</v>
      </c>
      <c r="D637">
        <v>24.821000000000002</v>
      </c>
      <c r="E637">
        <v>102.009</v>
      </c>
      <c r="F637">
        <v>624.35400000000004</v>
      </c>
      <c r="G637">
        <v>592.41399999999999</v>
      </c>
      <c r="J637">
        <v>0.19900000000000001</v>
      </c>
      <c r="L637">
        <v>31.741</v>
      </c>
      <c r="X637">
        <f>SUM(ConsolidatedCompanyData_xlsx[[#This Row],[GHG SCOPE 1]:[SCOPE 3 EMISSIONS OTHER]])</f>
        <v>1375.538</v>
      </c>
      <c r="Y637">
        <f>ConsolidatedCompanyData_xlsx[[#This Row],[Sum of Emissions]]-ConsolidatedCompanyData_xlsx[[#This Row],[GHG SCOPE 3]]</f>
        <v>751.18399999999997</v>
      </c>
    </row>
    <row r="638" spans="1:25" hidden="1" x14ac:dyDescent="0.35">
      <c r="A638" t="s">
        <v>583</v>
      </c>
      <c r="B638" t="s">
        <v>1087</v>
      </c>
      <c r="C638" t="s">
        <v>586</v>
      </c>
      <c r="D638">
        <v>25.734999999999999</v>
      </c>
      <c r="E638">
        <v>89.769000000000005</v>
      </c>
      <c r="F638">
        <v>3757.85</v>
      </c>
      <c r="G638">
        <v>3727.32</v>
      </c>
      <c r="J638">
        <v>0.22</v>
      </c>
      <c r="L638">
        <v>30.306999999999999</v>
      </c>
      <c r="X638">
        <f>SUM(ConsolidatedCompanyData_xlsx[[#This Row],[GHG SCOPE 1]:[SCOPE 3 EMISSIONS OTHER]])</f>
        <v>7631.201</v>
      </c>
      <c r="Y638">
        <f>ConsolidatedCompanyData_xlsx[[#This Row],[Sum of Emissions]]-ConsolidatedCompanyData_xlsx[[#This Row],[GHG SCOPE 3]]</f>
        <v>3873.3510000000001</v>
      </c>
    </row>
    <row r="639" spans="1:25" hidden="1" x14ac:dyDescent="0.35">
      <c r="A639" t="s">
        <v>583</v>
      </c>
      <c r="B639" t="s">
        <v>1087</v>
      </c>
      <c r="C639" t="s">
        <v>585</v>
      </c>
      <c r="D639">
        <v>23.72</v>
      </c>
      <c r="E639">
        <v>77.668000000000006</v>
      </c>
      <c r="F639">
        <v>1138.27</v>
      </c>
      <c r="G639">
        <v>1126.32</v>
      </c>
      <c r="J639">
        <v>0.22</v>
      </c>
      <c r="L639">
        <v>11.726000000000001</v>
      </c>
      <c r="X639">
        <f>SUM(ConsolidatedCompanyData_xlsx[[#This Row],[GHG SCOPE 1]:[SCOPE 3 EMISSIONS OTHER]])</f>
        <v>2377.924</v>
      </c>
      <c r="Y639">
        <f>ConsolidatedCompanyData_xlsx[[#This Row],[Sum of Emissions]]-ConsolidatedCompanyData_xlsx[[#This Row],[GHG SCOPE 3]]</f>
        <v>1239.654</v>
      </c>
    </row>
    <row r="640" spans="1:25" hidden="1" x14ac:dyDescent="0.35">
      <c r="A640" t="s">
        <v>583</v>
      </c>
      <c r="B640" t="s">
        <v>1087</v>
      </c>
      <c r="C640" t="s">
        <v>584</v>
      </c>
      <c r="D640">
        <v>21.088999999999999</v>
      </c>
      <c r="E640">
        <v>70.44</v>
      </c>
      <c r="F640">
        <v>3.1720000000000002</v>
      </c>
      <c r="L640">
        <v>3.1720000000000002</v>
      </c>
      <c r="X640">
        <f>SUM(ConsolidatedCompanyData_xlsx[[#This Row],[GHG SCOPE 1]:[SCOPE 3 EMISSIONS OTHER]])</f>
        <v>97.87299999999999</v>
      </c>
      <c r="Y640">
        <f>ConsolidatedCompanyData_xlsx[[#This Row],[Sum of Emissions]]-ConsolidatedCompanyData_xlsx[[#This Row],[GHG SCOPE 3]]</f>
        <v>94.700999999999993</v>
      </c>
    </row>
    <row r="641" spans="1:25" x14ac:dyDescent="0.35">
      <c r="A641" t="s">
        <v>511</v>
      </c>
      <c r="B641" t="s">
        <v>1089</v>
      </c>
      <c r="C641" t="s">
        <v>510</v>
      </c>
      <c r="D641">
        <v>51000</v>
      </c>
      <c r="E641">
        <v>8000</v>
      </c>
      <c r="F641">
        <v>1203750</v>
      </c>
      <c r="G641">
        <v>144000</v>
      </c>
      <c r="I641">
        <v>117000</v>
      </c>
      <c r="M641">
        <v>200</v>
      </c>
      <c r="N641">
        <v>3400</v>
      </c>
      <c r="O641">
        <v>6000</v>
      </c>
      <c r="P641">
        <v>3000</v>
      </c>
      <c r="Q641">
        <v>910350</v>
      </c>
      <c r="R641">
        <v>17000</v>
      </c>
      <c r="T641">
        <v>1700</v>
      </c>
      <c r="U641">
        <v>1100</v>
      </c>
      <c r="W641">
        <v>241953.0607</v>
      </c>
      <c r="X641">
        <f>SUM(ConsolidatedCompanyData_xlsx[[#This Row],[GHG SCOPE 1]:[GHG SCOPE 3]])</f>
        <v>1262750</v>
      </c>
      <c r="Y641">
        <f>ConsolidatedCompanyData_xlsx[[#This Row],[Sum of Emissions]]-ConsolidatedCompanyData_xlsx[[#This Row],[GHG SCOPE 3]]</f>
        <v>59000</v>
      </c>
    </row>
    <row r="642" spans="1:25" hidden="1" x14ac:dyDescent="0.35">
      <c r="A642" t="s">
        <v>211</v>
      </c>
      <c r="B642" t="s">
        <v>1088</v>
      </c>
      <c r="C642" t="s">
        <v>215</v>
      </c>
      <c r="D642">
        <v>55.789000000000001</v>
      </c>
      <c r="W642">
        <v>1528.7257999999999</v>
      </c>
      <c r="X642">
        <f>SUM(ConsolidatedCompanyData_xlsx[[#This Row],[GHG SCOPE 1]:[SCOPE 3 EMISSIONS OTHER]])</f>
        <v>55.789000000000001</v>
      </c>
      <c r="Y642">
        <f>ConsolidatedCompanyData_xlsx[[#This Row],[Sum of Emissions]]-ConsolidatedCompanyData_xlsx[[#This Row],[GHG SCOPE 3]]</f>
        <v>55.789000000000001</v>
      </c>
    </row>
    <row r="643" spans="1:25" hidden="1" x14ac:dyDescent="0.35">
      <c r="A643" t="s">
        <v>211</v>
      </c>
      <c r="B643" t="s">
        <v>1088</v>
      </c>
      <c r="C643" t="s">
        <v>214</v>
      </c>
      <c r="D643">
        <v>62.738999999999997</v>
      </c>
      <c r="W643">
        <v>1287.2324000000001</v>
      </c>
      <c r="X643">
        <f>SUM(ConsolidatedCompanyData_xlsx[[#This Row],[GHG SCOPE 1]:[SCOPE 3 EMISSIONS OTHER]])</f>
        <v>62.738999999999997</v>
      </c>
      <c r="Y643">
        <f>ConsolidatedCompanyData_xlsx[[#This Row],[Sum of Emissions]]-ConsolidatedCompanyData_xlsx[[#This Row],[GHG SCOPE 3]]</f>
        <v>62.738999999999997</v>
      </c>
    </row>
    <row r="644" spans="1:25" hidden="1" x14ac:dyDescent="0.35">
      <c r="A644" t="s">
        <v>211</v>
      </c>
      <c r="B644" t="s">
        <v>1088</v>
      </c>
      <c r="C644" t="s">
        <v>213</v>
      </c>
      <c r="D644">
        <v>132.33799999999999</v>
      </c>
      <c r="E644">
        <v>111.51</v>
      </c>
      <c r="W644">
        <v>847.40290000000005</v>
      </c>
      <c r="X644">
        <f>SUM(ConsolidatedCompanyData_xlsx[[#This Row],[GHG SCOPE 1]:[SCOPE 3 EMISSIONS OTHER]])</f>
        <v>243.84800000000001</v>
      </c>
      <c r="Y644">
        <f>ConsolidatedCompanyData_xlsx[[#This Row],[Sum of Emissions]]-ConsolidatedCompanyData_xlsx[[#This Row],[GHG SCOPE 3]]</f>
        <v>243.84800000000001</v>
      </c>
    </row>
    <row r="645" spans="1:25" hidden="1" x14ac:dyDescent="0.35">
      <c r="A645" t="s">
        <v>211</v>
      </c>
      <c r="B645" t="s">
        <v>1088</v>
      </c>
      <c r="C645" t="s">
        <v>212</v>
      </c>
      <c r="D645">
        <v>116.157</v>
      </c>
      <c r="E645">
        <v>106.569</v>
      </c>
      <c r="W645">
        <v>2926.9146999999998</v>
      </c>
      <c r="X645">
        <f>SUM(ConsolidatedCompanyData_xlsx[[#This Row],[GHG SCOPE 1]:[SCOPE 3 EMISSIONS OTHER]])</f>
        <v>222.726</v>
      </c>
      <c r="Y645">
        <f>ConsolidatedCompanyData_xlsx[[#This Row],[Sum of Emissions]]-ConsolidatedCompanyData_xlsx[[#This Row],[GHG SCOPE 3]]</f>
        <v>222.726</v>
      </c>
    </row>
    <row r="646" spans="1:25" x14ac:dyDescent="0.35">
      <c r="A646" t="s">
        <v>487</v>
      </c>
      <c r="B646" t="s">
        <v>1092</v>
      </c>
      <c r="C646" t="s">
        <v>486</v>
      </c>
      <c r="D646">
        <v>84875.101999999999</v>
      </c>
      <c r="E646">
        <v>236.35900000000001</v>
      </c>
      <c r="F646">
        <v>38517.800999999999</v>
      </c>
      <c r="G646">
        <v>1281.99</v>
      </c>
      <c r="H646">
        <v>968.87599999999998</v>
      </c>
      <c r="I646">
        <v>15903.299800000001</v>
      </c>
      <c r="J646">
        <v>30.748999999999999</v>
      </c>
      <c r="K646">
        <v>24.956</v>
      </c>
      <c r="L646">
        <v>19.661000000000001</v>
      </c>
      <c r="M646">
        <v>33.128</v>
      </c>
      <c r="N646">
        <v>16.295999999999999</v>
      </c>
      <c r="Q646">
        <v>20238.699199999999</v>
      </c>
      <c r="U646">
        <v>0.127</v>
      </c>
      <c r="W646">
        <v>139821.59</v>
      </c>
      <c r="X646">
        <f>SUM(ConsolidatedCompanyData_xlsx[[#This Row],[GHG SCOPE 1]:[GHG SCOPE 3]])</f>
        <v>123629.26199999999</v>
      </c>
      <c r="Y646">
        <f>ConsolidatedCompanyData_xlsx[[#This Row],[Sum of Emissions]]-ConsolidatedCompanyData_xlsx[[#This Row],[GHG SCOPE 3]]</f>
        <v>85111.460999999981</v>
      </c>
    </row>
    <row r="647" spans="1:25" hidden="1" x14ac:dyDescent="0.35">
      <c r="A647" t="s">
        <v>511</v>
      </c>
      <c r="B647" t="s">
        <v>1089</v>
      </c>
      <c r="C647" t="s">
        <v>515</v>
      </c>
      <c r="D647">
        <v>71000</v>
      </c>
      <c r="E647">
        <v>11000</v>
      </c>
      <c r="F647">
        <v>1721230</v>
      </c>
      <c r="G647">
        <v>190000</v>
      </c>
      <c r="H647">
        <v>600</v>
      </c>
      <c r="I647">
        <v>96000</v>
      </c>
      <c r="J647">
        <v>6000</v>
      </c>
      <c r="K647">
        <v>200</v>
      </c>
      <c r="L647">
        <v>200</v>
      </c>
      <c r="M647">
        <v>250</v>
      </c>
      <c r="N647">
        <v>170</v>
      </c>
      <c r="O647">
        <v>24000</v>
      </c>
      <c r="Q647">
        <v>1351000</v>
      </c>
      <c r="R647">
        <v>25000</v>
      </c>
      <c r="T647">
        <v>1650</v>
      </c>
      <c r="U647">
        <v>700</v>
      </c>
      <c r="W647">
        <v>294870.16700000002</v>
      </c>
      <c r="X647">
        <f>SUM(ConsolidatedCompanyData_xlsx[[#This Row],[GHG SCOPE 1]:[SCOPE 3 EMISSIONS OTHER]])</f>
        <v>3499000</v>
      </c>
      <c r="Y647">
        <f>ConsolidatedCompanyData_xlsx[[#This Row],[Sum of Emissions]]-ConsolidatedCompanyData_xlsx[[#This Row],[GHG SCOPE 3]]</f>
        <v>1777770</v>
      </c>
    </row>
    <row r="648" spans="1:25" hidden="1" x14ac:dyDescent="0.35">
      <c r="A648" t="s">
        <v>511</v>
      </c>
      <c r="B648" t="s">
        <v>1089</v>
      </c>
      <c r="C648" t="s">
        <v>514</v>
      </c>
      <c r="D648">
        <v>70000</v>
      </c>
      <c r="E648">
        <v>11000</v>
      </c>
      <c r="F648">
        <v>1631630</v>
      </c>
      <c r="G648">
        <v>178000</v>
      </c>
      <c r="H648">
        <v>5000</v>
      </c>
      <c r="I648">
        <v>102000</v>
      </c>
      <c r="J648">
        <v>6000</v>
      </c>
      <c r="K648">
        <v>200</v>
      </c>
      <c r="L648">
        <v>0</v>
      </c>
      <c r="M648">
        <v>250</v>
      </c>
      <c r="O648">
        <v>23000</v>
      </c>
      <c r="Q648">
        <v>1271000</v>
      </c>
      <c r="R648">
        <v>23000</v>
      </c>
      <c r="T648">
        <v>1650</v>
      </c>
      <c r="U648">
        <v>100</v>
      </c>
      <c r="W648">
        <v>315268.2917</v>
      </c>
      <c r="X648">
        <f>SUM(ConsolidatedCompanyData_xlsx[[#This Row],[GHG SCOPE 1]:[SCOPE 3 EMISSIONS OTHER]])</f>
        <v>3322830</v>
      </c>
      <c r="Y648">
        <f>ConsolidatedCompanyData_xlsx[[#This Row],[Sum of Emissions]]-ConsolidatedCompanyData_xlsx[[#This Row],[GHG SCOPE 3]]</f>
        <v>1691200</v>
      </c>
    </row>
    <row r="649" spans="1:25" hidden="1" x14ac:dyDescent="0.35">
      <c r="A649" t="s">
        <v>511</v>
      </c>
      <c r="B649" t="s">
        <v>1089</v>
      </c>
      <c r="C649" t="s">
        <v>513</v>
      </c>
      <c r="D649">
        <v>63000</v>
      </c>
      <c r="E649">
        <v>10000</v>
      </c>
      <c r="F649">
        <v>1305000</v>
      </c>
      <c r="G649">
        <v>147000</v>
      </c>
      <c r="I649">
        <v>103000</v>
      </c>
      <c r="M649">
        <v>250</v>
      </c>
      <c r="O649">
        <v>12000</v>
      </c>
      <c r="Q649">
        <v>1054000</v>
      </c>
      <c r="R649">
        <v>19000</v>
      </c>
      <c r="T649">
        <v>2200</v>
      </c>
      <c r="U649">
        <v>300</v>
      </c>
      <c r="W649">
        <v>217293.59959999999</v>
      </c>
      <c r="X649">
        <f>SUM(ConsolidatedCompanyData_xlsx[[#This Row],[GHG SCOPE 1]:[SCOPE 3 EMISSIONS OTHER]])</f>
        <v>2715750</v>
      </c>
      <c r="Y649">
        <f>ConsolidatedCompanyData_xlsx[[#This Row],[Sum of Emissions]]-ConsolidatedCompanyData_xlsx[[#This Row],[GHG SCOPE 3]]</f>
        <v>1410750</v>
      </c>
    </row>
    <row r="650" spans="1:25" hidden="1" x14ac:dyDescent="0.35">
      <c r="A650" t="s">
        <v>511</v>
      </c>
      <c r="B650" t="s">
        <v>1089</v>
      </c>
      <c r="C650" t="s">
        <v>512</v>
      </c>
      <c r="D650">
        <v>60000</v>
      </c>
      <c r="E650">
        <v>9000</v>
      </c>
      <c r="F650">
        <v>1299000</v>
      </c>
      <c r="G650">
        <v>147000</v>
      </c>
      <c r="I650">
        <v>136000</v>
      </c>
      <c r="M650">
        <v>200</v>
      </c>
      <c r="N650">
        <v>2300</v>
      </c>
      <c r="O650">
        <v>6000</v>
      </c>
      <c r="P650">
        <v>2000</v>
      </c>
      <c r="Q650">
        <v>1010000</v>
      </c>
      <c r="R650">
        <v>19000</v>
      </c>
      <c r="T650">
        <v>1700</v>
      </c>
      <c r="U650">
        <v>300</v>
      </c>
      <c r="W650">
        <v>223610.85639999999</v>
      </c>
      <c r="X650">
        <f>SUM(ConsolidatedCompanyData_xlsx[[#This Row],[GHG SCOPE 1]:[SCOPE 3 EMISSIONS OTHER]])</f>
        <v>2692500</v>
      </c>
      <c r="Y650">
        <f>ConsolidatedCompanyData_xlsx[[#This Row],[Sum of Emissions]]-ConsolidatedCompanyData_xlsx[[#This Row],[GHG SCOPE 3]]</f>
        <v>1393500</v>
      </c>
    </row>
    <row r="651" spans="1:25" x14ac:dyDescent="0.35">
      <c r="A651" t="s">
        <v>379</v>
      </c>
      <c r="B651" t="s">
        <v>1096</v>
      </c>
      <c r="C651" t="s">
        <v>378</v>
      </c>
      <c r="D651">
        <v>1283.97</v>
      </c>
      <c r="E651">
        <v>3.64</v>
      </c>
      <c r="W651">
        <v>10951.5957</v>
      </c>
      <c r="X651">
        <f>SUM(ConsolidatedCompanyData_xlsx[[#This Row],[GHG SCOPE 1]:[GHG SCOPE 3]])</f>
        <v>1287.6100000000001</v>
      </c>
      <c r="Y651">
        <f>ConsolidatedCompanyData_xlsx[[#This Row],[Sum of Emissions]]-ConsolidatedCompanyData_xlsx[[#This Row],[GHG SCOPE 3]]</f>
        <v>1287.6100000000001</v>
      </c>
    </row>
    <row r="652" spans="1:25" hidden="1" x14ac:dyDescent="0.35">
      <c r="A652" t="s">
        <v>847</v>
      </c>
      <c r="B652" t="s">
        <v>1090</v>
      </c>
      <c r="C652" t="s">
        <v>851</v>
      </c>
      <c r="D652">
        <v>1422</v>
      </c>
      <c r="E652">
        <v>642</v>
      </c>
      <c r="F652">
        <v>1185</v>
      </c>
      <c r="W652">
        <v>65372.639999999999</v>
      </c>
      <c r="X652">
        <f>SUM(ConsolidatedCompanyData_xlsx[[#This Row],[GHG SCOPE 1]:[SCOPE 3 EMISSIONS OTHER]])</f>
        <v>3249</v>
      </c>
      <c r="Y652">
        <f>ConsolidatedCompanyData_xlsx[[#This Row],[Sum of Emissions]]-ConsolidatedCompanyData_xlsx[[#This Row],[GHG SCOPE 3]]</f>
        <v>2064</v>
      </c>
    </row>
    <row r="653" spans="1:25" hidden="1" x14ac:dyDescent="0.35">
      <c r="A653" t="s">
        <v>847</v>
      </c>
      <c r="B653" t="s">
        <v>1090</v>
      </c>
      <c r="C653" t="s">
        <v>850</v>
      </c>
      <c r="D653">
        <v>1668</v>
      </c>
      <c r="E653">
        <v>650</v>
      </c>
      <c r="F653">
        <v>44385</v>
      </c>
      <c r="G653">
        <v>6280</v>
      </c>
      <c r="H653">
        <v>105</v>
      </c>
      <c r="I653">
        <v>66</v>
      </c>
      <c r="J653">
        <v>603</v>
      </c>
      <c r="K653">
        <v>129</v>
      </c>
      <c r="L653">
        <v>165</v>
      </c>
      <c r="M653">
        <v>100</v>
      </c>
      <c r="N653">
        <v>1056</v>
      </c>
      <c r="O653">
        <v>2</v>
      </c>
      <c r="Q653">
        <v>28385</v>
      </c>
      <c r="R653">
        <v>640</v>
      </c>
      <c r="S653">
        <v>3435</v>
      </c>
      <c r="U653">
        <v>3419</v>
      </c>
      <c r="W653">
        <v>70631</v>
      </c>
      <c r="X653">
        <f>SUM(ConsolidatedCompanyData_xlsx[[#This Row],[GHG SCOPE 1]:[SCOPE 3 EMISSIONS OTHER]])</f>
        <v>91088</v>
      </c>
      <c r="Y653">
        <f>ConsolidatedCompanyData_xlsx[[#This Row],[Sum of Emissions]]-ConsolidatedCompanyData_xlsx[[#This Row],[GHG SCOPE 3]]</f>
        <v>46703</v>
      </c>
    </row>
    <row r="654" spans="1:25" hidden="1" x14ac:dyDescent="0.35">
      <c r="A654" t="s">
        <v>847</v>
      </c>
      <c r="B654" t="s">
        <v>1090</v>
      </c>
      <c r="C654" t="s">
        <v>849</v>
      </c>
      <c r="D654">
        <v>1424</v>
      </c>
      <c r="E654">
        <v>527</v>
      </c>
      <c r="F654">
        <v>30138</v>
      </c>
      <c r="G654">
        <v>4582</v>
      </c>
      <c r="H654">
        <v>68</v>
      </c>
      <c r="I654">
        <v>40</v>
      </c>
      <c r="J654">
        <v>351</v>
      </c>
      <c r="K654">
        <v>120</v>
      </c>
      <c r="L654">
        <v>54</v>
      </c>
      <c r="M654">
        <v>50</v>
      </c>
      <c r="N654">
        <v>841</v>
      </c>
      <c r="O654">
        <v>1</v>
      </c>
      <c r="Q654">
        <v>17457</v>
      </c>
      <c r="R654">
        <v>333</v>
      </c>
      <c r="S654">
        <v>2937</v>
      </c>
      <c r="U654">
        <v>3304</v>
      </c>
      <c r="W654">
        <v>45696.36</v>
      </c>
      <c r="X654">
        <f>SUM(ConsolidatedCompanyData_xlsx[[#This Row],[GHG SCOPE 1]:[SCOPE 3 EMISSIONS OTHER]])</f>
        <v>62227</v>
      </c>
      <c r="Y654">
        <f>ConsolidatedCompanyData_xlsx[[#This Row],[Sum of Emissions]]-ConsolidatedCompanyData_xlsx[[#This Row],[GHG SCOPE 3]]</f>
        <v>32089</v>
      </c>
    </row>
    <row r="655" spans="1:25" hidden="1" x14ac:dyDescent="0.35">
      <c r="A655" t="s">
        <v>847</v>
      </c>
      <c r="B655" t="s">
        <v>1090</v>
      </c>
      <c r="C655" t="s">
        <v>848</v>
      </c>
      <c r="D655">
        <v>1368.94</v>
      </c>
      <c r="E655">
        <v>254.20699999999999</v>
      </c>
      <c r="F655">
        <v>27375</v>
      </c>
      <c r="G655">
        <v>4622</v>
      </c>
      <c r="H655">
        <v>61</v>
      </c>
      <c r="I655">
        <v>49</v>
      </c>
      <c r="J655">
        <v>499</v>
      </c>
      <c r="K655">
        <v>50</v>
      </c>
      <c r="L655">
        <v>68</v>
      </c>
      <c r="M655">
        <v>50</v>
      </c>
      <c r="N655">
        <v>525</v>
      </c>
      <c r="O655">
        <v>1</v>
      </c>
      <c r="Q655">
        <v>16632</v>
      </c>
      <c r="R655">
        <v>191</v>
      </c>
      <c r="S655">
        <v>3005</v>
      </c>
      <c r="U655">
        <v>1622</v>
      </c>
      <c r="W655">
        <v>54171.85</v>
      </c>
      <c r="X655">
        <f>SUM(ConsolidatedCompanyData_xlsx[[#This Row],[GHG SCOPE 1]:[SCOPE 3 EMISSIONS OTHER]])</f>
        <v>56373.146999999997</v>
      </c>
      <c r="Y655">
        <f>ConsolidatedCompanyData_xlsx[[#This Row],[Sum of Emissions]]-ConsolidatedCompanyData_xlsx[[#This Row],[GHG SCOPE 3]]</f>
        <v>28998.146999999997</v>
      </c>
    </row>
    <row r="656" spans="1:25" x14ac:dyDescent="0.35">
      <c r="A656" t="s">
        <v>721</v>
      </c>
      <c r="B656" t="s">
        <v>976</v>
      </c>
      <c r="C656" t="s">
        <v>720</v>
      </c>
      <c r="X656">
        <f>SUM(ConsolidatedCompanyData_xlsx[[#This Row],[GHG SCOPE 1]:[GHG SCOPE 3]])</f>
        <v>0</v>
      </c>
      <c r="Y656">
        <f>ConsolidatedCompanyData_xlsx[[#This Row],[Sum of Emissions]]-ConsolidatedCompanyData_xlsx[[#This Row],[GHG SCOPE 3]]</f>
        <v>0</v>
      </c>
    </row>
    <row r="657" spans="1:25" hidden="1" x14ac:dyDescent="0.35">
      <c r="A657" t="s">
        <v>613</v>
      </c>
      <c r="B657" t="s">
        <v>1091</v>
      </c>
      <c r="C657" t="s">
        <v>617</v>
      </c>
      <c r="D657">
        <v>21.771999999999998</v>
      </c>
      <c r="E657">
        <v>42.405999999999999</v>
      </c>
      <c r="F657">
        <v>17.465</v>
      </c>
      <c r="L657">
        <v>11.023</v>
      </c>
      <c r="V657">
        <v>6.4420000000000002</v>
      </c>
      <c r="W657">
        <v>24195.064999999999</v>
      </c>
      <c r="X657">
        <f>SUM(ConsolidatedCompanyData_xlsx[[#This Row],[GHG SCOPE 1]:[SCOPE 3 EMISSIONS OTHER]])</f>
        <v>99.108000000000004</v>
      </c>
      <c r="Y657">
        <f>ConsolidatedCompanyData_xlsx[[#This Row],[Sum of Emissions]]-ConsolidatedCompanyData_xlsx[[#This Row],[GHG SCOPE 3]]</f>
        <v>81.643000000000001</v>
      </c>
    </row>
    <row r="658" spans="1:25" hidden="1" x14ac:dyDescent="0.35">
      <c r="A658" t="s">
        <v>613</v>
      </c>
      <c r="B658" t="s">
        <v>1091</v>
      </c>
      <c r="C658" t="s">
        <v>616</v>
      </c>
      <c r="D658">
        <v>20.928999999999998</v>
      </c>
      <c r="E658">
        <v>35.344000000000001</v>
      </c>
      <c r="F658">
        <v>16.233000000000001</v>
      </c>
      <c r="L658">
        <v>12.239000000000001</v>
      </c>
      <c r="V658">
        <v>3.9940000000000002</v>
      </c>
      <c r="W658">
        <v>31554.48</v>
      </c>
      <c r="X658">
        <f>SUM(ConsolidatedCompanyData_xlsx[[#This Row],[GHG SCOPE 1]:[SCOPE 3 EMISSIONS OTHER]])</f>
        <v>88.739000000000004</v>
      </c>
      <c r="Y658">
        <f>ConsolidatedCompanyData_xlsx[[#This Row],[Sum of Emissions]]-ConsolidatedCompanyData_xlsx[[#This Row],[GHG SCOPE 3]]</f>
        <v>72.506</v>
      </c>
    </row>
    <row r="659" spans="1:25" hidden="1" x14ac:dyDescent="0.35">
      <c r="A659" t="s">
        <v>613</v>
      </c>
      <c r="B659" t="s">
        <v>1091</v>
      </c>
      <c r="C659" t="s">
        <v>615</v>
      </c>
      <c r="D659">
        <v>13.85</v>
      </c>
      <c r="E659">
        <v>18.541</v>
      </c>
      <c r="F659">
        <v>40.834000000000003</v>
      </c>
      <c r="J659">
        <v>0.219</v>
      </c>
      <c r="K659">
        <v>7.0869999999999997</v>
      </c>
      <c r="L659">
        <v>3.47</v>
      </c>
      <c r="N659">
        <v>18.373999999999999</v>
      </c>
      <c r="V659">
        <v>11.683999999999999</v>
      </c>
      <c r="W659">
        <v>27147</v>
      </c>
      <c r="X659">
        <f>SUM(ConsolidatedCompanyData_xlsx[[#This Row],[GHG SCOPE 1]:[SCOPE 3 EMISSIONS OTHER]])</f>
        <v>114.05899999999998</v>
      </c>
      <c r="Y659">
        <f>ConsolidatedCompanyData_xlsx[[#This Row],[Sum of Emissions]]-ConsolidatedCompanyData_xlsx[[#This Row],[GHG SCOPE 3]]</f>
        <v>73.22499999999998</v>
      </c>
    </row>
    <row r="660" spans="1:25" hidden="1" x14ac:dyDescent="0.35">
      <c r="A660" t="s">
        <v>613</v>
      </c>
      <c r="B660" t="s">
        <v>1091</v>
      </c>
      <c r="C660" t="s">
        <v>614</v>
      </c>
      <c r="D660">
        <v>13.532</v>
      </c>
      <c r="E660">
        <v>17.771999999999998</v>
      </c>
      <c r="F660">
        <v>26.962</v>
      </c>
      <c r="J660">
        <v>0.23200000000000001</v>
      </c>
      <c r="K660">
        <v>7.0460000000000003</v>
      </c>
      <c r="L660">
        <v>0.98399999999999999</v>
      </c>
      <c r="N660">
        <v>18.094999999999999</v>
      </c>
      <c r="S660">
        <v>0.27400000000000002</v>
      </c>
      <c r="V660">
        <v>0.33100000000000002</v>
      </c>
      <c r="W660">
        <v>35666.26</v>
      </c>
      <c r="X660">
        <f>SUM(ConsolidatedCompanyData_xlsx[[#This Row],[GHG SCOPE 1]:[SCOPE 3 EMISSIONS OTHER]])</f>
        <v>85.227999999999994</v>
      </c>
      <c r="Y660">
        <f>ConsolidatedCompanyData_xlsx[[#This Row],[Sum of Emissions]]-ConsolidatedCompanyData_xlsx[[#This Row],[GHG SCOPE 3]]</f>
        <v>58.265999999999991</v>
      </c>
    </row>
    <row r="661" spans="1:25" x14ac:dyDescent="0.35">
      <c r="A661" t="s">
        <v>613</v>
      </c>
      <c r="B661" t="s">
        <v>1091</v>
      </c>
      <c r="C661" t="s">
        <v>612</v>
      </c>
      <c r="D661">
        <v>15.045999999999999</v>
      </c>
      <c r="E661">
        <v>18.818000000000001</v>
      </c>
      <c r="F661">
        <v>31.768000000000001</v>
      </c>
      <c r="J661">
        <v>0.22700000000000001</v>
      </c>
      <c r="K661">
        <v>7.2960000000000003</v>
      </c>
      <c r="L661">
        <v>5.976</v>
      </c>
      <c r="N661">
        <v>18.268999999999998</v>
      </c>
      <c r="W661">
        <v>34816.1</v>
      </c>
      <c r="X661">
        <f>SUM(ConsolidatedCompanyData_xlsx[[#This Row],[GHG SCOPE 1]:[GHG SCOPE 3]])</f>
        <v>65.632000000000005</v>
      </c>
      <c r="Y661">
        <f>ConsolidatedCompanyData_xlsx[[#This Row],[Sum of Emissions]]-ConsolidatedCompanyData_xlsx[[#This Row],[GHG SCOPE 3]]</f>
        <v>33.864000000000004</v>
      </c>
    </row>
    <row r="662" spans="1:25" hidden="1" x14ac:dyDescent="0.35">
      <c r="A662" t="s">
        <v>487</v>
      </c>
      <c r="B662" t="s">
        <v>1092</v>
      </c>
      <c r="C662" t="s">
        <v>491</v>
      </c>
      <c r="D662">
        <v>102600</v>
      </c>
      <c r="E662">
        <v>2832.31</v>
      </c>
      <c r="F662">
        <v>39400</v>
      </c>
      <c r="I662">
        <v>2142.1298999999999</v>
      </c>
      <c r="Q662">
        <v>37299.5</v>
      </c>
      <c r="W662">
        <v>93936.08</v>
      </c>
      <c r="X662">
        <f>SUM(ConsolidatedCompanyData_xlsx[[#This Row],[GHG SCOPE 1]:[SCOPE 3 EMISSIONS OTHER]])</f>
        <v>184273.9399</v>
      </c>
      <c r="Y662">
        <f>ConsolidatedCompanyData_xlsx[[#This Row],[Sum of Emissions]]-ConsolidatedCompanyData_xlsx[[#This Row],[GHG SCOPE 3]]</f>
        <v>144873.9399</v>
      </c>
    </row>
    <row r="663" spans="1:25" hidden="1" x14ac:dyDescent="0.35">
      <c r="A663" t="s">
        <v>487</v>
      </c>
      <c r="B663" t="s">
        <v>1092</v>
      </c>
      <c r="C663" t="s">
        <v>490</v>
      </c>
      <c r="D663">
        <v>88193.797000000006</v>
      </c>
      <c r="E663">
        <v>207.136</v>
      </c>
      <c r="F663">
        <v>38773.398000000001</v>
      </c>
      <c r="I663">
        <v>3423.78</v>
      </c>
      <c r="N663">
        <v>88.879000000000005</v>
      </c>
      <c r="Q663">
        <v>35260.800799999997</v>
      </c>
      <c r="W663">
        <v>121262.3</v>
      </c>
      <c r="X663">
        <f>SUM(ConsolidatedCompanyData_xlsx[[#This Row],[GHG SCOPE 1]:[SCOPE 3 EMISSIONS OTHER]])</f>
        <v>165947.79080000002</v>
      </c>
      <c r="Y663">
        <f>ConsolidatedCompanyData_xlsx[[#This Row],[Sum of Emissions]]-ConsolidatedCompanyData_xlsx[[#This Row],[GHG SCOPE 3]]</f>
        <v>127174.39280000002</v>
      </c>
    </row>
    <row r="664" spans="1:25" hidden="1" x14ac:dyDescent="0.35">
      <c r="A664" t="s">
        <v>487</v>
      </c>
      <c r="B664" t="s">
        <v>1092</v>
      </c>
      <c r="C664" t="s">
        <v>489</v>
      </c>
      <c r="D664">
        <v>75112</v>
      </c>
      <c r="E664">
        <v>200</v>
      </c>
      <c r="F664">
        <v>36614.699000000001</v>
      </c>
      <c r="I664">
        <v>4310.9301999999998</v>
      </c>
      <c r="K664">
        <v>11.689</v>
      </c>
      <c r="L664">
        <v>4.3440000000000003</v>
      </c>
      <c r="M664">
        <v>28.013000000000002</v>
      </c>
      <c r="N664">
        <v>15.228999999999999</v>
      </c>
      <c r="Q664">
        <v>32244.5</v>
      </c>
      <c r="W664">
        <v>122040.57</v>
      </c>
      <c r="X664">
        <f>SUM(ConsolidatedCompanyData_xlsx[[#This Row],[GHG SCOPE 1]:[SCOPE 3 EMISSIONS OTHER]])</f>
        <v>148541.40419999999</v>
      </c>
      <c r="Y664">
        <f>ConsolidatedCompanyData_xlsx[[#This Row],[Sum of Emissions]]-ConsolidatedCompanyData_xlsx[[#This Row],[GHG SCOPE 3]]</f>
        <v>111926.7052</v>
      </c>
    </row>
    <row r="665" spans="1:25" hidden="1" x14ac:dyDescent="0.35">
      <c r="A665" t="s">
        <v>487</v>
      </c>
      <c r="B665" t="s">
        <v>1092</v>
      </c>
      <c r="C665" t="s">
        <v>488</v>
      </c>
      <c r="D665">
        <v>82465.398000000001</v>
      </c>
      <c r="E665">
        <v>174.095</v>
      </c>
      <c r="F665">
        <v>34845.800999999999</v>
      </c>
      <c r="G665">
        <v>1104.6199999999999</v>
      </c>
      <c r="H665">
        <v>1154.6500000000001</v>
      </c>
      <c r="I665">
        <v>14022.299800000001</v>
      </c>
      <c r="J665">
        <v>34.906999999999996</v>
      </c>
      <c r="K665">
        <v>27.994</v>
      </c>
      <c r="L665">
        <v>12.986000000000001</v>
      </c>
      <c r="M665">
        <v>27.782</v>
      </c>
      <c r="N665">
        <v>17.472999999999999</v>
      </c>
      <c r="Q665">
        <v>18443</v>
      </c>
      <c r="U665">
        <v>0.104</v>
      </c>
      <c r="W665">
        <v>133734.42000000001</v>
      </c>
      <c r="X665">
        <f>SUM(ConsolidatedCompanyData_xlsx[[#This Row],[GHG SCOPE 1]:[SCOPE 3 EMISSIONS OTHER]])</f>
        <v>152331.10980000001</v>
      </c>
      <c r="Y665">
        <f>ConsolidatedCompanyData_xlsx[[#This Row],[Sum of Emissions]]-ConsolidatedCompanyData_xlsx[[#This Row],[GHG SCOPE 3]]</f>
        <v>117485.3088</v>
      </c>
    </row>
    <row r="666" spans="1:25" x14ac:dyDescent="0.35">
      <c r="A666" t="s">
        <v>553</v>
      </c>
      <c r="B666" t="s">
        <v>1095</v>
      </c>
      <c r="C666" t="s">
        <v>552</v>
      </c>
      <c r="D666">
        <v>33515.300999999999</v>
      </c>
      <c r="E666">
        <v>1360.58</v>
      </c>
      <c r="F666">
        <v>143000</v>
      </c>
      <c r="G666">
        <v>2000</v>
      </c>
      <c r="I666">
        <v>7500</v>
      </c>
      <c r="P666">
        <v>7500</v>
      </c>
      <c r="Q666">
        <v>126000</v>
      </c>
      <c r="W666">
        <v>71083.379499999995</v>
      </c>
      <c r="X666">
        <f>SUM(ConsolidatedCompanyData_xlsx[[#This Row],[GHG SCOPE 1]:[GHG SCOPE 3]])</f>
        <v>177875.88099999999</v>
      </c>
      <c r="Y666">
        <f>ConsolidatedCompanyData_xlsx[[#This Row],[Sum of Emissions]]-ConsolidatedCompanyData_xlsx[[#This Row],[GHG SCOPE 3]]</f>
        <v>34875.880999999994</v>
      </c>
    </row>
    <row r="667" spans="1:25" hidden="1" x14ac:dyDescent="0.35">
      <c r="A667" t="s">
        <v>217</v>
      </c>
      <c r="B667" t="s">
        <v>1093</v>
      </c>
      <c r="C667" t="s">
        <v>221</v>
      </c>
      <c r="D667">
        <v>59655.398000000001</v>
      </c>
      <c r="E667">
        <v>7756</v>
      </c>
      <c r="F667">
        <v>36674.699000000001</v>
      </c>
      <c r="G667">
        <v>3760.96</v>
      </c>
      <c r="I667">
        <v>9.85</v>
      </c>
      <c r="J667">
        <v>567.29999999999995</v>
      </c>
      <c r="K667">
        <v>54.82</v>
      </c>
      <c r="L667">
        <v>7.7329999999999997</v>
      </c>
      <c r="M667">
        <v>36.19</v>
      </c>
      <c r="Q667">
        <v>32092.2</v>
      </c>
      <c r="S667">
        <v>142.79</v>
      </c>
      <c r="T667">
        <v>2.9</v>
      </c>
      <c r="W667">
        <v>415201.78820000001</v>
      </c>
      <c r="X667">
        <f>SUM(ConsolidatedCompanyData_xlsx[[#This Row],[GHG SCOPE 1]:[SCOPE 3 EMISSIONS OTHER]])</f>
        <v>140760.84000000003</v>
      </c>
      <c r="Y667">
        <f>ConsolidatedCompanyData_xlsx[[#This Row],[Sum of Emissions]]-ConsolidatedCompanyData_xlsx[[#This Row],[GHG SCOPE 3]]</f>
        <v>104086.14100000003</v>
      </c>
    </row>
    <row r="668" spans="1:25" hidden="1" x14ac:dyDescent="0.35">
      <c r="A668" t="s">
        <v>217</v>
      </c>
      <c r="B668" t="s">
        <v>1093</v>
      </c>
      <c r="C668" t="s">
        <v>220</v>
      </c>
      <c r="D668">
        <v>60511</v>
      </c>
      <c r="E668">
        <v>4857</v>
      </c>
      <c r="F668">
        <v>42253.398000000001</v>
      </c>
      <c r="G668">
        <v>5709.56</v>
      </c>
      <c r="I668">
        <v>266.63</v>
      </c>
      <c r="J668">
        <v>410.26</v>
      </c>
      <c r="K668">
        <v>50.31</v>
      </c>
      <c r="L668">
        <v>10.371</v>
      </c>
      <c r="M668">
        <v>36.1</v>
      </c>
      <c r="Q668">
        <v>35618.6</v>
      </c>
      <c r="S668">
        <v>148.4</v>
      </c>
      <c r="T668">
        <v>3.24</v>
      </c>
      <c r="W668">
        <v>347419.1262</v>
      </c>
      <c r="X668">
        <f>SUM(ConsolidatedCompanyData_xlsx[[#This Row],[GHG SCOPE 1]:[SCOPE 3 EMISSIONS OTHER]])</f>
        <v>149874.86899999998</v>
      </c>
      <c r="Y668">
        <f>ConsolidatedCompanyData_xlsx[[#This Row],[Sum of Emissions]]-ConsolidatedCompanyData_xlsx[[#This Row],[GHG SCOPE 3]]</f>
        <v>107621.47099999998</v>
      </c>
    </row>
    <row r="669" spans="1:25" hidden="1" x14ac:dyDescent="0.35">
      <c r="A669" t="s">
        <v>217</v>
      </c>
      <c r="B669" t="s">
        <v>1093</v>
      </c>
      <c r="C669" t="s">
        <v>219</v>
      </c>
      <c r="D669">
        <v>58480</v>
      </c>
      <c r="E669">
        <v>7538</v>
      </c>
      <c r="F669">
        <v>37606.300999999999</v>
      </c>
      <c r="G669">
        <v>5978.09</v>
      </c>
      <c r="I669">
        <v>285.64</v>
      </c>
      <c r="J669">
        <v>449.46</v>
      </c>
      <c r="K669">
        <v>78.61</v>
      </c>
      <c r="L669">
        <v>4.1050000000000004</v>
      </c>
      <c r="M669">
        <v>50.47</v>
      </c>
      <c r="N669">
        <v>4.91</v>
      </c>
      <c r="O669">
        <v>211.9</v>
      </c>
      <c r="Q669">
        <v>29661.7</v>
      </c>
      <c r="T669">
        <v>144.13</v>
      </c>
      <c r="U669">
        <v>737.23</v>
      </c>
      <c r="W669">
        <v>260412.74900000001</v>
      </c>
      <c r="X669">
        <f>SUM(ConsolidatedCompanyData_xlsx[[#This Row],[GHG SCOPE 1]:[SCOPE 3 EMISSIONS OTHER]])</f>
        <v>141230.54600000003</v>
      </c>
      <c r="Y669">
        <f>ConsolidatedCompanyData_xlsx[[#This Row],[Sum of Emissions]]-ConsolidatedCompanyData_xlsx[[#This Row],[GHG SCOPE 3]]</f>
        <v>103624.24500000002</v>
      </c>
    </row>
    <row r="670" spans="1:25" hidden="1" x14ac:dyDescent="0.35">
      <c r="A670" t="s">
        <v>217</v>
      </c>
      <c r="B670" t="s">
        <v>1093</v>
      </c>
      <c r="C670" t="s">
        <v>218</v>
      </c>
      <c r="D670">
        <v>60013.199000000001</v>
      </c>
      <c r="E670">
        <v>7088</v>
      </c>
      <c r="F670">
        <v>38471</v>
      </c>
      <c r="G670">
        <v>5432.14</v>
      </c>
      <c r="I670">
        <v>240.99</v>
      </c>
      <c r="J670">
        <v>478.97</v>
      </c>
      <c r="K670">
        <v>70.16</v>
      </c>
      <c r="L670">
        <v>0.6</v>
      </c>
      <c r="M670">
        <v>32.58</v>
      </c>
      <c r="N670">
        <v>4.78</v>
      </c>
      <c r="O670">
        <v>253.28</v>
      </c>
      <c r="Q670">
        <v>30831.200000000001</v>
      </c>
      <c r="T670">
        <v>141.41</v>
      </c>
      <c r="U670">
        <v>984.82</v>
      </c>
      <c r="W670">
        <v>230265.3107</v>
      </c>
      <c r="X670">
        <f>SUM(ConsolidatedCompanyData_xlsx[[#This Row],[GHG SCOPE 1]:[SCOPE 3 EMISSIONS OTHER]])</f>
        <v>144043.12900000002</v>
      </c>
      <c r="Y670">
        <f>ConsolidatedCompanyData_xlsx[[#This Row],[Sum of Emissions]]-ConsolidatedCompanyData_xlsx[[#This Row],[GHG SCOPE 3]]</f>
        <v>105572.12900000002</v>
      </c>
    </row>
    <row r="671" spans="1:25" x14ac:dyDescent="0.35">
      <c r="A671" t="s">
        <v>787</v>
      </c>
      <c r="B671" t="s">
        <v>1104</v>
      </c>
      <c r="C671" t="s">
        <v>786</v>
      </c>
      <c r="D671">
        <v>499.15199999999999</v>
      </c>
      <c r="E671">
        <v>35.128</v>
      </c>
      <c r="W671">
        <v>3687.7719000000002</v>
      </c>
      <c r="X671">
        <f>SUM(ConsolidatedCompanyData_xlsx[[#This Row],[GHG SCOPE 1]:[GHG SCOPE 3]])</f>
        <v>534.28</v>
      </c>
      <c r="Y671">
        <f>ConsolidatedCompanyData_xlsx[[#This Row],[Sum of Emissions]]-ConsolidatedCompanyData_xlsx[[#This Row],[GHG SCOPE 3]]</f>
        <v>534.28</v>
      </c>
    </row>
    <row r="672" spans="1:25" hidden="1" x14ac:dyDescent="0.35">
      <c r="A672" t="s">
        <v>367</v>
      </c>
      <c r="B672" t="s">
        <v>1094</v>
      </c>
      <c r="C672" t="s">
        <v>371</v>
      </c>
      <c r="D672">
        <v>5900</v>
      </c>
      <c r="E672">
        <v>514</v>
      </c>
      <c r="F672">
        <v>51810</v>
      </c>
      <c r="I672">
        <v>5300</v>
      </c>
      <c r="L672">
        <v>10</v>
      </c>
      <c r="Q672">
        <v>46500</v>
      </c>
      <c r="W672">
        <v>59849.06</v>
      </c>
      <c r="X672">
        <f>SUM(ConsolidatedCompanyData_xlsx[[#This Row],[GHG SCOPE 1]:[SCOPE 3 EMISSIONS OTHER]])</f>
        <v>110034</v>
      </c>
      <c r="Y672">
        <f>ConsolidatedCompanyData_xlsx[[#This Row],[Sum of Emissions]]-ConsolidatedCompanyData_xlsx[[#This Row],[GHG SCOPE 3]]</f>
        <v>58224</v>
      </c>
    </row>
    <row r="673" spans="1:25" hidden="1" x14ac:dyDescent="0.35">
      <c r="A673" t="s">
        <v>367</v>
      </c>
      <c r="B673" t="s">
        <v>1094</v>
      </c>
      <c r="C673" t="s">
        <v>370</v>
      </c>
      <c r="D673">
        <v>5500</v>
      </c>
      <c r="E673">
        <v>146</v>
      </c>
      <c r="F673">
        <v>67599.101999999999</v>
      </c>
      <c r="G673">
        <v>243.2</v>
      </c>
      <c r="I673">
        <v>2027.9</v>
      </c>
      <c r="L673">
        <v>8.31</v>
      </c>
      <c r="Q673">
        <v>64836.398000000001</v>
      </c>
      <c r="U673">
        <v>483.31799999999998</v>
      </c>
      <c r="W673">
        <v>74537.160999999993</v>
      </c>
      <c r="X673">
        <f>SUM(ConsolidatedCompanyData_xlsx[[#This Row],[GHG SCOPE 1]:[SCOPE 3 EMISSIONS OTHER]])</f>
        <v>140844.22799999997</v>
      </c>
      <c r="Y673">
        <f>ConsolidatedCompanyData_xlsx[[#This Row],[Sum of Emissions]]-ConsolidatedCompanyData_xlsx[[#This Row],[GHG SCOPE 3]]</f>
        <v>73245.125999999975</v>
      </c>
    </row>
    <row r="674" spans="1:25" hidden="1" x14ac:dyDescent="0.35">
      <c r="A674" t="s">
        <v>367</v>
      </c>
      <c r="B674" t="s">
        <v>1094</v>
      </c>
      <c r="C674" t="s">
        <v>369</v>
      </c>
      <c r="D674">
        <v>6700</v>
      </c>
      <c r="E674">
        <v>151</v>
      </c>
      <c r="F674">
        <v>66129.601999999999</v>
      </c>
      <c r="I674">
        <v>1616.37</v>
      </c>
      <c r="L674">
        <v>1.2390000000000001</v>
      </c>
      <c r="Q674">
        <v>64512</v>
      </c>
      <c r="W674">
        <v>65082.080999999998</v>
      </c>
      <c r="X674">
        <f>SUM(ConsolidatedCompanyData_xlsx[[#This Row],[GHG SCOPE 1]:[SCOPE 3 EMISSIONS OTHER]])</f>
        <v>139110.21100000001</v>
      </c>
      <c r="Y674">
        <f>ConsolidatedCompanyData_xlsx[[#This Row],[Sum of Emissions]]-ConsolidatedCompanyData_xlsx[[#This Row],[GHG SCOPE 3]]</f>
        <v>72980.609000000011</v>
      </c>
    </row>
    <row r="675" spans="1:25" hidden="1" x14ac:dyDescent="0.35">
      <c r="A675" t="s">
        <v>367</v>
      </c>
      <c r="B675" t="s">
        <v>1094</v>
      </c>
      <c r="C675" t="s">
        <v>368</v>
      </c>
      <c r="D675">
        <v>6836.42</v>
      </c>
      <c r="E675">
        <v>241.035</v>
      </c>
      <c r="F675">
        <v>66210.601999999999</v>
      </c>
      <c r="I675">
        <v>866.90800000000002</v>
      </c>
      <c r="L675">
        <v>1.0960000000000001</v>
      </c>
      <c r="Q675">
        <v>65342.601999999999</v>
      </c>
      <c r="W675">
        <v>68842.760999999999</v>
      </c>
      <c r="X675">
        <f>SUM(ConsolidatedCompanyData_xlsx[[#This Row],[GHG SCOPE 1]:[SCOPE 3 EMISSIONS OTHER]])</f>
        <v>139498.663</v>
      </c>
      <c r="Y675">
        <f>ConsolidatedCompanyData_xlsx[[#This Row],[Sum of Emissions]]-ConsolidatedCompanyData_xlsx[[#This Row],[GHG SCOPE 3]]</f>
        <v>73288.061000000002</v>
      </c>
    </row>
    <row r="676" spans="1:25" x14ac:dyDescent="0.35">
      <c r="A676" t="s">
        <v>715</v>
      </c>
      <c r="B676" t="s">
        <v>1101</v>
      </c>
      <c r="C676" t="s">
        <v>714</v>
      </c>
      <c r="D676">
        <v>8400</v>
      </c>
      <c r="E676">
        <v>3300</v>
      </c>
      <c r="F676">
        <v>32600</v>
      </c>
      <c r="Q676">
        <v>32600</v>
      </c>
      <c r="W676">
        <v>30291.003799999999</v>
      </c>
      <c r="X676">
        <f>SUM(ConsolidatedCompanyData_xlsx[[#This Row],[GHG SCOPE 1]:[GHG SCOPE 3]])</f>
        <v>44300</v>
      </c>
      <c r="Y676">
        <f>ConsolidatedCompanyData_xlsx[[#This Row],[Sum of Emissions]]-ConsolidatedCompanyData_xlsx[[#This Row],[GHG SCOPE 3]]</f>
        <v>11700</v>
      </c>
    </row>
    <row r="677" spans="1:25" hidden="1" x14ac:dyDescent="0.35">
      <c r="A677" t="s">
        <v>553</v>
      </c>
      <c r="B677" t="s">
        <v>1095</v>
      </c>
      <c r="C677" t="s">
        <v>557</v>
      </c>
      <c r="D677">
        <v>20577</v>
      </c>
      <c r="E677">
        <v>1553.25</v>
      </c>
      <c r="F677">
        <v>1542.84</v>
      </c>
      <c r="G677">
        <v>1258.02</v>
      </c>
      <c r="L677">
        <v>33.258000000000003</v>
      </c>
      <c r="M677">
        <v>47.735999999999997</v>
      </c>
      <c r="N677">
        <v>14.773999999999999</v>
      </c>
      <c r="Q677">
        <v>189.047</v>
      </c>
      <c r="W677">
        <v>75545.374899999995</v>
      </c>
      <c r="X677">
        <f>SUM(ConsolidatedCompanyData_xlsx[[#This Row],[GHG SCOPE 1]:[SCOPE 3 EMISSIONS OTHER]])</f>
        <v>25215.925000000003</v>
      </c>
      <c r="Y677">
        <f>ConsolidatedCompanyData_xlsx[[#This Row],[Sum of Emissions]]-ConsolidatedCompanyData_xlsx[[#This Row],[GHG SCOPE 3]]</f>
        <v>23673.085000000003</v>
      </c>
    </row>
    <row r="678" spans="1:25" hidden="1" x14ac:dyDescent="0.35">
      <c r="A678" t="s">
        <v>553</v>
      </c>
      <c r="B678" t="s">
        <v>1095</v>
      </c>
      <c r="C678" t="s">
        <v>556</v>
      </c>
      <c r="D678">
        <v>21432.1</v>
      </c>
      <c r="E678">
        <v>1422.3</v>
      </c>
      <c r="F678">
        <v>1639.99</v>
      </c>
      <c r="G678">
        <v>1356.52</v>
      </c>
      <c r="L678">
        <v>24.927</v>
      </c>
      <c r="M678">
        <v>42.45</v>
      </c>
      <c r="N678">
        <v>20.478000000000002</v>
      </c>
      <c r="Q678">
        <v>195.62</v>
      </c>
      <c r="W678">
        <v>81206.557400000005</v>
      </c>
      <c r="X678">
        <f>SUM(ConsolidatedCompanyData_xlsx[[#This Row],[GHG SCOPE 1]:[SCOPE 3 EMISSIONS OTHER]])</f>
        <v>26134.384999999998</v>
      </c>
      <c r="Y678">
        <f>ConsolidatedCompanyData_xlsx[[#This Row],[Sum of Emissions]]-ConsolidatedCompanyData_xlsx[[#This Row],[GHG SCOPE 3]]</f>
        <v>24494.394999999997</v>
      </c>
    </row>
    <row r="679" spans="1:25" hidden="1" x14ac:dyDescent="0.35">
      <c r="A679" t="s">
        <v>553</v>
      </c>
      <c r="B679" t="s">
        <v>1095</v>
      </c>
      <c r="C679" t="s">
        <v>555</v>
      </c>
      <c r="D679">
        <v>19564.900000000001</v>
      </c>
      <c r="E679">
        <v>1290.99</v>
      </c>
      <c r="F679">
        <v>123000</v>
      </c>
      <c r="Q679">
        <v>123000</v>
      </c>
      <c r="W679">
        <v>52375.973899999997</v>
      </c>
      <c r="X679">
        <f>SUM(ConsolidatedCompanyData_xlsx[[#This Row],[GHG SCOPE 1]:[SCOPE 3 EMISSIONS OTHER]])</f>
        <v>266855.89</v>
      </c>
      <c r="Y679">
        <f>ConsolidatedCompanyData_xlsx[[#This Row],[Sum of Emissions]]-ConsolidatedCompanyData_xlsx[[#This Row],[GHG SCOPE 3]]</f>
        <v>143855.89000000001</v>
      </c>
    </row>
    <row r="680" spans="1:25" hidden="1" x14ac:dyDescent="0.35">
      <c r="A680" t="s">
        <v>553</v>
      </c>
      <c r="B680" t="s">
        <v>1095</v>
      </c>
      <c r="C680" t="s">
        <v>554</v>
      </c>
      <c r="D680">
        <v>32690</v>
      </c>
      <c r="E680">
        <v>1460</v>
      </c>
      <c r="F680">
        <v>128000</v>
      </c>
      <c r="Q680">
        <v>128000</v>
      </c>
      <c r="W680">
        <v>61764.5942</v>
      </c>
      <c r="X680">
        <f>SUM(ConsolidatedCompanyData_xlsx[[#This Row],[GHG SCOPE 1]:[SCOPE 3 EMISSIONS OTHER]])</f>
        <v>290150</v>
      </c>
      <c r="Y680">
        <f>ConsolidatedCompanyData_xlsx[[#This Row],[Sum of Emissions]]-ConsolidatedCompanyData_xlsx[[#This Row],[GHG SCOPE 3]]</f>
        <v>162150</v>
      </c>
    </row>
    <row r="681" spans="1:25" x14ac:dyDescent="0.35">
      <c r="A681" t="s">
        <v>481</v>
      </c>
      <c r="B681" t="s">
        <v>1102</v>
      </c>
      <c r="C681" t="s">
        <v>480</v>
      </c>
      <c r="D681">
        <v>21132.199000000001</v>
      </c>
      <c r="E681">
        <v>2113.83</v>
      </c>
      <c r="F681">
        <v>3518.84</v>
      </c>
      <c r="I681">
        <v>3480.79</v>
      </c>
      <c r="K681">
        <v>22.901</v>
      </c>
      <c r="L681">
        <v>6.3579999999999997</v>
      </c>
      <c r="N681">
        <v>8.7899999999999991</v>
      </c>
      <c r="W681">
        <v>115689.64</v>
      </c>
      <c r="X681">
        <f>SUM(ConsolidatedCompanyData_xlsx[[#This Row],[GHG SCOPE 1]:[GHG SCOPE 3]])</f>
        <v>26764.869000000002</v>
      </c>
      <c r="Y681">
        <f>ConsolidatedCompanyData_xlsx[[#This Row],[Sum of Emissions]]-ConsolidatedCompanyData_xlsx[[#This Row],[GHG SCOPE 3]]</f>
        <v>23246.029000000002</v>
      </c>
    </row>
    <row r="682" spans="1:25" hidden="1" x14ac:dyDescent="0.35">
      <c r="A682" t="s">
        <v>379</v>
      </c>
      <c r="B682" t="s">
        <v>1096</v>
      </c>
      <c r="C682" t="s">
        <v>383</v>
      </c>
      <c r="W682">
        <v>3979.9326999999998</v>
      </c>
      <c r="X682">
        <f>SUM(ConsolidatedCompanyData_xlsx[[#This Row],[GHG SCOPE 1]:[SCOPE 3 EMISSIONS OTHER]])</f>
        <v>0</v>
      </c>
      <c r="Y682">
        <f>ConsolidatedCompanyData_xlsx[[#This Row],[Sum of Emissions]]-ConsolidatedCompanyData_xlsx[[#This Row],[GHG SCOPE 3]]</f>
        <v>0</v>
      </c>
    </row>
    <row r="683" spans="1:25" hidden="1" x14ac:dyDescent="0.35">
      <c r="A683" t="s">
        <v>379</v>
      </c>
      <c r="B683" t="s">
        <v>1096</v>
      </c>
      <c r="C683" t="s">
        <v>382</v>
      </c>
      <c r="D683">
        <v>516</v>
      </c>
      <c r="W683">
        <v>3699.7105000000001</v>
      </c>
      <c r="X683">
        <f>SUM(ConsolidatedCompanyData_xlsx[[#This Row],[GHG SCOPE 1]:[SCOPE 3 EMISSIONS OTHER]])</f>
        <v>516</v>
      </c>
      <c r="Y683">
        <f>ConsolidatedCompanyData_xlsx[[#This Row],[Sum of Emissions]]-ConsolidatedCompanyData_xlsx[[#This Row],[GHG SCOPE 3]]</f>
        <v>516</v>
      </c>
    </row>
    <row r="684" spans="1:25" hidden="1" x14ac:dyDescent="0.35">
      <c r="A684" t="s">
        <v>379</v>
      </c>
      <c r="B684" t="s">
        <v>1096</v>
      </c>
      <c r="C684" t="s">
        <v>381</v>
      </c>
      <c r="D684">
        <v>1057</v>
      </c>
      <c r="W684">
        <v>5305.8386</v>
      </c>
      <c r="X684">
        <f>SUM(ConsolidatedCompanyData_xlsx[[#This Row],[GHG SCOPE 1]:[SCOPE 3 EMISSIONS OTHER]])</f>
        <v>1057</v>
      </c>
      <c r="Y684">
        <f>ConsolidatedCompanyData_xlsx[[#This Row],[Sum of Emissions]]-ConsolidatedCompanyData_xlsx[[#This Row],[GHG SCOPE 3]]</f>
        <v>1057</v>
      </c>
    </row>
    <row r="685" spans="1:25" hidden="1" x14ac:dyDescent="0.35">
      <c r="A685" t="s">
        <v>379</v>
      </c>
      <c r="B685" t="s">
        <v>1096</v>
      </c>
      <c r="C685" t="s">
        <v>380</v>
      </c>
      <c r="D685">
        <v>1548</v>
      </c>
      <c r="E685">
        <v>5.91</v>
      </c>
      <c r="W685">
        <v>10755.7286</v>
      </c>
      <c r="X685">
        <f>SUM(ConsolidatedCompanyData_xlsx[[#This Row],[GHG SCOPE 1]:[SCOPE 3 EMISSIONS OTHER]])</f>
        <v>1553.91</v>
      </c>
      <c r="Y685">
        <f>ConsolidatedCompanyData_xlsx[[#This Row],[Sum of Emissions]]-ConsolidatedCompanyData_xlsx[[#This Row],[GHG SCOPE 3]]</f>
        <v>1553.91</v>
      </c>
    </row>
    <row r="686" spans="1:25" x14ac:dyDescent="0.35">
      <c r="A686" t="s">
        <v>799</v>
      </c>
      <c r="B686" t="s">
        <v>1099</v>
      </c>
      <c r="C686" t="s">
        <v>798</v>
      </c>
      <c r="D686">
        <v>2733</v>
      </c>
      <c r="E686">
        <v>199</v>
      </c>
      <c r="F686">
        <v>69423</v>
      </c>
      <c r="G686">
        <v>572</v>
      </c>
      <c r="H686">
        <v>364</v>
      </c>
      <c r="I686">
        <v>622</v>
      </c>
      <c r="J686">
        <v>711</v>
      </c>
      <c r="K686">
        <v>33</v>
      </c>
      <c r="L686">
        <v>22</v>
      </c>
      <c r="M686">
        <v>10</v>
      </c>
      <c r="O686">
        <v>344</v>
      </c>
      <c r="P686">
        <v>975</v>
      </c>
      <c r="Q686">
        <v>65146</v>
      </c>
      <c r="R686">
        <v>15</v>
      </c>
      <c r="U686">
        <v>609</v>
      </c>
      <c r="W686">
        <v>33204.714</v>
      </c>
      <c r="X686">
        <f>SUM(ConsolidatedCompanyData_xlsx[[#This Row],[GHG SCOPE 1]:[GHG SCOPE 3]])</f>
        <v>72355</v>
      </c>
      <c r="Y686">
        <f>ConsolidatedCompanyData_xlsx[[#This Row],[Sum of Emissions]]-ConsolidatedCompanyData_xlsx[[#This Row],[GHG SCOPE 3]]</f>
        <v>2932</v>
      </c>
    </row>
    <row r="687" spans="1:25" hidden="1" x14ac:dyDescent="0.35">
      <c r="A687" t="s">
        <v>37</v>
      </c>
      <c r="B687" t="s">
        <v>1097</v>
      </c>
      <c r="C687" t="s">
        <v>41</v>
      </c>
      <c r="D687">
        <v>20600</v>
      </c>
      <c r="E687">
        <v>200</v>
      </c>
      <c r="F687">
        <v>6000</v>
      </c>
      <c r="W687">
        <v>6847.9139999999998</v>
      </c>
      <c r="X687">
        <f>SUM(ConsolidatedCompanyData_xlsx[[#This Row],[GHG SCOPE 1]:[SCOPE 3 EMISSIONS OTHER]])</f>
        <v>26800</v>
      </c>
      <c r="Y687">
        <f>ConsolidatedCompanyData_xlsx[[#This Row],[Sum of Emissions]]-ConsolidatedCompanyData_xlsx[[#This Row],[GHG SCOPE 3]]</f>
        <v>20800</v>
      </c>
    </row>
    <row r="688" spans="1:25" hidden="1" x14ac:dyDescent="0.35">
      <c r="A688" t="s">
        <v>37</v>
      </c>
      <c r="B688" t="s">
        <v>1097</v>
      </c>
      <c r="C688" t="s">
        <v>40</v>
      </c>
      <c r="D688">
        <v>20368.699000000001</v>
      </c>
      <c r="E688">
        <v>200</v>
      </c>
      <c r="W688">
        <v>7414.56</v>
      </c>
      <c r="X688">
        <f>SUM(ConsolidatedCompanyData_xlsx[[#This Row],[GHG SCOPE 1]:[SCOPE 3 EMISSIONS OTHER]])</f>
        <v>20568.699000000001</v>
      </c>
      <c r="Y688">
        <f>ConsolidatedCompanyData_xlsx[[#This Row],[Sum of Emissions]]-ConsolidatedCompanyData_xlsx[[#This Row],[GHG SCOPE 3]]</f>
        <v>20568.699000000001</v>
      </c>
    </row>
    <row r="689" spans="1:25" hidden="1" x14ac:dyDescent="0.35">
      <c r="A689" t="s">
        <v>37</v>
      </c>
      <c r="B689" t="s">
        <v>1097</v>
      </c>
      <c r="C689" t="s">
        <v>39</v>
      </c>
      <c r="D689">
        <v>16278.2</v>
      </c>
      <c r="E689">
        <v>101.65600000000001</v>
      </c>
      <c r="F689">
        <v>5070.38</v>
      </c>
      <c r="G689">
        <v>181.91900000000001</v>
      </c>
      <c r="H689">
        <v>87.54</v>
      </c>
      <c r="I689">
        <v>408.51299999999998</v>
      </c>
      <c r="J689">
        <v>99.12</v>
      </c>
      <c r="K689">
        <v>45.436</v>
      </c>
      <c r="L689">
        <v>0.121</v>
      </c>
      <c r="M689">
        <v>5.2869999999999999</v>
      </c>
      <c r="N689">
        <v>0</v>
      </c>
      <c r="O689">
        <v>0.33400000000000002</v>
      </c>
      <c r="P689">
        <v>209.393</v>
      </c>
      <c r="U689">
        <v>4032.72</v>
      </c>
      <c r="W689">
        <v>7292.9660000000003</v>
      </c>
      <c r="X689">
        <f>SUM(ConsolidatedCompanyData_xlsx[[#This Row],[GHG SCOPE 1]:[SCOPE 3 EMISSIONS OTHER]])</f>
        <v>26520.619000000002</v>
      </c>
      <c r="Y689">
        <f>ConsolidatedCompanyData_xlsx[[#This Row],[Sum of Emissions]]-ConsolidatedCompanyData_xlsx[[#This Row],[GHG SCOPE 3]]</f>
        <v>21450.239000000001</v>
      </c>
    </row>
    <row r="690" spans="1:25" hidden="1" x14ac:dyDescent="0.35">
      <c r="A690" t="s">
        <v>37</v>
      </c>
      <c r="B690" t="s">
        <v>1097</v>
      </c>
      <c r="C690" t="s">
        <v>38</v>
      </c>
      <c r="D690">
        <v>12448.5</v>
      </c>
      <c r="E690">
        <v>57.228999999999999</v>
      </c>
      <c r="F690">
        <v>3198.22</v>
      </c>
      <c r="G690">
        <v>186.81100000000001</v>
      </c>
      <c r="H690">
        <v>60.088999999999999</v>
      </c>
      <c r="I690">
        <v>462.02199999999999</v>
      </c>
      <c r="J690">
        <v>49.287999999999997</v>
      </c>
      <c r="K690">
        <v>5.1479999999999997</v>
      </c>
      <c r="L690">
        <v>9.9000000000000005E-2</v>
      </c>
      <c r="M690">
        <v>4.5510000000000002</v>
      </c>
      <c r="O690">
        <v>39.79</v>
      </c>
      <c r="P690">
        <v>63.27</v>
      </c>
      <c r="U690">
        <v>2327.1498999999999</v>
      </c>
      <c r="W690">
        <v>8080.55</v>
      </c>
      <c r="X690">
        <f>SUM(ConsolidatedCompanyData_xlsx[[#This Row],[GHG SCOPE 1]:[SCOPE 3 EMISSIONS OTHER]])</f>
        <v>18902.1669</v>
      </c>
      <c r="Y690">
        <f>ConsolidatedCompanyData_xlsx[[#This Row],[Sum of Emissions]]-ConsolidatedCompanyData_xlsx[[#This Row],[GHG SCOPE 3]]</f>
        <v>15703.946900000001</v>
      </c>
    </row>
    <row r="691" spans="1:25" x14ac:dyDescent="0.35">
      <c r="A691" t="s">
        <v>469</v>
      </c>
      <c r="B691" t="s">
        <v>962</v>
      </c>
      <c r="C691" t="s">
        <v>468</v>
      </c>
      <c r="X691">
        <f>SUM(ConsolidatedCompanyData_xlsx[[#This Row],[GHG SCOPE 1]:[GHG SCOPE 3]])</f>
        <v>0</v>
      </c>
      <c r="Y691">
        <f>ConsolidatedCompanyData_xlsx[[#This Row],[Sum of Emissions]]-ConsolidatedCompanyData_xlsx[[#This Row],[GHG SCOPE 3]]</f>
        <v>0</v>
      </c>
    </row>
    <row r="692" spans="1:25" hidden="1" x14ac:dyDescent="0.35">
      <c r="A692" t="s">
        <v>907</v>
      </c>
      <c r="B692" t="s">
        <v>1098</v>
      </c>
      <c r="C692" t="s">
        <v>911</v>
      </c>
      <c r="D692">
        <v>53.27</v>
      </c>
      <c r="E692">
        <v>119.205</v>
      </c>
      <c r="F692">
        <v>1374.69</v>
      </c>
      <c r="G692">
        <v>1234.45</v>
      </c>
      <c r="H692">
        <v>83.772999999999996</v>
      </c>
      <c r="I692">
        <v>37.563000000000002</v>
      </c>
      <c r="L692">
        <v>18.856000000000002</v>
      </c>
      <c r="S692">
        <v>4.8000000000000001E-2</v>
      </c>
      <c r="X692">
        <f>SUM(ConsolidatedCompanyData_xlsx[[#This Row],[GHG SCOPE 1]:[SCOPE 3 EMISSIONS OTHER]])</f>
        <v>2921.855</v>
      </c>
      <c r="Y692">
        <f>ConsolidatedCompanyData_xlsx[[#This Row],[Sum of Emissions]]-ConsolidatedCompanyData_xlsx[[#This Row],[GHG SCOPE 3]]</f>
        <v>1547.165</v>
      </c>
    </row>
    <row r="693" spans="1:25" hidden="1" x14ac:dyDescent="0.35">
      <c r="A693" t="s">
        <v>907</v>
      </c>
      <c r="B693" t="s">
        <v>1098</v>
      </c>
      <c r="C693" t="s">
        <v>910</v>
      </c>
      <c r="D693">
        <v>51.938000000000002</v>
      </c>
      <c r="E693">
        <v>107.366</v>
      </c>
      <c r="F693">
        <v>1435.7</v>
      </c>
      <c r="G693">
        <v>1287.9000000000001</v>
      </c>
      <c r="H693">
        <v>97.631</v>
      </c>
      <c r="I693">
        <v>32.165999999999997</v>
      </c>
      <c r="L693">
        <v>17.158999999999999</v>
      </c>
      <c r="S693">
        <v>0.84799999999999998</v>
      </c>
      <c r="X693">
        <f>SUM(ConsolidatedCompanyData_xlsx[[#This Row],[GHG SCOPE 1]:[SCOPE 3 EMISSIONS OTHER]])</f>
        <v>3030.7080000000005</v>
      </c>
      <c r="Y693">
        <f>ConsolidatedCompanyData_xlsx[[#This Row],[Sum of Emissions]]-ConsolidatedCompanyData_xlsx[[#This Row],[GHG SCOPE 3]]</f>
        <v>1595.0080000000005</v>
      </c>
    </row>
    <row r="694" spans="1:25" hidden="1" x14ac:dyDescent="0.35">
      <c r="A694" t="s">
        <v>907</v>
      </c>
      <c r="B694" t="s">
        <v>1098</v>
      </c>
      <c r="C694" t="s">
        <v>909</v>
      </c>
      <c r="D694">
        <v>44.734000000000002</v>
      </c>
      <c r="E694">
        <v>93.998999999999995</v>
      </c>
      <c r="F694">
        <v>1060.82</v>
      </c>
      <c r="G694">
        <v>923.99800000000005</v>
      </c>
      <c r="H694">
        <v>102.55500000000001</v>
      </c>
      <c r="I694">
        <v>23.436</v>
      </c>
      <c r="L694">
        <v>8.593</v>
      </c>
      <c r="O694">
        <v>1.121</v>
      </c>
      <c r="S694">
        <v>1.121</v>
      </c>
      <c r="X694">
        <f>SUM(ConsolidatedCompanyData_xlsx[[#This Row],[GHG SCOPE 1]:[SCOPE 3 EMISSIONS OTHER]])</f>
        <v>2260.377</v>
      </c>
      <c r="Y694">
        <f>ConsolidatedCompanyData_xlsx[[#This Row],[Sum of Emissions]]-ConsolidatedCompanyData_xlsx[[#This Row],[GHG SCOPE 3]]</f>
        <v>1199.557</v>
      </c>
    </row>
    <row r="695" spans="1:25" hidden="1" x14ac:dyDescent="0.35">
      <c r="A695" t="s">
        <v>907</v>
      </c>
      <c r="B695" t="s">
        <v>1098</v>
      </c>
      <c r="C695" t="s">
        <v>908</v>
      </c>
      <c r="D695">
        <v>40.847000000000001</v>
      </c>
      <c r="E695">
        <v>81.158000000000001</v>
      </c>
      <c r="F695">
        <v>1076.6600000000001</v>
      </c>
      <c r="G695">
        <v>986.10799999999995</v>
      </c>
      <c r="H695">
        <v>65.379000000000005</v>
      </c>
      <c r="I695">
        <v>22.513999999999999</v>
      </c>
      <c r="L695">
        <v>1.788</v>
      </c>
      <c r="S695">
        <v>0.86599999999999999</v>
      </c>
      <c r="X695">
        <f>SUM(ConsolidatedCompanyData_xlsx[[#This Row],[GHG SCOPE 1]:[SCOPE 3 EMISSIONS OTHER]])</f>
        <v>2275.3200000000002</v>
      </c>
      <c r="Y695">
        <f>ConsolidatedCompanyData_xlsx[[#This Row],[Sum of Emissions]]-ConsolidatedCompanyData_xlsx[[#This Row],[GHG SCOPE 3]]</f>
        <v>1198.6600000000001</v>
      </c>
    </row>
    <row r="696" spans="1:25" x14ac:dyDescent="0.35">
      <c r="A696" t="s">
        <v>841</v>
      </c>
      <c r="B696" t="s">
        <v>974</v>
      </c>
      <c r="C696" t="s">
        <v>840</v>
      </c>
      <c r="D696">
        <v>0</v>
      </c>
      <c r="E696">
        <v>0</v>
      </c>
      <c r="F696">
        <v>171.816</v>
      </c>
      <c r="L696">
        <v>4.9000000000000002E-2</v>
      </c>
      <c r="U696">
        <v>171.767</v>
      </c>
      <c r="W696">
        <v>3511.7545</v>
      </c>
      <c r="X696">
        <f>SUM(ConsolidatedCompanyData_xlsx[[#This Row],[GHG SCOPE 1]:[GHG SCOPE 3]])</f>
        <v>171.816</v>
      </c>
      <c r="Y696">
        <f>ConsolidatedCompanyData_xlsx[[#This Row],[Sum of Emissions]]-ConsolidatedCompanyData_xlsx[[#This Row],[GHG SCOPE 3]]</f>
        <v>0</v>
      </c>
    </row>
    <row r="697" spans="1:25" hidden="1" x14ac:dyDescent="0.35">
      <c r="A697" t="s">
        <v>799</v>
      </c>
      <c r="B697" t="s">
        <v>1099</v>
      </c>
      <c r="C697" t="s">
        <v>803</v>
      </c>
      <c r="D697">
        <v>2869</v>
      </c>
      <c r="E697">
        <v>341</v>
      </c>
      <c r="F697">
        <v>76000</v>
      </c>
      <c r="Q697">
        <v>76000</v>
      </c>
      <c r="W697">
        <v>20691.873</v>
      </c>
      <c r="X697">
        <f>SUM(ConsolidatedCompanyData_xlsx[[#This Row],[GHG SCOPE 1]:[SCOPE 3 EMISSIONS OTHER]])</f>
        <v>155210</v>
      </c>
      <c r="Y697">
        <f>ConsolidatedCompanyData_xlsx[[#This Row],[Sum of Emissions]]-ConsolidatedCompanyData_xlsx[[#This Row],[GHG SCOPE 3]]</f>
        <v>79210</v>
      </c>
    </row>
    <row r="698" spans="1:25" hidden="1" x14ac:dyDescent="0.35">
      <c r="A698" t="s">
        <v>799</v>
      </c>
      <c r="B698" t="s">
        <v>1099</v>
      </c>
      <c r="C698" t="s">
        <v>802</v>
      </c>
      <c r="D698">
        <v>2946</v>
      </c>
      <c r="E698">
        <v>289</v>
      </c>
      <c r="F698">
        <v>73000</v>
      </c>
      <c r="Q698">
        <v>73000</v>
      </c>
      <c r="W698">
        <v>16903.196</v>
      </c>
      <c r="X698">
        <f>SUM(ConsolidatedCompanyData_xlsx[[#This Row],[GHG SCOPE 1]:[SCOPE 3 EMISSIONS OTHER]])</f>
        <v>149235</v>
      </c>
      <c r="Y698">
        <f>ConsolidatedCompanyData_xlsx[[#This Row],[Sum of Emissions]]-ConsolidatedCompanyData_xlsx[[#This Row],[GHG SCOPE 3]]</f>
        <v>76235</v>
      </c>
    </row>
    <row r="699" spans="1:25" hidden="1" x14ac:dyDescent="0.35">
      <c r="A699" t="s">
        <v>799</v>
      </c>
      <c r="B699" t="s">
        <v>1099</v>
      </c>
      <c r="C699" t="s">
        <v>801</v>
      </c>
      <c r="D699">
        <v>2582.56</v>
      </c>
      <c r="E699">
        <v>173.1</v>
      </c>
      <c r="F699">
        <v>64000</v>
      </c>
      <c r="Q699">
        <v>64000</v>
      </c>
      <c r="W699">
        <v>19434.41</v>
      </c>
      <c r="X699">
        <f>SUM(ConsolidatedCompanyData_xlsx[[#This Row],[GHG SCOPE 1]:[SCOPE 3 EMISSIONS OTHER]])</f>
        <v>130755.66</v>
      </c>
      <c r="Y699">
        <f>ConsolidatedCompanyData_xlsx[[#This Row],[Sum of Emissions]]-ConsolidatedCompanyData_xlsx[[#This Row],[GHG SCOPE 3]]</f>
        <v>66755.66</v>
      </c>
    </row>
    <row r="700" spans="1:25" hidden="1" x14ac:dyDescent="0.35">
      <c r="A700" t="s">
        <v>799</v>
      </c>
      <c r="B700" t="s">
        <v>1099</v>
      </c>
      <c r="C700" t="s">
        <v>800</v>
      </c>
      <c r="D700">
        <v>2851</v>
      </c>
      <c r="E700">
        <v>30</v>
      </c>
      <c r="F700">
        <v>78443</v>
      </c>
      <c r="G700">
        <v>900</v>
      </c>
      <c r="H700">
        <v>300</v>
      </c>
      <c r="I700">
        <v>600</v>
      </c>
      <c r="J700">
        <v>750</v>
      </c>
      <c r="K700">
        <v>10</v>
      </c>
      <c r="L700">
        <v>2</v>
      </c>
      <c r="M700">
        <v>21</v>
      </c>
      <c r="O700">
        <v>350</v>
      </c>
      <c r="P700">
        <v>2000</v>
      </c>
      <c r="Q700">
        <v>69000</v>
      </c>
      <c r="R700">
        <v>10</v>
      </c>
      <c r="U700">
        <v>4500</v>
      </c>
      <c r="W700">
        <v>26869.905999999999</v>
      </c>
      <c r="X700">
        <f>SUM(ConsolidatedCompanyData_xlsx[[#This Row],[GHG SCOPE 1]:[SCOPE 3 EMISSIONS OTHER]])</f>
        <v>159767</v>
      </c>
      <c r="Y700">
        <f>ConsolidatedCompanyData_xlsx[[#This Row],[Sum of Emissions]]-ConsolidatedCompanyData_xlsx[[#This Row],[GHG SCOPE 3]]</f>
        <v>81324</v>
      </c>
    </row>
    <row r="701" spans="1:25" x14ac:dyDescent="0.35">
      <c r="A701" t="s">
        <v>907</v>
      </c>
      <c r="B701" t="s">
        <v>1098</v>
      </c>
      <c r="C701" t="s">
        <v>906</v>
      </c>
      <c r="D701">
        <v>43.707000000000001</v>
      </c>
      <c r="E701">
        <v>79.614999999999995</v>
      </c>
      <c r="F701">
        <v>1172.6099999999999</v>
      </c>
      <c r="G701">
        <v>1058.67</v>
      </c>
      <c r="H701">
        <v>74.06</v>
      </c>
      <c r="I701">
        <v>24.515000000000001</v>
      </c>
      <c r="L701">
        <v>12.092000000000001</v>
      </c>
      <c r="N701">
        <v>2.2810000000000001</v>
      </c>
      <c r="S701">
        <v>0.99</v>
      </c>
      <c r="X701">
        <f>SUM(ConsolidatedCompanyData_xlsx[[#This Row],[GHG SCOPE 1]:[GHG SCOPE 3]])</f>
        <v>1295.9319999999998</v>
      </c>
      <c r="Y701">
        <f>ConsolidatedCompanyData_xlsx[[#This Row],[Sum of Emissions]]-ConsolidatedCompanyData_xlsx[[#This Row],[GHG SCOPE 3]]</f>
        <v>123.32199999999989</v>
      </c>
    </row>
    <row r="702" spans="1:25" hidden="1" x14ac:dyDescent="0.35">
      <c r="A702" t="s">
        <v>343</v>
      </c>
      <c r="B702" t="s">
        <v>1100</v>
      </c>
      <c r="C702" t="s">
        <v>347</v>
      </c>
      <c r="D702">
        <v>1790.02</v>
      </c>
      <c r="E702">
        <v>58.567999999999998</v>
      </c>
      <c r="W702">
        <v>6123.4512999999997</v>
      </c>
      <c r="X702">
        <f>SUM(ConsolidatedCompanyData_xlsx[[#This Row],[GHG SCOPE 1]:[SCOPE 3 EMISSIONS OTHER]])</f>
        <v>1848.588</v>
      </c>
      <c r="Y702">
        <f>ConsolidatedCompanyData_xlsx[[#This Row],[Sum of Emissions]]-ConsolidatedCompanyData_xlsx[[#This Row],[GHG SCOPE 3]]</f>
        <v>1848.588</v>
      </c>
    </row>
    <row r="703" spans="1:25" hidden="1" x14ac:dyDescent="0.35">
      <c r="A703" t="s">
        <v>343</v>
      </c>
      <c r="B703" t="s">
        <v>1100</v>
      </c>
      <c r="C703" t="s">
        <v>346</v>
      </c>
      <c r="D703">
        <v>2002.81</v>
      </c>
      <c r="E703">
        <v>81.849000000000004</v>
      </c>
      <c r="W703">
        <v>5936.0357999999997</v>
      </c>
      <c r="X703">
        <f>SUM(ConsolidatedCompanyData_xlsx[[#This Row],[GHG SCOPE 1]:[SCOPE 3 EMISSIONS OTHER]])</f>
        <v>2084.6590000000001</v>
      </c>
      <c r="Y703">
        <f>ConsolidatedCompanyData_xlsx[[#This Row],[Sum of Emissions]]-ConsolidatedCompanyData_xlsx[[#This Row],[GHG SCOPE 3]]</f>
        <v>2084.6590000000001</v>
      </c>
    </row>
    <row r="704" spans="1:25" hidden="1" x14ac:dyDescent="0.35">
      <c r="A704" t="s">
        <v>343</v>
      </c>
      <c r="B704" t="s">
        <v>1100</v>
      </c>
      <c r="C704" t="s">
        <v>345</v>
      </c>
      <c r="D704">
        <v>2067.1999999999998</v>
      </c>
      <c r="E704">
        <v>82.316999999999993</v>
      </c>
      <c r="W704">
        <v>7290.8761999999997</v>
      </c>
      <c r="X704">
        <f>SUM(ConsolidatedCompanyData_xlsx[[#This Row],[GHG SCOPE 1]:[SCOPE 3 EMISSIONS OTHER]])</f>
        <v>2149.5169999999998</v>
      </c>
      <c r="Y704">
        <f>ConsolidatedCompanyData_xlsx[[#This Row],[Sum of Emissions]]-ConsolidatedCompanyData_xlsx[[#This Row],[GHG SCOPE 3]]</f>
        <v>2149.5169999999998</v>
      </c>
    </row>
    <row r="705" spans="1:25" hidden="1" x14ac:dyDescent="0.35">
      <c r="A705" t="s">
        <v>343</v>
      </c>
      <c r="B705" t="s">
        <v>1100</v>
      </c>
      <c r="C705" t="s">
        <v>344</v>
      </c>
      <c r="D705">
        <v>2598.88</v>
      </c>
      <c r="E705">
        <v>86.122</v>
      </c>
      <c r="W705">
        <v>14393.0782</v>
      </c>
      <c r="X705">
        <f>SUM(ConsolidatedCompanyData_xlsx[[#This Row],[GHG SCOPE 1]:[SCOPE 3 EMISSIONS OTHER]])</f>
        <v>2685.002</v>
      </c>
      <c r="Y705">
        <f>ConsolidatedCompanyData_xlsx[[#This Row],[Sum of Emissions]]-ConsolidatedCompanyData_xlsx[[#This Row],[GHG SCOPE 3]]</f>
        <v>2685.002</v>
      </c>
    </row>
    <row r="706" spans="1:25" x14ac:dyDescent="0.35">
      <c r="A706" t="s">
        <v>805</v>
      </c>
      <c r="B706" t="s">
        <v>1103</v>
      </c>
      <c r="C706" t="s">
        <v>804</v>
      </c>
      <c r="D706">
        <v>37220</v>
      </c>
      <c r="E706">
        <v>2140</v>
      </c>
      <c r="F706">
        <v>449000</v>
      </c>
      <c r="G706">
        <v>30000</v>
      </c>
      <c r="H706">
        <v>1000</v>
      </c>
      <c r="I706">
        <v>3000</v>
      </c>
      <c r="J706">
        <v>9000</v>
      </c>
      <c r="K706">
        <v>1000</v>
      </c>
      <c r="L706">
        <v>1000</v>
      </c>
      <c r="M706">
        <v>1000</v>
      </c>
      <c r="N706">
        <v>0</v>
      </c>
      <c r="O706">
        <v>1000</v>
      </c>
      <c r="P706">
        <v>6000</v>
      </c>
      <c r="Q706">
        <v>381000</v>
      </c>
      <c r="R706">
        <v>11000</v>
      </c>
      <c r="S706">
        <v>0</v>
      </c>
      <c r="T706">
        <v>1000</v>
      </c>
      <c r="U706">
        <v>0</v>
      </c>
      <c r="W706">
        <v>173138.72289999999</v>
      </c>
      <c r="X706">
        <f>SUM(ConsolidatedCompanyData_xlsx[[#This Row],[GHG SCOPE 1]:[GHG SCOPE 3]])</f>
        <v>488360</v>
      </c>
      <c r="Y706">
        <f>ConsolidatedCompanyData_xlsx[[#This Row],[Sum of Emissions]]-ConsolidatedCompanyData_xlsx[[#This Row],[GHG SCOPE 3]]</f>
        <v>39360</v>
      </c>
    </row>
    <row r="707" spans="1:25" hidden="1" x14ac:dyDescent="0.35">
      <c r="A707" t="s">
        <v>715</v>
      </c>
      <c r="B707" t="s">
        <v>1101</v>
      </c>
      <c r="C707" t="s">
        <v>719</v>
      </c>
      <c r="D707">
        <v>6600</v>
      </c>
      <c r="F707">
        <v>37900</v>
      </c>
      <c r="Q707">
        <v>37900</v>
      </c>
      <c r="W707">
        <v>17133.794900000001</v>
      </c>
      <c r="X707">
        <f>SUM(ConsolidatedCompanyData_xlsx[[#This Row],[GHG SCOPE 1]:[SCOPE 3 EMISSIONS OTHER]])</f>
        <v>82400</v>
      </c>
      <c r="Y707">
        <f>ConsolidatedCompanyData_xlsx[[#This Row],[Sum of Emissions]]-ConsolidatedCompanyData_xlsx[[#This Row],[GHG SCOPE 3]]</f>
        <v>44500</v>
      </c>
    </row>
    <row r="708" spans="1:25" hidden="1" x14ac:dyDescent="0.35">
      <c r="A708" t="s">
        <v>715</v>
      </c>
      <c r="B708" t="s">
        <v>1101</v>
      </c>
      <c r="C708" t="s">
        <v>718</v>
      </c>
      <c r="D708">
        <v>7405</v>
      </c>
      <c r="F708">
        <v>25100</v>
      </c>
      <c r="Q708">
        <v>25100</v>
      </c>
      <c r="W708">
        <v>21540.501199999999</v>
      </c>
      <c r="X708">
        <f>SUM(ConsolidatedCompanyData_xlsx[[#This Row],[GHG SCOPE 1]:[SCOPE 3 EMISSIONS OTHER]])</f>
        <v>57605</v>
      </c>
      <c r="Y708">
        <f>ConsolidatedCompanyData_xlsx[[#This Row],[Sum of Emissions]]-ConsolidatedCompanyData_xlsx[[#This Row],[GHG SCOPE 3]]</f>
        <v>32505</v>
      </c>
    </row>
    <row r="709" spans="1:25" hidden="1" x14ac:dyDescent="0.35">
      <c r="A709" t="s">
        <v>715</v>
      </c>
      <c r="B709" t="s">
        <v>1101</v>
      </c>
      <c r="C709" t="s">
        <v>717</v>
      </c>
      <c r="D709">
        <v>7700</v>
      </c>
      <c r="E709">
        <v>2500</v>
      </c>
      <c r="F709">
        <v>27100</v>
      </c>
      <c r="Q709">
        <v>27100</v>
      </c>
      <c r="W709">
        <v>17755.971699999998</v>
      </c>
      <c r="X709">
        <f>SUM(ConsolidatedCompanyData_xlsx[[#This Row],[GHG SCOPE 1]:[SCOPE 3 EMISSIONS OTHER]])</f>
        <v>64400</v>
      </c>
      <c r="Y709">
        <f>ConsolidatedCompanyData_xlsx[[#This Row],[Sum of Emissions]]-ConsolidatedCompanyData_xlsx[[#This Row],[GHG SCOPE 3]]</f>
        <v>37300</v>
      </c>
    </row>
    <row r="710" spans="1:25" hidden="1" x14ac:dyDescent="0.35">
      <c r="A710" t="s">
        <v>715</v>
      </c>
      <c r="B710" t="s">
        <v>1101</v>
      </c>
      <c r="C710" t="s">
        <v>716</v>
      </c>
      <c r="D710">
        <v>7000</v>
      </c>
      <c r="E710">
        <v>2700</v>
      </c>
      <c r="F710">
        <v>23900</v>
      </c>
      <c r="Q710">
        <v>23900</v>
      </c>
      <c r="W710">
        <v>22493.3714</v>
      </c>
      <c r="X710">
        <f>SUM(ConsolidatedCompanyData_xlsx[[#This Row],[GHG SCOPE 1]:[SCOPE 3 EMISSIONS OTHER]])</f>
        <v>57500</v>
      </c>
      <c r="Y710">
        <f>ConsolidatedCompanyData_xlsx[[#This Row],[Sum of Emissions]]-ConsolidatedCompanyData_xlsx[[#This Row],[GHG SCOPE 3]]</f>
        <v>33600</v>
      </c>
    </row>
    <row r="711" spans="1:25" x14ac:dyDescent="0.35">
      <c r="A711" t="s">
        <v>343</v>
      </c>
      <c r="B711" t="s">
        <v>1100</v>
      </c>
      <c r="C711" t="s">
        <v>342</v>
      </c>
      <c r="D711">
        <v>2933.54</v>
      </c>
      <c r="E711">
        <v>79.23</v>
      </c>
      <c r="W711">
        <v>23768.203300000001</v>
      </c>
      <c r="X711">
        <f>SUM(ConsolidatedCompanyData_xlsx[[#This Row],[GHG SCOPE 1]:[GHG SCOPE 3]])</f>
        <v>3012.77</v>
      </c>
      <c r="Y711">
        <f>ConsolidatedCompanyData_xlsx[[#This Row],[Sum of Emissions]]-ConsolidatedCompanyData_xlsx[[#This Row],[GHG SCOPE 3]]</f>
        <v>3012.77</v>
      </c>
    </row>
    <row r="712" spans="1:25" hidden="1" x14ac:dyDescent="0.35">
      <c r="A712" t="s">
        <v>481</v>
      </c>
      <c r="B712" t="s">
        <v>1102</v>
      </c>
      <c r="C712" t="s">
        <v>485</v>
      </c>
      <c r="D712">
        <v>13749</v>
      </c>
      <c r="E712">
        <v>2343</v>
      </c>
      <c r="F712">
        <v>3026</v>
      </c>
      <c r="I712">
        <v>2985</v>
      </c>
      <c r="J712">
        <v>7.1360000000000001</v>
      </c>
      <c r="L712">
        <v>11</v>
      </c>
      <c r="N712">
        <v>31</v>
      </c>
      <c r="W712">
        <v>100182.5</v>
      </c>
      <c r="X712">
        <f>SUM(ConsolidatedCompanyData_xlsx[[#This Row],[GHG SCOPE 1]:[SCOPE 3 EMISSIONS OTHER]])</f>
        <v>22152.135999999999</v>
      </c>
      <c r="Y712">
        <f>ConsolidatedCompanyData_xlsx[[#This Row],[Sum of Emissions]]-ConsolidatedCompanyData_xlsx[[#This Row],[GHG SCOPE 3]]</f>
        <v>19126.135999999999</v>
      </c>
    </row>
    <row r="713" spans="1:25" hidden="1" x14ac:dyDescent="0.35">
      <c r="A713" t="s">
        <v>481</v>
      </c>
      <c r="B713" t="s">
        <v>1102</v>
      </c>
      <c r="C713" t="s">
        <v>484</v>
      </c>
      <c r="D713">
        <v>18284</v>
      </c>
      <c r="E713">
        <v>2132</v>
      </c>
      <c r="F713">
        <v>3136</v>
      </c>
      <c r="I713">
        <v>3062</v>
      </c>
      <c r="K713">
        <v>50</v>
      </c>
      <c r="L713">
        <v>12</v>
      </c>
      <c r="N713">
        <v>13</v>
      </c>
      <c r="W713">
        <v>119574.08</v>
      </c>
      <c r="X713">
        <f>SUM(ConsolidatedCompanyData_xlsx[[#This Row],[GHG SCOPE 1]:[SCOPE 3 EMISSIONS OTHER]])</f>
        <v>26689</v>
      </c>
      <c r="Y713">
        <f>ConsolidatedCompanyData_xlsx[[#This Row],[Sum of Emissions]]-ConsolidatedCompanyData_xlsx[[#This Row],[GHG SCOPE 3]]</f>
        <v>23553</v>
      </c>
    </row>
    <row r="714" spans="1:25" hidden="1" x14ac:dyDescent="0.35">
      <c r="A714" t="s">
        <v>481</v>
      </c>
      <c r="B714" t="s">
        <v>1102</v>
      </c>
      <c r="C714" t="s">
        <v>483</v>
      </c>
      <c r="D714">
        <v>18172</v>
      </c>
      <c r="E714">
        <v>1996</v>
      </c>
      <c r="F714">
        <v>2688</v>
      </c>
      <c r="I714">
        <v>2598</v>
      </c>
      <c r="K714">
        <v>75</v>
      </c>
      <c r="L714">
        <v>5</v>
      </c>
      <c r="N714">
        <v>11</v>
      </c>
      <c r="W714">
        <v>102819</v>
      </c>
      <c r="X714">
        <f>SUM(ConsolidatedCompanyData_xlsx[[#This Row],[GHG SCOPE 1]:[SCOPE 3 EMISSIONS OTHER]])</f>
        <v>25545</v>
      </c>
      <c r="Y714">
        <f>ConsolidatedCompanyData_xlsx[[#This Row],[Sum of Emissions]]-ConsolidatedCompanyData_xlsx[[#This Row],[GHG SCOPE 3]]</f>
        <v>22857</v>
      </c>
    </row>
    <row r="715" spans="1:25" hidden="1" x14ac:dyDescent="0.35">
      <c r="A715" t="s">
        <v>481</v>
      </c>
      <c r="B715" t="s">
        <v>1102</v>
      </c>
      <c r="C715" t="s">
        <v>482</v>
      </c>
      <c r="D715">
        <v>19888</v>
      </c>
      <c r="E715">
        <v>2104</v>
      </c>
      <c r="F715">
        <v>3178</v>
      </c>
      <c r="I715">
        <v>3115</v>
      </c>
      <c r="K715">
        <v>49</v>
      </c>
      <c r="L715">
        <v>4</v>
      </c>
      <c r="N715">
        <v>10</v>
      </c>
      <c r="W715">
        <v>113846.23</v>
      </c>
      <c r="X715">
        <f>SUM(ConsolidatedCompanyData_xlsx[[#This Row],[GHG SCOPE 1]:[SCOPE 3 EMISSIONS OTHER]])</f>
        <v>28348</v>
      </c>
      <c r="Y715">
        <f>ConsolidatedCompanyData_xlsx[[#This Row],[Sum of Emissions]]-ConsolidatedCompanyData_xlsx[[#This Row],[GHG SCOPE 3]]</f>
        <v>25170</v>
      </c>
    </row>
    <row r="716" spans="1:25" x14ac:dyDescent="0.35">
      <c r="A716" t="s">
        <v>37</v>
      </c>
      <c r="B716" t="s">
        <v>1097</v>
      </c>
      <c r="C716" t="s">
        <v>36</v>
      </c>
      <c r="D716">
        <v>10193.5</v>
      </c>
      <c r="E716">
        <v>54.122</v>
      </c>
      <c r="F716">
        <v>3623.97</v>
      </c>
      <c r="G716">
        <v>322.09699999999998</v>
      </c>
      <c r="H716">
        <v>603.08299999999997</v>
      </c>
      <c r="I716">
        <v>736.95</v>
      </c>
      <c r="J716">
        <v>57.344000000000001</v>
      </c>
      <c r="K716">
        <v>4.8220000000000001</v>
      </c>
      <c r="L716">
        <v>0.29399999999999998</v>
      </c>
      <c r="M716">
        <v>4.3550000000000004</v>
      </c>
      <c r="O716">
        <v>24.475999999999999</v>
      </c>
      <c r="P716">
        <v>93.756</v>
      </c>
      <c r="Q716">
        <v>396.54500000000002</v>
      </c>
      <c r="U716">
        <v>1380.24</v>
      </c>
      <c r="W716">
        <v>7621.81</v>
      </c>
      <c r="X716">
        <f>SUM(ConsolidatedCompanyData_xlsx[[#This Row],[GHG SCOPE 1]:[GHG SCOPE 3]])</f>
        <v>13871.591999999999</v>
      </c>
      <c r="Y716">
        <f>ConsolidatedCompanyData_xlsx[[#This Row],[Sum of Emissions]]-ConsolidatedCompanyData_xlsx[[#This Row],[GHG SCOPE 3]]</f>
        <v>10247.621999999999</v>
      </c>
    </row>
    <row r="717" spans="1:25" hidden="1" x14ac:dyDescent="0.35">
      <c r="A717" t="s">
        <v>805</v>
      </c>
      <c r="B717" t="s">
        <v>1103</v>
      </c>
      <c r="C717" t="s">
        <v>809</v>
      </c>
      <c r="D717">
        <v>40475.699000000001</v>
      </c>
      <c r="E717">
        <v>3742.36</v>
      </c>
      <c r="F717">
        <v>404640</v>
      </c>
      <c r="L717">
        <v>70.400000000000006</v>
      </c>
      <c r="M717">
        <v>70</v>
      </c>
      <c r="O717">
        <v>4500</v>
      </c>
      <c r="Q717">
        <v>400000</v>
      </c>
      <c r="W717">
        <v>171142.1349</v>
      </c>
      <c r="X717">
        <f>SUM(ConsolidatedCompanyData_xlsx[[#This Row],[GHG SCOPE 1]:[SCOPE 3 EMISSIONS OTHER]])</f>
        <v>853498.45900000003</v>
      </c>
      <c r="Y717">
        <f>ConsolidatedCompanyData_xlsx[[#This Row],[Sum of Emissions]]-ConsolidatedCompanyData_xlsx[[#This Row],[GHG SCOPE 3]]</f>
        <v>448858.45900000003</v>
      </c>
    </row>
    <row r="718" spans="1:25" hidden="1" x14ac:dyDescent="0.35">
      <c r="A718" t="s">
        <v>805</v>
      </c>
      <c r="B718" t="s">
        <v>1103</v>
      </c>
      <c r="C718" t="s">
        <v>808</v>
      </c>
      <c r="D718">
        <v>40661.601999999999</v>
      </c>
      <c r="E718">
        <v>3596.13</v>
      </c>
      <c r="F718">
        <v>415745</v>
      </c>
      <c r="L718">
        <v>72.900000000000006</v>
      </c>
      <c r="M718">
        <v>72.2</v>
      </c>
      <c r="O718">
        <v>5600</v>
      </c>
      <c r="Q718">
        <v>410000</v>
      </c>
      <c r="W718">
        <v>184503.2911</v>
      </c>
      <c r="X718">
        <f>SUM(ConsolidatedCompanyData_xlsx[[#This Row],[GHG SCOPE 1]:[SCOPE 3 EMISSIONS OTHER]])</f>
        <v>875747.83200000005</v>
      </c>
      <c r="Y718">
        <f>ConsolidatedCompanyData_xlsx[[#This Row],[Sum of Emissions]]-ConsolidatedCompanyData_xlsx[[#This Row],[GHG SCOPE 3]]</f>
        <v>460002.83200000005</v>
      </c>
    </row>
    <row r="719" spans="1:25" hidden="1" x14ac:dyDescent="0.35">
      <c r="A719" t="s">
        <v>805</v>
      </c>
      <c r="B719" t="s">
        <v>1103</v>
      </c>
      <c r="C719" t="s">
        <v>807</v>
      </c>
      <c r="D719">
        <v>35569.898000000001</v>
      </c>
      <c r="E719">
        <v>2791.6</v>
      </c>
      <c r="F719">
        <v>354562</v>
      </c>
      <c r="L719">
        <v>20</v>
      </c>
      <c r="M719">
        <v>42.4</v>
      </c>
      <c r="O719">
        <v>4500</v>
      </c>
      <c r="Q719">
        <v>350000</v>
      </c>
      <c r="W719">
        <v>154741.57750000001</v>
      </c>
      <c r="X719">
        <f>SUM(ConsolidatedCompanyData_xlsx[[#This Row],[GHG SCOPE 1]:[SCOPE 3 EMISSIONS OTHER]])</f>
        <v>747485.89800000004</v>
      </c>
      <c r="Y719">
        <f>ConsolidatedCompanyData_xlsx[[#This Row],[Sum of Emissions]]-ConsolidatedCompanyData_xlsx[[#This Row],[GHG SCOPE 3]]</f>
        <v>392923.89800000004</v>
      </c>
    </row>
    <row r="720" spans="1:25" hidden="1" x14ac:dyDescent="0.35">
      <c r="A720" t="s">
        <v>805</v>
      </c>
      <c r="B720" t="s">
        <v>1103</v>
      </c>
      <c r="C720" t="s">
        <v>806</v>
      </c>
      <c r="D720">
        <v>33300</v>
      </c>
      <c r="E720">
        <v>2074</v>
      </c>
      <c r="F720">
        <v>391154</v>
      </c>
      <c r="G720">
        <v>7600</v>
      </c>
      <c r="H720">
        <v>755</v>
      </c>
      <c r="I720">
        <v>5000</v>
      </c>
      <c r="J720">
        <v>7600</v>
      </c>
      <c r="K720">
        <v>139</v>
      </c>
      <c r="L720">
        <v>20</v>
      </c>
      <c r="M720">
        <v>40</v>
      </c>
      <c r="N720">
        <v>0</v>
      </c>
      <c r="Q720">
        <v>370000</v>
      </c>
      <c r="W720">
        <v>166872.3175</v>
      </c>
      <c r="X720">
        <f>SUM(ConsolidatedCompanyData_xlsx[[#This Row],[GHG SCOPE 1]:[SCOPE 3 EMISSIONS OTHER]])</f>
        <v>817682</v>
      </c>
      <c r="Y720">
        <f>ConsolidatedCompanyData_xlsx[[#This Row],[Sum of Emissions]]-ConsolidatedCompanyData_xlsx[[#This Row],[GHG SCOPE 3]]</f>
        <v>426528</v>
      </c>
    </row>
    <row r="721" spans="1:25" x14ac:dyDescent="0.35">
      <c r="A721" t="s">
        <v>757</v>
      </c>
      <c r="B721" t="s">
        <v>988</v>
      </c>
      <c r="C721" t="s">
        <v>756</v>
      </c>
      <c r="X721">
        <f>SUM(ConsolidatedCompanyData_xlsx[[#This Row],[GHG SCOPE 1]:[GHG SCOPE 3]])</f>
        <v>0</v>
      </c>
      <c r="Y721">
        <f>ConsolidatedCompanyData_xlsx[[#This Row],[Sum of Emissions]]-ConsolidatedCompanyData_xlsx[[#This Row],[GHG SCOPE 3]]</f>
        <v>0</v>
      </c>
    </row>
    <row r="722" spans="1:25" hidden="1" x14ac:dyDescent="0.35">
      <c r="A722" t="s">
        <v>787</v>
      </c>
      <c r="B722" t="s">
        <v>1104</v>
      </c>
      <c r="C722" t="s">
        <v>791</v>
      </c>
      <c r="D722">
        <v>279.46800000000002</v>
      </c>
      <c r="E722">
        <v>17.619</v>
      </c>
      <c r="W722">
        <v>695.0249</v>
      </c>
      <c r="X722">
        <f>SUM(ConsolidatedCompanyData_xlsx[[#This Row],[GHG SCOPE 1]:[SCOPE 3 EMISSIONS OTHER]])</f>
        <v>297.08699999999999</v>
      </c>
      <c r="Y722">
        <f>ConsolidatedCompanyData_xlsx[[#This Row],[Sum of Emissions]]-ConsolidatedCompanyData_xlsx[[#This Row],[GHG SCOPE 3]]</f>
        <v>297.08699999999999</v>
      </c>
    </row>
    <row r="723" spans="1:25" hidden="1" x14ac:dyDescent="0.35">
      <c r="A723" t="s">
        <v>787</v>
      </c>
      <c r="B723" t="s">
        <v>1104</v>
      </c>
      <c r="C723" t="s">
        <v>790</v>
      </c>
      <c r="D723">
        <v>268.29300000000001</v>
      </c>
      <c r="E723">
        <v>21.323</v>
      </c>
      <c r="W723">
        <v>650.66300000000001</v>
      </c>
      <c r="X723">
        <f>SUM(ConsolidatedCompanyData_xlsx[[#This Row],[GHG SCOPE 1]:[SCOPE 3 EMISSIONS OTHER]])</f>
        <v>289.61599999999999</v>
      </c>
      <c r="Y723">
        <f>ConsolidatedCompanyData_xlsx[[#This Row],[Sum of Emissions]]-ConsolidatedCompanyData_xlsx[[#This Row],[GHG SCOPE 3]]</f>
        <v>289.61599999999999</v>
      </c>
    </row>
    <row r="724" spans="1:25" hidden="1" x14ac:dyDescent="0.35">
      <c r="A724" t="s">
        <v>787</v>
      </c>
      <c r="B724" t="s">
        <v>1104</v>
      </c>
      <c r="C724" t="s">
        <v>789</v>
      </c>
      <c r="D724">
        <v>274.173</v>
      </c>
      <c r="E724">
        <v>27.562000000000001</v>
      </c>
      <c r="W724">
        <v>554.73649999999998</v>
      </c>
      <c r="X724">
        <f>SUM(ConsolidatedCompanyData_xlsx[[#This Row],[GHG SCOPE 1]:[SCOPE 3 EMISSIONS OTHER]])</f>
        <v>301.73500000000001</v>
      </c>
      <c r="Y724">
        <f>ConsolidatedCompanyData_xlsx[[#This Row],[Sum of Emissions]]-ConsolidatedCompanyData_xlsx[[#This Row],[GHG SCOPE 3]]</f>
        <v>301.73500000000001</v>
      </c>
    </row>
    <row r="725" spans="1:25" hidden="1" x14ac:dyDescent="0.35">
      <c r="A725" t="s">
        <v>787</v>
      </c>
      <c r="B725" t="s">
        <v>1104</v>
      </c>
      <c r="C725" t="s">
        <v>788</v>
      </c>
      <c r="D725">
        <v>320.536</v>
      </c>
      <c r="E725">
        <v>34.701999999999998</v>
      </c>
      <c r="W725">
        <v>2054.6803</v>
      </c>
      <c r="X725">
        <f>SUM(ConsolidatedCompanyData_xlsx[[#This Row],[GHG SCOPE 1]:[SCOPE 3 EMISSIONS OTHER]])</f>
        <v>355.238</v>
      </c>
      <c r="Y725">
        <f>ConsolidatedCompanyData_xlsx[[#This Row],[Sum of Emissions]]-ConsolidatedCompanyData_xlsx[[#This Row],[GHG SCOPE 3]]</f>
        <v>355.238</v>
      </c>
    </row>
    <row r="726" spans="1:25" x14ac:dyDescent="0.35">
      <c r="A726" t="s">
        <v>595</v>
      </c>
      <c r="B726" t="s">
        <v>1107</v>
      </c>
      <c r="C726" t="s">
        <v>594</v>
      </c>
      <c r="D726">
        <v>26880</v>
      </c>
      <c r="E726">
        <v>5448</v>
      </c>
      <c r="W726">
        <v>56975.238599999997</v>
      </c>
      <c r="X726">
        <f>SUM(ConsolidatedCompanyData_xlsx[[#This Row],[GHG SCOPE 1]:[GHG SCOPE 3]])</f>
        <v>32328</v>
      </c>
      <c r="Y726">
        <f>ConsolidatedCompanyData_xlsx[[#This Row],[Sum of Emissions]]-ConsolidatedCompanyData_xlsx[[#This Row],[GHG SCOPE 3]]</f>
        <v>32328</v>
      </c>
    </row>
    <row r="727" spans="1:25" hidden="1" x14ac:dyDescent="0.35">
      <c r="A727" t="s">
        <v>247</v>
      </c>
      <c r="B727" t="s">
        <v>1105</v>
      </c>
      <c r="C727" t="s">
        <v>251</v>
      </c>
      <c r="D727">
        <v>742.17499999999995</v>
      </c>
      <c r="E727">
        <v>173.84700000000001</v>
      </c>
      <c r="F727">
        <v>12408.3</v>
      </c>
      <c r="Q727">
        <v>12408.299800000001</v>
      </c>
      <c r="W727">
        <v>6294.299</v>
      </c>
      <c r="X727">
        <f>SUM(ConsolidatedCompanyData_xlsx[[#This Row],[GHG SCOPE 1]:[SCOPE 3 EMISSIONS OTHER]])</f>
        <v>25732.621800000001</v>
      </c>
      <c r="Y727">
        <f>ConsolidatedCompanyData_xlsx[[#This Row],[Sum of Emissions]]-ConsolidatedCompanyData_xlsx[[#This Row],[GHG SCOPE 3]]</f>
        <v>13324.321800000002</v>
      </c>
    </row>
    <row r="728" spans="1:25" hidden="1" x14ac:dyDescent="0.35">
      <c r="A728" t="s">
        <v>247</v>
      </c>
      <c r="B728" t="s">
        <v>1105</v>
      </c>
      <c r="C728" t="s">
        <v>250</v>
      </c>
      <c r="D728">
        <v>858.82299999999998</v>
      </c>
      <c r="E728">
        <v>288.34500000000003</v>
      </c>
      <c r="F728">
        <v>14188.3</v>
      </c>
      <c r="G728">
        <v>44.790999999999997</v>
      </c>
      <c r="H728">
        <v>42.369</v>
      </c>
      <c r="I728">
        <v>272.375</v>
      </c>
      <c r="J728">
        <v>101.417</v>
      </c>
      <c r="K728">
        <v>17.904</v>
      </c>
      <c r="L728">
        <v>9.359</v>
      </c>
      <c r="M728">
        <v>1.02</v>
      </c>
      <c r="O728">
        <v>87.78</v>
      </c>
      <c r="P728">
        <v>674.09799999999996</v>
      </c>
      <c r="Q728">
        <v>12937.200199999999</v>
      </c>
      <c r="W728">
        <v>5330.4277000000002</v>
      </c>
      <c r="X728">
        <f>SUM(ConsolidatedCompanyData_xlsx[[#This Row],[GHG SCOPE 1]:[SCOPE 3 EMISSIONS OTHER]])</f>
        <v>29523.781199999998</v>
      </c>
      <c r="Y728">
        <f>ConsolidatedCompanyData_xlsx[[#This Row],[Sum of Emissions]]-ConsolidatedCompanyData_xlsx[[#This Row],[GHG SCOPE 3]]</f>
        <v>15335.481199999998</v>
      </c>
    </row>
    <row r="729" spans="1:25" hidden="1" x14ac:dyDescent="0.35">
      <c r="A729" t="s">
        <v>247</v>
      </c>
      <c r="B729" t="s">
        <v>1105</v>
      </c>
      <c r="C729" t="s">
        <v>249</v>
      </c>
      <c r="D729">
        <v>793.20299999999997</v>
      </c>
      <c r="E729">
        <v>236.52</v>
      </c>
      <c r="F729">
        <v>13226.5</v>
      </c>
      <c r="G729">
        <v>31.294</v>
      </c>
      <c r="H729">
        <v>23.649000000000001</v>
      </c>
      <c r="I729">
        <v>247.73</v>
      </c>
      <c r="J729">
        <v>81.635000000000005</v>
      </c>
      <c r="K729">
        <v>13.129</v>
      </c>
      <c r="L729">
        <v>7.1420000000000003</v>
      </c>
      <c r="M729">
        <v>1.02</v>
      </c>
      <c r="O729">
        <v>49.319000000000003</v>
      </c>
      <c r="P729">
        <v>595.28599999999994</v>
      </c>
      <c r="Q729">
        <v>12176.299800000001</v>
      </c>
      <c r="W729">
        <v>2927.9023000000002</v>
      </c>
      <c r="X729">
        <f>SUM(ConsolidatedCompanyData_xlsx[[#This Row],[GHG SCOPE 1]:[SCOPE 3 EMISSIONS OTHER]])</f>
        <v>27482.7268</v>
      </c>
      <c r="Y729">
        <f>ConsolidatedCompanyData_xlsx[[#This Row],[Sum of Emissions]]-ConsolidatedCompanyData_xlsx[[#This Row],[GHG SCOPE 3]]</f>
        <v>14256.2268</v>
      </c>
    </row>
    <row r="730" spans="1:25" hidden="1" x14ac:dyDescent="0.35">
      <c r="A730" t="s">
        <v>247</v>
      </c>
      <c r="B730" t="s">
        <v>1105</v>
      </c>
      <c r="C730" t="s">
        <v>248</v>
      </c>
      <c r="D730">
        <v>648.33600000000001</v>
      </c>
      <c r="E730">
        <v>208.27199999999999</v>
      </c>
      <c r="F730">
        <v>11632</v>
      </c>
      <c r="G730">
        <v>24.321000000000002</v>
      </c>
      <c r="H730">
        <v>35.036000000000001</v>
      </c>
      <c r="I730">
        <v>205.04</v>
      </c>
      <c r="J730">
        <v>84.903999999999996</v>
      </c>
      <c r="K730">
        <v>9.3569999999999993</v>
      </c>
      <c r="L730">
        <v>6.923</v>
      </c>
      <c r="M730">
        <v>1.02</v>
      </c>
      <c r="O730">
        <v>42.921999999999997</v>
      </c>
      <c r="P730">
        <v>598.24099999999999</v>
      </c>
      <c r="Q730">
        <v>10624.200199999999</v>
      </c>
      <c r="W730">
        <v>4300.7129000000004</v>
      </c>
      <c r="X730">
        <f>SUM(ConsolidatedCompanyData_xlsx[[#This Row],[GHG SCOPE 1]:[SCOPE 3 EMISSIONS OTHER]])</f>
        <v>24120.572200000002</v>
      </c>
      <c r="Y730">
        <f>ConsolidatedCompanyData_xlsx[[#This Row],[Sum of Emissions]]-ConsolidatedCompanyData_xlsx[[#This Row],[GHG SCOPE 3]]</f>
        <v>12488.572200000002</v>
      </c>
    </row>
    <row r="731" spans="1:25" x14ac:dyDescent="0.35">
      <c r="A731" t="s">
        <v>745</v>
      </c>
      <c r="B731" t="s">
        <v>968</v>
      </c>
      <c r="C731" t="s">
        <v>744</v>
      </c>
      <c r="X731">
        <f>SUM(ConsolidatedCompanyData_xlsx[[#This Row],[GHG SCOPE 1]:[GHG SCOPE 3]])</f>
        <v>0</v>
      </c>
      <c r="Y731">
        <f>ConsolidatedCompanyData_xlsx[[#This Row],[Sum of Emissions]]-ConsolidatedCompanyData_xlsx[[#This Row],[GHG SCOPE 3]]</f>
        <v>0</v>
      </c>
    </row>
    <row r="732" spans="1:25" hidden="1" x14ac:dyDescent="0.35">
      <c r="A732" t="s">
        <v>43</v>
      </c>
      <c r="B732" t="s">
        <v>1106</v>
      </c>
      <c r="C732" t="s">
        <v>47</v>
      </c>
      <c r="W732">
        <v>759.3</v>
      </c>
      <c r="X732">
        <f>SUM(ConsolidatedCompanyData_xlsx[[#This Row],[GHG SCOPE 1]:[SCOPE 3 EMISSIONS OTHER]])</f>
        <v>0</v>
      </c>
      <c r="Y732">
        <f>ConsolidatedCompanyData_xlsx[[#This Row],[Sum of Emissions]]-ConsolidatedCompanyData_xlsx[[#This Row],[GHG SCOPE 3]]</f>
        <v>0</v>
      </c>
    </row>
    <row r="733" spans="1:25" hidden="1" x14ac:dyDescent="0.35">
      <c r="A733" t="s">
        <v>43</v>
      </c>
      <c r="B733" t="s">
        <v>1106</v>
      </c>
      <c r="C733" t="s">
        <v>46</v>
      </c>
      <c r="W733">
        <v>881.98119999999994</v>
      </c>
      <c r="X733">
        <f>SUM(ConsolidatedCompanyData_xlsx[[#This Row],[GHG SCOPE 1]:[SCOPE 3 EMISSIONS OTHER]])</f>
        <v>0</v>
      </c>
      <c r="Y733">
        <f>ConsolidatedCompanyData_xlsx[[#This Row],[Sum of Emissions]]-ConsolidatedCompanyData_xlsx[[#This Row],[GHG SCOPE 3]]</f>
        <v>0</v>
      </c>
    </row>
    <row r="734" spans="1:25" hidden="1" x14ac:dyDescent="0.35">
      <c r="A734" t="s">
        <v>43</v>
      </c>
      <c r="B734" t="s">
        <v>1106</v>
      </c>
      <c r="C734" t="s">
        <v>45</v>
      </c>
      <c r="W734">
        <v>593.93979999999999</v>
      </c>
      <c r="X734">
        <f>SUM(ConsolidatedCompanyData_xlsx[[#This Row],[GHG SCOPE 1]:[SCOPE 3 EMISSIONS OTHER]])</f>
        <v>0</v>
      </c>
      <c r="Y734">
        <f>ConsolidatedCompanyData_xlsx[[#This Row],[Sum of Emissions]]-ConsolidatedCompanyData_xlsx[[#This Row],[GHG SCOPE 3]]</f>
        <v>0</v>
      </c>
    </row>
    <row r="735" spans="1:25" hidden="1" x14ac:dyDescent="0.35">
      <c r="A735" t="s">
        <v>43</v>
      </c>
      <c r="B735" t="s">
        <v>1106</v>
      </c>
      <c r="C735" t="s">
        <v>44</v>
      </c>
      <c r="W735">
        <v>790.78809999999999</v>
      </c>
      <c r="X735">
        <f>SUM(ConsolidatedCompanyData_xlsx[[#This Row],[GHG SCOPE 1]:[SCOPE 3 EMISSIONS OTHER]])</f>
        <v>0</v>
      </c>
      <c r="Y735">
        <f>ConsolidatedCompanyData_xlsx[[#This Row],[Sum of Emissions]]-ConsolidatedCompanyData_xlsx[[#This Row],[GHG SCOPE 3]]</f>
        <v>0</v>
      </c>
    </row>
    <row r="736" spans="1:25" x14ac:dyDescent="0.35">
      <c r="A736" t="s">
        <v>247</v>
      </c>
      <c r="B736" t="s">
        <v>1105</v>
      </c>
      <c r="C736" t="s">
        <v>246</v>
      </c>
      <c r="D736">
        <v>616.18399999999997</v>
      </c>
      <c r="E736">
        <v>208.023</v>
      </c>
      <c r="F736">
        <v>11682.5</v>
      </c>
      <c r="G736">
        <v>78.046999999999997</v>
      </c>
      <c r="H736">
        <v>45.917000000000002</v>
      </c>
      <c r="I736">
        <v>197.81399999999999</v>
      </c>
      <c r="J736">
        <v>109.22199999999999</v>
      </c>
      <c r="K736">
        <v>6.649</v>
      </c>
      <c r="L736">
        <v>3.4009999999999998</v>
      </c>
      <c r="M736">
        <v>1.02</v>
      </c>
      <c r="O736">
        <v>55.670999999999999</v>
      </c>
      <c r="P736">
        <v>600.529</v>
      </c>
      <c r="Q736">
        <v>10584.200199999999</v>
      </c>
      <c r="W736">
        <v>5031.5731999999998</v>
      </c>
      <c r="X736">
        <f>SUM(ConsolidatedCompanyData_xlsx[[#This Row],[GHG SCOPE 1]:[GHG SCOPE 3]])</f>
        <v>12506.707</v>
      </c>
      <c r="Y736">
        <f>ConsolidatedCompanyData_xlsx[[#This Row],[Sum of Emissions]]-ConsolidatedCompanyData_xlsx[[#This Row],[GHG SCOPE 3]]</f>
        <v>824.20700000000033</v>
      </c>
    </row>
    <row r="737" spans="1:25" hidden="1" x14ac:dyDescent="0.35">
      <c r="A737" t="s">
        <v>595</v>
      </c>
      <c r="B737" t="s">
        <v>1107</v>
      </c>
      <c r="C737" t="s">
        <v>599</v>
      </c>
      <c r="D737">
        <v>25400</v>
      </c>
      <c r="W737">
        <v>38498.212800000001</v>
      </c>
      <c r="X737">
        <f>SUM(ConsolidatedCompanyData_xlsx[[#This Row],[GHG SCOPE 1]:[SCOPE 3 EMISSIONS OTHER]])</f>
        <v>25400</v>
      </c>
      <c r="Y737">
        <f>ConsolidatedCompanyData_xlsx[[#This Row],[Sum of Emissions]]-ConsolidatedCompanyData_xlsx[[#This Row],[GHG SCOPE 3]]</f>
        <v>25400</v>
      </c>
    </row>
    <row r="738" spans="1:25" hidden="1" x14ac:dyDescent="0.35">
      <c r="A738" t="s">
        <v>595</v>
      </c>
      <c r="B738" t="s">
        <v>1107</v>
      </c>
      <c r="C738" t="s">
        <v>598</v>
      </c>
      <c r="D738">
        <v>24800</v>
      </c>
      <c r="W738">
        <v>47442.181799999998</v>
      </c>
      <c r="X738">
        <f>SUM(ConsolidatedCompanyData_xlsx[[#This Row],[GHG SCOPE 1]:[SCOPE 3 EMISSIONS OTHER]])</f>
        <v>24800</v>
      </c>
      <c r="Y738">
        <f>ConsolidatedCompanyData_xlsx[[#This Row],[Sum of Emissions]]-ConsolidatedCompanyData_xlsx[[#This Row],[GHG SCOPE 3]]</f>
        <v>24800</v>
      </c>
    </row>
    <row r="739" spans="1:25" hidden="1" x14ac:dyDescent="0.35">
      <c r="A739" t="s">
        <v>595</v>
      </c>
      <c r="B739" t="s">
        <v>1107</v>
      </c>
      <c r="C739" t="s">
        <v>597</v>
      </c>
      <c r="D739">
        <v>23000</v>
      </c>
      <c r="W739">
        <v>36478.494700000003</v>
      </c>
      <c r="X739">
        <f>SUM(ConsolidatedCompanyData_xlsx[[#This Row],[GHG SCOPE 1]:[SCOPE 3 EMISSIONS OTHER]])</f>
        <v>23000</v>
      </c>
      <c r="Y739">
        <f>ConsolidatedCompanyData_xlsx[[#This Row],[Sum of Emissions]]-ConsolidatedCompanyData_xlsx[[#This Row],[GHG SCOPE 3]]</f>
        <v>23000</v>
      </c>
    </row>
    <row r="740" spans="1:25" hidden="1" x14ac:dyDescent="0.35">
      <c r="A740" t="s">
        <v>595</v>
      </c>
      <c r="B740" t="s">
        <v>1107</v>
      </c>
      <c r="C740" t="s">
        <v>596</v>
      </c>
      <c r="D740">
        <v>23700</v>
      </c>
      <c r="W740">
        <v>43124.684399999998</v>
      </c>
      <c r="X740">
        <f>SUM(ConsolidatedCompanyData_xlsx[[#This Row],[GHG SCOPE 1]:[SCOPE 3 EMISSIONS OTHER]])</f>
        <v>23700</v>
      </c>
      <c r="Y740">
        <f>ConsolidatedCompanyData_xlsx[[#This Row],[Sum of Emissions]]-ConsolidatedCompanyData_xlsx[[#This Row],[GHG SCOPE 3]]</f>
        <v>23700</v>
      </c>
    </row>
    <row r="741" spans="1:25" x14ac:dyDescent="0.35">
      <c r="A741" t="s">
        <v>43</v>
      </c>
      <c r="B741" t="s">
        <v>1106</v>
      </c>
      <c r="C741" t="s">
        <v>42</v>
      </c>
      <c r="W741">
        <v>1735.2953</v>
      </c>
      <c r="X741">
        <f>SUM(ConsolidatedCompanyData_xlsx[[#This Row],[GHG SCOPE 1]:[GHG SCOPE 3]])</f>
        <v>0</v>
      </c>
      <c r="Y741">
        <f>ConsolidatedCompanyData_xlsx[[#This Row],[Sum of Emissions]]-ConsolidatedCompanyData_xlsx[[#This Row],[GHG SCOPE 3]]</f>
        <v>0</v>
      </c>
    </row>
    <row r="742" spans="1:25" hidden="1" x14ac:dyDescent="0.35">
      <c r="A742" t="s">
        <v>289</v>
      </c>
      <c r="B742" t="s">
        <v>1108</v>
      </c>
      <c r="C742" t="s">
        <v>293</v>
      </c>
      <c r="D742">
        <v>118650</v>
      </c>
      <c r="E742">
        <v>248.61099999999999</v>
      </c>
      <c r="W742">
        <v>21665.698400000001</v>
      </c>
      <c r="X742">
        <f>SUM(ConsolidatedCompanyData_xlsx[[#This Row],[GHG SCOPE 1]:[SCOPE 3 EMISSIONS OTHER]])</f>
        <v>118898.611</v>
      </c>
      <c r="Y742">
        <f>ConsolidatedCompanyData_xlsx[[#This Row],[Sum of Emissions]]-ConsolidatedCompanyData_xlsx[[#This Row],[GHG SCOPE 3]]</f>
        <v>118898.611</v>
      </c>
    </row>
    <row r="743" spans="1:25" hidden="1" x14ac:dyDescent="0.35">
      <c r="A743" t="s">
        <v>289</v>
      </c>
      <c r="B743" t="s">
        <v>1108</v>
      </c>
      <c r="C743" t="s">
        <v>292</v>
      </c>
      <c r="D743">
        <v>105523</v>
      </c>
      <c r="E743">
        <v>249.06800000000001</v>
      </c>
      <c r="W743">
        <v>21522.179599999999</v>
      </c>
      <c r="X743">
        <f>SUM(ConsolidatedCompanyData_xlsx[[#This Row],[GHG SCOPE 1]:[SCOPE 3 EMISSIONS OTHER]])</f>
        <v>105772.068</v>
      </c>
      <c r="Y743">
        <f>ConsolidatedCompanyData_xlsx[[#This Row],[Sum of Emissions]]-ConsolidatedCompanyData_xlsx[[#This Row],[GHG SCOPE 3]]</f>
        <v>105772.068</v>
      </c>
    </row>
    <row r="744" spans="1:25" hidden="1" x14ac:dyDescent="0.35">
      <c r="A744" t="s">
        <v>289</v>
      </c>
      <c r="B744" t="s">
        <v>1108</v>
      </c>
      <c r="C744" t="s">
        <v>291</v>
      </c>
      <c r="D744">
        <v>94290</v>
      </c>
      <c r="E744">
        <v>333.77</v>
      </c>
      <c r="F744">
        <v>2724.79</v>
      </c>
      <c r="I744">
        <v>440.76499999999999</v>
      </c>
      <c r="L744">
        <v>0.221</v>
      </c>
      <c r="M744">
        <v>0.6</v>
      </c>
      <c r="N744">
        <v>2.1930000000000001</v>
      </c>
      <c r="Q744">
        <v>2724.79</v>
      </c>
      <c r="W744">
        <v>18543.753799999999</v>
      </c>
      <c r="X744">
        <f>SUM(ConsolidatedCompanyData_xlsx[[#This Row],[GHG SCOPE 1]:[SCOPE 3 EMISSIONS OTHER]])</f>
        <v>100517.129</v>
      </c>
      <c r="Y744">
        <f>ConsolidatedCompanyData_xlsx[[#This Row],[Sum of Emissions]]-ConsolidatedCompanyData_xlsx[[#This Row],[GHG SCOPE 3]]</f>
        <v>97792.339000000007</v>
      </c>
    </row>
    <row r="745" spans="1:25" hidden="1" x14ac:dyDescent="0.35">
      <c r="A745" t="s">
        <v>289</v>
      </c>
      <c r="B745" t="s">
        <v>1108</v>
      </c>
      <c r="C745" t="s">
        <v>290</v>
      </c>
      <c r="D745">
        <v>98749.601999999999</v>
      </c>
      <c r="E745">
        <v>242.97</v>
      </c>
      <c r="F745">
        <v>2416.15</v>
      </c>
      <c r="I745">
        <v>12.006</v>
      </c>
      <c r="M745">
        <v>16.428999999999998</v>
      </c>
      <c r="N745">
        <v>1.095</v>
      </c>
      <c r="Q745">
        <v>2386.6201000000001</v>
      </c>
      <c r="W745">
        <v>22096.782999999999</v>
      </c>
      <c r="X745">
        <f>SUM(ConsolidatedCompanyData_xlsx[[#This Row],[GHG SCOPE 1]:[SCOPE 3 EMISSIONS OTHER]])</f>
        <v>103824.87209999999</v>
      </c>
      <c r="Y745">
        <f>ConsolidatedCompanyData_xlsx[[#This Row],[Sum of Emissions]]-ConsolidatedCompanyData_xlsx[[#This Row],[GHG SCOPE 3]]</f>
        <v>101408.7221</v>
      </c>
    </row>
    <row r="746" spans="1:25" x14ac:dyDescent="0.35">
      <c r="A746" t="s">
        <v>289</v>
      </c>
      <c r="B746" t="s">
        <v>1108</v>
      </c>
      <c r="C746" t="s">
        <v>288</v>
      </c>
      <c r="D746">
        <v>94785.101999999999</v>
      </c>
      <c r="E746">
        <v>220.13800000000001</v>
      </c>
      <c r="F746">
        <v>2361.4299999999998</v>
      </c>
      <c r="I746">
        <v>15.585000000000001</v>
      </c>
      <c r="L746">
        <v>0.622</v>
      </c>
      <c r="M746">
        <v>18.86</v>
      </c>
      <c r="Q746">
        <v>2361.4299000000001</v>
      </c>
      <c r="W746">
        <v>23207.312999999998</v>
      </c>
      <c r="X746">
        <f>SUM(ConsolidatedCompanyData_xlsx[[#This Row],[GHG SCOPE 1]:[GHG SCOPE 3]])</f>
        <v>97366.67</v>
      </c>
      <c r="Y746">
        <f>ConsolidatedCompanyData_xlsx[[#This Row],[Sum of Emissions]]-ConsolidatedCompanyData_xlsx[[#This Row],[GHG SCOPE 3]]</f>
        <v>95005.24</v>
      </c>
    </row>
    <row r="747" spans="1:25" hidden="1" x14ac:dyDescent="0.35">
      <c r="A747" t="s">
        <v>955</v>
      </c>
      <c r="B747" t="s">
        <v>1109</v>
      </c>
      <c r="C747" t="s">
        <v>959</v>
      </c>
      <c r="D747">
        <v>932.09500000000003</v>
      </c>
      <c r="E747">
        <v>539.35500000000002</v>
      </c>
      <c r="W747">
        <v>3056.8710000000001</v>
      </c>
      <c r="X747">
        <f>SUM(ConsolidatedCompanyData_xlsx[[#This Row],[GHG SCOPE 1]:[SCOPE 3 EMISSIONS OTHER]])</f>
        <v>1471.45</v>
      </c>
      <c r="Y747">
        <f>ConsolidatedCompanyData_xlsx[[#This Row],[Sum of Emissions]]-ConsolidatedCompanyData_xlsx[[#This Row],[GHG SCOPE 3]]</f>
        <v>1471.45</v>
      </c>
    </row>
    <row r="748" spans="1:25" hidden="1" x14ac:dyDescent="0.35">
      <c r="A748" t="s">
        <v>955</v>
      </c>
      <c r="B748" t="s">
        <v>1109</v>
      </c>
      <c r="C748" t="s">
        <v>958</v>
      </c>
      <c r="D748">
        <v>861.26300000000003</v>
      </c>
      <c r="E748">
        <v>522.87900000000002</v>
      </c>
      <c r="W748">
        <v>3530.8474999999999</v>
      </c>
      <c r="X748">
        <f>SUM(ConsolidatedCompanyData_xlsx[[#This Row],[GHG SCOPE 1]:[SCOPE 3 EMISSIONS OTHER]])</f>
        <v>1384.1420000000001</v>
      </c>
      <c r="Y748">
        <f>ConsolidatedCompanyData_xlsx[[#This Row],[Sum of Emissions]]-ConsolidatedCompanyData_xlsx[[#This Row],[GHG SCOPE 3]]</f>
        <v>1384.1420000000001</v>
      </c>
    </row>
    <row r="749" spans="1:25" hidden="1" x14ac:dyDescent="0.35">
      <c r="A749" t="s">
        <v>955</v>
      </c>
      <c r="B749" t="s">
        <v>1109</v>
      </c>
      <c r="C749" t="s">
        <v>957</v>
      </c>
      <c r="D749">
        <v>693.22400000000005</v>
      </c>
      <c r="E749">
        <v>502.38299999999998</v>
      </c>
      <c r="W749">
        <v>3161.7332000000001</v>
      </c>
      <c r="X749">
        <f>SUM(ConsolidatedCompanyData_xlsx[[#This Row],[GHG SCOPE 1]:[SCOPE 3 EMISSIONS OTHER]])</f>
        <v>1195.607</v>
      </c>
      <c r="Y749">
        <f>ConsolidatedCompanyData_xlsx[[#This Row],[Sum of Emissions]]-ConsolidatedCompanyData_xlsx[[#This Row],[GHG SCOPE 3]]</f>
        <v>1195.607</v>
      </c>
    </row>
    <row r="750" spans="1:25" hidden="1" x14ac:dyDescent="0.35">
      <c r="A750" t="s">
        <v>955</v>
      </c>
      <c r="B750" t="s">
        <v>1109</v>
      </c>
      <c r="C750" t="s">
        <v>956</v>
      </c>
      <c r="D750">
        <v>1283.1199999999999</v>
      </c>
      <c r="E750">
        <v>686.95100000000002</v>
      </c>
      <c r="W750">
        <v>5697.8518000000004</v>
      </c>
      <c r="X750">
        <f>SUM(ConsolidatedCompanyData_xlsx[[#This Row],[GHG SCOPE 1]:[SCOPE 3 EMISSIONS OTHER]])</f>
        <v>1970.0709999999999</v>
      </c>
      <c r="Y750">
        <f>ConsolidatedCompanyData_xlsx[[#This Row],[Sum of Emissions]]-ConsolidatedCompanyData_xlsx[[#This Row],[GHG SCOPE 3]]</f>
        <v>1970.0709999999999</v>
      </c>
    </row>
    <row r="751" spans="1:25" x14ac:dyDescent="0.35">
      <c r="A751" t="s">
        <v>559</v>
      </c>
      <c r="B751" t="s">
        <v>990</v>
      </c>
      <c r="C751" t="s">
        <v>558</v>
      </c>
      <c r="X751">
        <f>SUM(ConsolidatedCompanyData_xlsx[[#This Row],[GHG SCOPE 1]:[GHG SCOPE 3]])</f>
        <v>0</v>
      </c>
      <c r="Y751">
        <f>ConsolidatedCompanyData_xlsx[[#This Row],[Sum of Emissions]]-ConsolidatedCompanyData_xlsx[[#This Row],[GHG SCOPE 3]]</f>
        <v>0</v>
      </c>
    </row>
    <row r="752" spans="1:25" hidden="1" x14ac:dyDescent="0.35">
      <c r="A752" t="s">
        <v>865</v>
      </c>
      <c r="B752" t="s">
        <v>1110</v>
      </c>
      <c r="C752" t="s">
        <v>869</v>
      </c>
      <c r="D752">
        <v>9767</v>
      </c>
      <c r="E752">
        <v>8</v>
      </c>
      <c r="F752">
        <v>27968</v>
      </c>
      <c r="G752">
        <v>230</v>
      </c>
      <c r="K752">
        <v>3</v>
      </c>
      <c r="L752">
        <v>35</v>
      </c>
      <c r="O752">
        <v>700</v>
      </c>
      <c r="Q752">
        <v>27000</v>
      </c>
      <c r="W752">
        <v>23880.267500000002</v>
      </c>
      <c r="X752">
        <f>SUM(ConsolidatedCompanyData_xlsx[[#This Row],[GHG SCOPE 1]:[SCOPE 3 EMISSIONS OTHER]])</f>
        <v>65711</v>
      </c>
      <c r="Y752">
        <f>ConsolidatedCompanyData_xlsx[[#This Row],[Sum of Emissions]]-ConsolidatedCompanyData_xlsx[[#This Row],[GHG SCOPE 3]]</f>
        <v>37743</v>
      </c>
    </row>
    <row r="753" spans="1:25" hidden="1" x14ac:dyDescent="0.35">
      <c r="A753" t="s">
        <v>865</v>
      </c>
      <c r="B753" t="s">
        <v>1110</v>
      </c>
      <c r="C753" t="s">
        <v>868</v>
      </c>
      <c r="D753">
        <v>8840</v>
      </c>
      <c r="E753">
        <v>7</v>
      </c>
      <c r="F753">
        <v>74017</v>
      </c>
      <c r="Q753">
        <v>74017</v>
      </c>
      <c r="W753">
        <v>26337.8246</v>
      </c>
      <c r="X753">
        <f>SUM(ConsolidatedCompanyData_xlsx[[#This Row],[GHG SCOPE 1]:[SCOPE 3 EMISSIONS OTHER]])</f>
        <v>156881</v>
      </c>
      <c r="Y753">
        <f>ConsolidatedCompanyData_xlsx[[#This Row],[Sum of Emissions]]-ConsolidatedCompanyData_xlsx[[#This Row],[GHG SCOPE 3]]</f>
        <v>82864</v>
      </c>
    </row>
    <row r="754" spans="1:25" hidden="1" x14ac:dyDescent="0.35">
      <c r="A754" t="s">
        <v>865</v>
      </c>
      <c r="B754" t="s">
        <v>1110</v>
      </c>
      <c r="C754" t="s">
        <v>867</v>
      </c>
      <c r="D754">
        <v>9170</v>
      </c>
      <c r="E754">
        <v>10</v>
      </c>
      <c r="F754">
        <v>84923</v>
      </c>
      <c r="Q754">
        <v>84923</v>
      </c>
      <c r="W754">
        <v>21523.256799999999</v>
      </c>
      <c r="X754">
        <f>SUM(ConsolidatedCompanyData_xlsx[[#This Row],[GHG SCOPE 1]:[SCOPE 3 EMISSIONS OTHER]])</f>
        <v>179026</v>
      </c>
      <c r="Y754">
        <f>ConsolidatedCompanyData_xlsx[[#This Row],[Sum of Emissions]]-ConsolidatedCompanyData_xlsx[[#This Row],[GHG SCOPE 3]]</f>
        <v>94103</v>
      </c>
    </row>
    <row r="755" spans="1:25" hidden="1" x14ac:dyDescent="0.35">
      <c r="A755" t="s">
        <v>865</v>
      </c>
      <c r="B755" t="s">
        <v>1110</v>
      </c>
      <c r="C755" t="s">
        <v>866</v>
      </c>
      <c r="D755">
        <v>8901</v>
      </c>
      <c r="E755">
        <v>8</v>
      </c>
      <c r="F755">
        <v>72969</v>
      </c>
      <c r="Q755">
        <v>72969</v>
      </c>
      <c r="W755">
        <v>20031.830699999999</v>
      </c>
      <c r="X755">
        <f>SUM(ConsolidatedCompanyData_xlsx[[#This Row],[GHG SCOPE 1]:[SCOPE 3 EMISSIONS OTHER]])</f>
        <v>154847</v>
      </c>
      <c r="Y755">
        <f>ConsolidatedCompanyData_xlsx[[#This Row],[Sum of Emissions]]-ConsolidatedCompanyData_xlsx[[#This Row],[GHG SCOPE 3]]</f>
        <v>81878</v>
      </c>
    </row>
    <row r="756" spans="1:25" x14ac:dyDescent="0.35">
      <c r="A756" t="s">
        <v>637</v>
      </c>
      <c r="B756" t="s">
        <v>1111</v>
      </c>
      <c r="C756" t="s">
        <v>636</v>
      </c>
      <c r="D756">
        <v>18871</v>
      </c>
      <c r="E756">
        <v>231</v>
      </c>
      <c r="W756">
        <v>47109.8416</v>
      </c>
      <c r="X756">
        <f>SUM(ConsolidatedCompanyData_xlsx[[#This Row],[GHG SCOPE 1]:[GHG SCOPE 3]])</f>
        <v>19102</v>
      </c>
      <c r="Y756">
        <f>ConsolidatedCompanyData_xlsx[[#This Row],[Sum of Emissions]]-ConsolidatedCompanyData_xlsx[[#This Row],[GHG SCOPE 3]]</f>
        <v>19102</v>
      </c>
    </row>
    <row r="757" spans="1:25" hidden="1" x14ac:dyDescent="0.35">
      <c r="A757" t="s">
        <v>637</v>
      </c>
      <c r="B757" t="s">
        <v>1111</v>
      </c>
      <c r="C757" t="s">
        <v>641</v>
      </c>
      <c r="D757">
        <v>27029</v>
      </c>
      <c r="E757">
        <v>75</v>
      </c>
      <c r="F757">
        <v>32087</v>
      </c>
      <c r="I757">
        <v>3138</v>
      </c>
      <c r="Q757">
        <v>28949</v>
      </c>
      <c r="W757">
        <v>33621.5363</v>
      </c>
      <c r="X757">
        <f>SUM(ConsolidatedCompanyData_xlsx[[#This Row],[GHG SCOPE 1]:[SCOPE 3 EMISSIONS OTHER]])</f>
        <v>91278</v>
      </c>
      <c r="Y757">
        <f>ConsolidatedCompanyData_xlsx[[#This Row],[Sum of Emissions]]-ConsolidatedCompanyData_xlsx[[#This Row],[GHG SCOPE 3]]</f>
        <v>59191</v>
      </c>
    </row>
    <row r="758" spans="1:25" hidden="1" x14ac:dyDescent="0.35">
      <c r="A758" t="s">
        <v>637</v>
      </c>
      <c r="B758" t="s">
        <v>1111</v>
      </c>
      <c r="C758" t="s">
        <v>640</v>
      </c>
      <c r="D758">
        <v>22067</v>
      </c>
      <c r="E758">
        <v>110</v>
      </c>
      <c r="F758">
        <v>33171.898000000001</v>
      </c>
      <c r="I758">
        <v>3886</v>
      </c>
      <c r="J758">
        <v>232</v>
      </c>
      <c r="L758">
        <v>2.9</v>
      </c>
      <c r="Q758">
        <v>29051</v>
      </c>
      <c r="W758">
        <v>41972.626799999998</v>
      </c>
      <c r="X758">
        <f>SUM(ConsolidatedCompanyData_xlsx[[#This Row],[GHG SCOPE 1]:[SCOPE 3 EMISSIONS OTHER]])</f>
        <v>88520.79800000001</v>
      </c>
      <c r="Y758">
        <f>ConsolidatedCompanyData_xlsx[[#This Row],[Sum of Emissions]]-ConsolidatedCompanyData_xlsx[[#This Row],[GHG SCOPE 3]]</f>
        <v>55348.900000000009</v>
      </c>
    </row>
    <row r="759" spans="1:25" hidden="1" x14ac:dyDescent="0.35">
      <c r="A759" t="s">
        <v>637</v>
      </c>
      <c r="B759" t="s">
        <v>1111</v>
      </c>
      <c r="C759" t="s">
        <v>639</v>
      </c>
      <c r="D759">
        <v>20192.199000000001</v>
      </c>
      <c r="E759">
        <v>74</v>
      </c>
      <c r="F759">
        <v>29600.300999999999</v>
      </c>
      <c r="I759">
        <v>2766</v>
      </c>
      <c r="J759">
        <v>201</v>
      </c>
      <c r="L759">
        <v>1.3</v>
      </c>
      <c r="Q759">
        <v>26632</v>
      </c>
      <c r="W759">
        <v>43524.039900000003</v>
      </c>
      <c r="X759">
        <f>SUM(ConsolidatedCompanyData_xlsx[[#This Row],[GHG SCOPE 1]:[SCOPE 3 EMISSIONS OTHER]])</f>
        <v>79466.8</v>
      </c>
      <c r="Y759">
        <f>ConsolidatedCompanyData_xlsx[[#This Row],[Sum of Emissions]]-ConsolidatedCompanyData_xlsx[[#This Row],[GHG SCOPE 3]]</f>
        <v>49866.499000000003</v>
      </c>
    </row>
    <row r="760" spans="1:25" hidden="1" x14ac:dyDescent="0.35">
      <c r="A760" t="s">
        <v>637</v>
      </c>
      <c r="B760" t="s">
        <v>1111</v>
      </c>
      <c r="C760" t="s">
        <v>638</v>
      </c>
      <c r="D760">
        <v>21676</v>
      </c>
      <c r="E760">
        <v>82</v>
      </c>
      <c r="F760">
        <v>25137.199000000001</v>
      </c>
      <c r="G760">
        <v>348</v>
      </c>
      <c r="I760">
        <v>6435</v>
      </c>
      <c r="J760">
        <v>605</v>
      </c>
      <c r="L760">
        <v>1.206</v>
      </c>
      <c r="Q760">
        <v>17299</v>
      </c>
      <c r="U760">
        <v>449</v>
      </c>
      <c r="W760">
        <v>46425.929900000003</v>
      </c>
      <c r="X760">
        <f>SUM(ConsolidatedCompanyData_xlsx[[#This Row],[GHG SCOPE 1]:[SCOPE 3 EMISSIONS OTHER]])</f>
        <v>72032.404999999999</v>
      </c>
      <c r="Y760">
        <f>ConsolidatedCompanyData_xlsx[[#This Row],[Sum of Emissions]]-ConsolidatedCompanyData_xlsx[[#This Row],[GHG SCOPE 3]]</f>
        <v>46895.205999999998</v>
      </c>
    </row>
    <row r="761" spans="1:25" x14ac:dyDescent="0.35">
      <c r="A761" t="s">
        <v>955</v>
      </c>
      <c r="B761" t="s">
        <v>1109</v>
      </c>
      <c r="C761" t="s">
        <v>954</v>
      </c>
      <c r="D761">
        <v>1376.23</v>
      </c>
      <c r="E761">
        <v>681.00199999999995</v>
      </c>
      <c r="W761">
        <v>8411.0380000000005</v>
      </c>
      <c r="X761">
        <f>SUM(ConsolidatedCompanyData_xlsx[[#This Row],[GHG SCOPE 1]:[GHG SCOPE 3]])</f>
        <v>2057.232</v>
      </c>
      <c r="Y761">
        <f>ConsolidatedCompanyData_xlsx[[#This Row],[Sum of Emissions]]-ConsolidatedCompanyData_xlsx[[#This Row],[GHG SCOPE 3]]</f>
        <v>2057.232</v>
      </c>
    </row>
    <row r="762" spans="1:25" hidden="1" x14ac:dyDescent="0.35">
      <c r="A762" t="s">
        <v>55</v>
      </c>
      <c r="B762" t="s">
        <v>1112</v>
      </c>
      <c r="C762" t="s">
        <v>59</v>
      </c>
      <c r="D762">
        <v>11740</v>
      </c>
      <c r="E762">
        <v>1150</v>
      </c>
      <c r="W762">
        <v>50298.5</v>
      </c>
      <c r="X762">
        <f>SUM(ConsolidatedCompanyData_xlsx[[#This Row],[GHG SCOPE 1]:[SCOPE 3 EMISSIONS OTHER]])</f>
        <v>12890</v>
      </c>
      <c r="Y762">
        <f>ConsolidatedCompanyData_xlsx[[#This Row],[Sum of Emissions]]-ConsolidatedCompanyData_xlsx[[#This Row],[GHG SCOPE 3]]</f>
        <v>12890</v>
      </c>
    </row>
    <row r="763" spans="1:25" hidden="1" x14ac:dyDescent="0.35">
      <c r="A763" t="s">
        <v>55</v>
      </c>
      <c r="B763" t="s">
        <v>1112</v>
      </c>
      <c r="C763" t="s">
        <v>58</v>
      </c>
      <c r="D763">
        <v>12190</v>
      </c>
      <c r="E763">
        <v>1550</v>
      </c>
      <c r="W763">
        <v>53992.639999999999</v>
      </c>
      <c r="X763">
        <f>SUM(ConsolidatedCompanyData_xlsx[[#This Row],[GHG SCOPE 1]:[SCOPE 3 EMISSIONS OTHER]])</f>
        <v>13740</v>
      </c>
      <c r="Y763">
        <f>ConsolidatedCompanyData_xlsx[[#This Row],[Sum of Emissions]]-ConsolidatedCompanyData_xlsx[[#This Row],[GHG SCOPE 3]]</f>
        <v>13740</v>
      </c>
    </row>
    <row r="764" spans="1:25" hidden="1" x14ac:dyDescent="0.35">
      <c r="A764" t="s">
        <v>55</v>
      </c>
      <c r="B764" t="s">
        <v>1112</v>
      </c>
      <c r="C764" t="s">
        <v>57</v>
      </c>
      <c r="D764">
        <v>11440</v>
      </c>
      <c r="E764">
        <v>1503.23</v>
      </c>
      <c r="F764">
        <v>19276.699000000001</v>
      </c>
      <c r="L764">
        <v>1.3979999999999999</v>
      </c>
      <c r="M764">
        <v>9.5000000000000001E-2</v>
      </c>
      <c r="Q764">
        <v>19275.199199999999</v>
      </c>
      <c r="W764">
        <v>49560.65</v>
      </c>
      <c r="X764">
        <f>SUM(ConsolidatedCompanyData_xlsx[[#This Row],[GHG SCOPE 1]:[SCOPE 3 EMISSIONS OTHER]])</f>
        <v>51496.621200000001</v>
      </c>
      <c r="Y764">
        <f>ConsolidatedCompanyData_xlsx[[#This Row],[Sum of Emissions]]-ConsolidatedCompanyData_xlsx[[#This Row],[GHG SCOPE 3]]</f>
        <v>32219.922200000001</v>
      </c>
    </row>
    <row r="765" spans="1:25" hidden="1" x14ac:dyDescent="0.35">
      <c r="A765" t="s">
        <v>55</v>
      </c>
      <c r="B765" t="s">
        <v>1112</v>
      </c>
      <c r="C765" t="s">
        <v>56</v>
      </c>
      <c r="D765">
        <v>11270</v>
      </c>
      <c r="E765">
        <v>1659.38</v>
      </c>
      <c r="F765">
        <v>20506.5</v>
      </c>
      <c r="L765">
        <v>1.4630000000000001</v>
      </c>
      <c r="M765">
        <v>25.728999999999999</v>
      </c>
      <c r="Q765">
        <v>20479.300800000001</v>
      </c>
      <c r="W765">
        <v>56510.6</v>
      </c>
      <c r="X765">
        <f>SUM(ConsolidatedCompanyData_xlsx[[#This Row],[GHG SCOPE 1]:[SCOPE 3 EMISSIONS OTHER]])</f>
        <v>53942.372800000012</v>
      </c>
      <c r="Y765">
        <f>ConsolidatedCompanyData_xlsx[[#This Row],[Sum of Emissions]]-ConsolidatedCompanyData_xlsx[[#This Row],[GHG SCOPE 3]]</f>
        <v>33435.872800000012</v>
      </c>
    </row>
    <row r="766" spans="1:25" x14ac:dyDescent="0.35">
      <c r="A766" t="s">
        <v>55</v>
      </c>
      <c r="B766" t="s">
        <v>1112</v>
      </c>
      <c r="C766" t="s">
        <v>54</v>
      </c>
      <c r="D766">
        <v>12094</v>
      </c>
      <c r="E766">
        <v>1777.33</v>
      </c>
      <c r="F766">
        <v>22118</v>
      </c>
      <c r="L766">
        <v>2.8959999999999999</v>
      </c>
      <c r="M766">
        <v>26.786000000000001</v>
      </c>
      <c r="Q766">
        <v>22088.300800000001</v>
      </c>
      <c r="W766">
        <v>65242.2</v>
      </c>
      <c r="X766">
        <f>SUM(ConsolidatedCompanyData_xlsx[[#This Row],[GHG SCOPE 1]:[GHG SCOPE 3]])</f>
        <v>35989.33</v>
      </c>
      <c r="Y766">
        <f>ConsolidatedCompanyData_xlsx[[#This Row],[Sum of Emissions]]-ConsolidatedCompanyData_xlsx[[#This Row],[GHG SCOPE 3]]</f>
        <v>13871.330000000002</v>
      </c>
    </row>
    <row r="767" spans="1:25" hidden="1" x14ac:dyDescent="0.35">
      <c r="A767" t="s">
        <v>769</v>
      </c>
      <c r="B767" t="s">
        <v>1113</v>
      </c>
      <c r="C767" t="s">
        <v>773</v>
      </c>
      <c r="D767">
        <v>47234.699000000001</v>
      </c>
      <c r="E767">
        <v>711.30200000000002</v>
      </c>
      <c r="F767">
        <v>8381.9500000000007</v>
      </c>
      <c r="I767">
        <v>8371.9696999999996</v>
      </c>
      <c r="L767">
        <v>3.8780000000000001</v>
      </c>
      <c r="M767">
        <v>6.1020000000000003</v>
      </c>
      <c r="W767">
        <v>42511.603000000003</v>
      </c>
      <c r="X767">
        <f>SUM(ConsolidatedCompanyData_xlsx[[#This Row],[GHG SCOPE 1]:[SCOPE 3 EMISSIONS OTHER]])</f>
        <v>64709.900699999998</v>
      </c>
      <c r="Y767">
        <f>ConsolidatedCompanyData_xlsx[[#This Row],[Sum of Emissions]]-ConsolidatedCompanyData_xlsx[[#This Row],[GHG SCOPE 3]]</f>
        <v>56327.950700000001</v>
      </c>
    </row>
    <row r="768" spans="1:25" hidden="1" x14ac:dyDescent="0.35">
      <c r="A768" t="s">
        <v>769</v>
      </c>
      <c r="B768" t="s">
        <v>1113</v>
      </c>
      <c r="C768" t="s">
        <v>772</v>
      </c>
      <c r="D768">
        <v>44055.898000000001</v>
      </c>
      <c r="E768">
        <v>607.64400000000001</v>
      </c>
      <c r="F768">
        <v>7122.92</v>
      </c>
      <c r="I768">
        <v>7112.1400999999996</v>
      </c>
      <c r="L768">
        <v>4.2729999999999997</v>
      </c>
      <c r="M768">
        <v>6.5019999999999998</v>
      </c>
      <c r="W768">
        <v>53582.981099999997</v>
      </c>
      <c r="X768">
        <f>SUM(ConsolidatedCompanyData_xlsx[[#This Row],[GHG SCOPE 1]:[SCOPE 3 EMISSIONS OTHER]])</f>
        <v>58909.377099999998</v>
      </c>
      <c r="Y768">
        <f>ConsolidatedCompanyData_xlsx[[#This Row],[Sum of Emissions]]-ConsolidatedCompanyData_xlsx[[#This Row],[GHG SCOPE 3]]</f>
        <v>51786.4571</v>
      </c>
    </row>
    <row r="769" spans="1:25" hidden="1" x14ac:dyDescent="0.35">
      <c r="A769" t="s">
        <v>769</v>
      </c>
      <c r="B769" t="s">
        <v>1113</v>
      </c>
      <c r="C769" t="s">
        <v>771</v>
      </c>
      <c r="D769">
        <v>36905.199000000001</v>
      </c>
      <c r="E769">
        <v>431.29500000000002</v>
      </c>
      <c r="F769">
        <v>6445.59</v>
      </c>
      <c r="I769">
        <v>6442.8701000000001</v>
      </c>
      <c r="L769">
        <v>1.5549999999999999</v>
      </c>
      <c r="M769">
        <v>1.1697</v>
      </c>
      <c r="W769">
        <v>57910.017699999997</v>
      </c>
      <c r="X769">
        <f>SUM(ConsolidatedCompanyData_xlsx[[#This Row],[GHG SCOPE 1]:[SCOPE 3 EMISSIONS OTHER]])</f>
        <v>50227.678800000002</v>
      </c>
      <c r="Y769">
        <f>ConsolidatedCompanyData_xlsx[[#This Row],[Sum of Emissions]]-ConsolidatedCompanyData_xlsx[[#This Row],[GHG SCOPE 3]]</f>
        <v>43782.088799999998</v>
      </c>
    </row>
    <row r="770" spans="1:25" hidden="1" x14ac:dyDescent="0.35">
      <c r="A770" t="s">
        <v>769</v>
      </c>
      <c r="B770" t="s">
        <v>1113</v>
      </c>
      <c r="C770" t="s">
        <v>770</v>
      </c>
      <c r="D770">
        <v>39500</v>
      </c>
      <c r="E770">
        <v>700</v>
      </c>
      <c r="W770">
        <v>61776.431799999998</v>
      </c>
      <c r="X770">
        <f>SUM(ConsolidatedCompanyData_xlsx[[#This Row],[GHG SCOPE 1]:[SCOPE 3 EMISSIONS OTHER]])</f>
        <v>40200</v>
      </c>
      <c r="Y770">
        <f>ConsolidatedCompanyData_xlsx[[#This Row],[Sum of Emissions]]-ConsolidatedCompanyData_xlsx[[#This Row],[GHG SCOPE 3]]</f>
        <v>40200</v>
      </c>
    </row>
    <row r="771" spans="1:25" x14ac:dyDescent="0.35">
      <c r="A771" t="s">
        <v>865</v>
      </c>
      <c r="B771" t="s">
        <v>1110</v>
      </c>
      <c r="C771" t="s">
        <v>864</v>
      </c>
      <c r="D771">
        <v>9565</v>
      </c>
      <c r="E771">
        <v>8.1999999999999993</v>
      </c>
      <c r="F771">
        <v>83825</v>
      </c>
      <c r="Q771">
        <v>83825</v>
      </c>
      <c r="W771">
        <v>47248.212299999999</v>
      </c>
      <c r="X771">
        <f>SUM(ConsolidatedCompanyData_xlsx[[#This Row],[GHG SCOPE 1]:[GHG SCOPE 3]])</f>
        <v>93398.2</v>
      </c>
      <c r="Y771">
        <f>ConsolidatedCompanyData_xlsx[[#This Row],[Sum of Emissions]]-ConsolidatedCompanyData_xlsx[[#This Row],[GHG SCOPE 3]]</f>
        <v>9573.1999999999971</v>
      </c>
    </row>
    <row r="772" spans="1:25" hidden="1" x14ac:dyDescent="0.35">
      <c r="A772" t="s">
        <v>31</v>
      </c>
      <c r="B772" t="s">
        <v>1114</v>
      </c>
      <c r="C772" t="s">
        <v>35</v>
      </c>
      <c r="D772">
        <v>109000</v>
      </c>
      <c r="E772">
        <v>9000</v>
      </c>
      <c r="W772">
        <v>330409.03000000003</v>
      </c>
      <c r="X772">
        <f>SUM(ConsolidatedCompanyData_xlsx[[#This Row],[GHG SCOPE 1]:[SCOPE 3 EMISSIONS OTHER]])</f>
        <v>118000</v>
      </c>
      <c r="Y772">
        <f>ConsolidatedCompanyData_xlsx[[#This Row],[Sum of Emissions]]-ConsolidatedCompanyData_xlsx[[#This Row],[GHG SCOPE 3]]</f>
        <v>118000</v>
      </c>
    </row>
    <row r="773" spans="1:25" hidden="1" x14ac:dyDescent="0.35">
      <c r="A773" t="s">
        <v>31</v>
      </c>
      <c r="B773" t="s">
        <v>1114</v>
      </c>
      <c r="C773" t="s">
        <v>34</v>
      </c>
      <c r="D773">
        <v>102000</v>
      </c>
      <c r="E773">
        <v>9000</v>
      </c>
      <c r="F773">
        <v>730000</v>
      </c>
      <c r="Q773">
        <v>730000</v>
      </c>
      <c r="W773">
        <v>352275.52</v>
      </c>
      <c r="X773">
        <f>SUM(ConsolidatedCompanyData_xlsx[[#This Row],[GHG SCOPE 1]:[SCOPE 3 EMISSIONS OTHER]])</f>
        <v>1571000</v>
      </c>
      <c r="Y773">
        <f>ConsolidatedCompanyData_xlsx[[#This Row],[Sum of Emissions]]-ConsolidatedCompanyData_xlsx[[#This Row],[GHG SCOPE 3]]</f>
        <v>841000</v>
      </c>
    </row>
    <row r="774" spans="1:25" hidden="1" x14ac:dyDescent="0.35">
      <c r="A774" t="s">
        <v>31</v>
      </c>
      <c r="B774" t="s">
        <v>1114</v>
      </c>
      <c r="C774" t="s">
        <v>33</v>
      </c>
      <c r="D774">
        <v>97000</v>
      </c>
      <c r="E774">
        <v>7000</v>
      </c>
      <c r="F774">
        <v>650000</v>
      </c>
      <c r="Q774">
        <v>650000</v>
      </c>
      <c r="W774">
        <v>249906.26</v>
      </c>
      <c r="X774">
        <f>SUM(ConsolidatedCompanyData_xlsx[[#This Row],[GHG SCOPE 1]:[SCOPE 3 EMISSIONS OTHER]])</f>
        <v>1404000</v>
      </c>
      <c r="Y774">
        <f>ConsolidatedCompanyData_xlsx[[#This Row],[Sum of Emissions]]-ConsolidatedCompanyData_xlsx[[#This Row],[GHG SCOPE 3]]</f>
        <v>754000</v>
      </c>
    </row>
    <row r="775" spans="1:25" hidden="1" x14ac:dyDescent="0.35">
      <c r="A775" t="s">
        <v>31</v>
      </c>
      <c r="B775" t="s">
        <v>1114</v>
      </c>
      <c r="C775" t="s">
        <v>32</v>
      </c>
      <c r="D775">
        <v>98000</v>
      </c>
      <c r="E775">
        <v>7000</v>
      </c>
      <c r="F775">
        <v>690000</v>
      </c>
      <c r="Q775">
        <v>690000</v>
      </c>
      <c r="W775">
        <v>312586.40999999997</v>
      </c>
      <c r="X775">
        <f>SUM(ConsolidatedCompanyData_xlsx[[#This Row],[GHG SCOPE 1]:[SCOPE 3 EMISSIONS OTHER]])</f>
        <v>1485000</v>
      </c>
      <c r="Y775">
        <f>ConsolidatedCompanyData_xlsx[[#This Row],[Sum of Emissions]]-ConsolidatedCompanyData_xlsx[[#This Row],[GHG SCOPE 3]]</f>
        <v>795000</v>
      </c>
    </row>
    <row r="776" spans="1:25" x14ac:dyDescent="0.35">
      <c r="A776" t="s">
        <v>769</v>
      </c>
      <c r="B776" t="s">
        <v>1113</v>
      </c>
      <c r="C776" t="s">
        <v>768</v>
      </c>
      <c r="D776">
        <v>37960</v>
      </c>
      <c r="E776">
        <v>740</v>
      </c>
      <c r="F776">
        <v>24260</v>
      </c>
      <c r="J776">
        <v>310</v>
      </c>
      <c r="V776">
        <v>23950</v>
      </c>
      <c r="W776">
        <v>64451.914799999999</v>
      </c>
      <c r="X776">
        <f>SUM(ConsolidatedCompanyData_xlsx[[#This Row],[GHG SCOPE 1]:[GHG SCOPE 3]])</f>
        <v>62960</v>
      </c>
      <c r="Y776">
        <f>ConsolidatedCompanyData_xlsx[[#This Row],[Sum of Emissions]]-ConsolidatedCompanyData_xlsx[[#This Row],[GHG SCOPE 3]]</f>
        <v>38700</v>
      </c>
    </row>
  </sheetData>
  <phoneticPr fontId="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1000"/>
  <sheetViews>
    <sheetView topLeftCell="L1" workbookViewId="0">
      <selection activeCell="Z1" sqref="Z1"/>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30</v>
      </c>
      <c r="B2" s="3">
        <v>98000</v>
      </c>
      <c r="C2" s="3">
        <v>7000</v>
      </c>
      <c r="D2" s="3">
        <v>720000</v>
      </c>
      <c r="O2" s="3">
        <v>720000</v>
      </c>
      <c r="U2" s="3">
        <v>474820.6</v>
      </c>
      <c r="V2" s="3">
        <v>413680</v>
      </c>
      <c r="W2" s="3">
        <v>450244.6</v>
      </c>
      <c r="X2" s="3" t="s">
        <v>31</v>
      </c>
      <c r="Y2" s="3">
        <v>4205</v>
      </c>
      <c r="Z2" s="3">
        <v>110.3</v>
      </c>
      <c r="AA2" s="3">
        <v>46792</v>
      </c>
      <c r="AB2" s="3">
        <v>29640</v>
      </c>
      <c r="AC2" s="3">
        <v>369067</v>
      </c>
    </row>
    <row r="3" spans="1:29" ht="14.5" x14ac:dyDescent="0.35">
      <c r="A3" s="3" t="s">
        <v>32</v>
      </c>
      <c r="B3" s="3">
        <v>98000</v>
      </c>
      <c r="C3" s="3">
        <v>7000</v>
      </c>
      <c r="D3" s="3">
        <v>690000</v>
      </c>
      <c r="O3" s="3">
        <v>690000</v>
      </c>
      <c r="U3" s="3">
        <v>312586.40999999997</v>
      </c>
      <c r="V3" s="3">
        <v>285640</v>
      </c>
      <c r="W3" s="3">
        <v>259384.41</v>
      </c>
      <c r="X3" s="3" t="s">
        <v>31</v>
      </c>
      <c r="Y3" s="3">
        <v>4275</v>
      </c>
      <c r="Z3" s="3">
        <v>61.19</v>
      </c>
      <c r="AA3" s="3">
        <v>52898</v>
      </c>
      <c r="AB3" s="3">
        <v>6802</v>
      </c>
      <c r="AC3" s="3">
        <v>338923</v>
      </c>
    </row>
    <row r="4" spans="1:29" ht="14.5" x14ac:dyDescent="0.35">
      <c r="A4" s="3" t="s">
        <v>33</v>
      </c>
      <c r="B4" s="3">
        <v>97000</v>
      </c>
      <c r="C4" s="3">
        <v>7000</v>
      </c>
      <c r="D4" s="3">
        <v>650000</v>
      </c>
      <c r="O4" s="3">
        <v>650000</v>
      </c>
      <c r="U4" s="3">
        <v>249906.26</v>
      </c>
      <c r="V4" s="3">
        <v>181502</v>
      </c>
      <c r="W4" s="3">
        <v>174484.26</v>
      </c>
      <c r="X4" s="3" t="s">
        <v>31</v>
      </c>
      <c r="Y4" s="3">
        <v>4271</v>
      </c>
      <c r="Z4" s="3">
        <v>41.22</v>
      </c>
      <c r="AA4" s="3">
        <v>72806</v>
      </c>
      <c r="AB4" s="3">
        <v>4364</v>
      </c>
      <c r="AC4" s="3">
        <v>332750</v>
      </c>
    </row>
    <row r="5" spans="1:29" ht="14.5" x14ac:dyDescent="0.35">
      <c r="A5" s="3" t="s">
        <v>34</v>
      </c>
      <c r="B5" s="3">
        <v>102000</v>
      </c>
      <c r="C5" s="3">
        <v>9000</v>
      </c>
      <c r="D5" s="3">
        <v>730000</v>
      </c>
      <c r="O5" s="3">
        <v>730000</v>
      </c>
      <c r="U5" s="3">
        <v>352275.52</v>
      </c>
      <c r="V5" s="3">
        <v>264938</v>
      </c>
      <c r="W5" s="3">
        <v>295448.52</v>
      </c>
      <c r="X5" s="3" t="s">
        <v>31</v>
      </c>
      <c r="Y5" s="3">
        <v>4270</v>
      </c>
      <c r="Z5" s="3">
        <v>69.78</v>
      </c>
      <c r="AA5" s="3">
        <v>52628</v>
      </c>
      <c r="AB5" s="3">
        <v>3089</v>
      </c>
      <c r="AC5" s="3">
        <v>362597</v>
      </c>
    </row>
    <row r="6" spans="1:29" ht="14.5" x14ac:dyDescent="0.35">
      <c r="A6" s="3" t="s">
        <v>35</v>
      </c>
      <c r="B6" s="3">
        <v>109000</v>
      </c>
      <c r="C6" s="3">
        <v>9000</v>
      </c>
      <c r="U6" s="3">
        <v>330409.03000000003</v>
      </c>
      <c r="V6" s="3">
        <v>290212</v>
      </c>
      <c r="W6" s="3">
        <v>288921.03000000003</v>
      </c>
      <c r="X6" s="3" t="s">
        <v>31</v>
      </c>
      <c r="Y6" s="3">
        <v>4270</v>
      </c>
      <c r="Z6" s="3">
        <v>68.19</v>
      </c>
      <c r="AA6" s="3">
        <v>37796</v>
      </c>
      <c r="AB6" s="3">
        <v>3042</v>
      </c>
      <c r="AC6" s="3">
        <v>346196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000"/>
  <sheetViews>
    <sheetView workbookViewId="0">
      <selection activeCell="X2" sqref="X2"/>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36</v>
      </c>
      <c r="B2" s="3">
        <v>10193.5</v>
      </c>
      <c r="C2" s="3">
        <v>54.122</v>
      </c>
      <c r="D2" s="3">
        <v>3623.97</v>
      </c>
      <c r="E2" s="3">
        <v>322.09699999999998</v>
      </c>
      <c r="F2" s="3">
        <v>603.08299999999997</v>
      </c>
      <c r="G2" s="3">
        <v>736.95</v>
      </c>
      <c r="H2" s="3">
        <v>57.344000000000001</v>
      </c>
      <c r="I2" s="3">
        <v>4.8220000000000001</v>
      </c>
      <c r="J2" s="3">
        <v>0.29399999999999998</v>
      </c>
      <c r="K2" s="3">
        <v>4.3550000000000004</v>
      </c>
      <c r="M2" s="3">
        <v>24.475999999999999</v>
      </c>
      <c r="N2" s="3">
        <v>93.756</v>
      </c>
      <c r="O2" s="3">
        <v>396.54500000000002</v>
      </c>
      <c r="S2" s="3">
        <v>1380.24</v>
      </c>
      <c r="U2" s="3">
        <v>7621.81</v>
      </c>
      <c r="V2" s="3">
        <v>2976</v>
      </c>
      <c r="W2" s="3">
        <v>3281.81</v>
      </c>
      <c r="X2" s="3" t="s">
        <v>37</v>
      </c>
      <c r="Y2" s="3">
        <v>271</v>
      </c>
      <c r="Z2" s="3">
        <v>12.11</v>
      </c>
      <c r="AA2" s="3">
        <v>3653</v>
      </c>
      <c r="AB2" s="3">
        <v>1134</v>
      </c>
      <c r="AC2" s="3">
        <v>10741</v>
      </c>
    </row>
    <row r="3" spans="1:29" ht="14.5" x14ac:dyDescent="0.35">
      <c r="A3" s="3" t="s">
        <v>38</v>
      </c>
      <c r="B3" s="3">
        <v>12448.5</v>
      </c>
      <c r="C3" s="3">
        <v>57.228999999999999</v>
      </c>
      <c r="D3" s="3">
        <v>3198.22</v>
      </c>
      <c r="E3" s="3">
        <v>186.81100000000001</v>
      </c>
      <c r="F3" s="3">
        <v>60.088999999999999</v>
      </c>
      <c r="G3" s="3">
        <v>462.02199999999999</v>
      </c>
      <c r="H3" s="3">
        <v>49.287999999999997</v>
      </c>
      <c r="I3" s="3">
        <v>5.1479999999999997</v>
      </c>
      <c r="J3" s="3">
        <v>9.9000000000000005E-2</v>
      </c>
      <c r="K3" s="3">
        <v>4.5510000000000002</v>
      </c>
      <c r="M3" s="3">
        <v>39.79</v>
      </c>
      <c r="N3" s="3">
        <v>63.27</v>
      </c>
      <c r="S3" s="3">
        <v>2327.1498999999999</v>
      </c>
      <c r="U3" s="3">
        <v>8080.55</v>
      </c>
      <c r="V3" s="3">
        <v>2721</v>
      </c>
      <c r="W3" s="3">
        <v>3807.55</v>
      </c>
      <c r="X3" s="3" t="s">
        <v>37</v>
      </c>
      <c r="Y3" s="3">
        <v>271</v>
      </c>
      <c r="Z3" s="3">
        <v>14.05</v>
      </c>
      <c r="AA3" s="3">
        <v>3267</v>
      </c>
      <c r="AB3" s="3">
        <v>947</v>
      </c>
      <c r="AC3" s="3">
        <v>9226</v>
      </c>
    </row>
    <row r="4" spans="1:29" ht="14.5" x14ac:dyDescent="0.35">
      <c r="A4" s="3" t="s">
        <v>39</v>
      </c>
      <c r="B4" s="3">
        <v>16278.2</v>
      </c>
      <c r="C4" s="3">
        <v>101.65600000000001</v>
      </c>
      <c r="D4" s="3">
        <v>5070.38</v>
      </c>
      <c r="E4" s="3">
        <v>181.91900000000001</v>
      </c>
      <c r="F4" s="3">
        <v>87.54</v>
      </c>
      <c r="G4" s="3">
        <v>408.51299999999998</v>
      </c>
      <c r="H4" s="3">
        <v>99.12</v>
      </c>
      <c r="I4" s="3">
        <v>45.436</v>
      </c>
      <c r="J4" s="3">
        <v>0.121</v>
      </c>
      <c r="K4" s="3">
        <v>5.2869999999999999</v>
      </c>
      <c r="L4" s="3">
        <v>0</v>
      </c>
      <c r="M4" s="3">
        <v>0.33400000000000002</v>
      </c>
      <c r="N4" s="3">
        <v>209.393</v>
      </c>
      <c r="S4" s="3">
        <v>4032.72</v>
      </c>
      <c r="U4" s="3">
        <v>7292.9660000000003</v>
      </c>
      <c r="V4" s="3">
        <v>2101</v>
      </c>
      <c r="W4" s="3">
        <v>2608.9659999999999</v>
      </c>
      <c r="X4" s="3" t="s">
        <v>37</v>
      </c>
      <c r="Y4" s="3">
        <v>275</v>
      </c>
      <c r="Z4" s="3">
        <v>9.67</v>
      </c>
      <c r="AA4" s="3">
        <v>3361</v>
      </c>
      <c r="AB4" s="3">
        <v>703</v>
      </c>
      <c r="AC4" s="3">
        <v>9747</v>
      </c>
    </row>
    <row r="5" spans="1:29" ht="14.5" x14ac:dyDescent="0.35">
      <c r="A5" s="3" t="s">
        <v>40</v>
      </c>
      <c r="B5" s="3">
        <v>20368.699000000001</v>
      </c>
      <c r="C5" s="3">
        <v>200</v>
      </c>
      <c r="U5" s="3">
        <v>7414.56</v>
      </c>
      <c r="V5" s="3">
        <v>2347</v>
      </c>
      <c r="W5" s="3">
        <v>2570.56</v>
      </c>
      <c r="X5" s="3" t="s">
        <v>37</v>
      </c>
      <c r="Y5" s="3">
        <v>283</v>
      </c>
      <c r="Z5" s="3">
        <v>9.2799999999999994</v>
      </c>
      <c r="AA5" s="3">
        <v>3212</v>
      </c>
      <c r="AB5" s="3">
        <v>411</v>
      </c>
      <c r="AC5" s="3">
        <v>9508</v>
      </c>
    </row>
    <row r="6" spans="1:29" ht="14.5" x14ac:dyDescent="0.35">
      <c r="A6" s="3" t="s">
        <v>41</v>
      </c>
      <c r="B6" s="3">
        <v>20600</v>
      </c>
      <c r="C6" s="3">
        <v>200</v>
      </c>
      <c r="D6" s="3">
        <v>6000</v>
      </c>
      <c r="U6" s="3">
        <v>6847.9139999999998</v>
      </c>
      <c r="V6" s="3">
        <v>2249</v>
      </c>
      <c r="W6" s="3">
        <v>1590.914</v>
      </c>
      <c r="X6" s="3" t="s">
        <v>37</v>
      </c>
      <c r="Y6" s="3">
        <v>287</v>
      </c>
      <c r="Z6" s="3">
        <v>5.59</v>
      </c>
      <c r="AA6" s="3">
        <v>3267</v>
      </c>
      <c r="AB6" s="3">
        <v>89</v>
      </c>
      <c r="AC6" s="3">
        <v>9428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00"/>
  <sheetViews>
    <sheetView topLeftCell="I1" workbookViewId="0">
      <selection activeCell="R7" sqref="R7"/>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42</v>
      </c>
      <c r="U2" s="3">
        <v>1735.2953</v>
      </c>
      <c r="V2" s="3">
        <v>1143.82</v>
      </c>
      <c r="W2" s="3">
        <v>1401.1542999999999</v>
      </c>
      <c r="X2" s="4" t="s">
        <v>43</v>
      </c>
      <c r="Y2" s="3">
        <v>88.406499999999994</v>
      </c>
      <c r="Z2" s="3">
        <v>309</v>
      </c>
      <c r="AA2" s="3">
        <v>578.52599999999995</v>
      </c>
      <c r="AB2" s="3">
        <v>244.38499999999999</v>
      </c>
      <c r="AC2" s="3">
        <v>2037.979</v>
      </c>
    </row>
    <row r="3" spans="1:29" ht="14.5" x14ac:dyDescent="0.35">
      <c r="A3" s="3" t="s">
        <v>44</v>
      </c>
      <c r="U3" s="3">
        <v>790.78809999999999</v>
      </c>
      <c r="V3" s="3">
        <v>652.18700000000001</v>
      </c>
      <c r="W3" s="3">
        <v>467.75409999999999</v>
      </c>
      <c r="X3" s="3" t="s">
        <v>43</v>
      </c>
      <c r="Y3" s="3">
        <v>88.242599999999996</v>
      </c>
      <c r="Z3" s="3">
        <v>108</v>
      </c>
      <c r="AA3" s="3">
        <v>638.04700000000003</v>
      </c>
      <c r="AB3" s="3">
        <v>315.01299999999998</v>
      </c>
      <c r="AC3" s="3">
        <v>1683.758</v>
      </c>
    </row>
    <row r="4" spans="1:29" ht="14.5" x14ac:dyDescent="0.35">
      <c r="A4" s="3" t="s">
        <v>45</v>
      </c>
      <c r="U4" s="3">
        <v>593.93979999999999</v>
      </c>
      <c r="V4" s="3">
        <v>273.93799999999999</v>
      </c>
      <c r="W4" s="3">
        <v>233.41980000000001</v>
      </c>
      <c r="X4" s="3" t="s">
        <v>43</v>
      </c>
      <c r="Y4" s="3">
        <v>87.473100000000002</v>
      </c>
      <c r="Z4" s="3">
        <v>53</v>
      </c>
      <c r="AA4" s="3">
        <v>563.46699999999998</v>
      </c>
      <c r="AB4" s="3">
        <v>202.947</v>
      </c>
      <c r="AC4" s="3">
        <v>1372.6120000000001</v>
      </c>
    </row>
    <row r="5" spans="1:29" ht="14.5" x14ac:dyDescent="0.35">
      <c r="A5" s="3" t="s">
        <v>46</v>
      </c>
      <c r="U5" s="3">
        <v>881.98119999999994</v>
      </c>
      <c r="V5" s="3">
        <v>415.976</v>
      </c>
      <c r="W5" s="3">
        <v>673.82920000000001</v>
      </c>
      <c r="X5" s="3" t="s">
        <v>43</v>
      </c>
      <c r="Y5" s="3">
        <v>80.067999999999998</v>
      </c>
      <c r="Z5" s="3">
        <v>146</v>
      </c>
      <c r="AA5" s="3">
        <v>468.18</v>
      </c>
      <c r="AB5" s="3">
        <v>260.02800000000002</v>
      </c>
      <c r="AC5" s="3">
        <v>1385.133</v>
      </c>
    </row>
    <row r="6" spans="1:29" ht="14.5" x14ac:dyDescent="0.35">
      <c r="A6" s="3" t="s">
        <v>47</v>
      </c>
      <c r="U6" s="3">
        <v>759.3</v>
      </c>
      <c r="V6" s="3">
        <v>331.33600000000001</v>
      </c>
      <c r="W6" s="3">
        <v>535.44100000000003</v>
      </c>
      <c r="X6" s="3" t="s">
        <v>43</v>
      </c>
      <c r="Y6" s="3">
        <v>70.409300000000002</v>
      </c>
      <c r="Z6" s="3">
        <v>149.55000000000001</v>
      </c>
      <c r="AA6" s="3">
        <v>304.767</v>
      </c>
      <c r="AB6" s="3">
        <v>80.908000000000001</v>
      </c>
      <c r="AC6" s="3">
        <v>1086.1420000000001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C1000"/>
  <sheetViews>
    <sheetView topLeftCell="G1" workbookViewId="0">
      <selection activeCell="X2" sqref="X2"/>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48</v>
      </c>
      <c r="B2" s="3">
        <v>331.79500000000002</v>
      </c>
      <c r="C2" s="3">
        <v>63.631</v>
      </c>
      <c r="U2" s="3">
        <v>970.83100000000002</v>
      </c>
      <c r="V2" s="3">
        <v>771.7</v>
      </c>
      <c r="W2" s="3">
        <v>740.33100000000002</v>
      </c>
      <c r="X2" s="3" t="s">
        <v>49</v>
      </c>
      <c r="Y2" s="3">
        <v>82</v>
      </c>
      <c r="Z2" s="3">
        <v>8.98</v>
      </c>
      <c r="AA2" s="3">
        <v>231.3</v>
      </c>
      <c r="AB2" s="3">
        <v>0.8</v>
      </c>
      <c r="AC2" s="3">
        <v>2204.3000000000002</v>
      </c>
    </row>
    <row r="3" spans="1:29" ht="14.5" x14ac:dyDescent="0.35">
      <c r="A3" s="3" t="s">
        <v>50</v>
      </c>
      <c r="B3" s="3">
        <v>278.29500000000002</v>
      </c>
      <c r="C3" s="3">
        <v>68.192999999999998</v>
      </c>
      <c r="U3" s="3">
        <v>813.12580000000003</v>
      </c>
      <c r="V3" s="3">
        <v>448.9</v>
      </c>
      <c r="W3" s="3">
        <v>420.72579999999999</v>
      </c>
      <c r="X3" s="3" t="s">
        <v>49</v>
      </c>
      <c r="Y3" s="3">
        <v>75.099999999999994</v>
      </c>
      <c r="Z3" s="3">
        <v>5.21</v>
      </c>
      <c r="AA3" s="3">
        <v>399.7</v>
      </c>
      <c r="AB3" s="3">
        <v>7.3</v>
      </c>
      <c r="AC3" s="3">
        <v>1429.2</v>
      </c>
    </row>
    <row r="4" spans="1:29" ht="14.5" x14ac:dyDescent="0.35">
      <c r="A4" s="3" t="s">
        <v>51</v>
      </c>
      <c r="B4" s="3">
        <v>260.83199999999999</v>
      </c>
      <c r="C4" s="3">
        <v>42.896999999999998</v>
      </c>
      <c r="U4" s="3">
        <v>516.58879999999999</v>
      </c>
      <c r="V4" s="3">
        <v>294.7</v>
      </c>
      <c r="W4" s="3">
        <v>62.488799999999998</v>
      </c>
      <c r="X4" s="3" t="s">
        <v>49</v>
      </c>
      <c r="Y4" s="3">
        <v>73.3</v>
      </c>
      <c r="Z4" s="3">
        <v>0.85</v>
      </c>
      <c r="AA4" s="3">
        <v>462.2</v>
      </c>
      <c r="AB4" s="3">
        <v>8.1</v>
      </c>
      <c r="AC4" s="3">
        <v>964.1</v>
      </c>
    </row>
    <row r="5" spans="1:29" ht="14.5" x14ac:dyDescent="0.35">
      <c r="A5" s="3" t="s">
        <v>52</v>
      </c>
      <c r="B5" s="3">
        <v>242.63499999999999</v>
      </c>
      <c r="C5" s="3">
        <v>81.483999999999995</v>
      </c>
      <c r="U5" s="3">
        <v>641.90070000000003</v>
      </c>
      <c r="V5" s="3">
        <v>418</v>
      </c>
      <c r="W5" s="3">
        <v>67.900700000000001</v>
      </c>
      <c r="X5" s="3" t="s">
        <v>49</v>
      </c>
      <c r="Y5" s="3">
        <v>73</v>
      </c>
      <c r="Z5" s="3">
        <v>0.93</v>
      </c>
      <c r="AA5" s="3">
        <v>575</v>
      </c>
      <c r="AB5" s="3">
        <v>1</v>
      </c>
      <c r="AC5" s="3">
        <v>1904</v>
      </c>
    </row>
    <row r="6" spans="1:29" ht="14.5" x14ac:dyDescent="0.35">
      <c r="A6" s="3" t="s">
        <v>53</v>
      </c>
      <c r="U6" s="3">
        <v>677.73119999999994</v>
      </c>
      <c r="V6" s="3">
        <v>444</v>
      </c>
      <c r="W6" s="3">
        <v>258.7312</v>
      </c>
      <c r="X6" s="3" t="s">
        <v>49</v>
      </c>
      <c r="Y6" s="3">
        <v>72.328500000000005</v>
      </c>
      <c r="Z6" s="3">
        <v>3.57</v>
      </c>
      <c r="AA6" s="3">
        <v>421</v>
      </c>
      <c r="AB6" s="3">
        <v>2</v>
      </c>
      <c r="AC6" s="3">
        <v>2650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0"/>
  <sheetViews>
    <sheetView workbookViewId="0">
      <selection activeCell="M8" sqref="M8"/>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54</v>
      </c>
      <c r="B2" s="3">
        <v>12094</v>
      </c>
      <c r="C2" s="3">
        <v>1777.33</v>
      </c>
      <c r="D2" s="3">
        <v>22118</v>
      </c>
      <c r="J2" s="3">
        <v>2.8959999999999999</v>
      </c>
      <c r="K2" s="3">
        <v>26.786000000000001</v>
      </c>
      <c r="O2" s="3">
        <v>22088.300800000001</v>
      </c>
      <c r="U2" s="3">
        <v>65242.2</v>
      </c>
      <c r="V2" s="3">
        <v>10965</v>
      </c>
      <c r="W2" s="3">
        <v>40072.199999999997</v>
      </c>
      <c r="X2" s="3" t="s">
        <v>55</v>
      </c>
      <c r="Y2" s="3">
        <v>1218.3620000000001</v>
      </c>
      <c r="Z2" s="3">
        <v>32.9</v>
      </c>
      <c r="AA2" s="3">
        <v>22727</v>
      </c>
      <c r="AB2" s="3">
        <v>152</v>
      </c>
      <c r="AC2" s="3">
        <v>48433</v>
      </c>
    </row>
    <row r="3" spans="1:29" ht="14.5" x14ac:dyDescent="0.35">
      <c r="A3" s="3" t="s">
        <v>56</v>
      </c>
      <c r="B3" s="3">
        <v>11270</v>
      </c>
      <c r="C3" s="3">
        <v>1659.38</v>
      </c>
      <c r="D3" s="3">
        <v>20506.5</v>
      </c>
      <c r="J3" s="3">
        <v>1.4630000000000001</v>
      </c>
      <c r="K3" s="3">
        <v>25.728999999999999</v>
      </c>
      <c r="O3" s="3">
        <v>20479.300800000001</v>
      </c>
      <c r="U3" s="3">
        <v>56510.6</v>
      </c>
      <c r="V3" s="3">
        <v>10627</v>
      </c>
      <c r="W3" s="3">
        <v>31638.6</v>
      </c>
      <c r="X3" s="3" t="s">
        <v>55</v>
      </c>
      <c r="Y3" s="3">
        <v>1215.221</v>
      </c>
      <c r="Z3" s="3">
        <v>26.04</v>
      </c>
      <c r="AA3" s="3">
        <v>23839</v>
      </c>
      <c r="AB3" s="3">
        <v>1680</v>
      </c>
      <c r="AC3" s="3">
        <v>47612</v>
      </c>
    </row>
    <row r="4" spans="1:29" ht="14.5" x14ac:dyDescent="0.35">
      <c r="A4" s="3" t="s">
        <v>57</v>
      </c>
      <c r="B4" s="3">
        <v>11440</v>
      </c>
      <c r="C4" s="3">
        <v>1503.23</v>
      </c>
      <c r="D4" s="3">
        <v>19276.699000000001</v>
      </c>
      <c r="J4" s="3">
        <v>1.3979999999999999</v>
      </c>
      <c r="K4" s="3">
        <v>9.5000000000000001E-2</v>
      </c>
      <c r="O4" s="3">
        <v>19275.199199999999</v>
      </c>
      <c r="U4" s="3">
        <v>49560.65</v>
      </c>
      <c r="V4" s="3">
        <v>7719</v>
      </c>
      <c r="W4" s="3">
        <v>24320.65</v>
      </c>
      <c r="X4" s="3" t="s">
        <v>55</v>
      </c>
      <c r="Y4" s="3">
        <v>1213.6310000000001</v>
      </c>
      <c r="Z4" s="3">
        <v>20.05</v>
      </c>
      <c r="AA4" s="3">
        <v>22533</v>
      </c>
      <c r="AB4" s="3">
        <v>142</v>
      </c>
      <c r="AC4" s="3">
        <v>44165</v>
      </c>
    </row>
    <row r="5" spans="1:29" ht="14.5" x14ac:dyDescent="0.35">
      <c r="A5" s="3" t="s">
        <v>58</v>
      </c>
      <c r="B5" s="3">
        <v>12190</v>
      </c>
      <c r="C5" s="3">
        <v>1550</v>
      </c>
      <c r="U5" s="3">
        <v>53992.639999999999</v>
      </c>
      <c r="V5" s="3">
        <v>8201</v>
      </c>
      <c r="W5" s="3">
        <v>28748.639999999999</v>
      </c>
      <c r="X5" s="3" t="s">
        <v>55</v>
      </c>
      <c r="Y5" s="3">
        <v>1212.037</v>
      </c>
      <c r="Z5" s="3">
        <v>23.72</v>
      </c>
      <c r="AA5" s="3">
        <v>22497</v>
      </c>
      <c r="AB5" s="3">
        <v>289</v>
      </c>
      <c r="AC5" s="3">
        <v>46040</v>
      </c>
    </row>
    <row r="6" spans="1:29" ht="14.5" x14ac:dyDescent="0.35">
      <c r="A6" s="3" t="s">
        <v>59</v>
      </c>
      <c r="B6" s="3">
        <v>11740</v>
      </c>
      <c r="C6" s="3">
        <v>1150</v>
      </c>
      <c r="U6" s="3">
        <v>50298.5</v>
      </c>
      <c r="V6" s="3">
        <v>8686</v>
      </c>
      <c r="W6" s="3">
        <v>26680.5</v>
      </c>
      <c r="X6" s="3" t="s">
        <v>55</v>
      </c>
      <c r="Y6" s="3">
        <v>973.62599999999998</v>
      </c>
      <c r="Z6" s="3">
        <v>22.05</v>
      </c>
      <c r="AA6" s="3">
        <v>22414</v>
      </c>
      <c r="AB6" s="3">
        <v>168</v>
      </c>
      <c r="AC6" s="3">
        <v>45302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1000"/>
  <sheetViews>
    <sheetView topLeftCell="R1" workbookViewId="0">
      <selection activeCell="AF2" sqref="AF2"/>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60</v>
      </c>
      <c r="X2" s="3" t="s">
        <v>61</v>
      </c>
      <c r="Y2" s="3">
        <v>426.49360000000001</v>
      </c>
      <c r="AA2" s="3">
        <v>9489.1</v>
      </c>
      <c r="AB2" s="3">
        <v>46.3</v>
      </c>
      <c r="AC2" s="3">
        <v>20104</v>
      </c>
    </row>
    <row r="3" spans="1:29" ht="14.5" x14ac:dyDescent="0.35">
      <c r="A3" s="3" t="s">
        <v>62</v>
      </c>
      <c r="V3" s="3">
        <v>2980.2</v>
      </c>
      <c r="X3" s="3" t="s">
        <v>61</v>
      </c>
      <c r="Y3" s="3">
        <v>429.2</v>
      </c>
      <c r="Z3" s="3">
        <v>19.12</v>
      </c>
      <c r="AA3" s="3">
        <v>17571.7</v>
      </c>
      <c r="AB3" s="3">
        <v>104.7</v>
      </c>
      <c r="AC3" s="3">
        <v>33499.300000000003</v>
      </c>
    </row>
    <row r="4" spans="1:29" ht="14.5" x14ac:dyDescent="0.35">
      <c r="A4" s="3" t="s">
        <v>63</v>
      </c>
      <c r="B4" s="3">
        <v>551.505</v>
      </c>
      <c r="C4" s="3">
        <v>456.03199999999998</v>
      </c>
      <c r="D4" s="3">
        <v>4.5190000000000001</v>
      </c>
      <c r="T4" s="3">
        <v>4.5190000000000001</v>
      </c>
      <c r="U4" s="3">
        <v>11988.904</v>
      </c>
      <c r="V4" s="3">
        <v>2400.5</v>
      </c>
      <c r="W4" s="3">
        <v>5094.6040000000003</v>
      </c>
      <c r="X4" s="3" t="s">
        <v>61</v>
      </c>
      <c r="Y4" s="3">
        <v>427.5</v>
      </c>
      <c r="Z4" s="3">
        <v>11.87</v>
      </c>
      <c r="AA4" s="3">
        <v>6934.4</v>
      </c>
      <c r="AB4" s="3">
        <v>40.1</v>
      </c>
      <c r="AC4" s="3">
        <v>13066.4</v>
      </c>
    </row>
    <row r="5" spans="1:29" ht="14.5" x14ac:dyDescent="0.35">
      <c r="A5" s="3" t="s">
        <v>64</v>
      </c>
      <c r="B5" s="3">
        <v>526.89800000000002</v>
      </c>
      <c r="C5" s="3">
        <v>445.173</v>
      </c>
      <c r="D5" s="3">
        <v>3.9849999999999999</v>
      </c>
      <c r="T5" s="3">
        <v>3.9849999999999999</v>
      </c>
      <c r="U5" s="3">
        <v>16310.977999999999</v>
      </c>
      <c r="V5" s="3">
        <v>2535.3000000000002</v>
      </c>
      <c r="W5" s="3">
        <v>9482.5779999999995</v>
      </c>
      <c r="X5" s="3" t="s">
        <v>61</v>
      </c>
      <c r="Y5" s="3">
        <v>412.4</v>
      </c>
      <c r="Z5" s="3">
        <v>22.54</v>
      </c>
      <c r="AA5" s="3">
        <v>6861</v>
      </c>
      <c r="AB5" s="3">
        <v>32.6</v>
      </c>
      <c r="AC5" s="3">
        <v>12951.4</v>
      </c>
    </row>
    <row r="6" spans="1:29" ht="14.5" x14ac:dyDescent="0.35">
      <c r="A6" s="3" t="s">
        <v>65</v>
      </c>
      <c r="B6" s="3">
        <v>532.20000000000005</v>
      </c>
      <c r="U6" s="3">
        <v>13422.691999999999</v>
      </c>
      <c r="V6" s="3">
        <v>2592.9</v>
      </c>
      <c r="W6" s="3">
        <v>7809.4920000000002</v>
      </c>
      <c r="X6" s="3" t="s">
        <v>61</v>
      </c>
      <c r="Y6" s="3">
        <v>388.2</v>
      </c>
      <c r="Z6" s="3">
        <v>19.34</v>
      </c>
      <c r="AA6" s="3">
        <v>5659.4</v>
      </c>
      <c r="AB6" s="3">
        <v>46.2</v>
      </c>
      <c r="AC6" s="3">
        <v>11461.5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66</v>
      </c>
      <c r="U2" s="3">
        <v>329576.9142</v>
      </c>
      <c r="V2" s="3">
        <v>302089</v>
      </c>
      <c r="W2" s="3">
        <v>684192.9142</v>
      </c>
      <c r="X2" s="3" t="s">
        <v>67</v>
      </c>
      <c r="Y2" s="3">
        <v>1.4689000000000001</v>
      </c>
      <c r="Z2" s="3">
        <v>468711</v>
      </c>
      <c r="AA2" s="3">
        <v>127683</v>
      </c>
      <c r="AB2" s="3">
        <v>490556</v>
      </c>
      <c r="AC2" s="3">
        <v>948465</v>
      </c>
    </row>
    <row r="3" spans="1:29" ht="14.5" x14ac:dyDescent="0.35">
      <c r="A3" s="3" t="s">
        <v>68</v>
      </c>
      <c r="U3" s="3">
        <v>263888.10800000001</v>
      </c>
      <c r="V3" s="3">
        <v>276094</v>
      </c>
      <c r="W3" s="3">
        <v>665821.10800000001</v>
      </c>
      <c r="X3" s="3" t="s">
        <v>67</v>
      </c>
      <c r="Y3" s="3">
        <v>1.5102</v>
      </c>
      <c r="Z3" s="3">
        <v>450662</v>
      </c>
      <c r="AA3" s="3">
        <v>119253</v>
      </c>
      <c r="AB3" s="3">
        <v>529917</v>
      </c>
      <c r="AC3" s="3">
        <v>958784</v>
      </c>
    </row>
    <row r="4" spans="1:29" ht="14.5" x14ac:dyDescent="0.35">
      <c r="A4" s="3" t="s">
        <v>69</v>
      </c>
      <c r="U4" s="3">
        <v>210375.4474</v>
      </c>
      <c r="V4" s="3">
        <v>245510</v>
      </c>
      <c r="W4" s="3">
        <v>537012.44739999995</v>
      </c>
      <c r="X4" s="3" t="s">
        <v>67</v>
      </c>
      <c r="Y4" s="3">
        <v>1.5945</v>
      </c>
      <c r="Z4" s="3">
        <v>347815</v>
      </c>
      <c r="AA4" s="3">
        <v>122364</v>
      </c>
      <c r="AB4" s="3">
        <v>457173</v>
      </c>
      <c r="AC4" s="3">
        <v>873729</v>
      </c>
    </row>
    <row r="5" spans="1:29" ht="14.5" x14ac:dyDescent="0.35">
      <c r="A5" s="3" t="s">
        <v>70</v>
      </c>
      <c r="U5" s="3">
        <v>252641.75</v>
      </c>
      <c r="V5" s="3">
        <v>254616</v>
      </c>
      <c r="W5" s="3">
        <v>551833.75</v>
      </c>
      <c r="X5" s="3" t="s">
        <v>67</v>
      </c>
      <c r="Y5" s="3">
        <v>1.6338999999999999</v>
      </c>
      <c r="Z5" s="3">
        <v>339590</v>
      </c>
      <c r="AA5" s="3">
        <v>109250</v>
      </c>
      <c r="AB5" s="3">
        <v>412214</v>
      </c>
      <c r="AC5" s="3">
        <v>817729</v>
      </c>
    </row>
    <row r="6" spans="1:29" ht="14.5" x14ac:dyDescent="0.35">
      <c r="A6" s="3" t="s">
        <v>71</v>
      </c>
      <c r="U6" s="3">
        <v>281586</v>
      </c>
      <c r="V6" s="3">
        <v>247837</v>
      </c>
      <c r="W6" s="3">
        <v>502146</v>
      </c>
      <c r="X6" s="3" t="s">
        <v>67</v>
      </c>
      <c r="Y6" s="3">
        <v>1.6437999999999999</v>
      </c>
      <c r="Z6" s="3">
        <v>306000</v>
      </c>
      <c r="AA6" s="3">
        <v>97490</v>
      </c>
      <c r="AB6" s="3">
        <v>321847</v>
      </c>
      <c r="AC6" s="3">
        <v>707794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72</v>
      </c>
      <c r="B2" s="3">
        <v>852.81200000000001</v>
      </c>
      <c r="C2" s="3">
        <v>68.099999999999994</v>
      </c>
      <c r="U2" s="3">
        <v>1457.5744999999999</v>
      </c>
      <c r="V2" s="3">
        <v>850.61099999999999</v>
      </c>
      <c r="W2" s="3">
        <v>1413.4385</v>
      </c>
      <c r="X2" s="3" t="s">
        <v>73</v>
      </c>
      <c r="Y2" s="3">
        <v>568.03560000000004</v>
      </c>
      <c r="Z2" s="3">
        <v>2.41</v>
      </c>
      <c r="AA2" s="3">
        <v>241.661</v>
      </c>
      <c r="AB2" s="3">
        <v>197.52500000000001</v>
      </c>
      <c r="AC2" s="3">
        <v>2230.3539999999998</v>
      </c>
    </row>
    <row r="3" spans="1:29" ht="14.5" x14ac:dyDescent="0.35">
      <c r="A3" s="3" t="s">
        <v>74</v>
      </c>
      <c r="B3" s="3">
        <v>868.86199999999997</v>
      </c>
      <c r="C3" s="3">
        <v>71.311000000000007</v>
      </c>
      <c r="U3" s="3">
        <v>822.23109999999997</v>
      </c>
      <c r="V3" s="3">
        <v>666.22199999999998</v>
      </c>
      <c r="W3" s="3">
        <v>631.70510000000002</v>
      </c>
      <c r="X3" s="3" t="s">
        <v>73</v>
      </c>
      <c r="Y3" s="3">
        <v>530.69269999999995</v>
      </c>
      <c r="Z3" s="3">
        <v>1.19</v>
      </c>
      <c r="AA3" s="3">
        <v>413.58199999999999</v>
      </c>
      <c r="AB3" s="3">
        <v>223.05600000000001</v>
      </c>
      <c r="AC3" s="3">
        <v>1742.1310000000001</v>
      </c>
    </row>
    <row r="4" spans="1:29" ht="14.5" x14ac:dyDescent="0.35">
      <c r="A4" s="3" t="s">
        <v>75</v>
      </c>
      <c r="B4" s="3">
        <v>801.57899999999995</v>
      </c>
      <c r="C4" s="3">
        <v>60.203000000000003</v>
      </c>
      <c r="U4" s="3">
        <v>503.28480000000002</v>
      </c>
      <c r="V4" s="3">
        <v>273.05</v>
      </c>
      <c r="W4" s="3">
        <v>90.214799999999997</v>
      </c>
      <c r="X4" s="3" t="s">
        <v>73</v>
      </c>
      <c r="Y4" s="3">
        <v>528.83759999999995</v>
      </c>
      <c r="Z4" s="3">
        <v>0.17</v>
      </c>
      <c r="AA4" s="3">
        <v>578.27099999999996</v>
      </c>
      <c r="AB4" s="3">
        <v>165.20099999999999</v>
      </c>
      <c r="AC4" s="3">
        <v>1425.9839999999999</v>
      </c>
    </row>
    <row r="5" spans="1:29" ht="14.5" x14ac:dyDescent="0.35">
      <c r="A5" s="3" t="s">
        <v>76</v>
      </c>
      <c r="B5" s="3">
        <v>956.79100000000005</v>
      </c>
      <c r="C5" s="3">
        <v>73.25</v>
      </c>
      <c r="U5" s="3">
        <v>639.25480000000005</v>
      </c>
      <c r="V5" s="3">
        <v>551.95699999999999</v>
      </c>
      <c r="W5" s="3">
        <v>308.83679999999998</v>
      </c>
      <c r="X5" s="3" t="s">
        <v>73</v>
      </c>
      <c r="Y5" s="3">
        <v>521.31629999999996</v>
      </c>
      <c r="Z5" s="3">
        <v>0.59</v>
      </c>
      <c r="AA5" s="3">
        <v>584.80700000000002</v>
      </c>
      <c r="AB5" s="3">
        <v>254.38900000000001</v>
      </c>
      <c r="AC5" s="3">
        <v>2093.4650000000001</v>
      </c>
    </row>
    <row r="6" spans="1:29" ht="14.5" x14ac:dyDescent="0.35">
      <c r="A6" s="3" t="s">
        <v>77</v>
      </c>
      <c r="B6" s="3">
        <v>955.24300000000005</v>
      </c>
      <c r="C6" s="3">
        <v>72.938999999999993</v>
      </c>
      <c r="U6" s="3">
        <v>1023.4328</v>
      </c>
      <c r="V6" s="3">
        <v>369.82100000000003</v>
      </c>
      <c r="W6" s="3">
        <v>510.73079999999999</v>
      </c>
      <c r="X6" s="3" t="s">
        <v>73</v>
      </c>
      <c r="Y6" s="3">
        <v>514.15170000000001</v>
      </c>
      <c r="Z6" s="3">
        <v>0.99</v>
      </c>
      <c r="AA6" s="3">
        <v>586.6</v>
      </c>
      <c r="AB6" s="3">
        <v>73.897999999999996</v>
      </c>
      <c r="AC6" s="3">
        <v>1825.6379999999999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78</v>
      </c>
      <c r="B2" s="3">
        <v>14954</v>
      </c>
      <c r="C2" s="3">
        <v>1060</v>
      </c>
      <c r="D2" s="3">
        <v>235000</v>
      </c>
      <c r="H2" s="3">
        <v>5000</v>
      </c>
      <c r="M2" s="3">
        <v>8000</v>
      </c>
      <c r="N2" s="3">
        <v>14000</v>
      </c>
      <c r="O2" s="3">
        <v>208000</v>
      </c>
      <c r="U2" s="3">
        <v>152360.008</v>
      </c>
      <c r="V2" s="3">
        <v>82156</v>
      </c>
      <c r="W2" s="3">
        <v>144415.008</v>
      </c>
      <c r="X2" s="3" t="s">
        <v>79</v>
      </c>
      <c r="Y2" s="3">
        <v>1274.028</v>
      </c>
      <c r="Z2" s="3">
        <v>118</v>
      </c>
      <c r="AA2" s="3">
        <v>17188</v>
      </c>
      <c r="AB2" s="3">
        <v>9243</v>
      </c>
      <c r="AC2" s="3">
        <v>93829</v>
      </c>
    </row>
    <row r="3" spans="1:29" ht="14.5" x14ac:dyDescent="0.35">
      <c r="A3" s="3" t="s">
        <v>80</v>
      </c>
      <c r="B3" s="3">
        <v>17720</v>
      </c>
      <c r="C3" s="3">
        <v>1000</v>
      </c>
      <c r="D3" s="3">
        <v>224600</v>
      </c>
      <c r="H3" s="3">
        <v>4400</v>
      </c>
      <c r="M3" s="3">
        <v>9200</v>
      </c>
      <c r="N3" s="3">
        <v>13400</v>
      </c>
      <c r="O3" s="3">
        <v>197600</v>
      </c>
      <c r="U3" s="3">
        <v>109122.89969999999</v>
      </c>
      <c r="V3" s="3">
        <v>45828</v>
      </c>
      <c r="W3" s="3">
        <v>93995.899699999994</v>
      </c>
      <c r="X3" s="3" t="s">
        <v>79</v>
      </c>
      <c r="Y3" s="3">
        <v>1324.194</v>
      </c>
      <c r="Z3" s="3">
        <v>72.180000000000007</v>
      </c>
      <c r="AA3" s="3">
        <v>20601</v>
      </c>
      <c r="AB3" s="3">
        <v>5474</v>
      </c>
      <c r="AC3" s="3">
        <v>90661</v>
      </c>
    </row>
    <row r="4" spans="1:29" ht="14.5" x14ac:dyDescent="0.35">
      <c r="A4" s="3" t="s">
        <v>81</v>
      </c>
      <c r="B4" s="3">
        <v>15482.4</v>
      </c>
      <c r="C4" s="3">
        <v>667.66</v>
      </c>
      <c r="D4" s="3">
        <v>162700</v>
      </c>
      <c r="H4" s="3">
        <v>2200</v>
      </c>
      <c r="M4" s="3">
        <v>6600</v>
      </c>
      <c r="N4" s="3">
        <v>11600</v>
      </c>
      <c r="O4" s="3">
        <v>142300</v>
      </c>
      <c r="U4" s="3">
        <v>52265.006699999998</v>
      </c>
      <c r="V4" s="3">
        <v>19256</v>
      </c>
      <c r="W4" s="3">
        <v>42711.006699999998</v>
      </c>
      <c r="X4" s="3" t="s">
        <v>79</v>
      </c>
      <c r="Y4" s="3">
        <v>1078.03</v>
      </c>
      <c r="Z4" s="3">
        <v>39.99</v>
      </c>
      <c r="AA4" s="3">
        <v>16154</v>
      </c>
      <c r="AB4" s="3">
        <v>6600</v>
      </c>
      <c r="AC4" s="3">
        <v>62618</v>
      </c>
    </row>
    <row r="5" spans="1:29" ht="14.5" x14ac:dyDescent="0.35">
      <c r="A5" s="3" t="s">
        <v>82</v>
      </c>
      <c r="B5" s="3">
        <v>19500</v>
      </c>
      <c r="C5" s="3">
        <v>1000</v>
      </c>
      <c r="D5" s="3">
        <v>195165</v>
      </c>
      <c r="H5" s="3">
        <v>2672.9099000000001</v>
      </c>
      <c r="M5" s="3">
        <v>4901.3599000000004</v>
      </c>
      <c r="N5" s="3">
        <v>14236</v>
      </c>
      <c r="O5" s="3">
        <v>173354</v>
      </c>
      <c r="U5" s="3">
        <v>78328.991299999994</v>
      </c>
      <c r="V5" s="3">
        <v>36670</v>
      </c>
      <c r="W5" s="3">
        <v>70548.991299999994</v>
      </c>
      <c r="X5" s="3" t="s">
        <v>79</v>
      </c>
      <c r="Y5" s="3">
        <v>1117.26</v>
      </c>
      <c r="Z5" s="3">
        <v>65.03</v>
      </c>
      <c r="AA5" s="3">
        <v>15827</v>
      </c>
      <c r="AB5" s="3">
        <v>8116</v>
      </c>
      <c r="AC5" s="3">
        <v>70514</v>
      </c>
    </row>
    <row r="6" spans="1:29" ht="14.5" x14ac:dyDescent="0.35">
      <c r="A6" s="3" t="s">
        <v>83</v>
      </c>
      <c r="B6" s="3">
        <v>19200</v>
      </c>
      <c r="C6" s="3">
        <v>1100</v>
      </c>
      <c r="D6" s="3">
        <v>180179</v>
      </c>
      <c r="H6" s="3">
        <v>1580.75</v>
      </c>
      <c r="M6" s="3">
        <v>1623.28</v>
      </c>
      <c r="N6" s="3">
        <v>19983</v>
      </c>
      <c r="O6" s="3">
        <v>156992</v>
      </c>
      <c r="U6" s="3">
        <v>79906.073900000003</v>
      </c>
      <c r="V6" s="3">
        <v>38727</v>
      </c>
      <c r="W6" s="3">
        <v>70976.073900000003</v>
      </c>
      <c r="X6" s="3" t="s">
        <v>79</v>
      </c>
      <c r="Y6" s="3">
        <v>1166.499</v>
      </c>
      <c r="Z6" s="3">
        <v>62.35</v>
      </c>
      <c r="AA6" s="3">
        <v>14968</v>
      </c>
      <c r="AB6" s="3">
        <v>6163</v>
      </c>
      <c r="AC6" s="3">
        <v>69980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84</v>
      </c>
      <c r="B2" s="3">
        <v>85400</v>
      </c>
      <c r="C2" s="3">
        <v>100</v>
      </c>
      <c r="D2" s="3">
        <v>22100</v>
      </c>
      <c r="E2" s="3">
        <v>1500</v>
      </c>
      <c r="F2" s="3">
        <v>1200</v>
      </c>
      <c r="G2" s="3">
        <v>4500</v>
      </c>
      <c r="H2" s="3">
        <v>400</v>
      </c>
      <c r="I2" s="3">
        <v>200</v>
      </c>
      <c r="J2" s="3">
        <v>8.0739999999999998</v>
      </c>
      <c r="K2" s="3">
        <v>20.553000000000001</v>
      </c>
      <c r="M2" s="3">
        <v>5.2560000000000002</v>
      </c>
      <c r="N2" s="3">
        <v>58.475999999999999</v>
      </c>
      <c r="O2" s="3">
        <v>12800</v>
      </c>
      <c r="S2" s="3">
        <v>3500</v>
      </c>
      <c r="U2" s="3">
        <v>30998.9627</v>
      </c>
      <c r="V2" s="3">
        <v>38366</v>
      </c>
      <c r="W2" s="3">
        <v>28748.9627</v>
      </c>
      <c r="X2" s="3" t="s">
        <v>85</v>
      </c>
      <c r="Y2" s="3">
        <v>691.24699999999996</v>
      </c>
      <c r="Z2" s="3">
        <v>41.59</v>
      </c>
      <c r="AA2" s="3">
        <v>21003</v>
      </c>
      <c r="AB2" s="3">
        <v>20456</v>
      </c>
      <c r="AC2" s="3">
        <v>138548</v>
      </c>
    </row>
    <row r="3" spans="1:29" ht="14.5" x14ac:dyDescent="0.35">
      <c r="A3" s="3" t="s">
        <v>86</v>
      </c>
      <c r="B3" s="3">
        <v>86900</v>
      </c>
      <c r="C3" s="3">
        <v>2700</v>
      </c>
      <c r="D3" s="3">
        <v>22740.5</v>
      </c>
      <c r="E3" s="3">
        <v>900</v>
      </c>
      <c r="F3" s="3">
        <v>1400</v>
      </c>
      <c r="G3" s="3">
        <v>6500</v>
      </c>
      <c r="H3" s="3">
        <v>337.51100000000002</v>
      </c>
      <c r="I3" s="3">
        <v>106.619</v>
      </c>
      <c r="J3" s="3">
        <v>1.6890000000000001</v>
      </c>
      <c r="K3" s="3">
        <v>21.937999999999999</v>
      </c>
      <c r="M3" s="3">
        <v>5.774</v>
      </c>
      <c r="N3" s="3">
        <v>66.962999999999994</v>
      </c>
      <c r="O3" s="3">
        <v>13400</v>
      </c>
      <c r="U3" s="3">
        <v>29825.578399999999</v>
      </c>
      <c r="V3" s="3">
        <v>24526</v>
      </c>
      <c r="W3" s="3">
        <v>24154.578399999999</v>
      </c>
      <c r="X3" s="3" t="s">
        <v>85</v>
      </c>
      <c r="Y3" s="3">
        <v>676.22</v>
      </c>
      <c r="Z3" s="3">
        <v>35.72</v>
      </c>
      <c r="AA3" s="3">
        <v>17794</v>
      </c>
      <c r="AB3" s="3">
        <v>13865</v>
      </c>
      <c r="AC3" s="3">
        <v>142309</v>
      </c>
    </row>
    <row r="4" spans="1:29" ht="14.5" x14ac:dyDescent="0.35">
      <c r="A4" s="3" t="s">
        <v>87</v>
      </c>
      <c r="B4" s="3">
        <v>70200</v>
      </c>
      <c r="C4" s="3">
        <v>3100</v>
      </c>
      <c r="D4" s="3">
        <v>20201.800999999999</v>
      </c>
      <c r="E4" s="3">
        <v>700</v>
      </c>
      <c r="F4" s="3">
        <v>800</v>
      </c>
      <c r="G4" s="3">
        <v>5500</v>
      </c>
      <c r="H4" s="3">
        <v>300</v>
      </c>
      <c r="I4" s="3">
        <v>100</v>
      </c>
      <c r="J4" s="3">
        <v>1.8280000000000001</v>
      </c>
      <c r="K4" s="3">
        <v>100</v>
      </c>
      <c r="M4" s="3">
        <v>100</v>
      </c>
      <c r="N4" s="3">
        <v>100</v>
      </c>
      <c r="O4" s="3">
        <v>12500</v>
      </c>
      <c r="U4" s="3">
        <v>20370.9254</v>
      </c>
      <c r="V4" s="3">
        <v>13688</v>
      </c>
      <c r="W4" s="3">
        <v>23376.9254</v>
      </c>
      <c r="X4" s="3" t="s">
        <v>85</v>
      </c>
      <c r="Y4" s="3">
        <v>637.28599999999994</v>
      </c>
      <c r="Z4" s="3">
        <v>34.57</v>
      </c>
      <c r="AA4" s="3">
        <v>5198</v>
      </c>
      <c r="AB4" s="3">
        <v>8993</v>
      </c>
      <c r="AC4" s="3">
        <v>61668</v>
      </c>
    </row>
    <row r="5" spans="1:29" ht="14.5" x14ac:dyDescent="0.35">
      <c r="A5" s="3" t="s">
        <v>88</v>
      </c>
      <c r="B5" s="3">
        <v>89836.101999999999</v>
      </c>
      <c r="C5" s="3">
        <v>622.72799999999995</v>
      </c>
      <c r="D5" s="3">
        <v>23550.5</v>
      </c>
      <c r="E5" s="3">
        <v>1025.17</v>
      </c>
      <c r="F5" s="3">
        <v>429.36200000000002</v>
      </c>
      <c r="G5" s="3">
        <v>5434.45</v>
      </c>
      <c r="H5" s="3">
        <v>697.18299999999999</v>
      </c>
      <c r="I5" s="3">
        <v>64.387</v>
      </c>
      <c r="J5" s="3">
        <v>10.375</v>
      </c>
      <c r="K5" s="3">
        <v>18.632999999999999</v>
      </c>
      <c r="L5" s="3">
        <v>14.313000000000001</v>
      </c>
      <c r="M5" s="3">
        <v>6.3680000000000003</v>
      </c>
      <c r="N5" s="3">
        <v>199.75399999999999</v>
      </c>
      <c r="O5" s="3">
        <v>14412.6</v>
      </c>
      <c r="S5" s="3">
        <v>1237.99</v>
      </c>
      <c r="U5" s="3">
        <v>16479.275799999999</v>
      </c>
      <c r="V5" s="3">
        <v>13277</v>
      </c>
      <c r="W5" s="3">
        <v>16813.275799999999</v>
      </c>
      <c r="X5" s="3" t="s">
        <v>85</v>
      </c>
      <c r="Y5" s="3">
        <v>614.745</v>
      </c>
      <c r="Z5" s="3">
        <v>27.35</v>
      </c>
      <c r="AA5" s="3">
        <v>5613</v>
      </c>
      <c r="AB5" s="3">
        <v>6450</v>
      </c>
      <c r="AC5" s="3">
        <v>64009</v>
      </c>
    </row>
    <row r="6" spans="1:29" ht="14.5" x14ac:dyDescent="0.35">
      <c r="A6" s="3" t="s">
        <v>89</v>
      </c>
      <c r="B6" s="3">
        <v>120400</v>
      </c>
      <c r="C6" s="3">
        <v>5000</v>
      </c>
      <c r="D6" s="3">
        <v>16160.4</v>
      </c>
      <c r="O6" s="3">
        <v>16160.4</v>
      </c>
      <c r="U6" s="3">
        <v>12557.6389</v>
      </c>
      <c r="V6" s="3">
        <v>12429</v>
      </c>
      <c r="W6" s="3">
        <v>11658.6389</v>
      </c>
      <c r="X6" s="3" t="s">
        <v>85</v>
      </c>
      <c r="Y6" s="3">
        <v>614.745</v>
      </c>
      <c r="Z6" s="3">
        <v>18.965</v>
      </c>
      <c r="AA6" s="3">
        <v>2764</v>
      </c>
      <c r="AB6" s="3">
        <v>7386</v>
      </c>
      <c r="AC6" s="3">
        <v>80108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90</v>
      </c>
      <c r="B2" s="3">
        <v>3.0579999999999998</v>
      </c>
      <c r="C2" s="3">
        <v>2.9540000000000002</v>
      </c>
      <c r="D2" s="3">
        <v>14.888999999999999</v>
      </c>
      <c r="J2" s="3">
        <v>14.888999999999999</v>
      </c>
      <c r="U2" s="3">
        <v>12616.191699999999</v>
      </c>
      <c r="V2" s="3">
        <v>4401.3999999999996</v>
      </c>
      <c r="W2" s="3">
        <v>10810.9917</v>
      </c>
      <c r="X2" s="3" t="s">
        <v>91</v>
      </c>
      <c r="Y2" s="3">
        <v>361.27809999999999</v>
      </c>
      <c r="Z2" s="3">
        <v>29.84</v>
      </c>
      <c r="AA2" s="3">
        <v>2774.6</v>
      </c>
      <c r="AB2" s="3">
        <v>1569.7</v>
      </c>
      <c r="AC2" s="3">
        <v>21403</v>
      </c>
    </row>
    <row r="3" spans="1:29" ht="14.5" x14ac:dyDescent="0.35">
      <c r="A3" s="3" t="s">
        <v>92</v>
      </c>
      <c r="B3" s="3">
        <v>3.0990000000000002</v>
      </c>
      <c r="C3" s="3">
        <v>2.827</v>
      </c>
      <c r="D3" s="3">
        <v>4.9770000000000003</v>
      </c>
      <c r="J3" s="3">
        <v>4.9770000000000003</v>
      </c>
      <c r="U3" s="3">
        <v>19928.9964</v>
      </c>
      <c r="V3" s="3">
        <v>4950.1000000000004</v>
      </c>
      <c r="W3" s="3">
        <v>19509.696400000001</v>
      </c>
      <c r="X3" s="3" t="s">
        <v>91</v>
      </c>
      <c r="Y3" s="3">
        <v>355.24169999999998</v>
      </c>
      <c r="Z3" s="3">
        <v>54.9</v>
      </c>
      <c r="AA3" s="3">
        <v>2609.4</v>
      </c>
      <c r="AB3" s="3">
        <v>2617.3000000000002</v>
      </c>
      <c r="AC3" s="3">
        <v>21250.400000000001</v>
      </c>
    </row>
    <row r="4" spans="1:29" ht="14.5" x14ac:dyDescent="0.35">
      <c r="A4" s="3" t="s">
        <v>93</v>
      </c>
      <c r="B4" s="3">
        <v>0</v>
      </c>
      <c r="C4" s="3">
        <v>4.9989999999999997</v>
      </c>
      <c r="D4" s="3">
        <v>1.5529999999999999</v>
      </c>
      <c r="J4" s="3">
        <v>1.5529999999999999</v>
      </c>
      <c r="U4" s="3">
        <v>12703.8869</v>
      </c>
      <c r="V4" s="3">
        <v>2289.5</v>
      </c>
      <c r="W4" s="3">
        <v>11114.686900000001</v>
      </c>
      <c r="X4" s="3" t="s">
        <v>91</v>
      </c>
      <c r="Y4" s="3">
        <v>350.46429999999998</v>
      </c>
      <c r="Z4" s="3">
        <v>31.44</v>
      </c>
      <c r="AA4" s="3">
        <v>2484.4</v>
      </c>
      <c r="AB4" s="3">
        <v>1136.2</v>
      </c>
      <c r="AC4" s="3">
        <v>15644.8</v>
      </c>
    </row>
    <row r="5" spans="1:29" ht="14.5" x14ac:dyDescent="0.35">
      <c r="A5" s="3" t="s">
        <v>94</v>
      </c>
      <c r="B5" s="3">
        <v>0</v>
      </c>
      <c r="C5" s="3">
        <v>5.4050000000000002</v>
      </c>
      <c r="D5" s="3">
        <v>14.17</v>
      </c>
      <c r="J5" s="3">
        <v>12.78</v>
      </c>
      <c r="K5" s="3">
        <v>1.39</v>
      </c>
      <c r="U5" s="3">
        <v>5462.5281000000004</v>
      </c>
      <c r="V5" s="3">
        <v>2110.1</v>
      </c>
      <c r="W5" s="3">
        <v>3780.3281000000002</v>
      </c>
      <c r="X5" s="3" t="s">
        <v>91</v>
      </c>
      <c r="Y5" s="3">
        <v>113.0827</v>
      </c>
      <c r="Z5" s="3">
        <v>32.08</v>
      </c>
      <c r="AA5" s="3">
        <v>2264.5</v>
      </c>
      <c r="AB5" s="3">
        <v>915.8</v>
      </c>
      <c r="AC5" s="3">
        <v>13808.8</v>
      </c>
    </row>
    <row r="6" spans="1:29" ht="14.5" x14ac:dyDescent="0.35">
      <c r="A6" s="3" t="s">
        <v>95</v>
      </c>
      <c r="C6" s="3">
        <v>5.52</v>
      </c>
      <c r="D6" s="3">
        <v>10.956</v>
      </c>
      <c r="J6" s="3">
        <v>9.6549999999999994</v>
      </c>
      <c r="K6" s="3">
        <v>1.3009999999999999</v>
      </c>
      <c r="U6" s="3">
        <v>3082.0065</v>
      </c>
      <c r="V6" s="3">
        <v>2185.9</v>
      </c>
      <c r="W6" s="3">
        <v>1697.0065</v>
      </c>
      <c r="X6" s="3" t="s">
        <v>91</v>
      </c>
      <c r="Y6" s="3">
        <v>104.1981</v>
      </c>
      <c r="Z6" s="3">
        <v>15.75</v>
      </c>
      <c r="AA6" s="3">
        <v>1550.4</v>
      </c>
      <c r="AB6" s="3">
        <v>877.1</v>
      </c>
      <c r="AC6" s="3">
        <v>12914.2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96</v>
      </c>
      <c r="B2" s="3">
        <v>3353.07</v>
      </c>
      <c r="C2" s="3">
        <v>696.32899999999995</v>
      </c>
      <c r="D2" s="3">
        <v>41505.199000000001</v>
      </c>
      <c r="E2" s="3">
        <v>2753.72</v>
      </c>
      <c r="G2" s="3">
        <v>439.86700000000002</v>
      </c>
      <c r="I2" s="3">
        <v>0.191</v>
      </c>
      <c r="J2" s="3">
        <v>1.9179999999999999</v>
      </c>
      <c r="O2" s="3">
        <v>38309.5</v>
      </c>
      <c r="U2" s="3">
        <v>85165.383300000001</v>
      </c>
      <c r="V2" s="3">
        <v>21680</v>
      </c>
      <c r="W2" s="3">
        <v>32321.383300000001</v>
      </c>
      <c r="X2" s="3" t="s">
        <v>97</v>
      </c>
      <c r="Y2" s="3">
        <v>1987</v>
      </c>
      <c r="Z2" s="3">
        <v>16.260000000000002</v>
      </c>
      <c r="AA2" s="3">
        <v>53539</v>
      </c>
      <c r="AB2" s="3">
        <v>734</v>
      </c>
      <c r="AC2" s="3">
        <v>118644</v>
      </c>
    </row>
    <row r="3" spans="1:29" ht="14.5" x14ac:dyDescent="0.35">
      <c r="A3" s="3" t="s">
        <v>98</v>
      </c>
      <c r="B3" s="3">
        <v>4458.78</v>
      </c>
      <c r="C3" s="3">
        <v>833.649</v>
      </c>
      <c r="D3" s="3">
        <v>44852.5</v>
      </c>
      <c r="E3" s="3">
        <v>2753.72</v>
      </c>
      <c r="G3" s="3">
        <v>780.39099999999996</v>
      </c>
      <c r="I3" s="3">
        <v>1.502</v>
      </c>
      <c r="J3" s="3">
        <v>0.72799999999999998</v>
      </c>
      <c r="K3" s="3">
        <v>2.016</v>
      </c>
      <c r="O3" s="3">
        <v>41314.101600000002</v>
      </c>
      <c r="U3" s="3">
        <v>70244.709300000002</v>
      </c>
      <c r="V3" s="3">
        <v>20642</v>
      </c>
      <c r="W3" s="3">
        <v>24131.709299999999</v>
      </c>
      <c r="X3" s="3" t="s">
        <v>97</v>
      </c>
      <c r="Y3" s="3">
        <v>1985</v>
      </c>
      <c r="Z3" s="3">
        <v>12.14</v>
      </c>
      <c r="AA3" s="3">
        <v>46168</v>
      </c>
      <c r="AB3" s="3">
        <v>291</v>
      </c>
      <c r="AC3" s="3">
        <v>103327</v>
      </c>
    </row>
    <row r="4" spans="1:29" ht="14.5" x14ac:dyDescent="0.35">
      <c r="A4" s="3" t="s">
        <v>99</v>
      </c>
      <c r="B4" s="3">
        <v>3899.49</v>
      </c>
      <c r="C4" s="3">
        <v>1237.8800000000001</v>
      </c>
      <c r="D4" s="3">
        <v>42953.601999999999</v>
      </c>
      <c r="E4" s="3">
        <v>2753.72</v>
      </c>
      <c r="G4" s="3">
        <v>1353.21</v>
      </c>
      <c r="I4" s="3">
        <v>0.88500000000000001</v>
      </c>
      <c r="J4" s="3">
        <v>0.98899999999999999</v>
      </c>
      <c r="K4" s="3">
        <v>2.016</v>
      </c>
      <c r="O4" s="3">
        <v>38842.800799999997</v>
      </c>
      <c r="U4" s="3">
        <v>66958.096300000005</v>
      </c>
      <c r="V4" s="3">
        <v>18469</v>
      </c>
      <c r="W4" s="3">
        <v>24729.096300000001</v>
      </c>
      <c r="X4" s="3" t="s">
        <v>97</v>
      </c>
      <c r="Y4" s="3">
        <v>1257</v>
      </c>
      <c r="Z4" s="3">
        <v>12.46</v>
      </c>
      <c r="AA4" s="3">
        <v>42604</v>
      </c>
      <c r="AB4" s="3">
        <v>484</v>
      </c>
      <c r="AC4" s="3">
        <v>97856</v>
      </c>
    </row>
    <row r="5" spans="1:29" ht="14.5" x14ac:dyDescent="0.35">
      <c r="A5" s="3" t="s">
        <v>100</v>
      </c>
      <c r="B5" s="3">
        <v>4500</v>
      </c>
      <c r="C5" s="3">
        <v>10</v>
      </c>
      <c r="D5" s="3">
        <v>42355.300999999999</v>
      </c>
      <c r="E5" s="3">
        <v>1000</v>
      </c>
      <c r="G5" s="3">
        <v>43.65</v>
      </c>
      <c r="I5" s="3">
        <v>1.3009999999999999</v>
      </c>
      <c r="J5" s="3">
        <v>3.7280000000000002</v>
      </c>
      <c r="K5" s="3">
        <v>2.016</v>
      </c>
      <c r="O5" s="3">
        <v>41304.601600000002</v>
      </c>
      <c r="U5" s="3">
        <v>29829.803400000001</v>
      </c>
      <c r="V5" s="3">
        <v>17129</v>
      </c>
      <c r="W5" s="3">
        <v>5752.8033999999998</v>
      </c>
      <c r="X5" s="3" t="s">
        <v>97</v>
      </c>
      <c r="Y5" s="3">
        <v>528</v>
      </c>
      <c r="Z5" s="3">
        <v>10.87</v>
      </c>
      <c r="AA5" s="3">
        <v>25402</v>
      </c>
      <c r="AB5" s="3">
        <v>1570</v>
      </c>
      <c r="AC5" s="3">
        <v>85196</v>
      </c>
    </row>
    <row r="6" spans="1:29" ht="14.5" x14ac:dyDescent="0.35">
      <c r="A6" s="3" t="s">
        <v>101</v>
      </c>
      <c r="B6" s="3">
        <v>4410</v>
      </c>
      <c r="C6" s="3">
        <v>160</v>
      </c>
      <c r="D6" s="3">
        <v>44305.800999999999</v>
      </c>
      <c r="E6" s="3">
        <v>1000</v>
      </c>
      <c r="G6" s="3">
        <v>2370.4699999999998</v>
      </c>
      <c r="I6" s="3">
        <v>0</v>
      </c>
      <c r="J6" s="3">
        <v>4.1749999999999998</v>
      </c>
      <c r="K6" s="3">
        <v>2.016</v>
      </c>
      <c r="O6" s="3">
        <v>40929.101600000002</v>
      </c>
      <c r="U6" s="3">
        <v>32936.044399999999</v>
      </c>
      <c r="V6" s="3">
        <v>16759</v>
      </c>
      <c r="W6" s="3">
        <v>12358.044400000001</v>
      </c>
      <c r="X6" s="3" t="s">
        <v>97</v>
      </c>
      <c r="Y6" s="3">
        <v>517</v>
      </c>
      <c r="Z6" s="3">
        <v>23.75</v>
      </c>
      <c r="AA6" s="3">
        <v>21994</v>
      </c>
      <c r="AB6" s="3">
        <v>1668</v>
      </c>
      <c r="AC6" s="3">
        <v>76995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102</v>
      </c>
      <c r="B2" s="3">
        <v>69200</v>
      </c>
      <c r="C2" s="3">
        <v>48440</v>
      </c>
      <c r="U2" s="3">
        <v>175056.0618</v>
      </c>
      <c r="V2" s="3">
        <v>290987.94199999998</v>
      </c>
      <c r="W2" s="3">
        <v>70661.055800000002</v>
      </c>
      <c r="X2" s="3" t="s">
        <v>103</v>
      </c>
      <c r="Y2" s="3">
        <v>17022.672999999999</v>
      </c>
      <c r="Z2" s="3">
        <v>3.32</v>
      </c>
      <c r="AA2" s="3">
        <v>86456.118000000002</v>
      </c>
      <c r="AB2" s="3">
        <v>15414.066999999999</v>
      </c>
      <c r="AC2" s="3">
        <v>212347.89600000001</v>
      </c>
    </row>
    <row r="3" spans="1:29" ht="14.5" x14ac:dyDescent="0.35">
      <c r="A3" s="3" t="s">
        <v>104</v>
      </c>
      <c r="B3" s="3">
        <v>57206.601999999999</v>
      </c>
      <c r="C3" s="3">
        <v>29594.5</v>
      </c>
      <c r="U3" s="3">
        <v>201135.56880000001</v>
      </c>
      <c r="V3" s="3">
        <v>269748.23200000002</v>
      </c>
      <c r="W3" s="3">
        <v>93505.596799999999</v>
      </c>
      <c r="X3" s="3" t="s">
        <v>103</v>
      </c>
      <c r="Y3" s="3">
        <v>17022.672999999999</v>
      </c>
      <c r="Z3" s="3">
        <v>4.3099999999999996</v>
      </c>
      <c r="AA3" s="3">
        <v>97340.304999999993</v>
      </c>
      <c r="AB3" s="3">
        <v>18924.277999999998</v>
      </c>
      <c r="AC3" s="3">
        <v>224862.823</v>
      </c>
    </row>
    <row r="4" spans="1:29" ht="14.5" x14ac:dyDescent="0.35">
      <c r="A4" s="3" t="s">
        <v>105</v>
      </c>
      <c r="B4" s="3">
        <v>61012.300999999999</v>
      </c>
      <c r="C4" s="3">
        <v>28027.699000000001</v>
      </c>
      <c r="U4" s="3">
        <v>155681.98879999999</v>
      </c>
      <c r="V4" s="3">
        <v>185994.253</v>
      </c>
      <c r="W4" s="3">
        <v>56572.779799999997</v>
      </c>
      <c r="X4" s="3" t="s">
        <v>103</v>
      </c>
      <c r="Y4" s="3">
        <v>17022.672999999999</v>
      </c>
      <c r="Z4" s="3">
        <v>2.74</v>
      </c>
      <c r="AA4" s="3">
        <v>92225.38</v>
      </c>
      <c r="AB4" s="3">
        <v>9972.018</v>
      </c>
      <c r="AC4" s="3">
        <v>195040.91099999999</v>
      </c>
    </row>
    <row r="5" spans="1:29" ht="14.5" x14ac:dyDescent="0.35">
      <c r="A5" s="3" t="s">
        <v>106</v>
      </c>
      <c r="B5" s="3">
        <v>66996.797000000006</v>
      </c>
      <c r="C5" s="3">
        <v>26955.199000000001</v>
      </c>
      <c r="U5" s="3">
        <v>162259.32560000001</v>
      </c>
      <c r="V5" s="3">
        <v>190074.16099999999</v>
      </c>
      <c r="W5" s="3">
        <v>55712.5936</v>
      </c>
      <c r="X5" s="3" t="s">
        <v>103</v>
      </c>
      <c r="Y5" s="3">
        <v>17022.672999999999</v>
      </c>
      <c r="Z5" s="3">
        <v>2.67</v>
      </c>
      <c r="AA5" s="3">
        <v>101530.167</v>
      </c>
      <c r="AB5" s="3">
        <v>11068.922</v>
      </c>
      <c r="AC5" s="3">
        <v>203137.49100000001</v>
      </c>
    </row>
    <row r="6" spans="1:29" ht="14.5" x14ac:dyDescent="0.35">
      <c r="A6" s="3" t="s">
        <v>107</v>
      </c>
      <c r="B6" s="3">
        <v>73314</v>
      </c>
      <c r="C6" s="3">
        <v>27953.800999999999</v>
      </c>
      <c r="U6" s="3">
        <v>154417.8603</v>
      </c>
      <c r="V6" s="3">
        <v>180240.15400000001</v>
      </c>
      <c r="W6" s="3">
        <v>55157.990299999998</v>
      </c>
      <c r="X6" s="3" t="s">
        <v>103</v>
      </c>
      <c r="Y6" s="3">
        <v>16842.7137</v>
      </c>
      <c r="Z6" s="3">
        <v>2.52</v>
      </c>
      <c r="AA6" s="3">
        <v>101772.876</v>
      </c>
      <c r="AB6" s="3">
        <v>17767.317999999999</v>
      </c>
      <c r="AC6" s="3">
        <v>200964.75099999999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108</v>
      </c>
      <c r="X2" s="3" t="s">
        <v>109</v>
      </c>
    </row>
    <row r="3" spans="1:29" ht="14.5" x14ac:dyDescent="0.35">
      <c r="A3" s="3" t="s">
        <v>110</v>
      </c>
      <c r="X3" s="3" t="s">
        <v>109</v>
      </c>
    </row>
    <row r="4" spans="1:29" ht="14.5" x14ac:dyDescent="0.35">
      <c r="A4" s="3" t="s">
        <v>111</v>
      </c>
      <c r="X4" s="3" t="s">
        <v>109</v>
      </c>
    </row>
    <row r="5" spans="1:29" ht="14.5" x14ac:dyDescent="0.35">
      <c r="A5" s="3" t="s">
        <v>112</v>
      </c>
      <c r="X5" s="3" t="s">
        <v>109</v>
      </c>
    </row>
    <row r="6" spans="1:29" ht="14.5" x14ac:dyDescent="0.35">
      <c r="A6" s="3" t="s">
        <v>113</v>
      </c>
      <c r="X6" s="3" t="s">
        <v>109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114</v>
      </c>
      <c r="B2" s="3">
        <v>2368.08</v>
      </c>
      <c r="C2" s="3">
        <v>0.38300000000000001</v>
      </c>
      <c r="D2" s="3">
        <v>16.04</v>
      </c>
      <c r="G2" s="3">
        <v>1.611</v>
      </c>
      <c r="I2" s="3">
        <v>0.996</v>
      </c>
      <c r="J2" s="3">
        <v>1.962</v>
      </c>
      <c r="L2" s="3">
        <v>0.66800000000000004</v>
      </c>
      <c r="M2" s="3">
        <v>10.803000000000001</v>
      </c>
      <c r="U2" s="3">
        <v>7119.8769000000002</v>
      </c>
      <c r="V2" s="3">
        <v>6118</v>
      </c>
      <c r="W2" s="3">
        <v>5486.8769000000002</v>
      </c>
      <c r="X2" s="3" t="s">
        <v>115</v>
      </c>
      <c r="Y2" s="3">
        <v>304</v>
      </c>
      <c r="Z2" s="3">
        <v>18.850000000000001</v>
      </c>
      <c r="AA2" s="3">
        <v>1825</v>
      </c>
      <c r="AB2" s="3">
        <v>192</v>
      </c>
      <c r="AC2" s="3">
        <v>7033</v>
      </c>
    </row>
    <row r="3" spans="1:29" ht="14.5" x14ac:dyDescent="0.35">
      <c r="A3" s="3" t="s">
        <v>116</v>
      </c>
      <c r="B3" s="3">
        <v>2439.11</v>
      </c>
      <c r="C3" s="3">
        <v>0</v>
      </c>
      <c r="D3" s="3">
        <v>11.337999999999999</v>
      </c>
      <c r="G3" s="3">
        <v>1.573</v>
      </c>
      <c r="I3" s="3">
        <v>1.1100000000000001</v>
      </c>
      <c r="J3" s="3">
        <v>3.4780000000000002</v>
      </c>
      <c r="L3" s="3">
        <v>0.75</v>
      </c>
      <c r="M3" s="3">
        <v>4.4269999999999996</v>
      </c>
      <c r="U3" s="3">
        <v>6257.3204999999998</v>
      </c>
      <c r="V3" s="3">
        <v>4321</v>
      </c>
      <c r="W3" s="3">
        <v>3590.3204999999998</v>
      </c>
      <c r="X3" s="3" t="s">
        <v>115</v>
      </c>
      <c r="Y3" s="3">
        <v>306.86500000000001</v>
      </c>
      <c r="Z3" s="3">
        <v>11.7</v>
      </c>
      <c r="AA3" s="3">
        <v>3028</v>
      </c>
      <c r="AB3" s="3">
        <v>361</v>
      </c>
      <c r="AC3" s="3">
        <v>7593</v>
      </c>
    </row>
    <row r="4" spans="1:29" ht="14.5" x14ac:dyDescent="0.35">
      <c r="A4" s="3" t="s">
        <v>117</v>
      </c>
      <c r="B4" s="3">
        <v>2113.4499999999998</v>
      </c>
      <c r="C4" s="3">
        <v>1.6E-2</v>
      </c>
      <c r="D4" s="3">
        <v>21.832000000000001</v>
      </c>
      <c r="G4" s="3">
        <v>1.718</v>
      </c>
      <c r="I4" s="3">
        <v>1.087</v>
      </c>
      <c r="J4" s="3">
        <v>2.3149999999999999</v>
      </c>
      <c r="L4" s="3">
        <v>0.88900000000000001</v>
      </c>
      <c r="M4" s="3">
        <v>4.6820000000000004</v>
      </c>
      <c r="U4" s="3">
        <v>4430.9305000000004</v>
      </c>
      <c r="V4" s="3">
        <v>2292</v>
      </c>
      <c r="W4" s="3">
        <v>1346.9304999999999</v>
      </c>
      <c r="X4" s="3" t="s">
        <v>115</v>
      </c>
      <c r="Y4" s="3">
        <v>302</v>
      </c>
      <c r="Z4" s="3">
        <v>4.45</v>
      </c>
      <c r="AA4" s="3">
        <v>3198</v>
      </c>
      <c r="AB4" s="3">
        <v>114</v>
      </c>
      <c r="AC4" s="3">
        <v>7224</v>
      </c>
    </row>
    <row r="5" spans="1:29" ht="14.5" x14ac:dyDescent="0.35">
      <c r="A5" s="3" t="s">
        <v>118</v>
      </c>
      <c r="B5" s="3">
        <v>2304.4899999999998</v>
      </c>
      <c r="C5" s="3">
        <v>0</v>
      </c>
      <c r="D5" s="3">
        <v>32.896000000000001</v>
      </c>
      <c r="G5" s="3">
        <v>1.7569999999999999</v>
      </c>
      <c r="I5" s="3">
        <v>1.4390000000000001</v>
      </c>
      <c r="J5" s="3">
        <v>3.0169999999999999</v>
      </c>
      <c r="L5" s="3">
        <v>0.54600000000000004</v>
      </c>
      <c r="M5" s="3">
        <v>1.4E-2</v>
      </c>
      <c r="U5" s="3">
        <v>5411.3640999999998</v>
      </c>
      <c r="V5" s="3">
        <v>3931</v>
      </c>
      <c r="W5" s="3">
        <v>2213.3640999999998</v>
      </c>
      <c r="X5" s="3" t="s">
        <v>115</v>
      </c>
      <c r="Y5" s="3">
        <v>299</v>
      </c>
      <c r="Z5" s="3">
        <v>7.39</v>
      </c>
      <c r="AA5" s="3">
        <v>3404</v>
      </c>
      <c r="AB5" s="3">
        <v>206</v>
      </c>
      <c r="AC5" s="3">
        <v>7866</v>
      </c>
    </row>
    <row r="6" spans="1:29" ht="14.5" x14ac:dyDescent="0.35">
      <c r="A6" s="3" t="s">
        <v>119</v>
      </c>
      <c r="B6" s="3">
        <v>2145.33</v>
      </c>
      <c r="C6" s="3">
        <v>2.1999999999999999E-2</v>
      </c>
      <c r="D6" s="3">
        <v>32.517000000000003</v>
      </c>
      <c r="E6" s="3">
        <v>6.0830000000000002</v>
      </c>
      <c r="G6" s="3">
        <v>17.745000000000001</v>
      </c>
      <c r="J6" s="3">
        <v>7.7110000000000003</v>
      </c>
      <c r="L6" s="3">
        <v>0.94799999999999995</v>
      </c>
      <c r="M6" s="3">
        <v>0.03</v>
      </c>
      <c r="U6" s="3">
        <v>5727.9421000000002</v>
      </c>
      <c r="V6" s="3">
        <v>2733</v>
      </c>
      <c r="W6" s="3">
        <v>2288.6441</v>
      </c>
      <c r="X6" s="3" t="s">
        <v>115</v>
      </c>
      <c r="Y6" s="3">
        <v>295.74</v>
      </c>
      <c r="Z6" s="3">
        <v>7.71</v>
      </c>
      <c r="AA6" s="3">
        <v>3757.002</v>
      </c>
      <c r="AB6" s="3">
        <v>317.70400000000001</v>
      </c>
      <c r="AC6" s="3">
        <v>8409.4770000000008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120</v>
      </c>
      <c r="B2" s="3">
        <v>1001.01</v>
      </c>
      <c r="C2" s="3">
        <v>90.022000000000006</v>
      </c>
      <c r="U2" s="3">
        <v>4244.8774000000003</v>
      </c>
      <c r="V2" s="3">
        <v>2889.0450000000001</v>
      </c>
      <c r="W2" s="3">
        <v>3313.1743999999999</v>
      </c>
      <c r="X2" s="3" t="s">
        <v>121</v>
      </c>
      <c r="Y2" s="3">
        <v>557.98599999999999</v>
      </c>
      <c r="Z2" s="3">
        <v>6.08</v>
      </c>
      <c r="AA2" s="3">
        <v>937.16700000000003</v>
      </c>
      <c r="AB2" s="3">
        <v>5.4640000000000004</v>
      </c>
      <c r="AC2" s="3">
        <v>5103.7690000000002</v>
      </c>
    </row>
    <row r="3" spans="1:29" ht="14.5" x14ac:dyDescent="0.35">
      <c r="A3" s="3" t="s">
        <v>122</v>
      </c>
      <c r="B3" s="3">
        <v>1078.28</v>
      </c>
      <c r="C3" s="3">
        <v>95.394999999999996</v>
      </c>
      <c r="U3" s="3">
        <v>3593.5358000000001</v>
      </c>
      <c r="V3" s="3">
        <v>1868.1949999999999</v>
      </c>
      <c r="W3" s="3">
        <v>2206.0727999999999</v>
      </c>
      <c r="X3" s="3" t="s">
        <v>121</v>
      </c>
      <c r="Y3" s="3">
        <v>563.67399999999998</v>
      </c>
      <c r="Z3" s="3">
        <v>3.91</v>
      </c>
      <c r="AA3" s="3">
        <v>1387.463</v>
      </c>
      <c r="AB3" s="3">
        <v>0</v>
      </c>
      <c r="AC3" s="3">
        <v>4834.643</v>
      </c>
    </row>
    <row r="4" spans="1:29" ht="14.5" x14ac:dyDescent="0.35">
      <c r="A4" s="3" t="s">
        <v>123</v>
      </c>
      <c r="B4" s="3">
        <v>1277.8699999999999</v>
      </c>
      <c r="C4" s="3">
        <v>89.641999999999996</v>
      </c>
      <c r="U4" s="3">
        <v>2180.4115999999999</v>
      </c>
      <c r="V4" s="3">
        <v>975.47699999999998</v>
      </c>
      <c r="W4" s="3">
        <v>387.2466</v>
      </c>
      <c r="X4" s="3" t="s">
        <v>121</v>
      </c>
      <c r="Y4" s="3">
        <v>560.65700000000004</v>
      </c>
      <c r="Z4" s="3">
        <v>0.69</v>
      </c>
      <c r="AA4" s="3">
        <v>1793.165</v>
      </c>
      <c r="AB4" s="3">
        <v>0</v>
      </c>
      <c r="AC4" s="3">
        <v>3408.096</v>
      </c>
    </row>
    <row r="5" spans="1:29" ht="14.5" x14ac:dyDescent="0.35">
      <c r="A5" s="3" t="s">
        <v>124</v>
      </c>
      <c r="B5" s="3">
        <v>2342.64</v>
      </c>
      <c r="C5" s="3">
        <v>112.47499999999999</v>
      </c>
      <c r="U5" s="3">
        <v>2885.9283999999998</v>
      </c>
      <c r="V5" s="3">
        <v>1805.9190000000001</v>
      </c>
      <c r="W5" s="3">
        <v>1044.0304000000001</v>
      </c>
      <c r="X5" s="3" t="s">
        <v>121</v>
      </c>
      <c r="Y5" s="3">
        <v>557.048</v>
      </c>
      <c r="Z5" s="3">
        <v>1.87</v>
      </c>
      <c r="AA5" s="3">
        <v>1847.47</v>
      </c>
      <c r="AB5" s="3">
        <v>5.5720000000000001</v>
      </c>
      <c r="AC5" s="3">
        <v>5914.0829999999996</v>
      </c>
    </row>
    <row r="6" spans="1:29" ht="14.5" x14ac:dyDescent="0.35">
      <c r="A6" s="3" t="s">
        <v>125</v>
      </c>
      <c r="B6" s="3">
        <v>2739.89</v>
      </c>
      <c r="C6" s="3">
        <v>102.703</v>
      </c>
      <c r="U6" s="3">
        <v>3439.2246</v>
      </c>
      <c r="V6" s="3">
        <v>1428.87</v>
      </c>
      <c r="W6" s="3">
        <v>1335.2846</v>
      </c>
      <c r="X6" s="3" t="s">
        <v>121</v>
      </c>
      <c r="Y6" s="3">
        <v>351.54199999999997</v>
      </c>
      <c r="Z6" s="3">
        <v>2.41</v>
      </c>
      <c r="AA6" s="3">
        <v>2103.94</v>
      </c>
      <c r="AB6" s="3">
        <v>0</v>
      </c>
      <c r="AC6" s="3">
        <v>6377.1980000000003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126</v>
      </c>
      <c r="B2" s="3">
        <v>18.7</v>
      </c>
      <c r="C2" s="3">
        <v>12</v>
      </c>
      <c r="D2" s="3">
        <v>3145</v>
      </c>
      <c r="T2" s="3">
        <v>3145</v>
      </c>
      <c r="U2" s="3">
        <v>2286.3132000000001</v>
      </c>
      <c r="V2" s="3">
        <v>1777.798</v>
      </c>
      <c r="W2" s="3">
        <v>1056.7311999999999</v>
      </c>
      <c r="X2" s="3" t="s">
        <v>127</v>
      </c>
      <c r="Y2" s="3">
        <v>97.045900000000003</v>
      </c>
      <c r="Z2" s="3">
        <v>8.5399999999999991</v>
      </c>
      <c r="AA2" s="3">
        <v>1483.3579999999999</v>
      </c>
      <c r="AB2" s="3">
        <v>253.77600000000001</v>
      </c>
      <c r="AC2" s="3">
        <v>4258.0680000000002</v>
      </c>
    </row>
    <row r="3" spans="1:29" ht="14.5" x14ac:dyDescent="0.35">
      <c r="A3" s="3" t="s">
        <v>128</v>
      </c>
      <c r="B3" s="3">
        <v>14.1</v>
      </c>
      <c r="C3" s="3">
        <v>9.5</v>
      </c>
      <c r="D3" s="3">
        <v>2170</v>
      </c>
      <c r="T3" s="3">
        <v>2170</v>
      </c>
      <c r="U3" s="3">
        <v>902.61800000000005</v>
      </c>
      <c r="V3" s="3">
        <v>960.2</v>
      </c>
      <c r="W3" s="3">
        <v>686.94</v>
      </c>
      <c r="X3" s="3" t="s">
        <v>127</v>
      </c>
      <c r="Y3" s="3">
        <v>89.678799999999995</v>
      </c>
      <c r="Z3" s="3">
        <v>7.66</v>
      </c>
      <c r="AA3" s="3">
        <v>388.43599999999998</v>
      </c>
      <c r="AB3" s="3">
        <v>172.75800000000001</v>
      </c>
      <c r="AC3" s="3">
        <v>2191.442</v>
      </c>
    </row>
    <row r="4" spans="1:29" ht="14.5" x14ac:dyDescent="0.35">
      <c r="A4" s="3" t="s">
        <v>129</v>
      </c>
      <c r="B4" s="3">
        <v>14.8</v>
      </c>
      <c r="C4" s="3">
        <v>11.1</v>
      </c>
      <c r="D4" s="3">
        <v>2390</v>
      </c>
      <c r="T4" s="3">
        <v>2390</v>
      </c>
      <c r="U4" s="3">
        <v>944.25519999999995</v>
      </c>
      <c r="V4" s="3">
        <v>1217.0519999999999</v>
      </c>
      <c r="W4" s="3">
        <v>588.29319999999996</v>
      </c>
      <c r="X4" s="3" t="s">
        <v>127</v>
      </c>
      <c r="Y4" s="3">
        <v>89.678799999999995</v>
      </c>
      <c r="Z4" s="3">
        <v>6.56</v>
      </c>
      <c r="AA4" s="3">
        <v>451.63799999999998</v>
      </c>
      <c r="AB4" s="3">
        <v>95.676000000000002</v>
      </c>
      <c r="AC4" s="3">
        <v>2179.576</v>
      </c>
    </row>
    <row r="5" spans="1:29" ht="14.5" x14ac:dyDescent="0.35">
      <c r="A5" s="3" t="s">
        <v>130</v>
      </c>
      <c r="U5" s="3">
        <v>1499.5382999999999</v>
      </c>
      <c r="V5" s="3">
        <v>2045.4</v>
      </c>
      <c r="W5" s="3">
        <v>1096.7723000000001</v>
      </c>
      <c r="X5" s="3" t="s">
        <v>127</v>
      </c>
      <c r="Y5" s="3">
        <v>89.500799999999998</v>
      </c>
      <c r="Z5" s="3">
        <v>12.23</v>
      </c>
      <c r="AA5" s="3">
        <v>497.48700000000002</v>
      </c>
      <c r="AB5" s="3">
        <v>96.254999999999995</v>
      </c>
      <c r="AC5" s="3">
        <v>2434.5059999999999</v>
      </c>
    </row>
    <row r="6" spans="1:29" ht="14.5" x14ac:dyDescent="0.35">
      <c r="A6" s="3" t="s">
        <v>131</v>
      </c>
      <c r="U6" s="3">
        <v>1542.8533</v>
      </c>
      <c r="V6" s="3">
        <v>1703.3</v>
      </c>
      <c r="W6" s="3">
        <v>1423.5563</v>
      </c>
      <c r="X6" s="3" t="s">
        <v>127</v>
      </c>
      <c r="Y6" s="3">
        <v>88.709100000000007</v>
      </c>
      <c r="Z6" s="3">
        <v>15.98</v>
      </c>
      <c r="AA6" s="3">
        <v>444.71199999999999</v>
      </c>
      <c r="AB6" s="3">
        <v>326.86399999999998</v>
      </c>
      <c r="AC6" s="3">
        <v>2482.8589999999999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132</v>
      </c>
      <c r="B2" s="3">
        <v>786</v>
      </c>
      <c r="C2" s="3">
        <v>254</v>
      </c>
      <c r="D2" s="3">
        <v>24511</v>
      </c>
      <c r="T2" s="3">
        <v>24511</v>
      </c>
      <c r="U2" s="3">
        <v>17964.615099999999</v>
      </c>
      <c r="V2" s="3">
        <v>4978</v>
      </c>
      <c r="W2" s="3">
        <v>4827.6151</v>
      </c>
      <c r="X2" s="3" t="s">
        <v>133</v>
      </c>
      <c r="Y2" s="3">
        <v>113.9577</v>
      </c>
      <c r="Z2" s="3">
        <v>42.38</v>
      </c>
      <c r="AA2" s="3">
        <v>10202</v>
      </c>
      <c r="AB2" s="3">
        <v>1033</v>
      </c>
      <c r="AC2" s="3">
        <v>24139</v>
      </c>
    </row>
    <row r="3" spans="1:29" ht="14.5" x14ac:dyDescent="0.35">
      <c r="A3" s="3" t="s">
        <v>134</v>
      </c>
      <c r="B3" s="3">
        <v>741</v>
      </c>
      <c r="C3" s="3">
        <v>251</v>
      </c>
      <c r="D3" s="3">
        <v>24677</v>
      </c>
      <c r="T3" s="3">
        <v>24677</v>
      </c>
      <c r="U3" s="3">
        <v>17782.187300000001</v>
      </c>
      <c r="V3" s="3">
        <v>4289</v>
      </c>
      <c r="W3" s="3">
        <v>4884.1872999999996</v>
      </c>
      <c r="X3" s="3" t="s">
        <v>133</v>
      </c>
      <c r="Y3" s="3">
        <v>114.172</v>
      </c>
      <c r="Z3" s="3">
        <v>42.7</v>
      </c>
      <c r="AA3" s="3">
        <v>10151</v>
      </c>
      <c r="AB3" s="3">
        <v>1091</v>
      </c>
      <c r="AC3" s="3">
        <v>23004</v>
      </c>
    </row>
    <row r="4" spans="1:29" ht="14.5" x14ac:dyDescent="0.35">
      <c r="A4" s="3" t="s">
        <v>135</v>
      </c>
      <c r="B4" s="3">
        <v>873</v>
      </c>
      <c r="C4" s="3">
        <v>248</v>
      </c>
      <c r="D4" s="3">
        <v>24241</v>
      </c>
      <c r="T4" s="3">
        <v>24241</v>
      </c>
      <c r="U4" s="3">
        <v>16595.711599999999</v>
      </c>
      <c r="V4" s="3">
        <v>3944</v>
      </c>
      <c r="W4" s="3">
        <v>4179.7115999999996</v>
      </c>
      <c r="X4" s="3" t="s">
        <v>133</v>
      </c>
      <c r="Y4" s="3">
        <v>114.3963</v>
      </c>
      <c r="Z4" s="3">
        <v>36.49</v>
      </c>
      <c r="AA4" s="3">
        <v>9722</v>
      </c>
      <c r="AB4" s="3">
        <v>1103</v>
      </c>
      <c r="AC4" s="3">
        <v>22200</v>
      </c>
    </row>
    <row r="5" spans="1:29" ht="14.5" x14ac:dyDescent="0.35">
      <c r="A5" s="3" t="s">
        <v>136</v>
      </c>
      <c r="B5" s="3">
        <v>8319</v>
      </c>
      <c r="C5" s="3">
        <v>108</v>
      </c>
      <c r="U5" s="3">
        <v>17959.963100000001</v>
      </c>
      <c r="V5" s="3">
        <v>4706</v>
      </c>
      <c r="W5" s="3">
        <v>5706.9630999999999</v>
      </c>
      <c r="X5" s="3" t="s">
        <v>133</v>
      </c>
      <c r="Y5" s="3">
        <v>114.6681</v>
      </c>
      <c r="Z5" s="3">
        <v>49.77</v>
      </c>
      <c r="AA5" s="3">
        <v>9535</v>
      </c>
      <c r="AB5" s="3">
        <v>1140</v>
      </c>
      <c r="AC5" s="3">
        <v>21703</v>
      </c>
    </row>
    <row r="6" spans="1:29" ht="14.5" x14ac:dyDescent="0.35">
      <c r="A6" s="3" t="s">
        <v>137</v>
      </c>
      <c r="B6" s="3">
        <v>10808</v>
      </c>
      <c r="C6" s="3">
        <v>43</v>
      </c>
      <c r="U6" s="3">
        <v>18244.0275</v>
      </c>
      <c r="V6" s="3">
        <v>4888</v>
      </c>
      <c r="W6" s="3">
        <v>4427.0275000000001</v>
      </c>
      <c r="X6" s="3" t="s">
        <v>133</v>
      </c>
      <c r="Y6" s="3">
        <v>114.3938</v>
      </c>
      <c r="Z6" s="3">
        <v>38.61</v>
      </c>
      <c r="AA6" s="3">
        <v>10973</v>
      </c>
      <c r="AB6" s="3">
        <v>691</v>
      </c>
      <c r="AC6" s="3">
        <v>23344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1000"/>
  <sheetViews>
    <sheetView topLeftCell="F1" workbookViewId="0">
      <selection activeCell="K11" sqref="K11"/>
    </sheetView>
  </sheetViews>
  <sheetFormatPr defaultColWidth="14.453125" defaultRowHeight="15" customHeight="1" x14ac:dyDescent="0.35"/>
  <cols>
    <col min="1" max="28" width="8.7265625" customWidth="1"/>
    <col min="29" max="29" width="20.81640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138</v>
      </c>
      <c r="X2" s="3" t="s">
        <v>139</v>
      </c>
      <c r="AA2" s="3">
        <v>0</v>
      </c>
      <c r="AB2" s="3">
        <v>1426</v>
      </c>
      <c r="AC2" s="3">
        <v>473807</v>
      </c>
    </row>
    <row r="3" spans="1:29" ht="14.5" x14ac:dyDescent="0.35">
      <c r="A3" s="3" t="s">
        <v>140</v>
      </c>
      <c r="X3" s="3" t="s">
        <v>139</v>
      </c>
      <c r="AA3" s="3">
        <v>0</v>
      </c>
      <c r="AB3" s="3">
        <v>1073</v>
      </c>
      <c r="AC3" s="3">
        <v>472366</v>
      </c>
    </row>
    <row r="4" spans="1:29" ht="14.5" x14ac:dyDescent="0.35">
      <c r="A4" s="3" t="s">
        <v>141</v>
      </c>
      <c r="X4" s="3" t="s">
        <v>139</v>
      </c>
      <c r="AA4" s="3">
        <v>0</v>
      </c>
      <c r="AB4" s="3">
        <v>1021</v>
      </c>
      <c r="AC4" s="3">
        <v>412093</v>
      </c>
    </row>
    <row r="5" spans="1:29" ht="14.5" x14ac:dyDescent="0.35">
      <c r="A5" s="3" t="s">
        <v>142</v>
      </c>
      <c r="X5" s="3" t="s">
        <v>139</v>
      </c>
      <c r="AA5" s="3">
        <v>0</v>
      </c>
      <c r="AB5" s="3">
        <v>994</v>
      </c>
      <c r="AC5" s="3">
        <v>392619</v>
      </c>
    </row>
    <row r="6" spans="1:29" ht="14.5" x14ac:dyDescent="0.35">
      <c r="A6" s="3" t="s">
        <v>143</v>
      </c>
      <c r="X6" s="3" t="s">
        <v>139</v>
      </c>
      <c r="AA6" s="3">
        <v>0</v>
      </c>
      <c r="AB6" s="3">
        <v>675</v>
      </c>
      <c r="AC6" s="3">
        <v>350003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144</v>
      </c>
      <c r="B2" s="3">
        <v>4853.99</v>
      </c>
      <c r="C2" s="3">
        <v>37.389000000000003</v>
      </c>
      <c r="D2" s="3">
        <v>26410.300999999999</v>
      </c>
      <c r="G2" s="3">
        <v>26410.300800000001</v>
      </c>
      <c r="U2" s="3">
        <v>36387.7736</v>
      </c>
      <c r="V2" s="3">
        <v>9321</v>
      </c>
      <c r="W2" s="3">
        <v>18879.7736</v>
      </c>
      <c r="X2" s="3" t="s">
        <v>145</v>
      </c>
      <c r="Y2" s="3">
        <v>629</v>
      </c>
      <c r="Z2" s="3">
        <v>29.99</v>
      </c>
      <c r="AA2" s="3">
        <v>17292</v>
      </c>
      <c r="AB2" s="3">
        <v>584</v>
      </c>
      <c r="AC2" s="3">
        <v>38546</v>
      </c>
    </row>
    <row r="3" spans="1:29" ht="14.5" x14ac:dyDescent="0.35">
      <c r="A3" s="3" t="s">
        <v>146</v>
      </c>
      <c r="B3" s="3">
        <v>7049.16</v>
      </c>
      <c r="C3" s="3">
        <v>46.933</v>
      </c>
      <c r="D3" s="3">
        <v>27879</v>
      </c>
      <c r="G3" s="3">
        <v>27879</v>
      </c>
      <c r="U3" s="3">
        <v>33386.255799999999</v>
      </c>
      <c r="V3" s="3">
        <v>8352</v>
      </c>
      <c r="W3" s="3">
        <v>17553.255799999999</v>
      </c>
      <c r="X3" s="3" t="s">
        <v>145</v>
      </c>
      <c r="Y3" s="3">
        <v>593</v>
      </c>
      <c r="Z3" s="3">
        <v>27.91</v>
      </c>
      <c r="AA3" s="3">
        <v>16702</v>
      </c>
      <c r="AB3" s="3">
        <v>1669</v>
      </c>
      <c r="AC3" s="3">
        <v>37679</v>
      </c>
    </row>
    <row r="4" spans="1:29" ht="14.5" x14ac:dyDescent="0.35">
      <c r="A4" s="3" t="s">
        <v>147</v>
      </c>
      <c r="B4" s="3">
        <v>5237.2700000000004</v>
      </c>
      <c r="C4" s="3">
        <v>58.57</v>
      </c>
      <c r="D4" s="3">
        <v>26661.300999999999</v>
      </c>
      <c r="G4" s="3">
        <v>26661.300800000001</v>
      </c>
      <c r="U4" s="3">
        <v>27165.340800000002</v>
      </c>
      <c r="V4" s="3">
        <v>7418</v>
      </c>
      <c r="W4" s="3">
        <v>11931.3408</v>
      </c>
      <c r="X4" s="3" t="s">
        <v>145</v>
      </c>
      <c r="Y4" s="3">
        <v>531</v>
      </c>
      <c r="Z4" s="3">
        <v>21.64</v>
      </c>
      <c r="AA4" s="3">
        <v>13850</v>
      </c>
      <c r="AB4" s="3">
        <v>1018</v>
      </c>
      <c r="AC4" s="3">
        <v>33471</v>
      </c>
    </row>
    <row r="5" spans="1:29" ht="14.5" x14ac:dyDescent="0.35">
      <c r="A5" s="3" t="s">
        <v>148</v>
      </c>
      <c r="B5" s="3">
        <v>6684.05</v>
      </c>
      <c r="D5" s="3">
        <v>29720.300999999999</v>
      </c>
      <c r="G5" s="3">
        <v>29720.300800000001</v>
      </c>
      <c r="U5" s="3">
        <v>29634.6636</v>
      </c>
      <c r="V5" s="3">
        <v>12301</v>
      </c>
      <c r="W5" s="3">
        <v>13667.6636</v>
      </c>
      <c r="X5" s="3" t="s">
        <v>145</v>
      </c>
      <c r="Y5" s="3">
        <v>502</v>
      </c>
      <c r="Z5" s="3">
        <v>27.27</v>
      </c>
      <c r="AA5" s="3">
        <v>15290</v>
      </c>
      <c r="AB5" s="3">
        <v>1063</v>
      </c>
      <c r="AC5" s="3">
        <v>35529</v>
      </c>
    </row>
    <row r="6" spans="1:29" ht="14.5" x14ac:dyDescent="0.35">
      <c r="A6" s="3" t="s">
        <v>149</v>
      </c>
      <c r="B6" s="3">
        <v>6644.7</v>
      </c>
      <c r="D6" s="3">
        <v>30466.9</v>
      </c>
      <c r="G6" s="3">
        <v>30466.900399999999</v>
      </c>
      <c r="U6" s="3">
        <v>20882.813399999999</v>
      </c>
      <c r="V6" s="3">
        <v>10589</v>
      </c>
      <c r="W6" s="3">
        <v>14148.813399999999</v>
      </c>
      <c r="X6" s="3" t="s">
        <v>145</v>
      </c>
      <c r="Y6" s="3">
        <v>449</v>
      </c>
      <c r="Z6" s="3">
        <v>28.23</v>
      </c>
      <c r="AA6" s="3">
        <v>9765</v>
      </c>
      <c r="AB6" s="3">
        <v>4771</v>
      </c>
      <c r="AC6" s="3">
        <v>27009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150</v>
      </c>
      <c r="B2" s="3">
        <v>1904.08</v>
      </c>
      <c r="C2" s="3">
        <v>106.876</v>
      </c>
      <c r="D2" s="3">
        <v>14224.5</v>
      </c>
      <c r="O2" s="3">
        <v>14224.5</v>
      </c>
      <c r="U2" s="3">
        <v>16904.47</v>
      </c>
      <c r="V2" s="3">
        <v>14087</v>
      </c>
      <c r="W2" s="3">
        <v>6581.47</v>
      </c>
      <c r="X2" s="3" t="s">
        <v>151</v>
      </c>
      <c r="Y2" s="3">
        <v>281</v>
      </c>
      <c r="Z2" s="3">
        <v>23.38</v>
      </c>
      <c r="AA2" s="3">
        <v>9628</v>
      </c>
      <c r="AB2" s="3">
        <v>53</v>
      </c>
      <c r="AC2" s="3">
        <v>23965</v>
      </c>
    </row>
    <row r="3" spans="1:29" ht="14.5" x14ac:dyDescent="0.35">
      <c r="A3" s="3" t="s">
        <v>152</v>
      </c>
      <c r="B3" s="3">
        <v>2168.62</v>
      </c>
      <c r="C3" s="3">
        <v>110.744</v>
      </c>
      <c r="D3" s="3">
        <v>13734</v>
      </c>
      <c r="O3" s="3">
        <v>13734</v>
      </c>
      <c r="U3" s="3">
        <v>18027.992999999999</v>
      </c>
      <c r="V3" s="3">
        <v>10573</v>
      </c>
      <c r="W3" s="3">
        <v>7654.9930000000004</v>
      </c>
      <c r="X3" s="3" t="s">
        <v>151</v>
      </c>
      <c r="Y3" s="3">
        <v>279.89999999999998</v>
      </c>
      <c r="Z3" s="3">
        <v>27.31</v>
      </c>
      <c r="AA3" s="3">
        <v>8708</v>
      </c>
      <c r="AB3" s="3">
        <v>63</v>
      </c>
      <c r="AC3" s="3">
        <v>21593</v>
      </c>
    </row>
    <row r="4" spans="1:29" ht="14.5" x14ac:dyDescent="0.35">
      <c r="A4" s="3" t="s">
        <v>153</v>
      </c>
      <c r="B4" s="3">
        <v>1940.97</v>
      </c>
      <c r="C4" s="3">
        <v>100.992</v>
      </c>
      <c r="D4" s="3">
        <v>12837.4</v>
      </c>
      <c r="I4" s="3">
        <v>2.726</v>
      </c>
      <c r="O4" s="3">
        <v>12834.700199999999</v>
      </c>
      <c r="U4" s="3">
        <v>15538.24</v>
      </c>
      <c r="V4" s="3">
        <v>5587</v>
      </c>
      <c r="W4" s="3">
        <v>5232.24</v>
      </c>
      <c r="X4" s="3" t="s">
        <v>151</v>
      </c>
      <c r="Y4" s="3">
        <v>279.39999999999998</v>
      </c>
      <c r="Z4" s="3">
        <v>18.72</v>
      </c>
      <c r="AA4" s="3">
        <v>8641</v>
      </c>
      <c r="AB4" s="3">
        <v>32</v>
      </c>
      <c r="AC4" s="3">
        <v>21532</v>
      </c>
    </row>
    <row r="5" spans="1:29" ht="14.5" x14ac:dyDescent="0.35">
      <c r="A5" s="3" t="s">
        <v>154</v>
      </c>
      <c r="B5" s="3">
        <v>1854.35</v>
      </c>
      <c r="C5" s="3">
        <v>133.53200000000001</v>
      </c>
      <c r="D5" s="3">
        <v>14125.7</v>
      </c>
      <c r="O5" s="3">
        <v>14125.700199999999</v>
      </c>
      <c r="U5" s="3">
        <v>14385.897999999999</v>
      </c>
      <c r="V5" s="3">
        <v>5495</v>
      </c>
      <c r="W5" s="3">
        <v>5520.598</v>
      </c>
      <c r="X5" s="3" t="s">
        <v>151</v>
      </c>
      <c r="Y5" s="3">
        <v>276.89999999999998</v>
      </c>
      <c r="Z5" s="3">
        <v>19.78</v>
      </c>
      <c r="AA5" s="3">
        <v>7491.4</v>
      </c>
      <c r="AB5" s="3">
        <v>57.1</v>
      </c>
      <c r="AC5" s="3">
        <v>19794.5</v>
      </c>
    </row>
    <row r="6" spans="1:29" ht="14.5" x14ac:dyDescent="0.35">
      <c r="A6" s="3" t="s">
        <v>155</v>
      </c>
      <c r="B6" s="3">
        <v>2094.11</v>
      </c>
      <c r="C6" s="3">
        <v>267.601</v>
      </c>
      <c r="D6" s="3">
        <v>4744.6899999999996</v>
      </c>
      <c r="O6" s="3">
        <v>4744.6899000000003</v>
      </c>
      <c r="U6" s="3">
        <v>15830.08</v>
      </c>
      <c r="V6" s="3">
        <v>4257</v>
      </c>
      <c r="W6" s="3">
        <v>3825.28</v>
      </c>
      <c r="X6" s="3" t="s">
        <v>151</v>
      </c>
      <c r="Y6" s="3">
        <v>222.6</v>
      </c>
      <c r="Z6" s="3">
        <v>13.9</v>
      </c>
      <c r="AA6" s="3">
        <v>10167</v>
      </c>
      <c r="AB6" s="3">
        <v>101.6</v>
      </c>
      <c r="AC6" s="3">
        <v>23487.7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156</v>
      </c>
      <c r="B2" s="3">
        <v>121.41800000000001</v>
      </c>
      <c r="C2" s="3">
        <v>118.71</v>
      </c>
      <c r="D2" s="3">
        <v>1747.26</v>
      </c>
      <c r="E2" s="3">
        <v>1008.14</v>
      </c>
      <c r="F2" s="3">
        <v>24.138999999999999</v>
      </c>
      <c r="I2" s="3">
        <v>1.982</v>
      </c>
      <c r="J2" s="3">
        <v>6.4640000000000004</v>
      </c>
      <c r="L2" s="3">
        <v>30.994</v>
      </c>
      <c r="Q2" s="3">
        <v>193.09200000000001</v>
      </c>
      <c r="U2" s="3">
        <v>68836.75</v>
      </c>
      <c r="V2" s="3">
        <v>17147</v>
      </c>
      <c r="W2" s="3">
        <v>45039.75</v>
      </c>
      <c r="X2" s="3" t="s">
        <v>157</v>
      </c>
      <c r="Y2" s="3">
        <v>1910</v>
      </c>
      <c r="Z2" s="3">
        <v>24.15</v>
      </c>
      <c r="AA2" s="3">
        <v>34863</v>
      </c>
      <c r="AB2" s="3">
        <v>19153</v>
      </c>
      <c r="AC2" s="3">
        <v>833689</v>
      </c>
    </row>
    <row r="3" spans="1:29" ht="14.5" x14ac:dyDescent="0.35">
      <c r="A3" s="3" t="s">
        <v>158</v>
      </c>
      <c r="B3" s="3">
        <v>162.749</v>
      </c>
      <c r="C3" s="3">
        <v>124.07599999999999</v>
      </c>
      <c r="D3" s="3">
        <v>1504.54</v>
      </c>
      <c r="E3" s="3">
        <v>1068.4399000000001</v>
      </c>
      <c r="I3" s="3">
        <v>1.56</v>
      </c>
      <c r="J3" s="3">
        <v>1.9850000000000001</v>
      </c>
      <c r="L3" s="3">
        <v>34.908999999999999</v>
      </c>
      <c r="Q3" s="3">
        <v>195.684</v>
      </c>
      <c r="U3" s="3">
        <v>64908.73</v>
      </c>
      <c r="V3" s="3">
        <v>47310</v>
      </c>
      <c r="W3" s="3">
        <v>46845.73</v>
      </c>
      <c r="X3" s="3" t="s">
        <v>157</v>
      </c>
      <c r="Y3" s="3">
        <v>1942</v>
      </c>
      <c r="Z3" s="3">
        <v>24.11</v>
      </c>
      <c r="AA3" s="3">
        <v>32582</v>
      </c>
      <c r="AB3" s="3">
        <v>22594</v>
      </c>
      <c r="AC3" s="3">
        <v>917643</v>
      </c>
    </row>
    <row r="4" spans="1:29" ht="14.5" x14ac:dyDescent="0.35">
      <c r="A4" s="3" t="s">
        <v>159</v>
      </c>
      <c r="B4" s="3">
        <v>150.673</v>
      </c>
      <c r="C4" s="3">
        <v>128.155</v>
      </c>
      <c r="D4" s="3">
        <v>613.66999999999996</v>
      </c>
      <c r="E4" s="3">
        <v>168.06299999999999</v>
      </c>
      <c r="I4" s="3">
        <v>1.7509999999999999</v>
      </c>
      <c r="J4" s="3">
        <v>6.0439999999999996</v>
      </c>
      <c r="L4" s="3">
        <v>78.626000000000005</v>
      </c>
      <c r="Q4" s="3">
        <v>199.56899999999999</v>
      </c>
      <c r="U4" s="3">
        <v>57933</v>
      </c>
      <c r="V4" s="3">
        <v>78908</v>
      </c>
      <c r="W4" s="3">
        <v>43941</v>
      </c>
      <c r="X4" s="3" t="s">
        <v>157</v>
      </c>
      <c r="Y4" s="3">
        <v>1941</v>
      </c>
      <c r="Z4" s="3">
        <v>22.65</v>
      </c>
      <c r="AA4" s="3">
        <v>34882</v>
      </c>
      <c r="AB4" s="3">
        <v>26167</v>
      </c>
      <c r="AC4" s="3">
        <v>880349</v>
      </c>
    </row>
    <row r="5" spans="1:29" ht="14.5" x14ac:dyDescent="0.35">
      <c r="A5" s="3" t="s">
        <v>160</v>
      </c>
      <c r="B5" s="3">
        <v>102.739</v>
      </c>
      <c r="C5" s="3">
        <v>169.47900000000001</v>
      </c>
      <c r="D5" s="3">
        <v>518.17899999999997</v>
      </c>
      <c r="E5" s="3">
        <v>197.33</v>
      </c>
      <c r="I5" s="3">
        <v>3.0179999999999998</v>
      </c>
      <c r="J5" s="3">
        <v>25.66</v>
      </c>
      <c r="L5" s="3">
        <v>42.313000000000002</v>
      </c>
      <c r="Q5" s="3">
        <v>239.09299999999999</v>
      </c>
      <c r="U5" s="3">
        <v>69259.64</v>
      </c>
      <c r="V5" s="3">
        <v>79570</v>
      </c>
      <c r="W5" s="3">
        <v>51375.64</v>
      </c>
      <c r="X5" s="3" t="s">
        <v>157</v>
      </c>
      <c r="Y5" s="3">
        <v>1958</v>
      </c>
      <c r="Z5" s="3">
        <v>26.36</v>
      </c>
      <c r="AA5" s="3">
        <v>33151</v>
      </c>
      <c r="AB5" s="3">
        <v>20300</v>
      </c>
      <c r="AC5" s="3">
        <v>809130</v>
      </c>
    </row>
    <row r="6" spans="1:29" ht="14.5" x14ac:dyDescent="0.35">
      <c r="A6" s="3" t="s">
        <v>161</v>
      </c>
      <c r="B6" s="3">
        <v>705.99400000000003</v>
      </c>
      <c r="C6" s="3">
        <v>338.19600000000003</v>
      </c>
      <c r="D6" s="3">
        <v>370.27699999999999</v>
      </c>
      <c r="E6" s="3">
        <v>9.4339999999999993</v>
      </c>
      <c r="G6" s="3">
        <v>150.029</v>
      </c>
      <c r="I6" s="3">
        <v>2.4790000000000001</v>
      </c>
      <c r="J6" s="3">
        <v>27.385999999999999</v>
      </c>
      <c r="L6" s="3">
        <v>176.92</v>
      </c>
      <c r="T6" s="3">
        <v>4.0289999999999999</v>
      </c>
      <c r="U6" s="3">
        <v>60063.27</v>
      </c>
      <c r="V6" s="3">
        <v>38972</v>
      </c>
      <c r="W6" s="3">
        <v>38178.269999999997</v>
      </c>
      <c r="X6" s="3" t="s">
        <v>157</v>
      </c>
      <c r="Y6" s="3">
        <v>1983</v>
      </c>
      <c r="Z6" s="3">
        <v>19.37</v>
      </c>
      <c r="AA6" s="3">
        <v>33185</v>
      </c>
      <c r="AB6" s="3">
        <v>16215</v>
      </c>
      <c r="AC6" s="3">
        <v>750271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162</v>
      </c>
      <c r="B2" s="3">
        <v>24800</v>
      </c>
      <c r="C2" s="3">
        <v>6400</v>
      </c>
      <c r="D2" s="3">
        <v>354000</v>
      </c>
      <c r="O2" s="3">
        <v>354000</v>
      </c>
      <c r="U2" s="3">
        <v>65181.0412</v>
      </c>
      <c r="V2" s="3">
        <v>175702</v>
      </c>
      <c r="W2" s="3">
        <v>48485.0412</v>
      </c>
      <c r="X2" s="3" t="s">
        <v>163</v>
      </c>
      <c r="Y2" s="3">
        <v>471.49700000000001</v>
      </c>
      <c r="Z2" s="3">
        <v>104.08</v>
      </c>
      <c r="AA2" s="3">
        <v>18217</v>
      </c>
      <c r="AB2" s="3">
        <v>6133</v>
      </c>
      <c r="AC2" s="3">
        <v>76442</v>
      </c>
    </row>
    <row r="3" spans="1:29" ht="14.5" x14ac:dyDescent="0.35">
      <c r="A3" s="3" t="s">
        <v>164</v>
      </c>
      <c r="B3" s="3">
        <v>30300</v>
      </c>
      <c r="C3" s="3">
        <v>4500</v>
      </c>
      <c r="D3" s="3">
        <v>350000</v>
      </c>
      <c r="O3" s="3">
        <v>350000</v>
      </c>
      <c r="U3" s="3">
        <v>46595.920400000003</v>
      </c>
      <c r="V3" s="3">
        <v>114852</v>
      </c>
      <c r="W3" s="3">
        <v>31755.920399999999</v>
      </c>
      <c r="X3" s="3" t="s">
        <v>163</v>
      </c>
      <c r="Y3" s="3">
        <v>440.02800000000002</v>
      </c>
      <c r="Z3" s="3">
        <v>72.459999999999994</v>
      </c>
      <c r="AA3" s="3">
        <v>15516</v>
      </c>
      <c r="AB3" s="3">
        <v>3147</v>
      </c>
      <c r="AC3" s="3">
        <v>55594</v>
      </c>
    </row>
    <row r="4" spans="1:29" ht="14.5" x14ac:dyDescent="0.35">
      <c r="A4" s="3" t="s">
        <v>165</v>
      </c>
      <c r="B4" s="3">
        <v>25500</v>
      </c>
      <c r="C4" s="3">
        <v>4600</v>
      </c>
      <c r="D4" s="3">
        <v>313000</v>
      </c>
      <c r="O4" s="3">
        <v>313000</v>
      </c>
      <c r="U4" s="3">
        <v>47694.785400000001</v>
      </c>
      <c r="V4" s="3">
        <v>65494</v>
      </c>
      <c r="W4" s="3">
        <v>30554.785400000001</v>
      </c>
      <c r="X4" s="3" t="s">
        <v>163</v>
      </c>
      <c r="Y4" s="3">
        <v>439.53</v>
      </c>
      <c r="Z4" s="3">
        <v>69.94</v>
      </c>
      <c r="AA4" s="3">
        <v>17115</v>
      </c>
      <c r="AB4" s="3">
        <v>2514</v>
      </c>
      <c r="AC4" s="3">
        <v>54721</v>
      </c>
    </row>
    <row r="5" spans="1:29" ht="14.5" x14ac:dyDescent="0.35">
      <c r="A5" s="3" t="s">
        <v>166</v>
      </c>
      <c r="B5" s="3">
        <v>30100</v>
      </c>
      <c r="C5" s="3">
        <v>5400</v>
      </c>
      <c r="D5" s="3">
        <v>382000</v>
      </c>
      <c r="O5" s="3">
        <v>382000</v>
      </c>
      <c r="U5" s="3">
        <v>62800.81</v>
      </c>
      <c r="V5" s="3">
        <v>109559</v>
      </c>
      <c r="W5" s="3">
        <v>49131.81</v>
      </c>
      <c r="X5" s="3" t="s">
        <v>163</v>
      </c>
      <c r="Y5" s="3">
        <v>451.36399999999998</v>
      </c>
      <c r="Z5" s="3">
        <v>111.41</v>
      </c>
      <c r="AA5" s="3">
        <v>13024</v>
      </c>
      <c r="AB5" s="3">
        <v>1614</v>
      </c>
      <c r="AC5" s="3">
        <v>58720</v>
      </c>
    </row>
    <row r="6" spans="1:29" ht="14.5" x14ac:dyDescent="0.35">
      <c r="A6" s="3" t="s">
        <v>167</v>
      </c>
      <c r="B6" s="3">
        <v>29300</v>
      </c>
      <c r="C6" s="3">
        <v>4800</v>
      </c>
      <c r="U6" s="3">
        <v>49939.6518</v>
      </c>
      <c r="V6" s="3">
        <v>114217</v>
      </c>
      <c r="W6" s="3">
        <v>39298.6518</v>
      </c>
      <c r="X6" s="3" t="s">
        <v>163</v>
      </c>
      <c r="Y6" s="3">
        <v>470.70800000000003</v>
      </c>
      <c r="Z6" s="3">
        <v>86.15</v>
      </c>
      <c r="AA6" s="3">
        <v>11160</v>
      </c>
      <c r="AB6" s="3">
        <v>3019</v>
      </c>
      <c r="AC6" s="3">
        <v>54302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168</v>
      </c>
      <c r="B2" s="3">
        <v>1486.43</v>
      </c>
      <c r="C2" s="3">
        <v>246.80199999999999</v>
      </c>
      <c r="D2" s="3">
        <v>2.73</v>
      </c>
      <c r="J2" s="3">
        <v>0.15</v>
      </c>
      <c r="K2" s="3">
        <v>2.58</v>
      </c>
      <c r="U2" s="3">
        <v>10684.595300000001</v>
      </c>
      <c r="V2" s="3">
        <v>7060.223</v>
      </c>
      <c r="W2" s="3">
        <v>6780.6482999999998</v>
      </c>
      <c r="X2" s="3" t="s">
        <v>169</v>
      </c>
      <c r="Y2" s="3">
        <v>221.29</v>
      </c>
      <c r="Z2" s="3">
        <v>29.59</v>
      </c>
      <c r="AA2" s="3">
        <v>3903.9470000000001</v>
      </c>
      <c r="AB2" s="3">
        <v>0</v>
      </c>
      <c r="AC2" s="3">
        <v>8568.1880000000001</v>
      </c>
    </row>
    <row r="3" spans="1:29" ht="14.5" x14ac:dyDescent="0.35">
      <c r="A3" s="3" t="s">
        <v>170</v>
      </c>
      <c r="B3" s="3">
        <v>1492.39</v>
      </c>
      <c r="C3" s="3">
        <v>270.53699999999998</v>
      </c>
      <c r="D3" s="3">
        <v>1.518</v>
      </c>
      <c r="J3" s="3">
        <v>5.8000000000000003E-2</v>
      </c>
      <c r="K3" s="3">
        <v>1.46</v>
      </c>
      <c r="U3" s="3">
        <v>9987.6175999999996</v>
      </c>
      <c r="V3" s="3">
        <v>4984.9059999999999</v>
      </c>
      <c r="W3" s="3">
        <v>6305.7825999999995</v>
      </c>
      <c r="X3" s="3" t="s">
        <v>169</v>
      </c>
      <c r="Y3" s="3">
        <v>221.023</v>
      </c>
      <c r="Z3" s="3">
        <v>28.53</v>
      </c>
      <c r="AA3" s="3">
        <v>3697.7750000000001</v>
      </c>
      <c r="AB3" s="3">
        <v>15.94</v>
      </c>
      <c r="AC3" s="3">
        <v>8130.3059999999996</v>
      </c>
    </row>
    <row r="4" spans="1:29" ht="14.5" x14ac:dyDescent="0.35">
      <c r="A4" s="3" t="s">
        <v>171</v>
      </c>
      <c r="B4" s="3">
        <v>1509.24</v>
      </c>
      <c r="C4" s="3">
        <v>304.91300000000001</v>
      </c>
      <c r="D4" s="3">
        <v>1.4810000000000001</v>
      </c>
      <c r="J4" s="3">
        <v>0.108</v>
      </c>
      <c r="K4" s="3">
        <v>1.373</v>
      </c>
      <c r="U4" s="3">
        <v>8429.2613999999994</v>
      </c>
      <c r="V4" s="3">
        <v>3012.51</v>
      </c>
      <c r="W4" s="3">
        <v>4999.5374000000002</v>
      </c>
      <c r="X4" s="3" t="s">
        <v>169</v>
      </c>
      <c r="Y4" s="3">
        <v>220.44200000000001</v>
      </c>
      <c r="Z4" s="3">
        <v>22.62</v>
      </c>
      <c r="AA4" s="3">
        <v>3432.625</v>
      </c>
      <c r="AB4" s="3">
        <v>2.9009999999999998</v>
      </c>
      <c r="AC4" s="3">
        <v>7562.5860000000002</v>
      </c>
    </row>
    <row r="5" spans="1:29" ht="14.5" x14ac:dyDescent="0.35">
      <c r="A5" s="3" t="s">
        <v>172</v>
      </c>
      <c r="B5" s="3">
        <v>1627.63</v>
      </c>
      <c r="C5" s="3">
        <v>505.27100000000002</v>
      </c>
      <c r="D5" s="3">
        <v>3.0000000000000001E-3</v>
      </c>
      <c r="K5" s="3">
        <v>2.8E-3</v>
      </c>
      <c r="U5" s="3">
        <v>10426.6463</v>
      </c>
      <c r="V5" s="3">
        <v>3616.922</v>
      </c>
      <c r="W5" s="3">
        <v>7413.4952999999996</v>
      </c>
      <c r="X5" s="3" t="s">
        <v>169</v>
      </c>
      <c r="Y5" s="3">
        <v>214.18600000000001</v>
      </c>
      <c r="Z5" s="3">
        <v>34.020000000000003</v>
      </c>
      <c r="AA5" s="3">
        <v>3022.4650000000001</v>
      </c>
      <c r="AB5" s="3">
        <v>9.3140000000000001</v>
      </c>
      <c r="AC5" s="3">
        <v>7514.1880000000001</v>
      </c>
    </row>
    <row r="6" spans="1:29" ht="14.5" x14ac:dyDescent="0.35">
      <c r="A6" s="3" t="s">
        <v>173</v>
      </c>
      <c r="B6" s="3">
        <v>1581.77</v>
      </c>
      <c r="C6" s="3">
        <v>588.29399999999998</v>
      </c>
      <c r="U6" s="3">
        <v>7766.6714000000002</v>
      </c>
      <c r="V6" s="3">
        <v>4465.2110000000002</v>
      </c>
      <c r="W6" s="3">
        <v>5432.4564</v>
      </c>
      <c r="X6" s="3" t="s">
        <v>169</v>
      </c>
      <c r="Y6" s="3">
        <v>207.39699999999999</v>
      </c>
      <c r="Z6" s="3">
        <v>25.81</v>
      </c>
      <c r="AA6" s="3">
        <v>2334.2150000000001</v>
      </c>
      <c r="AB6" s="3">
        <v>0</v>
      </c>
      <c r="AC6" s="3">
        <v>6627.8119999999999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174</v>
      </c>
      <c r="B2" s="3">
        <v>785</v>
      </c>
      <c r="C2" s="3">
        <v>1199</v>
      </c>
      <c r="U2" s="3">
        <v>18928.6489</v>
      </c>
      <c r="V2" s="3">
        <v>57342</v>
      </c>
      <c r="W2" s="3">
        <v>8212.6489000000001</v>
      </c>
      <c r="X2" s="3" t="s">
        <v>175</v>
      </c>
      <c r="Y2" s="3">
        <v>701</v>
      </c>
      <c r="Z2" s="3">
        <v>11.76</v>
      </c>
      <c r="AA2" s="3">
        <v>8825</v>
      </c>
      <c r="AB2" s="3">
        <v>401</v>
      </c>
      <c r="AC2" s="3">
        <v>27892</v>
      </c>
    </row>
    <row r="3" spans="1:29" ht="14.5" x14ac:dyDescent="0.35">
      <c r="A3" s="3" t="s">
        <v>176</v>
      </c>
      <c r="B3" s="3">
        <v>805</v>
      </c>
      <c r="C3" s="3">
        <v>976</v>
      </c>
      <c r="U3" s="3">
        <v>18063.620999999999</v>
      </c>
      <c r="V3" s="3">
        <v>42043</v>
      </c>
      <c r="W3" s="3">
        <v>6584.6210000000001</v>
      </c>
      <c r="X3" s="3" t="s">
        <v>175</v>
      </c>
      <c r="Y3" s="3">
        <v>716</v>
      </c>
      <c r="Z3" s="3">
        <v>9.34</v>
      </c>
      <c r="AA3" s="3">
        <v>9636</v>
      </c>
      <c r="AB3" s="3">
        <v>449</v>
      </c>
      <c r="AC3" s="3">
        <v>28609</v>
      </c>
    </row>
    <row r="4" spans="1:29" ht="14.5" x14ac:dyDescent="0.35">
      <c r="A4" s="3" t="s">
        <v>177</v>
      </c>
      <c r="B4" s="3">
        <v>831</v>
      </c>
      <c r="C4" s="3">
        <v>1098</v>
      </c>
      <c r="U4" s="3">
        <v>18975.4146</v>
      </c>
      <c r="V4" s="3">
        <v>23290</v>
      </c>
      <c r="W4" s="3">
        <v>5952.4146000000001</v>
      </c>
      <c r="X4" s="3" t="s">
        <v>175</v>
      </c>
      <c r="Y4" s="3">
        <v>728</v>
      </c>
      <c r="Z4" s="3">
        <v>8.24</v>
      </c>
      <c r="AA4" s="3">
        <v>10608</v>
      </c>
      <c r="AB4" s="3">
        <v>22</v>
      </c>
      <c r="AC4" s="3">
        <v>24497</v>
      </c>
    </row>
    <row r="5" spans="1:29" ht="14.5" x14ac:dyDescent="0.35">
      <c r="A5" s="3" t="s">
        <v>178</v>
      </c>
      <c r="B5" s="3">
        <v>930</v>
      </c>
      <c r="C5" s="3">
        <v>1289</v>
      </c>
      <c r="U5" s="3">
        <v>25940.445500000002</v>
      </c>
      <c r="V5" s="3">
        <v>33669</v>
      </c>
      <c r="W5" s="3">
        <v>13388.4455</v>
      </c>
      <c r="X5" s="3" t="s">
        <v>175</v>
      </c>
      <c r="Y5" s="3">
        <v>727</v>
      </c>
      <c r="Z5" s="3">
        <v>18.39</v>
      </c>
      <c r="AA5" s="3">
        <v>10172</v>
      </c>
      <c r="AB5" s="3">
        <v>45</v>
      </c>
      <c r="AC5" s="3">
        <v>28677</v>
      </c>
    </row>
    <row r="6" spans="1:29" ht="14.5" x14ac:dyDescent="0.35">
      <c r="A6" s="3" t="s">
        <v>179</v>
      </c>
      <c r="B6" s="3">
        <v>1070</v>
      </c>
      <c r="C6" s="3">
        <v>1297</v>
      </c>
      <c r="U6" s="3">
        <v>25991.293000000001</v>
      </c>
      <c r="V6" s="3">
        <v>34055</v>
      </c>
      <c r="W6" s="3">
        <v>14556.293</v>
      </c>
      <c r="X6" s="3" t="s">
        <v>175</v>
      </c>
      <c r="Y6" s="3">
        <v>726</v>
      </c>
      <c r="Z6" s="3">
        <v>20.04</v>
      </c>
      <c r="AA6" s="3">
        <v>9209</v>
      </c>
      <c r="AB6" s="3">
        <v>66</v>
      </c>
      <c r="AC6" s="3">
        <v>25511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180</v>
      </c>
      <c r="B2" s="3">
        <v>30400</v>
      </c>
      <c r="C2" s="3">
        <v>2100</v>
      </c>
      <c r="D2" s="3">
        <v>306700</v>
      </c>
      <c r="O2" s="3">
        <v>306700</v>
      </c>
      <c r="U2" s="3">
        <v>144148.1685</v>
      </c>
      <c r="V2" s="3">
        <v>241392</v>
      </c>
      <c r="W2" s="3">
        <v>103260.1685</v>
      </c>
      <c r="X2" s="3" t="s">
        <v>181</v>
      </c>
      <c r="Y2" s="3">
        <v>18987.936000000002</v>
      </c>
      <c r="Z2" s="3">
        <v>474.9</v>
      </c>
      <c r="AA2" s="3">
        <v>55493</v>
      </c>
      <c r="AB2" s="3">
        <v>30088</v>
      </c>
      <c r="AC2" s="3">
        <v>288120</v>
      </c>
    </row>
    <row r="3" spans="1:29" ht="14.5" x14ac:dyDescent="0.35">
      <c r="A3" s="3" t="s">
        <v>182</v>
      </c>
      <c r="B3" s="3">
        <v>33200</v>
      </c>
      <c r="C3" s="3">
        <v>2400</v>
      </c>
      <c r="D3" s="3">
        <v>303600</v>
      </c>
      <c r="O3" s="3">
        <v>303600</v>
      </c>
      <c r="U3" s="3">
        <v>141329.76130000001</v>
      </c>
      <c r="V3" s="3">
        <v>157739</v>
      </c>
      <c r="W3" s="3">
        <v>87858.761299999998</v>
      </c>
      <c r="X3" s="3" t="s">
        <v>181</v>
      </c>
      <c r="Y3" s="3">
        <v>20128.862000000001</v>
      </c>
      <c r="Z3" s="3">
        <v>330.5</v>
      </c>
      <c r="AA3" s="3">
        <v>69787</v>
      </c>
      <c r="AB3" s="3">
        <v>31316</v>
      </c>
      <c r="AC3" s="3">
        <v>287272</v>
      </c>
    </row>
    <row r="4" spans="1:29" ht="14.5" x14ac:dyDescent="0.35">
      <c r="A4" s="3" t="s">
        <v>183</v>
      </c>
      <c r="B4" s="3">
        <v>41700</v>
      </c>
      <c r="C4" s="3">
        <v>3200</v>
      </c>
      <c r="D4" s="3">
        <v>327600</v>
      </c>
      <c r="O4" s="3">
        <v>327600</v>
      </c>
      <c r="U4" s="3">
        <v>134840.2672</v>
      </c>
      <c r="V4" s="3">
        <v>180366</v>
      </c>
      <c r="W4" s="3">
        <v>70477.267200000002</v>
      </c>
      <c r="X4" s="3" t="s">
        <v>181</v>
      </c>
      <c r="Y4" s="3">
        <v>20221.513999999999</v>
      </c>
      <c r="Z4" s="3">
        <v>254.8</v>
      </c>
      <c r="AA4" s="3">
        <v>81926</v>
      </c>
      <c r="AB4" s="3">
        <v>31902</v>
      </c>
      <c r="AC4" s="3">
        <v>267654</v>
      </c>
    </row>
    <row r="5" spans="1:29" ht="14.5" x14ac:dyDescent="0.35">
      <c r="A5" s="3" t="s">
        <v>184</v>
      </c>
      <c r="B5" s="3">
        <v>49200</v>
      </c>
      <c r="C5" s="3">
        <v>5200</v>
      </c>
      <c r="D5" s="3">
        <v>360600</v>
      </c>
      <c r="O5" s="3">
        <v>357300</v>
      </c>
      <c r="U5" s="3">
        <v>183374.42449999999</v>
      </c>
      <c r="V5" s="3">
        <v>278397</v>
      </c>
      <c r="W5" s="3">
        <v>126591.42449999999</v>
      </c>
      <c r="X5" s="3" t="s">
        <v>181</v>
      </c>
      <c r="Y5" s="3">
        <v>20284.859</v>
      </c>
      <c r="Z5" s="3">
        <v>471.6</v>
      </c>
      <c r="AA5" s="3">
        <v>77446</v>
      </c>
      <c r="AB5" s="3">
        <v>22980</v>
      </c>
      <c r="AC5" s="3">
        <v>295194</v>
      </c>
    </row>
    <row r="6" spans="1:29" ht="14.5" x14ac:dyDescent="0.35">
      <c r="A6" s="3" t="s">
        <v>185</v>
      </c>
      <c r="B6" s="3">
        <v>48800</v>
      </c>
      <c r="C6" s="3">
        <v>5400</v>
      </c>
      <c r="D6" s="3">
        <v>437000</v>
      </c>
      <c r="O6" s="3">
        <v>437000</v>
      </c>
      <c r="U6" s="3">
        <v>171962.6545</v>
      </c>
      <c r="V6" s="3">
        <v>298756</v>
      </c>
      <c r="W6" s="3">
        <v>127054.6545</v>
      </c>
      <c r="X6" s="3" t="s">
        <v>181</v>
      </c>
      <c r="Y6" s="3">
        <v>19970.215</v>
      </c>
      <c r="Z6" s="3">
        <v>495.95</v>
      </c>
      <c r="AA6" s="3">
        <v>65799</v>
      </c>
      <c r="AB6" s="3">
        <v>23016</v>
      </c>
      <c r="AC6" s="3">
        <v>282176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186</v>
      </c>
      <c r="B2" s="3">
        <v>577.43200000000002</v>
      </c>
      <c r="C2" s="3">
        <v>38.988</v>
      </c>
      <c r="U2" s="3">
        <v>11530.965899999999</v>
      </c>
      <c r="V2" s="3">
        <v>35462</v>
      </c>
      <c r="W2" s="3">
        <v>5211.9659000000001</v>
      </c>
      <c r="X2" s="3" t="s">
        <v>187</v>
      </c>
      <c r="Y2" s="3">
        <v>159.86699999999999</v>
      </c>
      <c r="Z2" s="3">
        <v>29.71</v>
      </c>
      <c r="AA2" s="3">
        <v>6972</v>
      </c>
      <c r="AB2" s="3">
        <v>653</v>
      </c>
      <c r="AC2" s="3">
        <v>14288</v>
      </c>
    </row>
    <row r="3" spans="1:29" ht="14.5" x14ac:dyDescent="0.35">
      <c r="A3" s="3" t="s">
        <v>188</v>
      </c>
      <c r="B3" s="3">
        <v>555.07399999999996</v>
      </c>
      <c r="C3" s="3">
        <v>51.478999999999999</v>
      </c>
      <c r="U3" s="3">
        <v>10994.699500000001</v>
      </c>
      <c r="V3" s="3">
        <v>21468</v>
      </c>
      <c r="W3" s="3">
        <v>5360.6994999999997</v>
      </c>
      <c r="X3" s="3" t="s">
        <v>187</v>
      </c>
      <c r="Y3" s="3">
        <v>151.45099999999999</v>
      </c>
      <c r="Z3" s="3">
        <v>34.770000000000003</v>
      </c>
      <c r="AA3" s="3">
        <v>5556</v>
      </c>
      <c r="AB3" s="3">
        <v>284</v>
      </c>
      <c r="AC3" s="3">
        <v>11550</v>
      </c>
    </row>
    <row r="4" spans="1:29" ht="14.5" x14ac:dyDescent="0.35">
      <c r="A4" s="3" t="s">
        <v>189</v>
      </c>
      <c r="B4" s="3">
        <v>475.75400000000002</v>
      </c>
      <c r="C4" s="3">
        <v>41.146000000000001</v>
      </c>
      <c r="U4" s="3">
        <v>10120.6811</v>
      </c>
      <c r="V4" s="3">
        <v>14011</v>
      </c>
      <c r="W4" s="3">
        <v>6060.6810999999998</v>
      </c>
      <c r="X4" s="3" t="s">
        <v>187</v>
      </c>
      <c r="Y4" s="3">
        <v>149.07400000000001</v>
      </c>
      <c r="Z4" s="3">
        <v>40.39</v>
      </c>
      <c r="AA4" s="3">
        <v>3975</v>
      </c>
      <c r="AB4" s="3">
        <v>262</v>
      </c>
      <c r="AC4" s="3">
        <v>9094</v>
      </c>
    </row>
    <row r="5" spans="1:29" ht="14.5" x14ac:dyDescent="0.35">
      <c r="A5" s="3" t="s">
        <v>190</v>
      </c>
      <c r="B5" s="3">
        <v>582.81899999999996</v>
      </c>
      <c r="C5" s="3">
        <v>48.106999999999999</v>
      </c>
      <c r="U5" s="3">
        <v>11115.8606</v>
      </c>
      <c r="V5" s="3">
        <v>18453</v>
      </c>
      <c r="W5" s="3">
        <v>7070.8606</v>
      </c>
      <c r="X5" s="3" t="s">
        <v>187</v>
      </c>
      <c r="Y5" s="3">
        <v>146.88999999999999</v>
      </c>
      <c r="Z5" s="3">
        <v>47.71</v>
      </c>
      <c r="AA5" s="3">
        <v>3938</v>
      </c>
      <c r="AB5" s="3">
        <v>244</v>
      </c>
      <c r="AC5" s="3">
        <v>9283</v>
      </c>
    </row>
    <row r="6" spans="1:29" ht="14.5" x14ac:dyDescent="0.35">
      <c r="A6" s="3" t="s">
        <v>191</v>
      </c>
      <c r="U6" s="3">
        <v>6946.8271000000004</v>
      </c>
      <c r="V6" s="3">
        <v>14442</v>
      </c>
      <c r="W6" s="3">
        <v>4723.8271000000004</v>
      </c>
      <c r="X6" s="3" t="s">
        <v>187</v>
      </c>
      <c r="Y6" s="3">
        <v>132.37799999999999</v>
      </c>
      <c r="Z6" s="3">
        <v>35.340000000000003</v>
      </c>
      <c r="AA6" s="3">
        <v>2263</v>
      </c>
      <c r="AB6" s="3">
        <v>40</v>
      </c>
      <c r="AC6" s="3">
        <v>5661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192</v>
      </c>
      <c r="B2" s="3">
        <v>16607</v>
      </c>
      <c r="C2" s="3">
        <v>10430</v>
      </c>
      <c r="D2" s="3">
        <v>342100</v>
      </c>
      <c r="E2" s="3">
        <v>719</v>
      </c>
      <c r="G2" s="3">
        <v>999</v>
      </c>
      <c r="H2" s="3">
        <v>2316</v>
      </c>
      <c r="M2" s="3">
        <v>0</v>
      </c>
      <c r="N2" s="3">
        <v>18937</v>
      </c>
      <c r="O2" s="3">
        <v>303341</v>
      </c>
      <c r="S2" s="3">
        <v>15566</v>
      </c>
      <c r="U2" s="3">
        <v>107969.7096</v>
      </c>
      <c r="V2" s="3">
        <v>255984</v>
      </c>
      <c r="W2" s="3">
        <v>85306.709600000002</v>
      </c>
      <c r="X2" s="3" t="s">
        <v>193</v>
      </c>
      <c r="Y2" s="3">
        <v>13042.304</v>
      </c>
      <c r="Z2" s="3">
        <v>552.4</v>
      </c>
      <c r="AA2" s="3">
        <v>28777</v>
      </c>
      <c r="AB2" s="3">
        <v>1923</v>
      </c>
      <c r="AC2" s="3">
        <v>132583</v>
      </c>
    </row>
    <row r="3" spans="1:29" ht="14.5" x14ac:dyDescent="0.35">
      <c r="A3" s="3" t="s">
        <v>194</v>
      </c>
      <c r="B3" s="3">
        <v>15946</v>
      </c>
      <c r="C3" s="3">
        <v>10355</v>
      </c>
      <c r="D3" s="3">
        <v>364652</v>
      </c>
      <c r="E3" s="3">
        <v>759</v>
      </c>
      <c r="G3" s="3">
        <v>977</v>
      </c>
      <c r="H3" s="3">
        <v>1813</v>
      </c>
      <c r="M3" s="3">
        <v>0</v>
      </c>
      <c r="N3" s="3">
        <v>21061</v>
      </c>
      <c r="O3" s="3">
        <v>321878</v>
      </c>
      <c r="S3" s="3">
        <v>17909</v>
      </c>
      <c r="U3" s="3">
        <v>94850.558900000004</v>
      </c>
      <c r="V3" s="3">
        <v>203751</v>
      </c>
      <c r="W3" s="3">
        <v>66464.558900000004</v>
      </c>
      <c r="X3" s="3" t="s">
        <v>193</v>
      </c>
      <c r="Y3" s="3">
        <v>13204.101000000001</v>
      </c>
      <c r="Z3" s="3">
        <v>374.95</v>
      </c>
      <c r="AA3" s="3">
        <v>34641</v>
      </c>
      <c r="AB3" s="3">
        <v>3241</v>
      </c>
      <c r="AC3" s="3">
        <v>127510</v>
      </c>
    </row>
    <row r="4" spans="1:29" ht="14.5" x14ac:dyDescent="0.35">
      <c r="A4" s="3" t="s">
        <v>195</v>
      </c>
      <c r="B4" s="3">
        <v>15164</v>
      </c>
      <c r="C4" s="3">
        <v>8836</v>
      </c>
      <c r="D4" s="3">
        <v>354240</v>
      </c>
      <c r="E4" s="3">
        <v>723</v>
      </c>
      <c r="G4" s="3">
        <v>800</v>
      </c>
      <c r="H4" s="3">
        <v>2932</v>
      </c>
      <c r="M4" s="3">
        <v>0</v>
      </c>
      <c r="N4" s="3">
        <v>20423</v>
      </c>
      <c r="O4" s="3">
        <v>308178</v>
      </c>
      <c r="S4" s="3">
        <v>20882</v>
      </c>
      <c r="U4" s="3">
        <v>75126.415800000002</v>
      </c>
      <c r="V4" s="3">
        <v>142338</v>
      </c>
      <c r="W4" s="3">
        <v>42380.415800000002</v>
      </c>
      <c r="X4" s="3" t="s">
        <v>193</v>
      </c>
      <c r="Y4" s="3">
        <v>13216.886</v>
      </c>
      <c r="Z4" s="3">
        <v>233</v>
      </c>
      <c r="AA4" s="3">
        <v>37479</v>
      </c>
      <c r="AB4" s="3">
        <v>1498</v>
      </c>
      <c r="AC4" s="3">
        <v>118000</v>
      </c>
    </row>
    <row r="5" spans="1:29" ht="14.5" x14ac:dyDescent="0.35">
      <c r="A5" s="3" t="s">
        <v>196</v>
      </c>
      <c r="B5" s="3">
        <v>19018</v>
      </c>
      <c r="C5" s="3">
        <v>11566</v>
      </c>
      <c r="D5" s="3">
        <v>476700</v>
      </c>
      <c r="E5" s="3">
        <v>555</v>
      </c>
      <c r="G5" s="3">
        <v>990</v>
      </c>
      <c r="H5" s="3">
        <v>2559</v>
      </c>
      <c r="M5" s="3">
        <v>0</v>
      </c>
      <c r="N5" s="3">
        <v>21697</v>
      </c>
      <c r="O5" s="3">
        <v>427201</v>
      </c>
      <c r="S5" s="3">
        <v>23416</v>
      </c>
      <c r="U5" s="3">
        <v>75697.136799999993</v>
      </c>
      <c r="V5" s="3">
        <v>215111</v>
      </c>
      <c r="W5" s="3">
        <v>41591.1368</v>
      </c>
      <c r="X5" s="3" t="s">
        <v>193</v>
      </c>
      <c r="Y5" s="3">
        <v>13684.091</v>
      </c>
      <c r="Z5" s="3">
        <v>235.35</v>
      </c>
      <c r="AA5" s="3">
        <v>37043</v>
      </c>
      <c r="AB5" s="3">
        <v>1899</v>
      </c>
      <c r="AC5" s="3">
        <v>124076</v>
      </c>
    </row>
    <row r="6" spans="1:29" ht="14.5" x14ac:dyDescent="0.35">
      <c r="A6" s="3" t="s">
        <v>197</v>
      </c>
      <c r="B6" s="3">
        <v>18488</v>
      </c>
      <c r="C6" s="3">
        <v>11810</v>
      </c>
      <c r="D6" s="3">
        <v>313070</v>
      </c>
      <c r="E6" s="3">
        <v>782</v>
      </c>
      <c r="G6" s="3">
        <v>930</v>
      </c>
      <c r="H6" s="3">
        <v>661</v>
      </c>
      <c r="M6" s="3">
        <v>661</v>
      </c>
      <c r="N6" s="3">
        <v>11180</v>
      </c>
      <c r="O6" s="3">
        <v>296246</v>
      </c>
      <c r="S6" s="3">
        <v>2546</v>
      </c>
      <c r="U6" s="3">
        <v>83960.631500000003</v>
      </c>
      <c r="V6" s="3">
        <v>219754</v>
      </c>
      <c r="W6" s="3">
        <v>51367.631500000003</v>
      </c>
      <c r="X6" s="3" t="s">
        <v>193</v>
      </c>
      <c r="Y6" s="3">
        <v>14151.825999999999</v>
      </c>
      <c r="Z6" s="3">
        <v>291.35000000000002</v>
      </c>
      <c r="AA6" s="3">
        <v>34994</v>
      </c>
      <c r="AB6" s="3">
        <v>2046</v>
      </c>
      <c r="AC6" s="3">
        <v>128672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198</v>
      </c>
      <c r="B2" s="3">
        <v>1671.92</v>
      </c>
      <c r="C2" s="3">
        <v>57.433</v>
      </c>
      <c r="D2" s="3">
        <v>82000</v>
      </c>
      <c r="U2" s="3">
        <v>15795.063399999999</v>
      </c>
      <c r="V2" s="3">
        <v>11743</v>
      </c>
      <c r="W2" s="3">
        <v>12713.063399999999</v>
      </c>
      <c r="X2" s="3" t="s">
        <v>199</v>
      </c>
      <c r="Y2" s="3">
        <v>125.785</v>
      </c>
      <c r="Z2" s="3">
        <v>94.37</v>
      </c>
      <c r="AA2" s="3">
        <v>3212</v>
      </c>
      <c r="AB2" s="3">
        <v>130</v>
      </c>
      <c r="AC2" s="3">
        <v>15468</v>
      </c>
    </row>
    <row r="3" spans="1:29" ht="14.5" x14ac:dyDescent="0.35">
      <c r="A3" s="3" t="s">
        <v>200</v>
      </c>
      <c r="B3" s="3">
        <v>1827.31</v>
      </c>
      <c r="C3" s="3">
        <v>57</v>
      </c>
      <c r="D3" s="3">
        <v>59000</v>
      </c>
      <c r="U3" s="3">
        <v>9019.0274000000009</v>
      </c>
      <c r="V3" s="3">
        <v>5809</v>
      </c>
      <c r="W3" s="3">
        <v>7608.0273999999999</v>
      </c>
      <c r="X3" s="3" t="s">
        <v>199</v>
      </c>
      <c r="Y3" s="3">
        <v>111.535</v>
      </c>
      <c r="Z3" s="3">
        <v>64.52</v>
      </c>
      <c r="AA3" s="3">
        <v>2316</v>
      </c>
      <c r="AB3" s="3">
        <v>905</v>
      </c>
      <c r="AC3" s="3">
        <v>11009</v>
      </c>
    </row>
    <row r="4" spans="1:29" ht="14.5" x14ac:dyDescent="0.35">
      <c r="A4" s="3" t="s">
        <v>201</v>
      </c>
      <c r="B4" s="3">
        <v>1860</v>
      </c>
      <c r="C4" s="3">
        <v>63</v>
      </c>
      <c r="D4" s="3">
        <v>57000</v>
      </c>
      <c r="V4" s="3">
        <v>5292</v>
      </c>
      <c r="X4" s="3" t="s">
        <v>199</v>
      </c>
      <c r="Y4" s="3">
        <v>9.7729999999999997</v>
      </c>
      <c r="AA4" s="3">
        <v>1967</v>
      </c>
      <c r="AB4" s="3">
        <v>279</v>
      </c>
      <c r="AC4" s="3">
        <v>6584</v>
      </c>
    </row>
    <row r="5" spans="1:29" ht="14.5" x14ac:dyDescent="0.35">
      <c r="A5" s="3" t="s">
        <v>202</v>
      </c>
      <c r="B5" s="3">
        <v>2810</v>
      </c>
      <c r="V5" s="3">
        <v>8745</v>
      </c>
      <c r="X5" s="3" t="s">
        <v>199</v>
      </c>
      <c r="Y5" s="3">
        <v>8.3249999999999993</v>
      </c>
      <c r="AA5" s="3">
        <v>9501</v>
      </c>
      <c r="AB5" s="3">
        <v>6</v>
      </c>
      <c r="AC5" s="3">
        <v>16193</v>
      </c>
    </row>
    <row r="6" spans="1:29" ht="14.5" x14ac:dyDescent="0.35">
      <c r="A6" s="3" t="s">
        <v>203</v>
      </c>
      <c r="B6" s="3">
        <v>2550</v>
      </c>
      <c r="V6" s="3">
        <v>9904</v>
      </c>
      <c r="X6" s="3" t="s">
        <v>199</v>
      </c>
      <c r="Y6" s="3">
        <v>909</v>
      </c>
      <c r="AA6" s="3">
        <v>7722</v>
      </c>
      <c r="AB6" s="3">
        <v>4</v>
      </c>
      <c r="AC6" s="3">
        <v>12735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204</v>
      </c>
      <c r="B2" s="3">
        <v>7795.25</v>
      </c>
      <c r="C2" s="3">
        <v>14.64</v>
      </c>
      <c r="U2" s="3">
        <v>762848.26989999996</v>
      </c>
      <c r="V2" s="3">
        <v>242182</v>
      </c>
      <c r="X2" s="3" t="s">
        <v>205</v>
      </c>
      <c r="Z2" s="3">
        <v>31.94</v>
      </c>
      <c r="AA2" s="3">
        <v>287555</v>
      </c>
      <c r="AB2" s="3">
        <v>123970</v>
      </c>
      <c r="AC2" s="3">
        <v>840064</v>
      </c>
    </row>
    <row r="3" spans="1:29" ht="14.5" x14ac:dyDescent="0.35">
      <c r="A3" s="3" t="s">
        <v>206</v>
      </c>
      <c r="B3" s="3">
        <v>7588.33</v>
      </c>
      <c r="C3" s="3">
        <v>85.001999999999995</v>
      </c>
      <c r="U3" s="3">
        <v>320287.99420000002</v>
      </c>
      <c r="V3" s="3">
        <v>144641</v>
      </c>
      <c r="X3" s="3" t="s">
        <v>205</v>
      </c>
      <c r="Z3" s="3">
        <v>21.11</v>
      </c>
      <c r="AA3" s="3">
        <v>148749</v>
      </c>
      <c r="AB3" s="3">
        <v>58846</v>
      </c>
      <c r="AC3" s="3">
        <v>396653</v>
      </c>
    </row>
    <row r="4" spans="1:29" ht="14.5" x14ac:dyDescent="0.35">
      <c r="A4" s="3" t="s">
        <v>207</v>
      </c>
      <c r="B4" s="3">
        <v>6728.43</v>
      </c>
      <c r="C4" s="3">
        <v>78.477000000000004</v>
      </c>
      <c r="U4" s="3">
        <v>236777.41190000001</v>
      </c>
      <c r="V4" s="3">
        <v>76639</v>
      </c>
      <c r="X4" s="3" t="s">
        <v>205</v>
      </c>
      <c r="Z4" s="3">
        <v>13.78</v>
      </c>
      <c r="AA4" s="3">
        <v>136807</v>
      </c>
      <c r="AB4" s="3">
        <v>41344</v>
      </c>
      <c r="AC4" s="3">
        <v>411528</v>
      </c>
    </row>
    <row r="5" spans="1:29" ht="14.5" x14ac:dyDescent="0.35">
      <c r="A5" s="3" t="s">
        <v>208</v>
      </c>
      <c r="B5" s="3">
        <v>6526.58</v>
      </c>
      <c r="C5" s="3">
        <v>58.061999999999998</v>
      </c>
      <c r="U5" s="3">
        <v>202026.53909999999</v>
      </c>
      <c r="V5" s="3">
        <v>154642</v>
      </c>
      <c r="X5" s="3" t="s">
        <v>205</v>
      </c>
      <c r="Z5" s="3">
        <v>16.43</v>
      </c>
      <c r="AA5" s="3">
        <v>116603</v>
      </c>
      <c r="AB5" s="3">
        <v>38587</v>
      </c>
      <c r="AC5" s="3">
        <v>340428</v>
      </c>
    </row>
    <row r="6" spans="1:29" ht="14.5" x14ac:dyDescent="0.35">
      <c r="A6" s="3" t="s">
        <v>209</v>
      </c>
      <c r="B6" s="3">
        <v>6791.45</v>
      </c>
      <c r="C6" s="3">
        <v>86.138000000000005</v>
      </c>
      <c r="U6" s="3">
        <v>160179.81659999999</v>
      </c>
      <c r="V6" s="3">
        <v>90312</v>
      </c>
      <c r="X6" s="3" t="s">
        <v>205</v>
      </c>
      <c r="Z6" s="3">
        <v>31.81</v>
      </c>
      <c r="AA6" s="3">
        <v>82090</v>
      </c>
      <c r="AB6" s="3">
        <v>25700</v>
      </c>
      <c r="AC6" s="3">
        <v>213835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210</v>
      </c>
      <c r="B2" s="3">
        <v>120.726</v>
      </c>
      <c r="C2" s="3">
        <v>117.47</v>
      </c>
      <c r="U2" s="3">
        <v>3193.9515999999999</v>
      </c>
      <c r="V2" s="3">
        <v>8002</v>
      </c>
      <c r="W2" s="3">
        <v>2174.9515999999999</v>
      </c>
      <c r="X2" s="3" t="s">
        <v>211</v>
      </c>
      <c r="Y2" s="3">
        <v>309.63729999999998</v>
      </c>
      <c r="Z2" s="3">
        <v>7.03</v>
      </c>
      <c r="AA2" s="3">
        <v>1031</v>
      </c>
      <c r="AB2" s="3">
        <v>12</v>
      </c>
      <c r="AC2" s="3">
        <v>2840</v>
      </c>
    </row>
    <row r="3" spans="1:29" ht="14.5" x14ac:dyDescent="0.35">
      <c r="A3" s="3" t="s">
        <v>212</v>
      </c>
      <c r="B3" s="3">
        <v>116.157</v>
      </c>
      <c r="C3" s="3">
        <v>106.569</v>
      </c>
      <c r="U3" s="3">
        <v>2926.9146999999998</v>
      </c>
      <c r="V3" s="3">
        <v>3766</v>
      </c>
      <c r="W3" s="3">
        <v>1620.9147</v>
      </c>
      <c r="X3" s="3" t="s">
        <v>211</v>
      </c>
      <c r="Y3" s="3">
        <v>234.22620000000001</v>
      </c>
      <c r="Z3" s="3">
        <v>5.26</v>
      </c>
      <c r="AA3" s="3">
        <v>1316</v>
      </c>
      <c r="AB3" s="3">
        <v>10</v>
      </c>
      <c r="AC3" s="3">
        <v>2937</v>
      </c>
    </row>
    <row r="4" spans="1:29" ht="14.5" x14ac:dyDescent="0.35">
      <c r="A4" s="3" t="s">
        <v>213</v>
      </c>
      <c r="B4" s="3">
        <v>132.33799999999999</v>
      </c>
      <c r="C4" s="3">
        <v>111.51</v>
      </c>
      <c r="U4" s="3">
        <v>847.40290000000005</v>
      </c>
      <c r="V4" s="3">
        <v>1823.6559999999999</v>
      </c>
      <c r="W4" s="3">
        <v>390.40289999999999</v>
      </c>
      <c r="X4" s="3" t="s">
        <v>211</v>
      </c>
      <c r="Y4" s="3">
        <v>158.56139999999999</v>
      </c>
      <c r="Z4" s="3">
        <v>2.46</v>
      </c>
      <c r="AA4" s="3">
        <v>434</v>
      </c>
      <c r="AB4" s="3">
        <v>7</v>
      </c>
      <c r="AC4" s="3">
        <v>1376</v>
      </c>
    </row>
    <row r="5" spans="1:29" ht="14.5" x14ac:dyDescent="0.35">
      <c r="A5" s="3" t="s">
        <v>214</v>
      </c>
      <c r="B5" s="3">
        <v>62.738999999999997</v>
      </c>
      <c r="U5" s="3">
        <v>1287.2324000000001</v>
      </c>
      <c r="V5" s="3">
        <v>3072.48</v>
      </c>
      <c r="W5" s="3">
        <v>791.6884</v>
      </c>
      <c r="X5" s="3" t="s">
        <v>211</v>
      </c>
      <c r="Y5" s="3">
        <v>158.98480000000001</v>
      </c>
      <c r="Z5" s="3">
        <v>5.0599999999999996</v>
      </c>
      <c r="AA5" s="3">
        <v>471.44400000000002</v>
      </c>
      <c r="AB5" s="3">
        <v>8.8539999999999992</v>
      </c>
      <c r="AC5" s="3">
        <v>1647.6510000000001</v>
      </c>
    </row>
    <row r="6" spans="1:29" ht="14.5" x14ac:dyDescent="0.35">
      <c r="A6" s="3" t="s">
        <v>215</v>
      </c>
      <c r="B6" s="3">
        <v>55.789000000000001</v>
      </c>
      <c r="U6" s="3">
        <v>1528.7257999999999</v>
      </c>
      <c r="V6" s="3">
        <v>2937.453</v>
      </c>
      <c r="W6" s="3">
        <v>1116.5118</v>
      </c>
      <c r="X6" s="3" t="s">
        <v>211</v>
      </c>
      <c r="Y6" s="3">
        <v>163.00839999999999</v>
      </c>
      <c r="Z6" s="3">
        <v>7.01</v>
      </c>
      <c r="AA6" s="3">
        <v>420.142</v>
      </c>
      <c r="AB6" s="3">
        <v>7.9279999999999999</v>
      </c>
      <c r="AC6" s="3">
        <v>1583.501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216</v>
      </c>
      <c r="B2" s="3">
        <v>57204.398000000001</v>
      </c>
      <c r="C2" s="3">
        <v>6367</v>
      </c>
      <c r="D2" s="3">
        <v>37557</v>
      </c>
      <c r="E2" s="3">
        <v>5247.44</v>
      </c>
      <c r="G2" s="3">
        <v>249.43</v>
      </c>
      <c r="H2" s="3">
        <v>402.85</v>
      </c>
      <c r="I2" s="3">
        <v>77.349999999999994</v>
      </c>
      <c r="J2" s="3">
        <v>2.0070000000000001</v>
      </c>
      <c r="K2" s="3">
        <v>36.24</v>
      </c>
      <c r="L2" s="3">
        <v>3.72</v>
      </c>
      <c r="M2" s="3">
        <v>273.04000000000002</v>
      </c>
      <c r="O2" s="3">
        <v>29585.3</v>
      </c>
      <c r="R2" s="3">
        <v>148.38999999999999</v>
      </c>
      <c r="S2" s="3">
        <v>1531.28</v>
      </c>
      <c r="U2" s="3">
        <v>316472.12430000002</v>
      </c>
      <c r="V2" s="3">
        <v>275738</v>
      </c>
      <c r="W2" s="3">
        <v>233915.1243</v>
      </c>
      <c r="X2" s="3" t="s">
        <v>217</v>
      </c>
      <c r="Y2" s="3">
        <v>624.9</v>
      </c>
      <c r="Z2" s="3">
        <v>37168</v>
      </c>
      <c r="AA2" s="3">
        <v>121123</v>
      </c>
      <c r="AB2" s="3">
        <v>43140</v>
      </c>
      <c r="AC2" s="3">
        <v>419548</v>
      </c>
    </row>
    <row r="3" spans="1:29" ht="14.5" x14ac:dyDescent="0.35">
      <c r="A3" s="3" t="s">
        <v>218</v>
      </c>
      <c r="B3" s="3">
        <v>60013.199000000001</v>
      </c>
      <c r="C3" s="3">
        <v>7088</v>
      </c>
      <c r="D3" s="3">
        <v>38471</v>
      </c>
      <c r="E3" s="3">
        <v>5432.14</v>
      </c>
      <c r="G3" s="3">
        <v>240.99</v>
      </c>
      <c r="H3" s="3">
        <v>478.97</v>
      </c>
      <c r="I3" s="3">
        <v>70.16</v>
      </c>
      <c r="J3" s="3">
        <v>0.6</v>
      </c>
      <c r="K3" s="3">
        <v>32.58</v>
      </c>
      <c r="L3" s="3">
        <v>4.78</v>
      </c>
      <c r="M3" s="3">
        <v>253.28</v>
      </c>
      <c r="O3" s="3">
        <v>30831.200000000001</v>
      </c>
      <c r="R3" s="3">
        <v>141.41</v>
      </c>
      <c r="S3" s="3">
        <v>984.82</v>
      </c>
      <c r="U3" s="3">
        <v>230265.3107</v>
      </c>
      <c r="V3" s="3">
        <v>201910</v>
      </c>
      <c r="W3" s="3">
        <v>136891.3107</v>
      </c>
      <c r="X3" s="3" t="s">
        <v>217</v>
      </c>
      <c r="Y3" s="3">
        <v>619.9</v>
      </c>
      <c r="Z3" s="3">
        <v>21801</v>
      </c>
      <c r="AA3" s="3">
        <v>118623</v>
      </c>
      <c r="AB3" s="3">
        <v>31231</v>
      </c>
      <c r="AC3" s="3">
        <v>360743</v>
      </c>
    </row>
    <row r="4" spans="1:29" ht="14.5" x14ac:dyDescent="0.35">
      <c r="A4" s="3" t="s">
        <v>219</v>
      </c>
      <c r="B4" s="3">
        <v>58480</v>
      </c>
      <c r="C4" s="3">
        <v>7538</v>
      </c>
      <c r="D4" s="3">
        <v>37606.300999999999</v>
      </c>
      <c r="E4" s="3">
        <v>5978.09</v>
      </c>
      <c r="G4" s="3">
        <v>285.64</v>
      </c>
      <c r="H4" s="3">
        <v>449.46</v>
      </c>
      <c r="I4" s="3">
        <v>78.61</v>
      </c>
      <c r="J4" s="3">
        <v>4.1050000000000004</v>
      </c>
      <c r="K4" s="3">
        <v>50.47</v>
      </c>
      <c r="L4" s="3">
        <v>4.91</v>
      </c>
      <c r="M4" s="3">
        <v>211.9</v>
      </c>
      <c r="O4" s="3">
        <v>29661.7</v>
      </c>
      <c r="R4" s="3">
        <v>144.13</v>
      </c>
      <c r="S4" s="3">
        <v>737.23</v>
      </c>
      <c r="U4" s="3">
        <v>260412.74900000001</v>
      </c>
      <c r="V4" s="3">
        <v>190367</v>
      </c>
      <c r="W4" s="3">
        <v>82761.748999999996</v>
      </c>
      <c r="X4" s="3" t="s">
        <v>217</v>
      </c>
      <c r="Y4" s="3">
        <v>617.9</v>
      </c>
      <c r="Z4" s="3">
        <v>13220</v>
      </c>
      <c r="AA4" s="3">
        <v>207449</v>
      </c>
      <c r="AB4" s="3">
        <v>34739</v>
      </c>
      <c r="AC4" s="3">
        <v>474535</v>
      </c>
    </row>
    <row r="5" spans="1:29" ht="14.5" x14ac:dyDescent="0.35">
      <c r="A5" s="3" t="s">
        <v>220</v>
      </c>
      <c r="B5" s="3">
        <v>60511</v>
      </c>
      <c r="C5" s="3">
        <v>4857</v>
      </c>
      <c r="D5" s="3">
        <v>42253.398000000001</v>
      </c>
      <c r="E5" s="3">
        <v>5709.56</v>
      </c>
      <c r="G5" s="3">
        <v>266.63</v>
      </c>
      <c r="H5" s="3">
        <v>410.26</v>
      </c>
      <c r="I5" s="3">
        <v>50.31</v>
      </c>
      <c r="J5" s="3">
        <v>10.371</v>
      </c>
      <c r="K5" s="3">
        <v>36.1</v>
      </c>
      <c r="O5" s="3">
        <v>35618.6</v>
      </c>
      <c r="Q5" s="3">
        <v>148.4</v>
      </c>
      <c r="R5" s="3">
        <v>3.24</v>
      </c>
      <c r="U5" s="3">
        <v>347419.1262</v>
      </c>
      <c r="V5" s="3">
        <v>203576</v>
      </c>
      <c r="W5" s="3">
        <v>218775.1262</v>
      </c>
      <c r="X5" s="3" t="s">
        <v>217</v>
      </c>
      <c r="Y5" s="3">
        <v>616.6</v>
      </c>
      <c r="Z5" s="3">
        <v>35021</v>
      </c>
      <c r="AA5" s="3">
        <v>138636</v>
      </c>
      <c r="AB5" s="3">
        <v>15877</v>
      </c>
      <c r="AC5" s="3">
        <v>469968</v>
      </c>
    </row>
    <row r="6" spans="1:29" ht="14.5" x14ac:dyDescent="0.35">
      <c r="A6" s="3" t="s">
        <v>221</v>
      </c>
      <c r="B6" s="3">
        <v>59655.398000000001</v>
      </c>
      <c r="C6" s="3">
        <v>7756</v>
      </c>
      <c r="D6" s="3">
        <v>36674.699000000001</v>
      </c>
      <c r="E6" s="3">
        <v>3760.96</v>
      </c>
      <c r="G6" s="3">
        <v>9.85</v>
      </c>
      <c r="H6" s="3">
        <v>567.29999999999995</v>
      </c>
      <c r="I6" s="3">
        <v>54.82</v>
      </c>
      <c r="J6" s="3">
        <v>7.7329999999999997</v>
      </c>
      <c r="K6" s="3">
        <v>36.19</v>
      </c>
      <c r="O6" s="3">
        <v>32092.2</v>
      </c>
      <c r="Q6" s="3">
        <v>142.79</v>
      </c>
      <c r="R6" s="3">
        <v>2.9</v>
      </c>
      <c r="U6" s="3">
        <v>415201.78820000001</v>
      </c>
      <c r="V6" s="3">
        <v>181461</v>
      </c>
      <c r="W6" s="3">
        <v>313322.78820000001</v>
      </c>
      <c r="X6" s="3" t="s">
        <v>217</v>
      </c>
      <c r="Y6" s="3">
        <v>612.20000000000005</v>
      </c>
      <c r="Z6" s="3">
        <v>50286</v>
      </c>
      <c r="AA6" s="3">
        <v>111489</v>
      </c>
      <c r="AB6" s="3">
        <v>15233</v>
      </c>
      <c r="AC6" s="3">
        <v>439235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222</v>
      </c>
      <c r="B2" s="3">
        <v>2867.86</v>
      </c>
      <c r="C2" s="3">
        <v>482.28399999999999</v>
      </c>
      <c r="D2" s="3">
        <v>162000</v>
      </c>
      <c r="M2" s="3">
        <v>13000</v>
      </c>
      <c r="N2" s="3">
        <v>31000</v>
      </c>
      <c r="O2" s="3">
        <v>118000</v>
      </c>
      <c r="U2" s="3">
        <v>58662.262000000002</v>
      </c>
      <c r="V2" s="3">
        <v>16310</v>
      </c>
      <c r="W2" s="3">
        <v>53908.262000000002</v>
      </c>
      <c r="X2" s="3" t="s">
        <v>223</v>
      </c>
      <c r="Y2" s="3">
        <v>240</v>
      </c>
      <c r="Z2" s="3">
        <v>228.39</v>
      </c>
      <c r="AA2" s="3">
        <v>5786</v>
      </c>
      <c r="AB2" s="3">
        <v>1032</v>
      </c>
      <c r="AC2" s="3">
        <v>35740</v>
      </c>
    </row>
    <row r="3" spans="1:29" ht="14.5" x14ac:dyDescent="0.35">
      <c r="A3" s="3" t="s">
        <v>224</v>
      </c>
      <c r="B3" s="3">
        <v>2817.97</v>
      </c>
      <c r="C3" s="3">
        <v>430.36599999999999</v>
      </c>
      <c r="D3" s="3">
        <v>149000</v>
      </c>
      <c r="M3" s="3">
        <v>11000</v>
      </c>
      <c r="N3" s="3">
        <v>26000</v>
      </c>
      <c r="O3" s="3">
        <v>112000</v>
      </c>
      <c r="U3" s="3">
        <v>48086.462599999999</v>
      </c>
      <c r="V3" s="3">
        <v>11503</v>
      </c>
      <c r="W3" s="3">
        <v>44156.462599999999</v>
      </c>
      <c r="X3" s="3" t="s">
        <v>223</v>
      </c>
      <c r="Y3" s="3">
        <v>233</v>
      </c>
      <c r="Z3" s="3">
        <v>181.88</v>
      </c>
      <c r="AA3" s="3">
        <v>7835</v>
      </c>
      <c r="AB3" s="3">
        <v>3905</v>
      </c>
      <c r="AC3" s="3">
        <v>36811</v>
      </c>
    </row>
    <row r="4" spans="1:29" ht="14.5" x14ac:dyDescent="0.35">
      <c r="A4" s="3" t="s">
        <v>225</v>
      </c>
      <c r="B4" s="3">
        <v>1481.6</v>
      </c>
      <c r="C4" s="3">
        <v>257.93</v>
      </c>
      <c r="U4" s="3">
        <v>21356.285500000002</v>
      </c>
      <c r="V4" s="3">
        <v>3630</v>
      </c>
      <c r="W4" s="3">
        <v>18732.285500000002</v>
      </c>
      <c r="X4" s="3" t="s">
        <v>223</v>
      </c>
      <c r="Y4" s="3">
        <v>165</v>
      </c>
      <c r="Z4" s="3">
        <v>113.89</v>
      </c>
      <c r="AA4" s="3">
        <v>4066</v>
      </c>
      <c r="AB4" s="3">
        <v>1442</v>
      </c>
      <c r="AC4" s="3">
        <v>19229</v>
      </c>
    </row>
    <row r="5" spans="1:29" ht="14.5" x14ac:dyDescent="0.35">
      <c r="A5" s="3" t="s">
        <v>226</v>
      </c>
      <c r="B5" s="3">
        <v>2002.13</v>
      </c>
      <c r="C5" s="3">
        <v>272.11599999999999</v>
      </c>
      <c r="U5" s="3">
        <v>27594.849399999999</v>
      </c>
      <c r="V5" s="3">
        <v>4916</v>
      </c>
      <c r="W5" s="3">
        <v>25058.849399999999</v>
      </c>
      <c r="X5" s="3" t="s">
        <v>223</v>
      </c>
      <c r="Y5" s="3">
        <v>167</v>
      </c>
      <c r="Z5" s="3">
        <v>151.37</v>
      </c>
      <c r="AA5" s="3">
        <v>3167</v>
      </c>
      <c r="AB5" s="3">
        <v>631</v>
      </c>
      <c r="AC5" s="3">
        <v>19088</v>
      </c>
    </row>
    <row r="6" spans="1:29" ht="14.5" x14ac:dyDescent="0.35">
      <c r="A6" s="3" t="s">
        <v>227</v>
      </c>
      <c r="U6" s="3">
        <v>23308.5085</v>
      </c>
      <c r="V6" s="3">
        <v>4991</v>
      </c>
      <c r="W6" s="3">
        <v>22292.5085</v>
      </c>
      <c r="X6" s="3" t="s">
        <v>223</v>
      </c>
      <c r="Y6" s="3">
        <v>171</v>
      </c>
      <c r="Z6" s="3">
        <v>131.52000000000001</v>
      </c>
      <c r="AA6" s="3">
        <v>2284</v>
      </c>
      <c r="AB6" s="3">
        <v>1268</v>
      </c>
      <c r="AC6" s="3">
        <v>17903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C1000"/>
  <sheetViews>
    <sheetView workbookViewId="0"/>
  </sheetViews>
  <sheetFormatPr defaultColWidth="14.453125" defaultRowHeight="15" customHeight="1" x14ac:dyDescent="0.35"/>
  <cols>
    <col min="1" max="1" width="15.453125" customWidth="1"/>
    <col min="2" max="2" width="12.7265625" customWidth="1"/>
    <col min="3"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228</v>
      </c>
      <c r="U2" s="3">
        <v>2542.8148999999999</v>
      </c>
      <c r="V2" s="3">
        <v>393.02</v>
      </c>
      <c r="W2" s="3">
        <v>2385.0639000000001</v>
      </c>
      <c r="X2" s="3" t="s">
        <v>229</v>
      </c>
      <c r="Y2" s="3">
        <v>150.63319999999999</v>
      </c>
      <c r="Z2" s="3">
        <v>15.83</v>
      </c>
      <c r="AA2" s="3">
        <v>158.27500000000001</v>
      </c>
      <c r="AB2" s="3">
        <v>0.52400000000000002</v>
      </c>
      <c r="AC2" s="3">
        <v>1212.0029999999999</v>
      </c>
    </row>
    <row r="3" spans="1:29" ht="14.5" x14ac:dyDescent="0.35">
      <c r="A3" s="3" t="s">
        <v>230</v>
      </c>
      <c r="B3" s="3">
        <v>9.0999999999999998E-2</v>
      </c>
      <c r="C3" s="3">
        <v>0.34399999999999997</v>
      </c>
      <c r="D3" s="3">
        <v>5.0000000000000001E-3</v>
      </c>
      <c r="J3" s="3">
        <v>5.0000000000000001E-3</v>
      </c>
      <c r="U3" s="3">
        <v>1900.2587000000001</v>
      </c>
      <c r="V3" s="3">
        <v>206.191</v>
      </c>
      <c r="W3" s="3">
        <v>1754.6337000000001</v>
      </c>
      <c r="X3" s="3" t="s">
        <v>229</v>
      </c>
      <c r="Y3" s="3">
        <v>136.51009999999999</v>
      </c>
      <c r="Z3" s="3">
        <v>11.65</v>
      </c>
      <c r="AA3" s="3">
        <v>147.81399999999999</v>
      </c>
      <c r="AB3" s="3">
        <v>2.1890000000000001</v>
      </c>
      <c r="AC3" s="3">
        <v>1070.5070000000001</v>
      </c>
    </row>
    <row r="4" spans="1:29" ht="14.5" x14ac:dyDescent="0.35">
      <c r="A4" s="3" t="s">
        <v>231</v>
      </c>
      <c r="B4" s="3">
        <v>7.0999999999999994E-2</v>
      </c>
      <c r="C4" s="3">
        <v>0.47599999999999998</v>
      </c>
      <c r="D4" s="3">
        <v>4.0000000000000001E-3</v>
      </c>
      <c r="J4" s="3">
        <v>4.0000000000000001E-3</v>
      </c>
      <c r="U4" s="3">
        <v>712.77070000000003</v>
      </c>
      <c r="V4" s="3">
        <v>89.957999999999998</v>
      </c>
      <c r="W4" s="3">
        <v>618.88369999999998</v>
      </c>
      <c r="X4" s="3" t="s">
        <v>229</v>
      </c>
      <c r="Y4" s="3">
        <v>118.68519999999999</v>
      </c>
      <c r="Z4" s="3">
        <v>5.21</v>
      </c>
      <c r="AA4" s="3">
        <v>94.912999999999997</v>
      </c>
      <c r="AB4" s="3">
        <v>1.026</v>
      </c>
      <c r="AC4" s="3">
        <v>829.90899999999999</v>
      </c>
    </row>
    <row r="5" spans="1:29" ht="14.5" x14ac:dyDescent="0.35">
      <c r="A5" s="3" t="s">
        <v>232</v>
      </c>
      <c r="B5" s="3">
        <v>0.42199999999999999</v>
      </c>
      <c r="C5" s="3">
        <v>0.39700000000000002</v>
      </c>
      <c r="D5" s="3">
        <v>1.6E-2</v>
      </c>
      <c r="J5" s="3">
        <v>1.6E-2</v>
      </c>
      <c r="U5" s="3">
        <v>974.48519999999996</v>
      </c>
      <c r="V5" s="3">
        <v>140.83699999999999</v>
      </c>
      <c r="W5" s="3">
        <v>864.75919999999996</v>
      </c>
      <c r="X5" s="3" t="s">
        <v>229</v>
      </c>
      <c r="Y5" s="3">
        <v>118.4863</v>
      </c>
      <c r="Z5" s="3">
        <v>7.29</v>
      </c>
      <c r="AA5" s="3">
        <v>110.925</v>
      </c>
      <c r="AB5" s="3">
        <v>1.1990000000000001</v>
      </c>
      <c r="AC5" s="3">
        <v>839.89300000000003</v>
      </c>
    </row>
    <row r="6" spans="1:29" ht="14.5" x14ac:dyDescent="0.35">
      <c r="A6" s="3" t="s">
        <v>233</v>
      </c>
      <c r="U6" s="3">
        <v>1067.9281000000001</v>
      </c>
      <c r="V6" s="3">
        <v>144.542</v>
      </c>
      <c r="W6" s="3">
        <v>979.19010000000003</v>
      </c>
      <c r="X6" s="3" t="s">
        <v>229</v>
      </c>
      <c r="Y6" s="3">
        <v>118.2663</v>
      </c>
      <c r="Z6" s="3">
        <v>8.27</v>
      </c>
      <c r="AA6" s="3">
        <v>90</v>
      </c>
      <c r="AB6" s="3">
        <v>1.262</v>
      </c>
      <c r="AC6" s="3">
        <v>888.29899999999998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234</v>
      </c>
      <c r="B2" s="3">
        <v>3170</v>
      </c>
      <c r="C2" s="3">
        <v>190</v>
      </c>
      <c r="D2" s="3">
        <v>42050</v>
      </c>
      <c r="O2" s="3">
        <v>42050</v>
      </c>
      <c r="U2" s="3">
        <v>22880.31</v>
      </c>
      <c r="V2" s="3">
        <v>8036</v>
      </c>
      <c r="W2" s="3">
        <v>17135.310000000001</v>
      </c>
      <c r="X2" s="3" t="s">
        <v>235</v>
      </c>
      <c r="Y2" s="3">
        <v>685</v>
      </c>
      <c r="Z2" s="3">
        <v>27.07</v>
      </c>
      <c r="AA2" s="3">
        <v>6079</v>
      </c>
      <c r="AB2" s="3">
        <v>334</v>
      </c>
      <c r="AC2" s="3">
        <v>19940</v>
      </c>
    </row>
    <row r="3" spans="1:29" ht="14.5" x14ac:dyDescent="0.35">
      <c r="A3" s="3" t="s">
        <v>236</v>
      </c>
      <c r="B3" s="3">
        <v>3530</v>
      </c>
      <c r="C3" s="3">
        <v>175</v>
      </c>
      <c r="D3" s="3">
        <v>42580</v>
      </c>
      <c r="O3" s="3">
        <v>42580</v>
      </c>
      <c r="U3" s="3">
        <v>15733.06</v>
      </c>
      <c r="V3" s="3">
        <v>5467</v>
      </c>
      <c r="W3" s="3">
        <v>12200.06</v>
      </c>
      <c r="X3" s="3" t="s">
        <v>235</v>
      </c>
      <c r="Y3" s="3">
        <v>787</v>
      </c>
      <c r="Z3" s="3">
        <v>16.420000000000002</v>
      </c>
      <c r="AA3" s="3">
        <v>4113</v>
      </c>
      <c r="AB3" s="3">
        <v>580</v>
      </c>
      <c r="AC3" s="3">
        <v>16994</v>
      </c>
    </row>
    <row r="4" spans="1:29" ht="14.5" x14ac:dyDescent="0.35">
      <c r="A4" s="3" t="s">
        <v>237</v>
      </c>
      <c r="B4" s="3">
        <v>4240</v>
      </c>
      <c r="C4" s="3">
        <v>200</v>
      </c>
      <c r="U4" s="3">
        <v>10061.629999999999</v>
      </c>
      <c r="V4" s="3">
        <v>3086</v>
      </c>
      <c r="W4" s="3">
        <v>5262.63</v>
      </c>
      <c r="X4" s="3" t="s">
        <v>235</v>
      </c>
      <c r="Y4" s="3">
        <v>792</v>
      </c>
      <c r="Z4" s="3">
        <v>6.67</v>
      </c>
      <c r="AA4" s="3">
        <v>5541</v>
      </c>
      <c r="AB4" s="3">
        <v>742</v>
      </c>
      <c r="AC4" s="3">
        <v>17956</v>
      </c>
    </row>
    <row r="5" spans="1:29" ht="14.5" x14ac:dyDescent="0.35">
      <c r="A5" s="3" t="s">
        <v>238</v>
      </c>
      <c r="B5" s="3">
        <v>6470</v>
      </c>
      <c r="C5" s="3">
        <v>180</v>
      </c>
      <c r="U5" s="3">
        <v>15660.68</v>
      </c>
      <c r="V5" s="3">
        <v>5190</v>
      </c>
      <c r="W5" s="3">
        <v>10809.68</v>
      </c>
      <c r="X5" s="3" t="s">
        <v>235</v>
      </c>
      <c r="Y5" s="3">
        <v>810</v>
      </c>
      <c r="Z5" s="3">
        <v>13.58</v>
      </c>
      <c r="AA5" s="3">
        <v>5709</v>
      </c>
      <c r="AB5" s="3">
        <v>858</v>
      </c>
      <c r="AC5" s="3">
        <v>20245</v>
      </c>
    </row>
    <row r="6" spans="1:29" ht="14.5" x14ac:dyDescent="0.35">
      <c r="A6" s="3" t="s">
        <v>239</v>
      </c>
      <c r="B6" s="3">
        <v>5200</v>
      </c>
      <c r="C6" s="3">
        <v>160</v>
      </c>
      <c r="U6" s="3">
        <v>15781.46</v>
      </c>
      <c r="V6" s="3">
        <v>6582</v>
      </c>
      <c r="W6" s="3">
        <v>11744.46</v>
      </c>
      <c r="X6" s="3" t="s">
        <v>235</v>
      </c>
      <c r="Y6" s="3">
        <v>846</v>
      </c>
      <c r="Z6" s="3">
        <v>14.34</v>
      </c>
      <c r="AA6" s="3">
        <v>5499</v>
      </c>
      <c r="AB6" s="3">
        <v>1462</v>
      </c>
      <c r="AC6" s="3">
        <v>21321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C1000"/>
  <sheetViews>
    <sheetView workbookViewId="0">
      <selection activeCell="D1" sqref="D1"/>
    </sheetView>
  </sheetViews>
  <sheetFormatPr defaultColWidth="14.453125" defaultRowHeight="15" customHeight="1" x14ac:dyDescent="0.35"/>
  <cols>
    <col min="1" max="20" width="8.7265625" customWidth="1"/>
    <col min="21" max="21" width="14.54296875" customWidth="1"/>
    <col min="22"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240</v>
      </c>
      <c r="B2" s="3">
        <v>7715</v>
      </c>
      <c r="C2" s="3">
        <v>6693</v>
      </c>
      <c r="D2" s="3">
        <v>54100.601999999999</v>
      </c>
      <c r="G2" s="3">
        <v>297</v>
      </c>
      <c r="J2" s="3">
        <v>3.6</v>
      </c>
      <c r="O2" s="3">
        <v>53800</v>
      </c>
      <c r="U2" s="3">
        <v>198456</v>
      </c>
      <c r="V2" s="3">
        <v>53309</v>
      </c>
      <c r="W2" s="3">
        <v>107244</v>
      </c>
      <c r="X2" s="3" t="s">
        <v>241</v>
      </c>
      <c r="Y2" s="3">
        <v>2025</v>
      </c>
      <c r="Z2" s="3">
        <v>52.96</v>
      </c>
      <c r="AA2" s="3">
        <v>81744</v>
      </c>
      <c r="AB2" s="3">
        <v>861</v>
      </c>
      <c r="AC2" s="3">
        <v>179608</v>
      </c>
    </row>
    <row r="3" spans="1:29" ht="14.5" x14ac:dyDescent="0.35">
      <c r="A3" s="3" t="s">
        <v>242</v>
      </c>
      <c r="B3" s="3">
        <v>7431.13</v>
      </c>
      <c r="C3" s="3">
        <v>5997</v>
      </c>
      <c r="D3" s="3">
        <v>48488.601999999999</v>
      </c>
      <c r="G3" s="3">
        <v>188</v>
      </c>
      <c r="J3" s="3">
        <v>0.6</v>
      </c>
      <c r="O3" s="3">
        <v>48300</v>
      </c>
      <c r="U3" s="3">
        <v>186451.66</v>
      </c>
      <c r="V3" s="3">
        <v>47071</v>
      </c>
      <c r="W3" s="3">
        <v>100104.66</v>
      </c>
      <c r="X3" s="3" t="s">
        <v>241</v>
      </c>
      <c r="Y3" s="3">
        <v>2023</v>
      </c>
      <c r="Z3" s="3">
        <v>49.41</v>
      </c>
      <c r="AA3" s="3">
        <v>76344</v>
      </c>
      <c r="AB3" s="3">
        <v>286</v>
      </c>
      <c r="AC3" s="3">
        <v>168864</v>
      </c>
    </row>
    <row r="4" spans="1:29" ht="14.5" x14ac:dyDescent="0.35">
      <c r="A4" s="3" t="s">
        <v>243</v>
      </c>
      <c r="B4" s="3">
        <v>6853</v>
      </c>
      <c r="C4" s="3">
        <v>5827</v>
      </c>
      <c r="D4" s="3">
        <v>47717</v>
      </c>
      <c r="H4" s="3">
        <v>176</v>
      </c>
      <c r="J4" s="3">
        <v>1.4</v>
      </c>
      <c r="T4" s="3">
        <v>47539.601600000002</v>
      </c>
      <c r="U4" s="3">
        <v>160427.46</v>
      </c>
      <c r="V4" s="3">
        <v>39087</v>
      </c>
      <c r="W4" s="3">
        <v>82478.460000000006</v>
      </c>
      <c r="X4" s="3" t="s">
        <v>241</v>
      </c>
      <c r="Y4" s="3">
        <v>2020</v>
      </c>
      <c r="Z4" s="3">
        <v>40.71</v>
      </c>
      <c r="AA4" s="3">
        <v>67658</v>
      </c>
      <c r="AB4" s="3">
        <v>452</v>
      </c>
      <c r="AC4" s="3">
        <v>160276</v>
      </c>
    </row>
    <row r="5" spans="1:29" ht="14.5" x14ac:dyDescent="0.35">
      <c r="A5" s="3" t="s">
        <v>244</v>
      </c>
      <c r="B5" s="3">
        <v>6962</v>
      </c>
      <c r="C5" s="3">
        <v>6489</v>
      </c>
      <c r="D5" s="3">
        <v>50902.601999999999</v>
      </c>
      <c r="H5" s="3">
        <v>396</v>
      </c>
      <c r="J5" s="3">
        <v>6.6</v>
      </c>
      <c r="T5" s="3">
        <v>50500</v>
      </c>
      <c r="U5" s="3">
        <v>180759.75</v>
      </c>
      <c r="V5" s="3">
        <v>50069</v>
      </c>
      <c r="W5" s="3">
        <v>104550.75</v>
      </c>
      <c r="X5" s="3" t="s">
        <v>241</v>
      </c>
      <c r="Y5" s="3">
        <v>2017</v>
      </c>
      <c r="Z5" s="3">
        <v>51.63</v>
      </c>
      <c r="AA5" s="3">
        <v>65746</v>
      </c>
      <c r="AB5" s="3">
        <v>648</v>
      </c>
      <c r="AC5" s="3">
        <v>163269</v>
      </c>
    </row>
    <row r="6" spans="1:29" ht="14.5" x14ac:dyDescent="0.35">
      <c r="A6" s="3" t="s">
        <v>245</v>
      </c>
      <c r="B6" s="3">
        <v>10042</v>
      </c>
      <c r="C6" s="3">
        <v>6786</v>
      </c>
      <c r="D6" s="3">
        <v>50226.199000000001</v>
      </c>
      <c r="H6" s="3">
        <v>419</v>
      </c>
      <c r="J6" s="3">
        <v>7.2</v>
      </c>
      <c r="T6" s="3">
        <v>49800</v>
      </c>
      <c r="U6" s="3">
        <v>161557.01999999999</v>
      </c>
      <c r="V6" s="3">
        <v>46378</v>
      </c>
      <c r="W6" s="3">
        <v>85753.02</v>
      </c>
      <c r="X6" s="3" t="s">
        <v>241</v>
      </c>
      <c r="Y6" s="3">
        <v>1724</v>
      </c>
      <c r="Z6" s="3">
        <v>42.41</v>
      </c>
      <c r="AA6" s="3">
        <v>64610</v>
      </c>
      <c r="AB6" s="3">
        <v>518</v>
      </c>
      <c r="AC6" s="3">
        <v>166905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246</v>
      </c>
      <c r="B2" s="3">
        <v>616.18399999999997</v>
      </c>
      <c r="C2" s="3">
        <v>208.023</v>
      </c>
      <c r="D2" s="3">
        <v>11682.5</v>
      </c>
      <c r="E2" s="3">
        <v>78.046999999999997</v>
      </c>
      <c r="F2" s="3">
        <v>45.917000000000002</v>
      </c>
      <c r="G2" s="3">
        <v>197.81399999999999</v>
      </c>
      <c r="H2" s="3">
        <v>109.22199999999999</v>
      </c>
      <c r="I2" s="3">
        <v>6.649</v>
      </c>
      <c r="J2" s="3">
        <v>3.4009999999999998</v>
      </c>
      <c r="K2" s="3">
        <v>1.02</v>
      </c>
      <c r="M2" s="3">
        <v>55.670999999999999</v>
      </c>
      <c r="N2" s="3">
        <v>600.529</v>
      </c>
      <c r="O2" s="3">
        <v>10584.200199999999</v>
      </c>
      <c r="U2" s="3">
        <v>5031.5731999999998</v>
      </c>
      <c r="V2" s="3">
        <v>3476.3939999999998</v>
      </c>
      <c r="W2" s="3">
        <v>3912.5511999999999</v>
      </c>
      <c r="X2" s="3" t="s">
        <v>247</v>
      </c>
      <c r="Y2" s="3">
        <v>163.489</v>
      </c>
      <c r="Z2" s="3">
        <v>23.97</v>
      </c>
      <c r="AA2" s="3">
        <v>1132.8579999999999</v>
      </c>
      <c r="AB2" s="3">
        <v>13.836</v>
      </c>
      <c r="AC2" s="3">
        <v>6991.058</v>
      </c>
    </row>
    <row r="3" spans="1:29" ht="14.5" x14ac:dyDescent="0.35">
      <c r="A3" s="3" t="s">
        <v>248</v>
      </c>
      <c r="B3" s="3">
        <v>648.33600000000001</v>
      </c>
      <c r="C3" s="3">
        <v>208.27199999999999</v>
      </c>
      <c r="D3" s="3">
        <v>11632</v>
      </c>
      <c r="E3" s="3">
        <v>24.321000000000002</v>
      </c>
      <c r="F3" s="3">
        <v>35.036000000000001</v>
      </c>
      <c r="G3" s="3">
        <v>205.04</v>
      </c>
      <c r="H3" s="3">
        <v>84.903999999999996</v>
      </c>
      <c r="I3" s="3">
        <v>9.3569999999999993</v>
      </c>
      <c r="J3" s="3">
        <v>6.923</v>
      </c>
      <c r="K3" s="3">
        <v>1.02</v>
      </c>
      <c r="M3" s="3">
        <v>42.921999999999997</v>
      </c>
      <c r="N3" s="3">
        <v>598.24099999999999</v>
      </c>
      <c r="O3" s="3">
        <v>10624.200199999999</v>
      </c>
      <c r="U3" s="3">
        <v>4300.7129000000004</v>
      </c>
      <c r="V3" s="3">
        <v>2079.761</v>
      </c>
      <c r="W3" s="3">
        <v>2579.9499000000001</v>
      </c>
      <c r="X3" s="3" t="s">
        <v>247</v>
      </c>
      <c r="Y3" s="3">
        <v>161.172</v>
      </c>
      <c r="Z3" s="3">
        <v>15.9</v>
      </c>
      <c r="AA3" s="3">
        <v>1726.7909999999999</v>
      </c>
      <c r="AB3" s="3">
        <v>6.0279999999999996</v>
      </c>
      <c r="AC3" s="3">
        <v>5905.3230000000003</v>
      </c>
    </row>
    <row r="4" spans="1:29" ht="14.5" x14ac:dyDescent="0.35">
      <c r="A4" s="3" t="s">
        <v>249</v>
      </c>
      <c r="B4" s="3">
        <v>793.20299999999997</v>
      </c>
      <c r="C4" s="3">
        <v>236.52</v>
      </c>
      <c r="D4" s="3">
        <v>13226.5</v>
      </c>
      <c r="E4" s="3">
        <v>31.294</v>
      </c>
      <c r="F4" s="3">
        <v>23.649000000000001</v>
      </c>
      <c r="G4" s="3">
        <v>247.73</v>
      </c>
      <c r="H4" s="3">
        <v>81.635000000000005</v>
      </c>
      <c r="I4" s="3">
        <v>13.129</v>
      </c>
      <c r="J4" s="3">
        <v>7.1420000000000003</v>
      </c>
      <c r="K4" s="3">
        <v>1.02</v>
      </c>
      <c r="M4" s="3">
        <v>49.319000000000003</v>
      </c>
      <c r="N4" s="3">
        <v>595.28599999999994</v>
      </c>
      <c r="O4" s="3">
        <v>12176.299800000001</v>
      </c>
      <c r="U4" s="3">
        <v>2927.9023000000002</v>
      </c>
      <c r="V4" s="3">
        <v>1119.5450000000001</v>
      </c>
      <c r="W4" s="3">
        <v>901.55229999999995</v>
      </c>
      <c r="X4" s="3" t="s">
        <v>247</v>
      </c>
      <c r="Y4" s="3">
        <v>157.90799999999999</v>
      </c>
      <c r="Z4" s="3">
        <v>5.68</v>
      </c>
      <c r="AA4" s="3">
        <v>2033.2539999999999</v>
      </c>
      <c r="AB4" s="3">
        <v>6.9039999999999999</v>
      </c>
      <c r="AC4" s="3">
        <v>4109.1390000000001</v>
      </c>
    </row>
    <row r="5" spans="1:29" ht="14.5" x14ac:dyDescent="0.35">
      <c r="A5" s="3" t="s">
        <v>250</v>
      </c>
      <c r="B5" s="3">
        <v>858.82299999999998</v>
      </c>
      <c r="C5" s="3">
        <v>288.34500000000003</v>
      </c>
      <c r="D5" s="3">
        <v>14188.3</v>
      </c>
      <c r="E5" s="3">
        <v>44.790999999999997</v>
      </c>
      <c r="F5" s="3">
        <v>42.369</v>
      </c>
      <c r="G5" s="3">
        <v>272.375</v>
      </c>
      <c r="H5" s="3">
        <v>101.417</v>
      </c>
      <c r="I5" s="3">
        <v>17.904</v>
      </c>
      <c r="J5" s="3">
        <v>9.359</v>
      </c>
      <c r="K5" s="3">
        <v>1.02</v>
      </c>
      <c r="M5" s="3">
        <v>87.78</v>
      </c>
      <c r="N5" s="3">
        <v>674.09799999999996</v>
      </c>
      <c r="O5" s="3">
        <v>12937.200199999999</v>
      </c>
      <c r="U5" s="3">
        <v>5330.4277000000002</v>
      </c>
      <c r="V5" s="3">
        <v>1689.8630000000001</v>
      </c>
      <c r="W5" s="3">
        <v>3318.0367000000001</v>
      </c>
      <c r="X5" s="3" t="s">
        <v>247</v>
      </c>
      <c r="Y5" s="3">
        <v>154.73599999999999</v>
      </c>
      <c r="Z5" s="3">
        <v>21.23</v>
      </c>
      <c r="AA5" s="3">
        <v>2041.4190000000001</v>
      </c>
      <c r="AB5" s="3">
        <v>29.027999999999999</v>
      </c>
      <c r="AC5" s="3">
        <v>5866.12</v>
      </c>
    </row>
    <row r="6" spans="1:29" ht="14.5" x14ac:dyDescent="0.35">
      <c r="A6" s="3" t="s">
        <v>251</v>
      </c>
      <c r="B6" s="3">
        <v>742.17499999999995</v>
      </c>
      <c r="C6" s="3">
        <v>173.84700000000001</v>
      </c>
      <c r="D6" s="3">
        <v>12408.3</v>
      </c>
      <c r="O6" s="3">
        <v>12408.299800000001</v>
      </c>
      <c r="U6" s="3">
        <v>6294.299</v>
      </c>
      <c r="V6" s="3">
        <v>1678.117</v>
      </c>
      <c r="W6" s="3">
        <v>4391.7669999999998</v>
      </c>
      <c r="X6" s="3" t="s">
        <v>247</v>
      </c>
      <c r="Y6" s="3">
        <v>140.619</v>
      </c>
      <c r="Z6" s="3">
        <v>28.76</v>
      </c>
      <c r="AA6" s="3">
        <v>1929.3409999999999</v>
      </c>
      <c r="AB6" s="3">
        <v>26.809000000000001</v>
      </c>
      <c r="AC6" s="3">
        <v>6270.6710000000003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252</v>
      </c>
      <c r="B2" s="3">
        <v>12000</v>
      </c>
      <c r="U2" s="3">
        <v>82329.849100000007</v>
      </c>
      <c r="V2" s="3">
        <v>58186</v>
      </c>
      <c r="W2" s="3">
        <v>52359.849099999999</v>
      </c>
      <c r="X2" s="3" t="s">
        <v>253</v>
      </c>
      <c r="Y2" s="3">
        <v>2199</v>
      </c>
      <c r="Z2" s="3">
        <v>24.12</v>
      </c>
      <c r="AA2" s="3">
        <v>28918</v>
      </c>
      <c r="AB2" s="3">
        <v>76</v>
      </c>
      <c r="AC2" s="3">
        <v>68108</v>
      </c>
    </row>
    <row r="3" spans="1:29" ht="14.5" x14ac:dyDescent="0.35">
      <c r="A3" s="3" t="s">
        <v>254</v>
      </c>
      <c r="B3" s="3">
        <v>10000</v>
      </c>
      <c r="U3" s="3">
        <v>76042.395699999994</v>
      </c>
      <c r="V3" s="3">
        <v>40806.9</v>
      </c>
      <c r="W3" s="3">
        <v>47793.295700000002</v>
      </c>
      <c r="X3" s="3" t="s">
        <v>253</v>
      </c>
      <c r="Y3" s="3">
        <v>2183.3000000000002</v>
      </c>
      <c r="Z3" s="3">
        <v>21.96</v>
      </c>
      <c r="AA3" s="3">
        <v>29910.1</v>
      </c>
      <c r="AB3" s="3">
        <v>2820</v>
      </c>
      <c r="AC3" s="3">
        <v>67526</v>
      </c>
    </row>
    <row r="4" spans="1:29" ht="14.5" x14ac:dyDescent="0.35">
      <c r="A4" s="3" t="s">
        <v>255</v>
      </c>
      <c r="B4" s="3">
        <v>10800</v>
      </c>
      <c r="U4" s="3">
        <v>73178.832500000004</v>
      </c>
      <c r="V4" s="3">
        <v>27199.7</v>
      </c>
      <c r="W4" s="3">
        <v>42751.432500000003</v>
      </c>
      <c r="X4" s="3" t="s">
        <v>253</v>
      </c>
      <c r="Y4" s="3">
        <v>2185.8000000000002</v>
      </c>
      <c r="Z4" s="3">
        <v>19.59</v>
      </c>
      <c r="AA4" s="3">
        <v>30364.7</v>
      </c>
      <c r="AB4" s="3">
        <v>1059.9000000000001</v>
      </c>
      <c r="AC4" s="3">
        <v>64106.7</v>
      </c>
    </row>
    <row r="5" spans="1:29" ht="14.5" x14ac:dyDescent="0.35">
      <c r="A5" s="3" t="s">
        <v>256</v>
      </c>
      <c r="B5" s="3">
        <v>11400</v>
      </c>
      <c r="U5" s="3">
        <v>90361.407800000001</v>
      </c>
      <c r="V5" s="3">
        <v>32789.199999999997</v>
      </c>
      <c r="W5" s="3">
        <v>61648.607799999998</v>
      </c>
      <c r="X5" s="3" t="s">
        <v>253</v>
      </c>
      <c r="Y5" s="3">
        <v>2188.6</v>
      </c>
      <c r="Z5" s="3">
        <v>28.16</v>
      </c>
      <c r="AA5" s="3">
        <v>27984</v>
      </c>
      <c r="AB5" s="3">
        <v>334.7</v>
      </c>
      <c r="AC5" s="3">
        <v>61733.2</v>
      </c>
    </row>
    <row r="6" spans="1:29" ht="14.5" x14ac:dyDescent="0.35">
      <c r="A6" s="3" t="s">
        <v>257</v>
      </c>
      <c r="B6" s="3">
        <v>10600</v>
      </c>
      <c r="U6" s="3">
        <v>80135.129400000005</v>
      </c>
      <c r="V6" s="3">
        <v>36534.199999999997</v>
      </c>
      <c r="W6" s="3">
        <v>53725.929400000001</v>
      </c>
      <c r="X6" s="3" t="s">
        <v>253</v>
      </c>
      <c r="Y6" s="3">
        <v>2176.5</v>
      </c>
      <c r="Z6" s="3">
        <v>24.59</v>
      </c>
      <c r="AA6" s="3">
        <v>26315.3</v>
      </c>
      <c r="AB6" s="3">
        <v>344.8</v>
      </c>
      <c r="AC6" s="3">
        <v>56969.8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258</v>
      </c>
      <c r="X2" s="3" t="s">
        <v>259</v>
      </c>
    </row>
    <row r="3" spans="1:29" ht="14.5" x14ac:dyDescent="0.35">
      <c r="A3" s="3" t="s">
        <v>260</v>
      </c>
      <c r="X3" s="3" t="s">
        <v>259</v>
      </c>
    </row>
    <row r="4" spans="1:29" ht="14.5" x14ac:dyDescent="0.35">
      <c r="A4" s="3" t="s">
        <v>261</v>
      </c>
      <c r="X4" s="3" t="s">
        <v>259</v>
      </c>
    </row>
    <row r="5" spans="1:29" ht="14.5" x14ac:dyDescent="0.35">
      <c r="A5" s="3" t="s">
        <v>262</v>
      </c>
      <c r="X5" s="3" t="s">
        <v>259</v>
      </c>
    </row>
    <row r="6" spans="1:29" ht="14.5" x14ac:dyDescent="0.35">
      <c r="A6" s="3" t="s">
        <v>263</v>
      </c>
      <c r="X6" s="3" t="s">
        <v>259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264</v>
      </c>
      <c r="B2" s="3">
        <v>3700</v>
      </c>
      <c r="C2" s="3">
        <v>2900</v>
      </c>
      <c r="D2" s="3">
        <v>64300</v>
      </c>
      <c r="O2" s="3">
        <v>64300</v>
      </c>
      <c r="U2" s="3">
        <v>42881.524599999997</v>
      </c>
      <c r="V2" s="3">
        <v>22386.892</v>
      </c>
      <c r="W2" s="3">
        <v>29378.265599999999</v>
      </c>
      <c r="X2" s="3" t="s">
        <v>265</v>
      </c>
      <c r="Y2" s="3">
        <v>447.50700000000001</v>
      </c>
      <c r="Z2" s="3">
        <v>65.7</v>
      </c>
      <c r="AA2" s="3">
        <v>13723.486000000001</v>
      </c>
      <c r="AB2" s="3">
        <v>220.227</v>
      </c>
      <c r="AC2" s="3">
        <v>24379.094000000001</v>
      </c>
    </row>
    <row r="3" spans="1:29" ht="14.5" x14ac:dyDescent="0.35">
      <c r="A3" s="3" t="s">
        <v>266</v>
      </c>
      <c r="B3" s="3">
        <v>3400</v>
      </c>
      <c r="C3" s="3">
        <v>2700</v>
      </c>
      <c r="D3" s="3">
        <v>66700</v>
      </c>
      <c r="O3" s="3">
        <v>66700</v>
      </c>
      <c r="U3" s="3">
        <v>39825.223299999998</v>
      </c>
      <c r="V3" s="3">
        <v>15180.263999999999</v>
      </c>
      <c r="W3" s="3">
        <v>26215.079300000001</v>
      </c>
      <c r="X3" s="3" t="s">
        <v>265</v>
      </c>
      <c r="Y3" s="3">
        <v>446.40300000000002</v>
      </c>
      <c r="Z3" s="3">
        <v>58.76</v>
      </c>
      <c r="AA3" s="3">
        <v>13756.535</v>
      </c>
      <c r="AB3" s="3">
        <v>146.39099999999999</v>
      </c>
      <c r="AC3" s="3">
        <v>23621.613000000001</v>
      </c>
    </row>
    <row r="4" spans="1:29" ht="14.5" x14ac:dyDescent="0.35">
      <c r="A4" s="3" t="s">
        <v>267</v>
      </c>
      <c r="B4" s="3">
        <v>3800</v>
      </c>
      <c r="C4" s="3">
        <v>2500</v>
      </c>
      <c r="D4" s="3">
        <v>60552.398000000001</v>
      </c>
      <c r="G4" s="3">
        <v>130</v>
      </c>
      <c r="J4" s="3">
        <v>0.158</v>
      </c>
      <c r="K4" s="3">
        <v>22.21</v>
      </c>
      <c r="O4" s="3">
        <v>60400</v>
      </c>
      <c r="U4" s="3">
        <v>30911.293099999999</v>
      </c>
      <c r="V4" s="3">
        <v>8542.2420000000002</v>
      </c>
      <c r="W4" s="3">
        <v>17074.202099999999</v>
      </c>
      <c r="X4" s="3" t="s">
        <v>265</v>
      </c>
      <c r="Y4" s="3">
        <v>431.10500000000002</v>
      </c>
      <c r="Z4" s="3">
        <v>38.380000000000003</v>
      </c>
      <c r="AA4" s="3">
        <v>14361.587</v>
      </c>
      <c r="AB4" s="3">
        <v>524.49599999999998</v>
      </c>
      <c r="AC4" s="3">
        <v>23078.754000000001</v>
      </c>
    </row>
    <row r="5" spans="1:29" ht="14.5" x14ac:dyDescent="0.35">
      <c r="A5" s="3" t="s">
        <v>268</v>
      </c>
      <c r="B5" s="3">
        <v>4200</v>
      </c>
      <c r="C5" s="3">
        <v>3000</v>
      </c>
      <c r="D5" s="3">
        <v>57551.398000000001</v>
      </c>
      <c r="G5" s="3">
        <v>150.458</v>
      </c>
      <c r="J5" s="3">
        <v>0.83099999999999996</v>
      </c>
      <c r="K5" s="3">
        <v>0.1012</v>
      </c>
      <c r="O5" s="3">
        <v>57400</v>
      </c>
      <c r="U5" s="3">
        <v>43971.639900000002</v>
      </c>
      <c r="V5" s="3">
        <v>10164.367</v>
      </c>
      <c r="W5" s="3">
        <v>31269.798900000002</v>
      </c>
      <c r="X5" s="3" t="s">
        <v>265</v>
      </c>
      <c r="Y5" s="3">
        <v>413.56</v>
      </c>
      <c r="Z5" s="3">
        <v>75.67</v>
      </c>
      <c r="AA5" s="3">
        <v>12722.799000000001</v>
      </c>
      <c r="AB5" s="3">
        <v>20.957999999999998</v>
      </c>
      <c r="AC5" s="3">
        <v>21812.120999999999</v>
      </c>
    </row>
    <row r="6" spans="1:29" ht="14.5" x14ac:dyDescent="0.35">
      <c r="A6" s="3" t="s">
        <v>269</v>
      </c>
      <c r="B6" s="3">
        <v>3700</v>
      </c>
      <c r="C6" s="3">
        <v>2600</v>
      </c>
      <c r="D6" s="3">
        <v>58100</v>
      </c>
      <c r="M6" s="3">
        <v>58100</v>
      </c>
      <c r="U6" s="3">
        <v>31599.202099999999</v>
      </c>
      <c r="V6" s="3">
        <v>12593.196</v>
      </c>
      <c r="W6" s="3">
        <v>22202.184099999999</v>
      </c>
      <c r="X6" s="3" t="s">
        <v>265</v>
      </c>
      <c r="Y6" s="3">
        <v>411.48500000000001</v>
      </c>
      <c r="Z6" s="3">
        <v>53.95</v>
      </c>
      <c r="AA6" s="3">
        <v>9408.9930000000004</v>
      </c>
      <c r="AB6" s="3">
        <v>11.975</v>
      </c>
      <c r="AC6" s="3">
        <v>18231.670999999998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270</v>
      </c>
      <c r="B2" s="3">
        <v>10929.5</v>
      </c>
      <c r="C2" s="3">
        <v>239.44499999999999</v>
      </c>
      <c r="U2" s="3">
        <v>66237.179999999993</v>
      </c>
      <c r="V2" s="3">
        <v>33428</v>
      </c>
      <c r="W2" s="3">
        <v>36815.18</v>
      </c>
      <c r="X2" s="3" t="s">
        <v>271</v>
      </c>
      <c r="Y2" s="3">
        <v>251.1</v>
      </c>
      <c r="Z2" s="3">
        <v>149.96</v>
      </c>
      <c r="AA2" s="3">
        <v>27977</v>
      </c>
      <c r="AB2" s="3">
        <v>1353</v>
      </c>
      <c r="AC2" s="3">
        <v>41266</v>
      </c>
    </row>
    <row r="3" spans="1:29" ht="14.5" x14ac:dyDescent="0.35">
      <c r="A3" s="3" t="s">
        <v>272</v>
      </c>
      <c r="B3" s="3">
        <v>9002.7800000000007</v>
      </c>
      <c r="C3" s="3">
        <v>233.667</v>
      </c>
      <c r="U3" s="3">
        <v>58804.112000000001</v>
      </c>
      <c r="V3" s="3">
        <v>15864</v>
      </c>
      <c r="W3" s="3">
        <v>25720.112000000001</v>
      </c>
      <c r="X3" s="3" t="s">
        <v>271</v>
      </c>
      <c r="Y3" s="3">
        <v>253.4</v>
      </c>
      <c r="Z3" s="3">
        <v>101.42</v>
      </c>
      <c r="AA3" s="3">
        <v>31950</v>
      </c>
      <c r="AB3" s="3">
        <v>1404</v>
      </c>
      <c r="AC3" s="3">
        <v>39258</v>
      </c>
    </row>
    <row r="4" spans="1:29" ht="14.5" x14ac:dyDescent="0.35">
      <c r="A4" s="3" t="s">
        <v>273</v>
      </c>
      <c r="B4" s="3">
        <v>6151.02</v>
      </c>
      <c r="C4" s="3">
        <v>192.86600000000001</v>
      </c>
      <c r="U4" s="3">
        <v>47586.569000000003</v>
      </c>
      <c r="V4" s="3">
        <v>9358</v>
      </c>
      <c r="W4" s="3">
        <v>15145.569</v>
      </c>
      <c r="X4" s="3" t="s">
        <v>271</v>
      </c>
      <c r="Y4" s="3">
        <v>252.4</v>
      </c>
      <c r="Z4" s="3">
        <v>60.03</v>
      </c>
      <c r="AA4" s="3">
        <v>31660</v>
      </c>
      <c r="AB4" s="3">
        <v>1628</v>
      </c>
      <c r="AC4" s="3">
        <v>35697</v>
      </c>
    </row>
    <row r="5" spans="1:29" ht="14.5" x14ac:dyDescent="0.35">
      <c r="A5" s="3" t="s">
        <v>274</v>
      </c>
      <c r="B5" s="3">
        <v>6798.32</v>
      </c>
      <c r="C5" s="3">
        <v>172.399</v>
      </c>
      <c r="U5" s="3">
        <v>46720.351999999999</v>
      </c>
      <c r="V5" s="3">
        <v>9730</v>
      </c>
      <c r="W5" s="3">
        <v>15487.352000000001</v>
      </c>
      <c r="X5" s="3" t="s">
        <v>271</v>
      </c>
      <c r="Y5" s="3">
        <v>256.2</v>
      </c>
      <c r="Z5" s="3">
        <v>61.07</v>
      </c>
      <c r="AA5" s="3">
        <v>31258</v>
      </c>
      <c r="AB5" s="3">
        <v>2474</v>
      </c>
      <c r="AC5" s="3">
        <v>35492</v>
      </c>
    </row>
    <row r="6" spans="1:29" ht="14.5" x14ac:dyDescent="0.35">
      <c r="A6" s="3" t="s">
        <v>275</v>
      </c>
      <c r="B6" s="3">
        <v>4555.26</v>
      </c>
      <c r="C6" s="3">
        <v>31.009</v>
      </c>
      <c r="U6" s="3">
        <v>45160.83</v>
      </c>
      <c r="V6" s="3">
        <v>7987</v>
      </c>
      <c r="W6" s="3">
        <v>15211.83</v>
      </c>
      <c r="X6" s="3" t="s">
        <v>271</v>
      </c>
      <c r="Y6" s="3">
        <v>245.6</v>
      </c>
      <c r="Z6" s="3">
        <v>59.19</v>
      </c>
      <c r="AA6" s="3">
        <v>28475</v>
      </c>
      <c r="AB6" s="3">
        <v>981</v>
      </c>
      <c r="AC6" s="3">
        <v>31987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276</v>
      </c>
      <c r="B2" s="3">
        <v>838.19899999999996</v>
      </c>
      <c r="C2" s="3">
        <v>124.254</v>
      </c>
      <c r="D2" s="3">
        <v>6.7000000000000004E-2</v>
      </c>
      <c r="J2" s="3">
        <v>6.7000000000000004E-2</v>
      </c>
      <c r="U2" s="3">
        <v>4077.6277</v>
      </c>
      <c r="V2" s="3">
        <v>2155.6880000000001</v>
      </c>
      <c r="W2" s="3">
        <v>3833.1857</v>
      </c>
      <c r="X2" s="3" t="s">
        <v>277</v>
      </c>
      <c r="Y2" s="3">
        <v>233.946</v>
      </c>
      <c r="Z2" s="3">
        <v>23.9</v>
      </c>
      <c r="AA2" s="3">
        <v>282.44200000000001</v>
      </c>
      <c r="AB2" s="3">
        <v>38</v>
      </c>
      <c r="AC2" s="3">
        <v>1937.981</v>
      </c>
    </row>
    <row r="3" spans="1:29" ht="14.5" x14ac:dyDescent="0.35">
      <c r="A3" s="3" t="s">
        <v>278</v>
      </c>
      <c r="B3" s="3">
        <v>941.89700000000005</v>
      </c>
      <c r="C3" s="3">
        <v>119.47799999999999</v>
      </c>
      <c r="D3" s="3">
        <v>7.2999999999999995E-2</v>
      </c>
      <c r="J3" s="3">
        <v>1.2E-2</v>
      </c>
      <c r="U3" s="3">
        <v>3242.6008000000002</v>
      </c>
      <c r="W3" s="3">
        <v>2573.2948000000001</v>
      </c>
      <c r="X3" s="3" t="s">
        <v>277</v>
      </c>
      <c r="Y3" s="3">
        <v>251.90899999999999</v>
      </c>
      <c r="Z3" s="3">
        <v>13.34</v>
      </c>
      <c r="AA3" s="3">
        <v>730.654</v>
      </c>
      <c r="AB3" s="3">
        <v>61.347999999999999</v>
      </c>
      <c r="AC3" s="3">
        <v>1990.0840000000001</v>
      </c>
    </row>
    <row r="4" spans="1:29" ht="14.5" x14ac:dyDescent="0.35">
      <c r="A4" s="3" t="s">
        <v>279</v>
      </c>
      <c r="B4" s="3">
        <v>628.68600000000004</v>
      </c>
      <c r="C4" s="3">
        <v>96.697999999999993</v>
      </c>
      <c r="D4" s="3">
        <v>1.2E-2</v>
      </c>
      <c r="J4" s="3">
        <v>1.2E-2</v>
      </c>
      <c r="U4" s="3">
        <v>1018.4399</v>
      </c>
      <c r="V4" s="3">
        <v>631.49580000000003</v>
      </c>
      <c r="W4" s="3">
        <v>695.12850000000003</v>
      </c>
      <c r="X4" s="3" t="s">
        <v>277</v>
      </c>
      <c r="Y4" s="3">
        <v>222.50299999999999</v>
      </c>
      <c r="Z4" s="3">
        <v>3.98</v>
      </c>
      <c r="AA4" s="3">
        <v>412.95350000000002</v>
      </c>
      <c r="AB4" s="3">
        <v>89.642099999999999</v>
      </c>
      <c r="AC4" s="3">
        <v>1148.5392999999999</v>
      </c>
    </row>
    <row r="5" spans="1:29" ht="14.5" x14ac:dyDescent="0.35">
      <c r="A5" s="3" t="s">
        <v>280</v>
      </c>
      <c r="B5" s="3">
        <v>954.52</v>
      </c>
      <c r="C5" s="3">
        <v>111.73399999999999</v>
      </c>
      <c r="D5" s="3">
        <v>7.2999999999999995E-2</v>
      </c>
      <c r="J5" s="3">
        <v>7.2999999999999995E-2</v>
      </c>
      <c r="U5" s="3">
        <v>1973.7673</v>
      </c>
      <c r="V5" s="3">
        <v>895.93880000000001</v>
      </c>
      <c r="W5" s="3">
        <v>1582.2932000000001</v>
      </c>
      <c r="X5" s="3" t="s">
        <v>277</v>
      </c>
      <c r="Y5" s="3">
        <v>231.334</v>
      </c>
      <c r="Z5" s="3">
        <v>9.25</v>
      </c>
      <c r="AA5" s="3">
        <v>508.32490000000001</v>
      </c>
      <c r="AB5" s="3">
        <v>116.85080000000001</v>
      </c>
      <c r="AC5" s="3">
        <v>1977.0396000000001</v>
      </c>
    </row>
    <row r="6" spans="1:29" ht="14.5" x14ac:dyDescent="0.35">
      <c r="A6" s="3" t="s">
        <v>281</v>
      </c>
      <c r="B6" s="3">
        <v>880.197</v>
      </c>
      <c r="C6" s="3">
        <v>123.331</v>
      </c>
      <c r="D6" s="3">
        <v>0.112</v>
      </c>
      <c r="J6" s="3">
        <v>0.112</v>
      </c>
      <c r="U6" s="3">
        <v>2107.8265000000001</v>
      </c>
      <c r="V6" s="3">
        <v>1065.8852999999999</v>
      </c>
      <c r="W6" s="3">
        <v>1863.021</v>
      </c>
      <c r="X6" s="3" t="s">
        <v>277</v>
      </c>
      <c r="Y6" s="3">
        <v>244.07599999999999</v>
      </c>
      <c r="Z6" s="3">
        <v>10.62</v>
      </c>
      <c r="AA6" s="3">
        <v>511.4871</v>
      </c>
      <c r="AB6" s="3">
        <v>266.6816</v>
      </c>
      <c r="AC6" s="3">
        <v>2288.8285000000001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C1000"/>
  <sheetViews>
    <sheetView topLeftCell="O1" workbookViewId="0">
      <selection activeCell="X2" sqref="X2"/>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282</v>
      </c>
      <c r="X2" s="3" t="s">
        <v>283</v>
      </c>
    </row>
    <row r="3" spans="1:29" ht="14.5" x14ac:dyDescent="0.35">
      <c r="A3" s="3" t="s">
        <v>284</v>
      </c>
      <c r="X3" s="3" t="s">
        <v>283</v>
      </c>
    </row>
    <row r="4" spans="1:29" ht="14.5" x14ac:dyDescent="0.35">
      <c r="A4" s="3" t="s">
        <v>285</v>
      </c>
      <c r="X4" s="3" t="s">
        <v>283</v>
      </c>
    </row>
    <row r="5" spans="1:29" ht="14.5" x14ac:dyDescent="0.35">
      <c r="A5" s="3" t="s">
        <v>286</v>
      </c>
      <c r="X5" s="3" t="s">
        <v>283</v>
      </c>
    </row>
    <row r="6" spans="1:29" ht="14.5" x14ac:dyDescent="0.35">
      <c r="A6" s="3" t="s">
        <v>287</v>
      </c>
      <c r="X6" s="3" t="s">
        <v>283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288</v>
      </c>
      <c r="B2" s="3">
        <v>94785.101999999999</v>
      </c>
      <c r="C2" s="3">
        <v>220.13800000000001</v>
      </c>
      <c r="D2" s="3">
        <v>2361.4299999999998</v>
      </c>
      <c r="G2" s="3">
        <v>15.585000000000001</v>
      </c>
      <c r="J2" s="3">
        <v>0.622</v>
      </c>
      <c r="K2" s="3">
        <v>18.86</v>
      </c>
      <c r="O2" s="3">
        <v>2361.4299000000001</v>
      </c>
      <c r="U2" s="3">
        <v>23207.312999999998</v>
      </c>
      <c r="V2" s="3">
        <v>13728</v>
      </c>
      <c r="W2" s="3">
        <v>9042.3130000000001</v>
      </c>
      <c r="X2" s="3" t="s">
        <v>289</v>
      </c>
      <c r="Y2" s="3">
        <v>422.44709999999998</v>
      </c>
      <c r="Z2" s="3">
        <v>23.2</v>
      </c>
      <c r="AA2" s="3">
        <v>12674</v>
      </c>
      <c r="AB2" s="3">
        <v>455</v>
      </c>
      <c r="AC2" s="3">
        <v>32787</v>
      </c>
    </row>
    <row r="3" spans="1:29" ht="14.5" x14ac:dyDescent="0.35">
      <c r="A3" s="3" t="s">
        <v>290</v>
      </c>
      <c r="B3" s="3">
        <v>98749.601999999999</v>
      </c>
      <c r="C3" s="3">
        <v>242.97</v>
      </c>
      <c r="D3" s="3">
        <v>2416.15</v>
      </c>
      <c r="G3" s="3">
        <v>12.006</v>
      </c>
      <c r="K3" s="3">
        <v>16.428999999999998</v>
      </c>
      <c r="L3" s="3">
        <v>1.095</v>
      </c>
      <c r="O3" s="3">
        <v>2386.6201000000001</v>
      </c>
      <c r="U3" s="3">
        <v>22096.782999999999</v>
      </c>
      <c r="V3" s="3">
        <v>12077</v>
      </c>
      <c r="W3" s="3">
        <v>10680.782999999999</v>
      </c>
      <c r="X3" s="3" t="s">
        <v>289</v>
      </c>
      <c r="Y3" s="3">
        <v>482.21449999999999</v>
      </c>
      <c r="Z3" s="3">
        <v>22.77</v>
      </c>
      <c r="AA3" s="3">
        <v>10774</v>
      </c>
      <c r="AB3" s="3">
        <v>1325</v>
      </c>
      <c r="AC3" s="3">
        <v>29683</v>
      </c>
    </row>
    <row r="4" spans="1:29" ht="14.5" x14ac:dyDescent="0.35">
      <c r="A4" s="3" t="s">
        <v>291</v>
      </c>
      <c r="B4" s="3">
        <v>94290</v>
      </c>
      <c r="C4" s="3">
        <v>333.77</v>
      </c>
      <c r="D4" s="3">
        <v>2724.79</v>
      </c>
      <c r="G4" s="3">
        <v>440.76499999999999</v>
      </c>
      <c r="J4" s="3">
        <v>0.221</v>
      </c>
      <c r="K4" s="3">
        <v>0.6</v>
      </c>
      <c r="L4" s="3">
        <v>2.1930000000000001</v>
      </c>
      <c r="O4" s="3">
        <v>2724.79</v>
      </c>
      <c r="U4" s="3">
        <v>18543.753799999999</v>
      </c>
      <c r="V4" s="3">
        <v>11443</v>
      </c>
      <c r="W4" s="3">
        <v>9619.7538000000004</v>
      </c>
      <c r="X4" s="3" t="s">
        <v>289</v>
      </c>
      <c r="Y4" s="3">
        <v>488.66829999999999</v>
      </c>
      <c r="Z4" s="3">
        <v>19.66</v>
      </c>
      <c r="AA4" s="3">
        <v>9378</v>
      </c>
      <c r="AB4" s="3">
        <v>406</v>
      </c>
      <c r="AC4" s="3">
        <v>25208</v>
      </c>
    </row>
    <row r="5" spans="1:29" ht="14.5" x14ac:dyDescent="0.35">
      <c r="A5" s="3" t="s">
        <v>292</v>
      </c>
      <c r="B5" s="3">
        <v>105523</v>
      </c>
      <c r="C5" s="3">
        <v>249.06800000000001</v>
      </c>
      <c r="U5" s="3">
        <v>21522.179599999999</v>
      </c>
      <c r="V5" s="3">
        <v>11809</v>
      </c>
      <c r="W5" s="3">
        <v>11212.179599999999</v>
      </c>
      <c r="X5" s="3" t="s">
        <v>289</v>
      </c>
      <c r="Y5" s="3">
        <v>494.1463</v>
      </c>
      <c r="Z5" s="3">
        <v>22.99</v>
      </c>
      <c r="AA5" s="3">
        <v>10784</v>
      </c>
      <c r="AB5" s="3">
        <v>300</v>
      </c>
      <c r="AC5" s="3">
        <v>26616</v>
      </c>
    </row>
    <row r="6" spans="1:29" ht="14.5" x14ac:dyDescent="0.35">
      <c r="A6" s="3" t="s">
        <v>293</v>
      </c>
      <c r="B6" s="3">
        <v>118650</v>
      </c>
      <c r="C6" s="3">
        <v>248.61099999999999</v>
      </c>
      <c r="U6" s="3">
        <v>21665.698400000001</v>
      </c>
      <c r="V6" s="3">
        <v>9144</v>
      </c>
      <c r="W6" s="3">
        <v>11289.698399999999</v>
      </c>
      <c r="X6" s="3" t="s">
        <v>289</v>
      </c>
      <c r="Y6" s="3">
        <v>504.95440000000002</v>
      </c>
      <c r="Z6" s="3">
        <v>22.89</v>
      </c>
      <c r="AA6" s="3">
        <v>11065</v>
      </c>
      <c r="AB6" s="3">
        <v>636</v>
      </c>
      <c r="AC6" s="3">
        <v>26024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294</v>
      </c>
      <c r="B2" s="3">
        <v>14900</v>
      </c>
      <c r="C2" s="3">
        <v>3100</v>
      </c>
      <c r="U2" s="3">
        <v>73340.083799999993</v>
      </c>
      <c r="V2" s="3">
        <v>19200</v>
      </c>
      <c r="W2" s="3">
        <v>40638.0838</v>
      </c>
      <c r="X2" s="3" t="s">
        <v>295</v>
      </c>
      <c r="Y2" s="3">
        <v>2258</v>
      </c>
      <c r="Z2" s="3">
        <v>18.079999999999998</v>
      </c>
      <c r="AA2" s="3">
        <v>32075</v>
      </c>
      <c r="AB2" s="3">
        <v>745</v>
      </c>
      <c r="AC2" s="3">
        <v>70078</v>
      </c>
    </row>
    <row r="3" spans="1:29" ht="14.5" x14ac:dyDescent="0.35">
      <c r="A3" s="3" t="s">
        <v>296</v>
      </c>
      <c r="B3" s="3">
        <v>15300</v>
      </c>
      <c r="C3" s="3">
        <v>2800</v>
      </c>
      <c r="U3" s="3">
        <v>69553.829599999997</v>
      </c>
      <c r="V3" s="3">
        <v>16610</v>
      </c>
      <c r="W3" s="3">
        <v>35960.829599999997</v>
      </c>
      <c r="X3" s="3" t="s">
        <v>295</v>
      </c>
      <c r="Y3" s="3">
        <v>2266</v>
      </c>
      <c r="Z3" s="3">
        <v>15.86</v>
      </c>
      <c r="AA3" s="3">
        <v>33635</v>
      </c>
      <c r="AB3" s="3">
        <v>1140</v>
      </c>
      <c r="AC3" s="3">
        <v>70416</v>
      </c>
    </row>
    <row r="4" spans="1:29" ht="14.5" x14ac:dyDescent="0.35">
      <c r="A4" s="3" t="s">
        <v>297</v>
      </c>
      <c r="B4" s="3">
        <v>15300</v>
      </c>
      <c r="C4" s="3">
        <v>2900</v>
      </c>
      <c r="U4" s="3">
        <v>65890.397800000006</v>
      </c>
      <c r="V4" s="3">
        <v>11700</v>
      </c>
      <c r="W4" s="3">
        <v>30952.397799999999</v>
      </c>
      <c r="X4" s="3" t="s">
        <v>295</v>
      </c>
      <c r="Y4" s="3">
        <v>2263</v>
      </c>
      <c r="Z4" s="3">
        <v>13.67</v>
      </c>
      <c r="AA4" s="3">
        <v>34992</v>
      </c>
      <c r="AB4" s="3">
        <v>1184</v>
      </c>
      <c r="AC4" s="3">
        <v>71973</v>
      </c>
    </row>
    <row r="5" spans="1:29" ht="14.5" x14ac:dyDescent="0.35">
      <c r="A5" s="3" t="s">
        <v>298</v>
      </c>
      <c r="B5" s="3">
        <v>16000</v>
      </c>
      <c r="C5" s="3">
        <v>3300</v>
      </c>
      <c r="U5" s="3">
        <v>82706.696299999996</v>
      </c>
      <c r="V5" s="3">
        <v>13209</v>
      </c>
      <c r="W5" s="3">
        <v>47948.696300000003</v>
      </c>
      <c r="X5" s="3" t="s">
        <v>295</v>
      </c>
      <c r="Y5" s="3">
        <v>2264</v>
      </c>
      <c r="Z5" s="3">
        <v>21.17</v>
      </c>
      <c r="AA5" s="3">
        <v>34721</v>
      </c>
      <c r="AB5" s="3">
        <v>1110</v>
      </c>
      <c r="AC5" s="3">
        <v>74157</v>
      </c>
    </row>
    <row r="6" spans="1:29" ht="14.5" x14ac:dyDescent="0.35">
      <c r="A6" s="3" t="s">
        <v>299</v>
      </c>
      <c r="B6" s="3">
        <v>14100</v>
      </c>
      <c r="U6" s="3">
        <v>70355.109700000001</v>
      </c>
      <c r="V6" s="3">
        <v>14144</v>
      </c>
      <c r="W6" s="3">
        <v>34792.109700000001</v>
      </c>
      <c r="X6" s="3" t="s">
        <v>295</v>
      </c>
      <c r="Y6" s="3">
        <v>2216</v>
      </c>
      <c r="Z6" s="3">
        <v>15.38</v>
      </c>
      <c r="AA6" s="3">
        <v>37324</v>
      </c>
      <c r="AB6" s="3">
        <v>3280</v>
      </c>
      <c r="AC6" s="3">
        <v>78866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300</v>
      </c>
      <c r="B2" s="3">
        <v>16300</v>
      </c>
      <c r="C2" s="3">
        <v>1800</v>
      </c>
      <c r="D2" s="3">
        <v>143600</v>
      </c>
      <c r="E2" s="3">
        <v>9800</v>
      </c>
      <c r="F2" s="3">
        <v>100</v>
      </c>
      <c r="G2" s="3">
        <v>3500</v>
      </c>
      <c r="H2" s="3">
        <v>2100</v>
      </c>
      <c r="J2" s="3">
        <v>0</v>
      </c>
      <c r="K2" s="3">
        <v>0</v>
      </c>
      <c r="M2" s="3">
        <v>500</v>
      </c>
      <c r="N2" s="3">
        <v>9800</v>
      </c>
      <c r="O2" s="3">
        <v>117800</v>
      </c>
      <c r="R2" s="3">
        <v>0</v>
      </c>
      <c r="S2" s="3">
        <v>0</v>
      </c>
      <c r="U2" s="3">
        <v>57804.421300000002</v>
      </c>
      <c r="V2" s="3">
        <v>74361</v>
      </c>
      <c r="W2" s="3">
        <v>50154.421300000002</v>
      </c>
      <c r="X2" s="3" t="s">
        <v>301</v>
      </c>
      <c r="Y2" s="3">
        <v>1951.3</v>
      </c>
      <c r="Z2" s="3">
        <v>26.27</v>
      </c>
      <c r="AA2" s="3">
        <v>11642</v>
      </c>
      <c r="AB2" s="3">
        <v>4524</v>
      </c>
      <c r="AC2" s="3">
        <v>55869</v>
      </c>
    </row>
    <row r="3" spans="1:29" ht="14.5" x14ac:dyDescent="0.35">
      <c r="A3" s="3" t="s">
        <v>302</v>
      </c>
      <c r="B3" s="3">
        <v>17600</v>
      </c>
      <c r="C3" s="3">
        <v>1800</v>
      </c>
      <c r="D3" s="3">
        <v>221400</v>
      </c>
      <c r="E3" s="3">
        <v>7400</v>
      </c>
      <c r="F3" s="3">
        <v>100</v>
      </c>
      <c r="G3" s="3">
        <v>3400</v>
      </c>
      <c r="H3" s="3">
        <v>2100</v>
      </c>
      <c r="J3" s="3">
        <v>0</v>
      </c>
      <c r="K3" s="3">
        <v>0</v>
      </c>
      <c r="M3" s="3">
        <v>500</v>
      </c>
      <c r="N3" s="3">
        <v>8500</v>
      </c>
      <c r="O3" s="3">
        <v>195800</v>
      </c>
      <c r="R3" s="3">
        <v>0</v>
      </c>
      <c r="S3" s="3">
        <v>3600</v>
      </c>
      <c r="U3" s="3">
        <v>44117.782599999999</v>
      </c>
      <c r="V3" s="3">
        <v>46357</v>
      </c>
      <c r="W3" s="3">
        <v>31038.782599999999</v>
      </c>
      <c r="X3" s="3" t="s">
        <v>301</v>
      </c>
      <c r="Y3" s="3">
        <v>2016.2</v>
      </c>
      <c r="Z3" s="3">
        <v>15.51</v>
      </c>
      <c r="AA3" s="3">
        <v>15421</v>
      </c>
      <c r="AB3" s="3">
        <v>2873</v>
      </c>
      <c r="AC3" s="3">
        <v>54104</v>
      </c>
    </row>
    <row r="4" spans="1:29" ht="14.5" x14ac:dyDescent="0.35">
      <c r="A4" s="3" t="s">
        <v>303</v>
      </c>
      <c r="B4" s="3">
        <v>8690</v>
      </c>
      <c r="C4" s="3">
        <v>160</v>
      </c>
      <c r="D4" s="3">
        <v>210200</v>
      </c>
      <c r="E4" s="3">
        <v>7200</v>
      </c>
      <c r="F4" s="3">
        <v>0</v>
      </c>
      <c r="G4" s="3">
        <v>2900</v>
      </c>
      <c r="H4" s="3">
        <v>2000</v>
      </c>
      <c r="J4" s="3">
        <v>0</v>
      </c>
      <c r="K4" s="3">
        <v>0</v>
      </c>
      <c r="M4" s="3">
        <v>500</v>
      </c>
      <c r="N4" s="3">
        <v>8600</v>
      </c>
      <c r="O4" s="3">
        <v>185500</v>
      </c>
      <c r="R4" s="3">
        <v>0</v>
      </c>
      <c r="S4" s="3">
        <v>3500</v>
      </c>
      <c r="U4" s="3">
        <v>18464.7425</v>
      </c>
      <c r="V4" s="3">
        <v>13227</v>
      </c>
      <c r="W4" s="3">
        <v>9523.7425000000003</v>
      </c>
      <c r="X4" s="3" t="s">
        <v>301</v>
      </c>
      <c r="Y4" s="3">
        <v>1228.9000000000001</v>
      </c>
      <c r="Z4" s="3">
        <v>7.75</v>
      </c>
      <c r="AA4" s="3">
        <v>9319</v>
      </c>
      <c r="AB4" s="3">
        <v>378</v>
      </c>
      <c r="AC4" s="3">
        <v>32770</v>
      </c>
    </row>
    <row r="5" spans="1:29" ht="14.5" x14ac:dyDescent="0.35">
      <c r="A5" s="3" t="s">
        <v>304</v>
      </c>
      <c r="B5" s="3">
        <v>8600</v>
      </c>
      <c r="C5" s="3">
        <v>200</v>
      </c>
      <c r="D5" s="3">
        <v>213300</v>
      </c>
      <c r="E5" s="3">
        <v>4800</v>
      </c>
      <c r="F5" s="3">
        <v>0</v>
      </c>
      <c r="G5" s="3">
        <v>2900</v>
      </c>
      <c r="H5" s="3">
        <v>1900</v>
      </c>
      <c r="J5" s="3">
        <v>0</v>
      </c>
      <c r="K5" s="3">
        <v>0</v>
      </c>
      <c r="M5" s="3">
        <v>500</v>
      </c>
      <c r="N5" s="3">
        <v>6900</v>
      </c>
      <c r="O5" s="3">
        <v>192000</v>
      </c>
      <c r="R5" s="3">
        <v>0</v>
      </c>
      <c r="S5" s="3">
        <v>4300</v>
      </c>
      <c r="U5" s="3">
        <v>24649.529600000002</v>
      </c>
      <c r="V5" s="3">
        <v>20181</v>
      </c>
      <c r="W5" s="3">
        <v>16220.5296</v>
      </c>
      <c r="X5" s="3" t="s">
        <v>301</v>
      </c>
      <c r="Y5" s="3">
        <v>1228.8</v>
      </c>
      <c r="Z5" s="3">
        <v>13.2</v>
      </c>
      <c r="AA5" s="3">
        <v>8615</v>
      </c>
      <c r="AB5" s="3">
        <v>186</v>
      </c>
      <c r="AC5" s="3">
        <v>35713</v>
      </c>
    </row>
    <row r="6" spans="1:29" ht="14.5" x14ac:dyDescent="0.35">
      <c r="A6" s="3" t="s">
        <v>305</v>
      </c>
      <c r="B6" s="3">
        <v>8600</v>
      </c>
      <c r="C6" s="3">
        <v>400</v>
      </c>
      <c r="U6" s="3">
        <v>20179.383999999998</v>
      </c>
      <c r="V6" s="3">
        <v>19290</v>
      </c>
      <c r="W6" s="3">
        <v>11796.384</v>
      </c>
      <c r="X6" s="3" t="s">
        <v>301</v>
      </c>
      <c r="Y6" s="3">
        <v>1228.8</v>
      </c>
      <c r="Z6" s="3">
        <v>9.6</v>
      </c>
      <c r="AA6" s="3">
        <v>9164</v>
      </c>
      <c r="AB6" s="3">
        <v>781</v>
      </c>
      <c r="AC6" s="3">
        <v>35174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306</v>
      </c>
      <c r="X2" s="3" t="s">
        <v>307</v>
      </c>
      <c r="AA2" s="3">
        <v>22710</v>
      </c>
      <c r="AB2" s="3">
        <v>0</v>
      </c>
      <c r="AC2" s="3">
        <v>264044</v>
      </c>
    </row>
    <row r="3" spans="1:29" ht="14.5" x14ac:dyDescent="0.35">
      <c r="A3" s="3" t="s">
        <v>308</v>
      </c>
      <c r="X3" s="3" t="s">
        <v>307</v>
      </c>
      <c r="AA3" s="3">
        <v>16731</v>
      </c>
      <c r="AB3" s="3">
        <v>0</v>
      </c>
      <c r="AC3" s="3">
        <v>232793</v>
      </c>
    </row>
    <row r="4" spans="1:29" ht="14.5" x14ac:dyDescent="0.35">
      <c r="A4" s="3" t="s">
        <v>309</v>
      </c>
      <c r="X4" s="3" t="s">
        <v>307</v>
      </c>
      <c r="AA4" s="3">
        <v>15808</v>
      </c>
      <c r="AB4" s="3">
        <v>0</v>
      </c>
      <c r="AC4" s="3">
        <v>207603</v>
      </c>
    </row>
    <row r="5" spans="1:29" ht="14.5" x14ac:dyDescent="0.35">
      <c r="A5" s="3" t="s">
        <v>310</v>
      </c>
      <c r="X5" s="3" t="s">
        <v>307</v>
      </c>
      <c r="AA5" s="3">
        <v>14119</v>
      </c>
      <c r="AB5" s="3">
        <v>0</v>
      </c>
      <c r="AC5" s="3">
        <v>199215</v>
      </c>
    </row>
    <row r="6" spans="1:29" ht="14.5" x14ac:dyDescent="0.35">
      <c r="A6" s="3" t="s">
        <v>311</v>
      </c>
      <c r="X6" s="3" t="s">
        <v>307</v>
      </c>
      <c r="AC6" s="3">
        <v>179139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312</v>
      </c>
      <c r="B2" s="3">
        <v>33260.800999999999</v>
      </c>
      <c r="C2" s="3">
        <v>384.23200000000003</v>
      </c>
      <c r="D2" s="3">
        <v>29279.300999999999</v>
      </c>
      <c r="E2" s="3">
        <v>3384.0900999999999</v>
      </c>
      <c r="G2" s="3">
        <v>13377.799800000001</v>
      </c>
      <c r="O2" s="3">
        <v>12517.299800000001</v>
      </c>
      <c r="U2" s="3">
        <v>94763.199999999997</v>
      </c>
      <c r="V2" s="3">
        <v>17174</v>
      </c>
      <c r="W2" s="3">
        <v>51202.2</v>
      </c>
      <c r="X2" s="3" t="s">
        <v>313</v>
      </c>
      <c r="Y2" s="3">
        <v>823.9</v>
      </c>
      <c r="Z2" s="3">
        <v>61.32</v>
      </c>
      <c r="AA2" s="3">
        <v>41897</v>
      </c>
      <c r="AB2" s="3">
        <v>119</v>
      </c>
      <c r="AC2" s="3">
        <v>104795</v>
      </c>
    </row>
    <row r="3" spans="1:29" ht="14.5" x14ac:dyDescent="0.35">
      <c r="A3" s="3" t="s">
        <v>314</v>
      </c>
      <c r="B3" s="3">
        <v>34989.601999999999</v>
      </c>
      <c r="C3" s="3">
        <v>28.63</v>
      </c>
      <c r="D3" s="3">
        <v>25423</v>
      </c>
      <c r="E3" s="3">
        <v>2043.1899000000001</v>
      </c>
      <c r="G3" s="3">
        <v>12020.5</v>
      </c>
      <c r="O3" s="3">
        <v>11359.200199999999</v>
      </c>
      <c r="U3" s="3">
        <v>107832.6</v>
      </c>
      <c r="V3" s="3">
        <v>13964</v>
      </c>
      <c r="W3" s="3">
        <v>63633.599999999999</v>
      </c>
      <c r="X3" s="3" t="s">
        <v>313</v>
      </c>
      <c r="Y3" s="3">
        <v>807.8</v>
      </c>
      <c r="Z3" s="3">
        <v>78.56</v>
      </c>
      <c r="AA3" s="3">
        <v>41089</v>
      </c>
      <c r="AB3" s="3">
        <v>283</v>
      </c>
      <c r="AC3" s="3">
        <v>99590</v>
      </c>
    </row>
    <row r="4" spans="1:29" ht="14.5" x14ac:dyDescent="0.35">
      <c r="A4" s="3" t="s">
        <v>315</v>
      </c>
      <c r="B4" s="3">
        <v>33237.101999999999</v>
      </c>
      <c r="C4" s="3">
        <v>31.853000000000002</v>
      </c>
      <c r="D4" s="3">
        <v>17093.300999999999</v>
      </c>
      <c r="G4" s="3">
        <v>4589.8397999999997</v>
      </c>
      <c r="O4" s="3">
        <v>12503.5</v>
      </c>
      <c r="U4" s="3">
        <v>100754.2</v>
      </c>
      <c r="V4" s="3">
        <v>14172</v>
      </c>
      <c r="W4" s="3">
        <v>60611.199999999997</v>
      </c>
      <c r="X4" s="3" t="s">
        <v>313</v>
      </c>
      <c r="Y4" s="3">
        <v>831</v>
      </c>
      <c r="Z4" s="3">
        <v>75.2</v>
      </c>
      <c r="AA4" s="3">
        <v>37584</v>
      </c>
      <c r="AB4" s="3">
        <v>172</v>
      </c>
      <c r="AC4" s="3">
        <v>95905</v>
      </c>
    </row>
    <row r="5" spans="1:29" ht="14.5" x14ac:dyDescent="0.35">
      <c r="A5" s="3" t="s">
        <v>316</v>
      </c>
      <c r="B5" s="3">
        <v>31890.800999999999</v>
      </c>
      <c r="C5" s="3">
        <v>85.701999999999998</v>
      </c>
      <c r="D5" s="3">
        <v>26536.199000000001</v>
      </c>
      <c r="G5" s="3">
        <v>74.073999999999998</v>
      </c>
      <c r="P5" s="3">
        <v>26462.099600000001</v>
      </c>
      <c r="U5" s="3">
        <v>106469.16</v>
      </c>
      <c r="V5" s="3">
        <v>16572</v>
      </c>
      <c r="W5" s="3">
        <v>69403.16</v>
      </c>
      <c r="X5" s="3" t="s">
        <v>313</v>
      </c>
      <c r="Y5" s="3">
        <v>808.8</v>
      </c>
      <c r="Z5" s="3">
        <v>82.82</v>
      </c>
      <c r="AA5" s="3">
        <v>32775</v>
      </c>
      <c r="AB5" s="3">
        <v>135</v>
      </c>
      <c r="AC5" s="3">
        <v>103823</v>
      </c>
    </row>
    <row r="6" spans="1:29" ht="14.5" x14ac:dyDescent="0.35">
      <c r="A6" s="3" t="s">
        <v>317</v>
      </c>
      <c r="B6" s="3">
        <v>27816.699000000001</v>
      </c>
      <c r="C6" s="3">
        <v>53.898000000000003</v>
      </c>
      <c r="D6" s="3">
        <v>20659.900000000001</v>
      </c>
      <c r="G6" s="3">
        <v>47.718000000000004</v>
      </c>
      <c r="P6" s="3">
        <v>20612.199199999999</v>
      </c>
      <c r="U6" s="3">
        <v>85512.26</v>
      </c>
      <c r="V6" s="3">
        <v>13366</v>
      </c>
      <c r="W6" s="3">
        <v>48664.26</v>
      </c>
      <c r="X6" s="3" t="s">
        <v>313</v>
      </c>
      <c r="Y6" s="3">
        <v>654.20000000000005</v>
      </c>
      <c r="Z6" s="3">
        <v>71.459999999999994</v>
      </c>
      <c r="AA6" s="3">
        <v>35175</v>
      </c>
      <c r="AB6" s="3">
        <v>268</v>
      </c>
      <c r="AC6" s="3">
        <v>77914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318</v>
      </c>
      <c r="B2" s="3">
        <v>69200</v>
      </c>
      <c r="C2" s="3">
        <v>48440</v>
      </c>
      <c r="U2" s="3">
        <v>175056.0618</v>
      </c>
      <c r="V2" s="3">
        <v>290987.94199999998</v>
      </c>
      <c r="W2" s="3">
        <v>70661.055800000002</v>
      </c>
      <c r="X2" s="3" t="s">
        <v>319</v>
      </c>
      <c r="Y2" s="3">
        <v>17022.672999999999</v>
      </c>
      <c r="Z2" s="3">
        <v>4.47</v>
      </c>
      <c r="AA2" s="3">
        <v>86456.118000000002</v>
      </c>
      <c r="AB2" s="3">
        <v>15414.066999999999</v>
      </c>
      <c r="AC2" s="3">
        <v>212347.89600000001</v>
      </c>
    </row>
    <row r="3" spans="1:29" ht="14.5" x14ac:dyDescent="0.35">
      <c r="A3" s="3" t="s">
        <v>320</v>
      </c>
      <c r="B3" s="3">
        <v>57206.601999999999</v>
      </c>
      <c r="C3" s="3">
        <v>29594.5</v>
      </c>
      <c r="U3" s="3">
        <v>201135.56880000001</v>
      </c>
      <c r="V3" s="3">
        <v>269748.23200000002</v>
      </c>
      <c r="W3" s="3">
        <v>93505.596799999999</v>
      </c>
      <c r="X3" s="3" t="s">
        <v>319</v>
      </c>
      <c r="Y3" s="3">
        <v>17022.672999999999</v>
      </c>
      <c r="Z3" s="3">
        <v>6.09</v>
      </c>
      <c r="AA3" s="3">
        <v>97340.304999999993</v>
      </c>
      <c r="AB3" s="3">
        <v>18924.277999999998</v>
      </c>
      <c r="AC3" s="3">
        <v>224862.823</v>
      </c>
    </row>
    <row r="4" spans="1:29" ht="14.5" x14ac:dyDescent="0.35">
      <c r="A4" s="3" t="s">
        <v>321</v>
      </c>
      <c r="B4" s="3">
        <v>61012.300999999999</v>
      </c>
      <c r="C4" s="3">
        <v>28027.699000000001</v>
      </c>
      <c r="U4" s="3">
        <v>155681.98879999999</v>
      </c>
      <c r="V4" s="3">
        <v>185994.253</v>
      </c>
      <c r="W4" s="3">
        <v>56572.779799999997</v>
      </c>
      <c r="X4" s="3" t="s">
        <v>319</v>
      </c>
      <c r="Y4" s="3">
        <v>17022.672999999999</v>
      </c>
      <c r="Z4" s="3">
        <v>3.63</v>
      </c>
      <c r="AA4" s="3">
        <v>92225.38</v>
      </c>
      <c r="AB4" s="3">
        <v>9972.018</v>
      </c>
      <c r="AC4" s="3">
        <v>195040.91099999999</v>
      </c>
    </row>
    <row r="5" spans="1:29" ht="14.5" x14ac:dyDescent="0.35">
      <c r="A5" s="3" t="s">
        <v>322</v>
      </c>
      <c r="B5" s="3">
        <v>66996.797000000006</v>
      </c>
      <c r="C5" s="3">
        <v>26955.199000000001</v>
      </c>
      <c r="U5" s="3">
        <v>162259.32560000001</v>
      </c>
      <c r="V5" s="3">
        <v>190074.16099999999</v>
      </c>
      <c r="W5" s="3">
        <v>55712.5936</v>
      </c>
      <c r="X5" s="3" t="s">
        <v>319</v>
      </c>
      <c r="Y5" s="3">
        <v>17022.672999999999</v>
      </c>
      <c r="Z5" s="3">
        <v>3.54</v>
      </c>
      <c r="AA5" s="3">
        <v>101530.167</v>
      </c>
      <c r="AB5" s="3">
        <v>11068.922</v>
      </c>
      <c r="AC5" s="3">
        <v>203137.49100000001</v>
      </c>
    </row>
    <row r="6" spans="1:29" ht="14.5" x14ac:dyDescent="0.35">
      <c r="A6" s="3" t="s">
        <v>323</v>
      </c>
      <c r="B6" s="3">
        <v>73314</v>
      </c>
      <c r="C6" s="3">
        <v>27953.800999999999</v>
      </c>
      <c r="U6" s="3">
        <v>154417.8603</v>
      </c>
      <c r="V6" s="3">
        <v>180240.15400000001</v>
      </c>
      <c r="W6" s="3">
        <v>55157.990299999998</v>
      </c>
      <c r="X6" s="3" t="s">
        <v>319</v>
      </c>
      <c r="Y6" s="3">
        <v>16842.7137</v>
      </c>
      <c r="Z6" s="3">
        <v>3.55</v>
      </c>
      <c r="AA6" s="3">
        <v>101772.876</v>
      </c>
      <c r="AB6" s="3">
        <v>17767.317999999999</v>
      </c>
      <c r="AC6" s="3">
        <v>200964.75099999999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324</v>
      </c>
      <c r="B2" s="3">
        <v>40011.5</v>
      </c>
      <c r="C2" s="3">
        <v>266.48399999999998</v>
      </c>
      <c r="D2" s="3">
        <v>10379.6</v>
      </c>
      <c r="E2" s="3">
        <v>0.51459999999999995</v>
      </c>
      <c r="F2" s="3">
        <v>4.8300000000000003E-2</v>
      </c>
      <c r="G2" s="3">
        <v>7204.5897999999997</v>
      </c>
      <c r="J2" s="3">
        <v>0.314</v>
      </c>
      <c r="K2" s="3">
        <v>9.0800000000000006E-2</v>
      </c>
      <c r="T2" s="3">
        <v>3174</v>
      </c>
      <c r="U2" s="3">
        <v>45428.061999999998</v>
      </c>
      <c r="V2" s="3">
        <v>12617</v>
      </c>
      <c r="W2" s="3">
        <v>19233.062000000002</v>
      </c>
      <c r="X2" s="3" t="s">
        <v>325</v>
      </c>
      <c r="Y2" s="3">
        <v>668</v>
      </c>
      <c r="Z2" s="3">
        <v>28.76</v>
      </c>
      <c r="AA2" s="3">
        <v>24073</v>
      </c>
      <c r="AB2" s="3">
        <v>2104</v>
      </c>
      <c r="AC2" s="3">
        <v>38363</v>
      </c>
    </row>
    <row r="3" spans="1:29" ht="14.5" x14ac:dyDescent="0.35">
      <c r="A3" s="3" t="s">
        <v>326</v>
      </c>
      <c r="B3" s="3">
        <v>40702.800999999999</v>
      </c>
      <c r="C3" s="3">
        <v>253.30199999999999</v>
      </c>
      <c r="D3" s="3">
        <v>7351.08</v>
      </c>
      <c r="F3" s="3">
        <v>2.8000000000000001E-2</v>
      </c>
      <c r="G3" s="3">
        <v>7350.5097999999998</v>
      </c>
      <c r="J3" s="3">
        <v>0.52700000000000002</v>
      </c>
      <c r="K3" s="3">
        <v>1.24E-2</v>
      </c>
      <c r="U3" s="3">
        <v>38026.085099999997</v>
      </c>
      <c r="V3" s="3">
        <v>11141</v>
      </c>
      <c r="W3" s="3">
        <v>16203.0851</v>
      </c>
      <c r="X3" s="3" t="s">
        <v>325</v>
      </c>
      <c r="Y3" s="3">
        <v>666</v>
      </c>
      <c r="Z3" s="3">
        <v>24.3</v>
      </c>
      <c r="AA3" s="3">
        <v>19147</v>
      </c>
      <c r="AB3" s="3">
        <v>1175</v>
      </c>
      <c r="AC3" s="3">
        <v>32963</v>
      </c>
    </row>
    <row r="4" spans="1:29" ht="14.5" x14ac:dyDescent="0.35">
      <c r="A4" s="3" t="s">
        <v>327</v>
      </c>
      <c r="B4" s="3">
        <v>42961</v>
      </c>
      <c r="C4" s="3">
        <v>254</v>
      </c>
      <c r="D4" s="3">
        <v>7269.2</v>
      </c>
      <c r="G4" s="3">
        <v>7269</v>
      </c>
      <c r="J4" s="3">
        <v>0.2</v>
      </c>
      <c r="U4" s="3">
        <v>37442.197999999997</v>
      </c>
      <c r="V4" s="3">
        <v>9660</v>
      </c>
      <c r="W4" s="3">
        <v>15636.198</v>
      </c>
      <c r="X4" s="3" t="s">
        <v>325</v>
      </c>
      <c r="Y4" s="3">
        <v>665</v>
      </c>
      <c r="Z4" s="3">
        <v>23.5</v>
      </c>
      <c r="AA4" s="3">
        <v>20272</v>
      </c>
      <c r="AB4" s="3">
        <v>1424</v>
      </c>
      <c r="AC4" s="3">
        <v>34603</v>
      </c>
    </row>
    <row r="5" spans="1:29" ht="14.5" x14ac:dyDescent="0.35">
      <c r="A5" s="3" t="s">
        <v>328</v>
      </c>
      <c r="B5" s="3">
        <v>49092.199000000001</v>
      </c>
      <c r="C5" s="3">
        <v>309.06400000000002</v>
      </c>
      <c r="D5" s="3">
        <v>10139.299999999999</v>
      </c>
      <c r="G5" s="3">
        <v>10137.700199999999</v>
      </c>
      <c r="J5" s="3">
        <v>1.226</v>
      </c>
      <c r="K5" s="3">
        <v>0.38500000000000001</v>
      </c>
      <c r="U5" s="3">
        <v>35424.657899999998</v>
      </c>
      <c r="V5" s="3">
        <v>10189</v>
      </c>
      <c r="W5" s="3">
        <v>13212.6579</v>
      </c>
      <c r="X5" s="3" t="s">
        <v>325</v>
      </c>
      <c r="Y5" s="3">
        <v>664</v>
      </c>
      <c r="Z5" s="3">
        <v>19.899999999999999</v>
      </c>
      <c r="AA5" s="3">
        <v>20520</v>
      </c>
      <c r="AB5" s="3">
        <v>1429</v>
      </c>
      <c r="AC5" s="3">
        <v>33648</v>
      </c>
    </row>
    <row r="6" spans="1:29" ht="14.5" x14ac:dyDescent="0.35">
      <c r="A6" s="3" t="s">
        <v>329</v>
      </c>
      <c r="B6" s="3">
        <v>50291</v>
      </c>
      <c r="C6" s="3">
        <v>314</v>
      </c>
      <c r="D6" s="3">
        <v>10071.1</v>
      </c>
      <c r="G6" s="3">
        <v>10070</v>
      </c>
      <c r="J6" s="3">
        <v>1.1000000000000001</v>
      </c>
      <c r="U6" s="3">
        <v>30303.8305</v>
      </c>
      <c r="V6" s="3">
        <v>10736</v>
      </c>
      <c r="W6" s="3">
        <v>9576.8305</v>
      </c>
      <c r="X6" s="3" t="s">
        <v>325</v>
      </c>
      <c r="Y6" s="3">
        <v>662</v>
      </c>
      <c r="Z6" s="3">
        <v>14.46</v>
      </c>
      <c r="AA6" s="3">
        <v>19301</v>
      </c>
      <c r="AB6" s="3">
        <v>1849</v>
      </c>
      <c r="AC6" s="3">
        <v>32521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330</v>
      </c>
      <c r="B2" s="3">
        <v>1487.28</v>
      </c>
      <c r="C2" s="3">
        <v>674.08699999999999</v>
      </c>
      <c r="D2" s="3">
        <v>45090.601999999999</v>
      </c>
      <c r="O2" s="3">
        <v>45090.601600000002</v>
      </c>
      <c r="U2" s="3">
        <v>31370.624199999998</v>
      </c>
      <c r="V2" s="3">
        <v>9643</v>
      </c>
      <c r="W2" s="3">
        <v>24598.624199999998</v>
      </c>
      <c r="X2" s="3" t="s">
        <v>331</v>
      </c>
      <c r="Y2" s="3">
        <v>176.53899999999999</v>
      </c>
      <c r="Z2" s="3">
        <v>136.78</v>
      </c>
      <c r="AA2" s="3">
        <v>6248</v>
      </c>
      <c r="AB2" s="3">
        <v>157</v>
      </c>
      <c r="AC2" s="3">
        <v>26209</v>
      </c>
    </row>
    <row r="3" spans="1:29" ht="14.5" x14ac:dyDescent="0.35">
      <c r="A3" s="3" t="s">
        <v>332</v>
      </c>
      <c r="B3" s="3">
        <v>1252.67</v>
      </c>
      <c r="C3" s="3">
        <v>528.22400000000005</v>
      </c>
      <c r="U3" s="3">
        <v>26338.912799999998</v>
      </c>
      <c r="V3" s="3">
        <v>6348</v>
      </c>
      <c r="W3" s="3">
        <v>19148.912799999998</v>
      </c>
      <c r="X3" s="3" t="s">
        <v>331</v>
      </c>
      <c r="Y3" s="3">
        <v>176.643</v>
      </c>
      <c r="Z3" s="3">
        <v>107.85</v>
      </c>
      <c r="AA3" s="3">
        <v>6687</v>
      </c>
      <c r="AB3" s="3">
        <v>654</v>
      </c>
      <c r="AC3" s="3">
        <v>22898</v>
      </c>
    </row>
    <row r="4" spans="1:29" ht="14.5" x14ac:dyDescent="0.35">
      <c r="A4" s="3" t="s">
        <v>333</v>
      </c>
      <c r="B4" s="3">
        <v>1192.56</v>
      </c>
      <c r="C4" s="3">
        <v>281.02</v>
      </c>
      <c r="U4" s="3">
        <v>14372.468000000001</v>
      </c>
      <c r="V4" s="3">
        <v>3006</v>
      </c>
      <c r="W4" s="3">
        <v>7651.4679999999998</v>
      </c>
      <c r="X4" s="3" t="s">
        <v>331</v>
      </c>
      <c r="Y4" s="3">
        <v>157.976</v>
      </c>
      <c r="Z4" s="3">
        <v>48.4</v>
      </c>
      <c r="AA4" s="3">
        <v>5815</v>
      </c>
      <c r="AB4" s="3">
        <v>104</v>
      </c>
      <c r="AC4" s="3">
        <v>17619</v>
      </c>
    </row>
    <row r="5" spans="1:29" ht="14.5" x14ac:dyDescent="0.35">
      <c r="A5" s="3" t="s">
        <v>334</v>
      </c>
      <c r="B5" s="3">
        <v>1852.95</v>
      </c>
      <c r="U5" s="3">
        <v>21684.9571</v>
      </c>
      <c r="V5" s="3">
        <v>3967</v>
      </c>
      <c r="W5" s="3">
        <v>14764.9571</v>
      </c>
      <c r="X5" s="3" t="s">
        <v>331</v>
      </c>
      <c r="Y5" s="3">
        <v>163.49299999999999</v>
      </c>
      <c r="Z5" s="3">
        <v>92.86</v>
      </c>
      <c r="AA5" s="3">
        <v>5386</v>
      </c>
      <c r="AB5" s="3">
        <v>123</v>
      </c>
      <c r="AC5" s="3">
        <v>23531</v>
      </c>
    </row>
    <row r="6" spans="1:29" ht="14.5" x14ac:dyDescent="0.35">
      <c r="A6" s="3" t="s">
        <v>335</v>
      </c>
      <c r="B6" s="3">
        <v>538.75</v>
      </c>
      <c r="U6" s="3">
        <v>19944.945500000002</v>
      </c>
      <c r="V6" s="3">
        <v>2009.347</v>
      </c>
      <c r="W6" s="3">
        <v>15228.148499999999</v>
      </c>
      <c r="X6" s="3" t="s">
        <v>331</v>
      </c>
      <c r="Y6" s="3">
        <v>104.622</v>
      </c>
      <c r="Z6" s="3">
        <v>92.7</v>
      </c>
      <c r="AA6" s="3">
        <v>4464.3379999999997</v>
      </c>
      <c r="AB6" s="3">
        <v>214.51599999999999</v>
      </c>
      <c r="AC6" s="3">
        <v>21595.687000000002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336</v>
      </c>
      <c r="B2" s="3">
        <v>2339.9499999999998</v>
      </c>
      <c r="C2" s="3">
        <v>16.245000000000001</v>
      </c>
      <c r="U2" s="3">
        <v>10999.0797</v>
      </c>
      <c r="V2" s="3">
        <v>1357.7470000000001</v>
      </c>
      <c r="W2" s="3">
        <v>2899.6327000000001</v>
      </c>
      <c r="X2" s="3" t="s">
        <v>337</v>
      </c>
      <c r="Y2" s="3">
        <v>433.34100000000001</v>
      </c>
      <c r="Z2" s="3">
        <v>6.7</v>
      </c>
      <c r="AA2" s="3">
        <v>7006.1040000000003</v>
      </c>
      <c r="AB2" s="3">
        <v>67.897999999999996</v>
      </c>
      <c r="AC2" s="3">
        <v>10445.584999999999</v>
      </c>
    </row>
    <row r="3" spans="1:29" ht="14.5" x14ac:dyDescent="0.35">
      <c r="A3" s="3" t="s">
        <v>338</v>
      </c>
      <c r="B3" s="3">
        <v>1809.85</v>
      </c>
      <c r="C3" s="3">
        <v>14.930999999999999</v>
      </c>
      <c r="D3" s="3">
        <v>213085</v>
      </c>
      <c r="O3" s="3">
        <v>213085</v>
      </c>
      <c r="U3" s="3">
        <v>12487.0085</v>
      </c>
      <c r="V3" s="3">
        <v>1317.037</v>
      </c>
      <c r="W3" s="3">
        <v>4472.2775000000001</v>
      </c>
      <c r="X3" s="3" t="s">
        <v>337</v>
      </c>
      <c r="Y3" s="3">
        <v>433.00799999999998</v>
      </c>
      <c r="Z3" s="3">
        <v>10.34</v>
      </c>
      <c r="AA3" s="3">
        <v>6984.3549999999996</v>
      </c>
      <c r="AB3" s="3">
        <v>134.661</v>
      </c>
      <c r="AC3" s="3">
        <v>10882.523999999999</v>
      </c>
    </row>
    <row r="4" spans="1:29" ht="14.5" x14ac:dyDescent="0.35">
      <c r="A4" s="3" t="s">
        <v>339</v>
      </c>
      <c r="B4" s="3">
        <v>1848.06</v>
      </c>
      <c r="C4" s="3">
        <v>16.202000000000002</v>
      </c>
      <c r="D4" s="3">
        <v>213437</v>
      </c>
      <c r="O4" s="3">
        <v>213437</v>
      </c>
      <c r="U4" s="3">
        <v>11706.254800000001</v>
      </c>
      <c r="V4" s="3">
        <v>1510.825</v>
      </c>
      <c r="W4" s="3">
        <v>3477.0587999999998</v>
      </c>
      <c r="X4" s="3" t="s">
        <v>337</v>
      </c>
      <c r="Y4" s="3">
        <v>343.935</v>
      </c>
      <c r="Z4" s="3">
        <v>8.0399999999999991</v>
      </c>
      <c r="AA4" s="3">
        <v>7284.2120000000004</v>
      </c>
      <c r="AB4" s="3">
        <v>208.023</v>
      </c>
      <c r="AC4" s="3">
        <v>12725.852000000001</v>
      </c>
    </row>
    <row r="5" spans="1:29" ht="14.5" x14ac:dyDescent="0.35">
      <c r="A5" s="3" t="s">
        <v>340</v>
      </c>
      <c r="B5" s="3">
        <v>1756.94</v>
      </c>
      <c r="C5" s="3">
        <v>15.227</v>
      </c>
      <c r="D5" s="3">
        <v>204422</v>
      </c>
      <c r="T5" s="3">
        <v>204422</v>
      </c>
      <c r="U5" s="3">
        <v>14317.560799999999</v>
      </c>
      <c r="V5" s="3">
        <v>1630.242</v>
      </c>
      <c r="W5" s="3">
        <v>3401.3357999999998</v>
      </c>
      <c r="X5" s="3" t="s">
        <v>337</v>
      </c>
      <c r="Y5" s="3">
        <v>254.88399999999999</v>
      </c>
      <c r="Z5" s="3">
        <v>13.36</v>
      </c>
      <c r="AA5" s="3">
        <v>6395.183</v>
      </c>
      <c r="AB5" s="3">
        <v>88.322000000000003</v>
      </c>
      <c r="AC5" s="3">
        <v>12041.709000000001</v>
      </c>
    </row>
    <row r="6" spans="1:29" ht="14.5" x14ac:dyDescent="0.35">
      <c r="A6" s="3" t="s">
        <v>341</v>
      </c>
      <c r="U6" s="3">
        <v>14264.4174</v>
      </c>
      <c r="V6" s="3">
        <v>1495.098</v>
      </c>
      <c r="W6" s="3">
        <v>5090.5054</v>
      </c>
      <c r="X6" s="3" t="s">
        <v>337</v>
      </c>
      <c r="Y6" s="3">
        <v>254.43199999999999</v>
      </c>
      <c r="Z6" s="3">
        <v>20.02</v>
      </c>
      <c r="AA6" s="3">
        <v>4666.2439999999997</v>
      </c>
      <c r="AB6" s="3">
        <v>294.17200000000003</v>
      </c>
      <c r="AC6" s="3">
        <v>10523.834999999999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342</v>
      </c>
      <c r="B2" s="3">
        <v>2933.54</v>
      </c>
      <c r="C2" s="3">
        <v>79.23</v>
      </c>
      <c r="U2" s="3">
        <v>23768.203300000001</v>
      </c>
      <c r="V2" s="3">
        <v>8110.8370000000004</v>
      </c>
      <c r="W2" s="3">
        <v>23138.939299999998</v>
      </c>
      <c r="X2" s="3" t="s">
        <v>343</v>
      </c>
      <c r="Y2" s="3">
        <v>335.59769999999997</v>
      </c>
      <c r="Z2" s="3">
        <v>68.319999999999993</v>
      </c>
      <c r="AA2" s="3">
        <v>629.26400000000001</v>
      </c>
      <c r="AB2" s="3">
        <v>0</v>
      </c>
      <c r="AC2" s="3">
        <v>18893.041000000001</v>
      </c>
    </row>
    <row r="3" spans="1:29" ht="14.5" x14ac:dyDescent="0.35">
      <c r="A3" s="3" t="s">
        <v>344</v>
      </c>
      <c r="B3" s="3">
        <v>2598.88</v>
      </c>
      <c r="C3" s="3">
        <v>86.122</v>
      </c>
      <c r="U3" s="3">
        <v>14393.0782</v>
      </c>
      <c r="V3" s="3">
        <v>5053.6109999999999</v>
      </c>
      <c r="W3" s="3">
        <v>13512.3352</v>
      </c>
      <c r="X3" s="3" t="s">
        <v>343</v>
      </c>
      <c r="Y3" s="3">
        <v>311.96640000000002</v>
      </c>
      <c r="Z3" s="3">
        <v>40.840000000000003</v>
      </c>
      <c r="AA3" s="3">
        <v>880.74300000000005</v>
      </c>
      <c r="AB3" s="3">
        <v>0</v>
      </c>
      <c r="AC3" s="3">
        <v>15292.093000000001</v>
      </c>
    </row>
    <row r="4" spans="1:29" ht="14.5" x14ac:dyDescent="0.35">
      <c r="A4" s="3" t="s">
        <v>345</v>
      </c>
      <c r="B4" s="3">
        <v>2067.1999999999998</v>
      </c>
      <c r="C4" s="3">
        <v>82.316999999999993</v>
      </c>
      <c r="U4" s="3">
        <v>7290.8761999999997</v>
      </c>
      <c r="V4" s="3">
        <v>2200.9110000000001</v>
      </c>
      <c r="W4" s="3">
        <v>5089.1671999999999</v>
      </c>
      <c r="X4" s="3" t="s">
        <v>343</v>
      </c>
      <c r="Y4" s="3">
        <v>272.00650000000002</v>
      </c>
      <c r="Z4" s="3">
        <v>17.16</v>
      </c>
      <c r="AA4" s="3">
        <v>1954.434</v>
      </c>
      <c r="AB4" s="3">
        <v>220.16800000000001</v>
      </c>
      <c r="AC4" s="3">
        <v>12790.2</v>
      </c>
    </row>
    <row r="5" spans="1:29" ht="14.5" x14ac:dyDescent="0.35">
      <c r="A5" s="3" t="s">
        <v>346</v>
      </c>
      <c r="B5" s="3">
        <v>2002.81</v>
      </c>
      <c r="C5" s="3">
        <v>81.849000000000004</v>
      </c>
      <c r="U5" s="3">
        <v>5936.0357999999997</v>
      </c>
      <c r="V5" s="3">
        <v>1846.1949999999999</v>
      </c>
      <c r="W5" s="3">
        <v>4124.5767999999998</v>
      </c>
      <c r="X5" s="3" t="s">
        <v>343</v>
      </c>
      <c r="Y5" s="3">
        <v>271.78949999999998</v>
      </c>
      <c r="Z5" s="3">
        <v>15.22</v>
      </c>
      <c r="AA5" s="3">
        <v>1629.8879999999999</v>
      </c>
      <c r="AB5" s="3">
        <v>0</v>
      </c>
      <c r="AC5" s="3">
        <v>11180.61</v>
      </c>
    </row>
    <row r="6" spans="1:29" ht="14.5" x14ac:dyDescent="0.35">
      <c r="A6" s="3" t="s">
        <v>347</v>
      </c>
      <c r="B6" s="3">
        <v>1790.02</v>
      </c>
      <c r="C6" s="3">
        <v>58.567999999999998</v>
      </c>
      <c r="U6" s="3">
        <v>6123.4512999999997</v>
      </c>
      <c r="V6" s="3">
        <v>1706.557</v>
      </c>
      <c r="W6" s="3">
        <v>4619.2843000000003</v>
      </c>
      <c r="X6" s="3" t="s">
        <v>343</v>
      </c>
      <c r="Y6" s="3">
        <v>271.7029</v>
      </c>
      <c r="Z6" s="3">
        <v>16.98</v>
      </c>
      <c r="AA6" s="3">
        <v>1476.0989999999999</v>
      </c>
      <c r="AB6" s="3">
        <v>0</v>
      </c>
      <c r="AC6" s="3">
        <v>10732.457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348</v>
      </c>
      <c r="B2" s="3">
        <v>2834.29</v>
      </c>
      <c r="C2" s="3">
        <v>1305.42</v>
      </c>
      <c r="D2" s="3">
        <v>1733.46</v>
      </c>
      <c r="G2" s="3">
        <v>291.34100000000001</v>
      </c>
      <c r="I2" s="3">
        <v>50.362000000000002</v>
      </c>
      <c r="J2" s="3">
        <v>0.46</v>
      </c>
      <c r="K2" s="3">
        <v>9.6419999999999995</v>
      </c>
      <c r="L2" s="3">
        <v>3.4710000000000001</v>
      </c>
      <c r="S2" s="3">
        <v>1378.1899000000001</v>
      </c>
      <c r="U2" s="3">
        <v>38132</v>
      </c>
      <c r="V2" s="3">
        <v>11611</v>
      </c>
      <c r="W2" s="3">
        <v>25278</v>
      </c>
      <c r="X2" s="3" t="s">
        <v>349</v>
      </c>
      <c r="Y2" s="3">
        <v>553</v>
      </c>
      <c r="Z2" s="3">
        <v>45.96</v>
      </c>
      <c r="AA2" s="3">
        <v>10680</v>
      </c>
      <c r="AB2" s="3">
        <v>94</v>
      </c>
      <c r="AC2" s="3">
        <v>31487</v>
      </c>
    </row>
    <row r="3" spans="1:29" ht="14.5" x14ac:dyDescent="0.35">
      <c r="A3" s="3" t="s">
        <v>350</v>
      </c>
      <c r="B3" s="3">
        <v>2603.09</v>
      </c>
      <c r="C3" s="3">
        <v>1528.02</v>
      </c>
      <c r="D3" s="3">
        <v>1232.77</v>
      </c>
      <c r="G3" s="3">
        <v>241.84700000000001</v>
      </c>
      <c r="I3" s="3">
        <v>0.74</v>
      </c>
      <c r="J3" s="3">
        <v>0.17899999999999999</v>
      </c>
      <c r="K3" s="3">
        <v>2.9750000000000001</v>
      </c>
      <c r="L3" s="3">
        <v>2.9630000000000001</v>
      </c>
      <c r="S3" s="3">
        <v>984.06799999999998</v>
      </c>
      <c r="U3" s="3">
        <v>35005.5</v>
      </c>
      <c r="V3" s="3">
        <v>8627</v>
      </c>
      <c r="W3" s="3">
        <v>21103.5</v>
      </c>
      <c r="X3" s="3" t="s">
        <v>349</v>
      </c>
      <c r="Y3" s="3">
        <v>550</v>
      </c>
      <c r="Z3" s="3">
        <v>38.369999999999997</v>
      </c>
      <c r="AA3" s="3">
        <v>11368</v>
      </c>
      <c r="AB3" s="3">
        <v>43</v>
      </c>
      <c r="AC3" s="3">
        <v>31456</v>
      </c>
    </row>
    <row r="4" spans="1:29" ht="14.5" x14ac:dyDescent="0.35">
      <c r="A4" s="3" t="s">
        <v>351</v>
      </c>
      <c r="B4" s="3">
        <v>2538.7399999999998</v>
      </c>
      <c r="C4" s="3">
        <v>1538.01</v>
      </c>
      <c r="D4" s="3">
        <v>0.13500000000000001</v>
      </c>
      <c r="J4" s="3">
        <v>0.13500000000000001</v>
      </c>
      <c r="U4" s="3">
        <v>31130</v>
      </c>
      <c r="V4" s="3">
        <v>6202</v>
      </c>
      <c r="W4" s="3">
        <v>16555</v>
      </c>
      <c r="X4" s="3" t="s">
        <v>349</v>
      </c>
      <c r="Y4" s="3">
        <v>550</v>
      </c>
      <c r="Z4" s="3">
        <v>30.1</v>
      </c>
      <c r="AA4" s="3">
        <v>11650</v>
      </c>
      <c r="AB4" s="3">
        <v>81</v>
      </c>
      <c r="AC4" s="3">
        <v>31416</v>
      </c>
    </row>
    <row r="5" spans="1:29" ht="14.5" x14ac:dyDescent="0.35">
      <c r="A5" s="3" t="s">
        <v>352</v>
      </c>
      <c r="B5" s="3">
        <v>1774.68</v>
      </c>
      <c r="C5" s="3">
        <v>1251.6600000000001</v>
      </c>
      <c r="U5" s="3">
        <v>40233.24</v>
      </c>
      <c r="V5" s="3">
        <v>7263</v>
      </c>
      <c r="W5" s="3">
        <v>26375.24</v>
      </c>
      <c r="X5" s="3" t="s">
        <v>349</v>
      </c>
      <c r="Y5" s="3">
        <v>512</v>
      </c>
      <c r="Z5" s="3">
        <v>48.13</v>
      </c>
      <c r="AA5" s="3">
        <v>10971</v>
      </c>
      <c r="AB5" s="3">
        <v>129</v>
      </c>
      <c r="AC5" s="3">
        <v>32755</v>
      </c>
    </row>
    <row r="6" spans="1:29" ht="14.5" x14ac:dyDescent="0.35">
      <c r="A6" s="3" t="s">
        <v>353</v>
      </c>
      <c r="B6" s="3">
        <v>1623.37</v>
      </c>
      <c r="C6" s="3">
        <v>1411.37</v>
      </c>
      <c r="U6" s="3">
        <v>30442.080000000002</v>
      </c>
      <c r="V6" s="3">
        <v>7351</v>
      </c>
      <c r="W6" s="3">
        <v>20579.080000000002</v>
      </c>
      <c r="X6" s="3" t="s">
        <v>349</v>
      </c>
      <c r="Y6" s="3">
        <v>505</v>
      </c>
      <c r="Z6" s="3">
        <v>40.51</v>
      </c>
      <c r="AA6" s="3">
        <v>7537</v>
      </c>
      <c r="AB6" s="3">
        <v>157</v>
      </c>
      <c r="AC6" s="3">
        <v>26664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354</v>
      </c>
      <c r="B2" s="3">
        <v>33700</v>
      </c>
      <c r="C2" s="3">
        <v>6700</v>
      </c>
      <c r="D2" s="3">
        <v>466000</v>
      </c>
      <c r="E2" s="3">
        <v>62000</v>
      </c>
      <c r="O2" s="3">
        <v>404000</v>
      </c>
      <c r="U2" s="3">
        <v>76352.06</v>
      </c>
      <c r="V2" s="3">
        <v>179952</v>
      </c>
      <c r="W2" s="3">
        <v>52841.06</v>
      </c>
      <c r="X2" s="3" t="s">
        <v>355</v>
      </c>
      <c r="Y2" s="3">
        <v>512</v>
      </c>
      <c r="Z2" s="3">
        <v>116.39</v>
      </c>
      <c r="AA2" s="3">
        <v>27909</v>
      </c>
      <c r="AB2" s="3">
        <v>11770</v>
      </c>
      <c r="AC2" s="3">
        <v>89904</v>
      </c>
    </row>
    <row r="3" spans="1:29" ht="14.5" x14ac:dyDescent="0.35">
      <c r="A3" s="3" t="s">
        <v>356</v>
      </c>
      <c r="B3" s="3">
        <v>33000</v>
      </c>
      <c r="C3" s="3">
        <v>6900</v>
      </c>
      <c r="D3" s="3">
        <v>438000</v>
      </c>
      <c r="E3" s="3">
        <v>59000</v>
      </c>
      <c r="O3" s="3">
        <v>379000</v>
      </c>
      <c r="U3" s="3">
        <v>60490.21</v>
      </c>
      <c r="V3" s="3">
        <v>120930</v>
      </c>
      <c r="W3" s="3">
        <v>37050.21</v>
      </c>
      <c r="X3" s="3" t="s">
        <v>355</v>
      </c>
      <c r="Y3" s="3">
        <v>634</v>
      </c>
      <c r="Z3" s="3">
        <v>63.99</v>
      </c>
      <c r="AA3" s="3">
        <v>26904</v>
      </c>
      <c r="AB3" s="3">
        <v>10839</v>
      </c>
      <c r="AC3" s="3">
        <v>85373</v>
      </c>
    </row>
    <row r="4" spans="1:29" ht="14.5" x14ac:dyDescent="0.35">
      <c r="A4" s="3" t="s">
        <v>357</v>
      </c>
      <c r="B4" s="3">
        <v>32170</v>
      </c>
      <c r="C4" s="3">
        <v>8010</v>
      </c>
      <c r="D4" s="3">
        <v>479530</v>
      </c>
      <c r="E4" s="3">
        <v>55000</v>
      </c>
      <c r="G4" s="3">
        <v>390</v>
      </c>
      <c r="H4" s="3">
        <v>7000</v>
      </c>
      <c r="K4" s="3">
        <v>140</v>
      </c>
      <c r="O4" s="3">
        <v>417000</v>
      </c>
      <c r="U4" s="3">
        <v>67626.36</v>
      </c>
      <c r="V4" s="3">
        <v>69032</v>
      </c>
      <c r="W4" s="3">
        <v>26925.360000000001</v>
      </c>
      <c r="X4" s="3" t="s">
        <v>355</v>
      </c>
      <c r="Y4" s="3">
        <v>649</v>
      </c>
      <c r="Z4" s="3">
        <v>41.36</v>
      </c>
      <c r="AA4" s="3">
        <v>33095</v>
      </c>
      <c r="AB4" s="3">
        <v>415</v>
      </c>
      <c r="AC4" s="3">
        <v>85158</v>
      </c>
    </row>
    <row r="5" spans="1:29" ht="14.5" x14ac:dyDescent="0.35">
      <c r="A5" s="3" t="s">
        <v>358</v>
      </c>
      <c r="B5" s="3">
        <v>37000</v>
      </c>
      <c r="C5" s="3">
        <v>8200</v>
      </c>
      <c r="D5" s="3">
        <v>546000</v>
      </c>
      <c r="O5" s="3">
        <v>546000</v>
      </c>
      <c r="U5" s="3">
        <v>77780.75</v>
      </c>
      <c r="V5" s="3">
        <v>124880</v>
      </c>
      <c r="W5" s="3">
        <v>39222.75</v>
      </c>
      <c r="X5" s="3" t="s">
        <v>355</v>
      </c>
      <c r="Y5" s="3">
        <v>659</v>
      </c>
      <c r="Z5" s="3">
        <v>60.25</v>
      </c>
      <c r="AA5" s="3">
        <v>30538</v>
      </c>
      <c r="AB5" s="3">
        <v>1393</v>
      </c>
      <c r="AC5" s="3">
        <v>98556</v>
      </c>
    </row>
    <row r="6" spans="1:29" ht="14.5" x14ac:dyDescent="0.35">
      <c r="A6" s="3" t="s">
        <v>359</v>
      </c>
      <c r="B6" s="3">
        <v>37000</v>
      </c>
      <c r="C6" s="3">
        <v>8200</v>
      </c>
      <c r="U6" s="3">
        <v>75841.8</v>
      </c>
      <c r="V6" s="3">
        <v>97102</v>
      </c>
      <c r="W6" s="3">
        <v>40126.800000000003</v>
      </c>
      <c r="X6" s="3" t="s">
        <v>355</v>
      </c>
      <c r="Y6" s="3">
        <v>518</v>
      </c>
      <c r="Z6" s="3">
        <v>59.01</v>
      </c>
      <c r="AA6" s="3">
        <v>27524</v>
      </c>
      <c r="AB6" s="3">
        <v>1687</v>
      </c>
      <c r="AC6" s="3">
        <v>92940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360</v>
      </c>
      <c r="B2" s="3">
        <v>292.87200000000001</v>
      </c>
      <c r="C2" s="3">
        <v>91.509</v>
      </c>
      <c r="D2" s="3">
        <v>370.93099999999998</v>
      </c>
      <c r="E2" s="3">
        <v>58.258000000000003</v>
      </c>
      <c r="H2" s="3">
        <v>0</v>
      </c>
      <c r="I2" s="3">
        <v>0.54800000000000004</v>
      </c>
      <c r="J2" s="3">
        <v>2.3E-2</v>
      </c>
      <c r="K2" s="3">
        <v>0</v>
      </c>
      <c r="L2" s="3">
        <v>0</v>
      </c>
      <c r="M2" s="3">
        <v>0</v>
      </c>
      <c r="N2" s="3">
        <v>312.10199999999998</v>
      </c>
      <c r="O2" s="3">
        <v>0</v>
      </c>
      <c r="P2" s="3">
        <v>0</v>
      </c>
      <c r="Q2" s="3">
        <v>0</v>
      </c>
      <c r="R2" s="3">
        <v>0</v>
      </c>
      <c r="U2" s="3">
        <v>3027.6745000000001</v>
      </c>
      <c r="V2" s="3">
        <v>1745.9749999999999</v>
      </c>
      <c r="W2" s="3">
        <v>2737.4425000000001</v>
      </c>
      <c r="X2" s="3" t="s">
        <v>361</v>
      </c>
      <c r="Y2" s="3">
        <v>226.733</v>
      </c>
      <c r="Z2" s="3">
        <v>12.48</v>
      </c>
      <c r="AA2" s="3">
        <v>332.12200000000001</v>
      </c>
      <c r="AB2" s="3">
        <v>41.89</v>
      </c>
      <c r="AC2" s="3">
        <v>2821.6660000000002</v>
      </c>
    </row>
    <row r="3" spans="1:29" ht="14.5" x14ac:dyDescent="0.35">
      <c r="A3" s="3" t="s">
        <v>362</v>
      </c>
      <c r="B3" s="3">
        <v>277.14600000000002</v>
      </c>
      <c r="C3" s="3">
        <v>92.89</v>
      </c>
      <c r="D3" s="3">
        <v>308.43599999999998</v>
      </c>
      <c r="E3" s="3">
        <v>55.671999999999997</v>
      </c>
      <c r="I3" s="3">
        <v>0.24199999999999999</v>
      </c>
      <c r="J3" s="3">
        <v>8.9999999999999993E-3</v>
      </c>
      <c r="L3" s="3">
        <v>0.83699999999999997</v>
      </c>
      <c r="N3" s="3">
        <v>251.67599999999999</v>
      </c>
      <c r="U3" s="3">
        <v>2125.2082</v>
      </c>
      <c r="V3" s="3">
        <v>885.29</v>
      </c>
      <c r="W3" s="3">
        <v>1583.9452000000001</v>
      </c>
      <c r="X3" s="3" t="s">
        <v>361</v>
      </c>
      <c r="Y3" s="3">
        <v>226.28800000000001</v>
      </c>
      <c r="Z3" s="3">
        <v>6.96</v>
      </c>
      <c r="AA3" s="3">
        <v>541.26300000000003</v>
      </c>
      <c r="AB3" s="3">
        <v>0</v>
      </c>
      <c r="AC3" s="3">
        <v>2391.9839999999999</v>
      </c>
    </row>
    <row r="4" spans="1:29" ht="14.5" x14ac:dyDescent="0.35">
      <c r="A4" s="3" t="s">
        <v>363</v>
      </c>
      <c r="B4" s="3">
        <v>331.04300000000001</v>
      </c>
      <c r="C4" s="3">
        <v>94.811999999999998</v>
      </c>
      <c r="D4" s="3">
        <v>320.041</v>
      </c>
      <c r="U4" s="3">
        <v>914.1259</v>
      </c>
      <c r="V4" s="3">
        <v>424.637</v>
      </c>
      <c r="W4" s="3">
        <v>207.76990000000001</v>
      </c>
      <c r="X4" s="3" t="s">
        <v>361</v>
      </c>
      <c r="Y4" s="3">
        <v>225.68299999999999</v>
      </c>
      <c r="Z4" s="3">
        <v>0.92</v>
      </c>
      <c r="AA4" s="3">
        <v>706.35599999999999</v>
      </c>
      <c r="AB4" s="3">
        <v>0</v>
      </c>
      <c r="AC4" s="3">
        <v>2157.83</v>
      </c>
    </row>
    <row r="5" spans="1:29" ht="14.5" x14ac:dyDescent="0.35">
      <c r="A5" s="3" t="s">
        <v>364</v>
      </c>
      <c r="B5" s="3">
        <v>326.32900000000001</v>
      </c>
      <c r="C5" s="3">
        <v>102.758</v>
      </c>
      <c r="D5" s="3">
        <v>277.13</v>
      </c>
      <c r="U5" s="3">
        <v>1361.9896000000001</v>
      </c>
      <c r="V5" s="3">
        <v>561.09500000000003</v>
      </c>
      <c r="W5" s="3">
        <v>719.63760000000002</v>
      </c>
      <c r="X5" s="3" t="s">
        <v>361</v>
      </c>
      <c r="Y5" s="3">
        <v>225.429</v>
      </c>
      <c r="Z5" s="3">
        <v>3.19</v>
      </c>
      <c r="AA5" s="3">
        <v>642.35199999999998</v>
      </c>
      <c r="AB5" s="3">
        <v>0</v>
      </c>
      <c r="AC5" s="3">
        <v>2331.3609999999999</v>
      </c>
    </row>
    <row r="6" spans="1:29" ht="14.5" x14ac:dyDescent="0.35">
      <c r="A6" s="3" t="s">
        <v>365</v>
      </c>
      <c r="B6" s="3">
        <v>281.58999999999997</v>
      </c>
      <c r="C6" s="3">
        <v>32.218000000000004</v>
      </c>
      <c r="D6" s="3">
        <v>242.91800000000001</v>
      </c>
      <c r="U6" s="3">
        <v>1392.5356999999999</v>
      </c>
      <c r="V6" s="3">
        <v>555.84900000000005</v>
      </c>
      <c r="W6" s="3">
        <v>919.24869999999999</v>
      </c>
      <c r="X6" s="3" t="s">
        <v>361</v>
      </c>
      <c r="Y6" s="3">
        <v>190.56800000000001</v>
      </c>
      <c r="Z6" s="3">
        <v>4.08</v>
      </c>
      <c r="AA6" s="3">
        <v>473.28699999999998</v>
      </c>
      <c r="AB6" s="3">
        <v>0</v>
      </c>
      <c r="AC6" s="3">
        <v>2180.8739999999998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366</v>
      </c>
      <c r="B2" s="3">
        <v>7164.58</v>
      </c>
      <c r="C2" s="3">
        <v>263.82900000000001</v>
      </c>
      <c r="D2" s="3">
        <v>66649.297000000006</v>
      </c>
      <c r="G2" s="3">
        <v>171.202</v>
      </c>
      <c r="J2" s="3">
        <v>3.8149999999999999</v>
      </c>
      <c r="O2" s="3">
        <v>66474.297000000006</v>
      </c>
      <c r="U2" s="3">
        <v>80593.561000000002</v>
      </c>
      <c r="V2" s="3">
        <v>14439</v>
      </c>
      <c r="W2" s="3">
        <v>48525.56</v>
      </c>
      <c r="X2" s="3" t="s">
        <v>367</v>
      </c>
      <c r="Y2" s="3">
        <v>630.31799999999998</v>
      </c>
      <c r="Z2" s="3">
        <v>77.27</v>
      </c>
      <c r="AA2" s="3">
        <v>29500</v>
      </c>
      <c r="AB2" s="3">
        <v>370</v>
      </c>
      <c r="AC2" s="3">
        <v>78574</v>
      </c>
    </row>
    <row r="3" spans="1:29" ht="14.5" x14ac:dyDescent="0.35">
      <c r="A3" s="3" t="s">
        <v>368</v>
      </c>
      <c r="B3" s="3">
        <v>6836.42</v>
      </c>
      <c r="C3" s="3">
        <v>241.035</v>
      </c>
      <c r="D3" s="3">
        <v>66210.601999999999</v>
      </c>
      <c r="G3" s="3">
        <v>866.90800000000002</v>
      </c>
      <c r="J3" s="3">
        <v>1.0960000000000001</v>
      </c>
      <c r="O3" s="3">
        <v>65342.601999999999</v>
      </c>
      <c r="U3" s="3">
        <v>68842.760999999999</v>
      </c>
      <c r="V3" s="3">
        <v>12857</v>
      </c>
      <c r="W3" s="3">
        <v>41932.76</v>
      </c>
      <c r="X3" s="3" t="s">
        <v>367</v>
      </c>
      <c r="Y3" s="3">
        <v>623.51</v>
      </c>
      <c r="Z3" s="3">
        <v>66.14</v>
      </c>
      <c r="AA3" s="3">
        <v>25164</v>
      </c>
      <c r="AB3" s="3">
        <v>559</v>
      </c>
      <c r="AC3" s="3">
        <v>72045</v>
      </c>
    </row>
    <row r="4" spans="1:29" ht="14.5" x14ac:dyDescent="0.35">
      <c r="A4" s="3" t="s">
        <v>369</v>
      </c>
      <c r="B4" s="3">
        <v>6700</v>
      </c>
      <c r="C4" s="3">
        <v>151</v>
      </c>
      <c r="D4" s="3">
        <v>66129.601999999999</v>
      </c>
      <c r="G4" s="3">
        <v>1616.37</v>
      </c>
      <c r="J4" s="3">
        <v>1.2390000000000001</v>
      </c>
      <c r="O4" s="3">
        <v>64512</v>
      </c>
      <c r="U4" s="3">
        <v>65082.080999999998</v>
      </c>
      <c r="V4" s="3">
        <v>11370</v>
      </c>
      <c r="W4" s="3">
        <v>36694.080000000002</v>
      </c>
      <c r="X4" s="3" t="s">
        <v>367</v>
      </c>
      <c r="Y4" s="3">
        <v>582.154</v>
      </c>
      <c r="Z4" s="3">
        <v>63.704999999999998</v>
      </c>
      <c r="AA4" s="3">
        <v>24665</v>
      </c>
      <c r="AB4" s="3">
        <v>960</v>
      </c>
      <c r="AC4" s="3">
        <v>66623</v>
      </c>
    </row>
    <row r="5" spans="1:29" ht="14.5" x14ac:dyDescent="0.35">
      <c r="A5" s="3" t="s">
        <v>370</v>
      </c>
      <c r="B5" s="3">
        <v>5500</v>
      </c>
      <c r="C5" s="3">
        <v>146</v>
      </c>
      <c r="D5" s="3">
        <v>67599.101999999999</v>
      </c>
      <c r="E5" s="3">
        <v>243.2</v>
      </c>
      <c r="G5" s="3">
        <v>2027.9</v>
      </c>
      <c r="J5" s="3">
        <v>8.31</v>
      </c>
      <c r="O5" s="3">
        <v>64836.398000000001</v>
      </c>
      <c r="S5" s="3">
        <v>483.31799999999998</v>
      </c>
      <c r="U5" s="3">
        <v>74537.160999999993</v>
      </c>
      <c r="V5" s="3">
        <v>10829</v>
      </c>
      <c r="W5" s="3">
        <v>44232.160000000003</v>
      </c>
      <c r="X5" s="3" t="s">
        <v>367</v>
      </c>
      <c r="Y5" s="3">
        <v>555.80799999999999</v>
      </c>
      <c r="Z5" s="3">
        <v>75.739999999999995</v>
      </c>
      <c r="AA5" s="3">
        <v>26313</v>
      </c>
      <c r="AB5" s="3">
        <v>108</v>
      </c>
      <c r="AC5" s="3">
        <v>65665</v>
      </c>
    </row>
    <row r="6" spans="1:29" ht="14.5" x14ac:dyDescent="0.35">
      <c r="A6" s="3" t="s">
        <v>371</v>
      </c>
      <c r="B6" s="3">
        <v>5900</v>
      </c>
      <c r="C6" s="3">
        <v>514</v>
      </c>
      <c r="D6" s="3">
        <v>51810</v>
      </c>
      <c r="G6" s="3">
        <v>5300</v>
      </c>
      <c r="J6" s="3">
        <v>10</v>
      </c>
      <c r="O6" s="3">
        <v>46500</v>
      </c>
      <c r="U6" s="3">
        <v>59849.06</v>
      </c>
      <c r="V6" s="3">
        <v>11687</v>
      </c>
      <c r="W6" s="3">
        <v>29644.06</v>
      </c>
      <c r="X6" s="3" t="s">
        <v>367</v>
      </c>
      <c r="Y6" s="3">
        <v>536.14400000000001</v>
      </c>
      <c r="Z6" s="3">
        <v>54.094999999999999</v>
      </c>
      <c r="AA6" s="3">
        <v>25995</v>
      </c>
      <c r="AB6" s="3">
        <v>102</v>
      </c>
      <c r="AC6" s="3">
        <v>60638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372</v>
      </c>
      <c r="X2" s="3" t="s">
        <v>373</v>
      </c>
    </row>
    <row r="3" spans="1:29" ht="14.5" x14ac:dyDescent="0.35">
      <c r="A3" s="3" t="s">
        <v>374</v>
      </c>
      <c r="X3" s="3" t="s">
        <v>373</v>
      </c>
    </row>
    <row r="4" spans="1:29" ht="14.5" x14ac:dyDescent="0.35">
      <c r="A4" s="3" t="s">
        <v>375</v>
      </c>
      <c r="X4" s="3" t="s">
        <v>373</v>
      </c>
    </row>
    <row r="5" spans="1:29" ht="14.5" x14ac:dyDescent="0.35">
      <c r="A5" s="3" t="s">
        <v>376</v>
      </c>
      <c r="X5" s="3" t="s">
        <v>373</v>
      </c>
    </row>
    <row r="6" spans="1:29" ht="14.5" x14ac:dyDescent="0.35">
      <c r="A6" s="3" t="s">
        <v>377</v>
      </c>
      <c r="X6" s="3" t="s">
        <v>373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378</v>
      </c>
      <c r="B2" s="3">
        <v>1283.97</v>
      </c>
      <c r="C2" s="3">
        <v>3.64</v>
      </c>
      <c r="U2" s="3">
        <v>10951.5957</v>
      </c>
      <c r="V2" s="3">
        <v>15002</v>
      </c>
      <c r="W2" s="3">
        <v>6434.5956999999999</v>
      </c>
      <c r="X2" s="3" t="s">
        <v>379</v>
      </c>
      <c r="Y2" s="3">
        <v>1110.5648000000001</v>
      </c>
      <c r="Z2" s="3">
        <v>5.85</v>
      </c>
      <c r="AA2" s="3">
        <v>4567</v>
      </c>
      <c r="AB2" s="3">
        <v>50</v>
      </c>
      <c r="AC2" s="3">
        <v>12926</v>
      </c>
    </row>
    <row r="3" spans="1:29" ht="14.5" x14ac:dyDescent="0.35">
      <c r="A3" s="3" t="s">
        <v>380</v>
      </c>
      <c r="B3" s="3">
        <v>1548</v>
      </c>
      <c r="C3" s="3">
        <v>5.91</v>
      </c>
      <c r="U3" s="3">
        <v>10755.7286</v>
      </c>
      <c r="V3" s="3">
        <v>6667</v>
      </c>
      <c r="W3" s="3">
        <v>5192.7286000000004</v>
      </c>
      <c r="X3" s="3" t="s">
        <v>379</v>
      </c>
      <c r="Y3" s="3">
        <v>789.65779999999995</v>
      </c>
      <c r="Z3" s="3">
        <v>4.66</v>
      </c>
      <c r="AA3" s="3">
        <v>5591</v>
      </c>
      <c r="AB3" s="3">
        <v>28</v>
      </c>
      <c r="AC3" s="3">
        <v>11848</v>
      </c>
    </row>
    <row r="4" spans="1:29" ht="14.5" x14ac:dyDescent="0.35">
      <c r="A4" s="3" t="s">
        <v>381</v>
      </c>
      <c r="B4" s="3">
        <v>1057</v>
      </c>
      <c r="U4" s="3">
        <v>5305.8386</v>
      </c>
      <c r="V4" s="3">
        <v>2308</v>
      </c>
      <c r="W4" s="3">
        <v>2009.8386</v>
      </c>
      <c r="X4" s="3" t="s">
        <v>379</v>
      </c>
      <c r="Y4" s="3">
        <v>573.8895</v>
      </c>
      <c r="Z4" s="3">
        <v>2.98</v>
      </c>
      <c r="AA4" s="3">
        <v>3309</v>
      </c>
      <c r="AB4" s="3">
        <v>13</v>
      </c>
      <c r="AC4" s="3">
        <v>5160</v>
      </c>
    </row>
    <row r="5" spans="1:29" ht="14.5" x14ac:dyDescent="0.35">
      <c r="A5" s="3" t="s">
        <v>382</v>
      </c>
      <c r="B5" s="3">
        <v>516</v>
      </c>
      <c r="U5" s="3">
        <v>3699.7105000000001</v>
      </c>
      <c r="V5" s="3">
        <v>3038</v>
      </c>
      <c r="W5" s="3">
        <v>1309.7104999999999</v>
      </c>
      <c r="X5" s="3" t="s">
        <v>379</v>
      </c>
      <c r="Y5" s="3">
        <v>539.34529999999995</v>
      </c>
      <c r="Z5" s="3">
        <v>2.42</v>
      </c>
      <c r="AA5" s="3">
        <v>2395</v>
      </c>
      <c r="AB5" s="3">
        <v>5</v>
      </c>
      <c r="AC5" s="3">
        <v>6717</v>
      </c>
    </row>
    <row r="6" spans="1:29" ht="14.5" x14ac:dyDescent="0.35">
      <c r="A6" s="3" t="s">
        <v>383</v>
      </c>
      <c r="U6" s="3">
        <v>3979.9326999999998</v>
      </c>
      <c r="V6" s="3">
        <v>3862</v>
      </c>
      <c r="W6" s="3">
        <v>1862.9327000000001</v>
      </c>
      <c r="X6" s="3" t="s">
        <v>379</v>
      </c>
      <c r="Y6" s="3">
        <v>574.6318</v>
      </c>
      <c r="Z6" s="3">
        <v>3.41</v>
      </c>
      <c r="AA6" s="3">
        <v>2318</v>
      </c>
      <c r="AB6" s="3">
        <v>201</v>
      </c>
      <c r="AC6" s="3">
        <v>5797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384</v>
      </c>
      <c r="X2" s="3" t="s">
        <v>385</v>
      </c>
    </row>
    <row r="3" spans="1:29" ht="14.5" x14ac:dyDescent="0.35">
      <c r="A3" s="3" t="s">
        <v>386</v>
      </c>
      <c r="X3" s="3" t="s">
        <v>385</v>
      </c>
    </row>
    <row r="4" spans="1:29" ht="14.5" x14ac:dyDescent="0.35">
      <c r="A4" s="3" t="s">
        <v>387</v>
      </c>
      <c r="X4" s="3" t="s">
        <v>385</v>
      </c>
    </row>
    <row r="5" spans="1:29" ht="14.5" x14ac:dyDescent="0.35">
      <c r="A5" s="3" t="s">
        <v>388</v>
      </c>
      <c r="X5" s="3" t="s">
        <v>385</v>
      </c>
    </row>
    <row r="6" spans="1:29" ht="14.5" x14ac:dyDescent="0.35">
      <c r="A6" s="3" t="s">
        <v>389</v>
      </c>
      <c r="X6" s="3" t="s">
        <v>385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390</v>
      </c>
      <c r="B2" s="3">
        <v>47745.898000000001</v>
      </c>
      <c r="C2" s="3">
        <v>156.45699999999999</v>
      </c>
      <c r="D2" s="3">
        <v>443284</v>
      </c>
      <c r="E2" s="3">
        <v>2193.65</v>
      </c>
      <c r="G2" s="3">
        <v>971.70500000000004</v>
      </c>
      <c r="H2" s="3">
        <v>2596.4699999999998</v>
      </c>
      <c r="I2" s="3">
        <v>38.215000000000003</v>
      </c>
      <c r="J2" s="3">
        <v>8.3160000000000007</v>
      </c>
      <c r="K2" s="3">
        <v>25.943999999999999</v>
      </c>
      <c r="N2" s="3">
        <v>16931.800999999999</v>
      </c>
      <c r="O2" s="3">
        <v>420518</v>
      </c>
      <c r="U2" s="3">
        <v>537724.93090000004</v>
      </c>
      <c r="V2" s="3">
        <v>641256</v>
      </c>
      <c r="W2" s="3">
        <v>319582.93089999998</v>
      </c>
      <c r="X2" s="3" t="s">
        <v>391</v>
      </c>
      <c r="Y2" s="3">
        <v>13044.201300000001</v>
      </c>
      <c r="Z2" s="3">
        <v>24.5</v>
      </c>
      <c r="AA2" s="3">
        <v>280703</v>
      </c>
      <c r="AB2" s="3">
        <v>64352</v>
      </c>
      <c r="AC2" s="3">
        <v>976709</v>
      </c>
    </row>
    <row r="3" spans="1:29" ht="14.5" x14ac:dyDescent="0.35">
      <c r="A3" s="3" t="s">
        <v>392</v>
      </c>
      <c r="B3" s="3">
        <v>61310.699000000001</v>
      </c>
      <c r="C3" s="3">
        <v>434.16500000000002</v>
      </c>
      <c r="D3" s="3">
        <v>442623</v>
      </c>
      <c r="E3" s="3">
        <v>2185.23</v>
      </c>
      <c r="G3" s="3">
        <v>1740.61</v>
      </c>
      <c r="H3" s="3">
        <v>2821.48</v>
      </c>
      <c r="I3" s="3">
        <v>33.962000000000003</v>
      </c>
      <c r="J3" s="3">
        <v>1.6120000000000001</v>
      </c>
      <c r="K3" s="3">
        <v>13.678000000000001</v>
      </c>
      <c r="N3" s="3">
        <v>15412.8</v>
      </c>
      <c r="O3" s="3">
        <v>420413</v>
      </c>
      <c r="U3" s="3">
        <v>638890.52590000001</v>
      </c>
      <c r="V3" s="3">
        <v>452668</v>
      </c>
      <c r="W3" s="3">
        <v>371107.52590000001</v>
      </c>
      <c r="X3" s="3" t="s">
        <v>391</v>
      </c>
      <c r="Y3" s="3">
        <v>13044.201300000001</v>
      </c>
      <c r="Z3" s="3">
        <v>28.45</v>
      </c>
      <c r="AA3" s="3">
        <v>327818</v>
      </c>
      <c r="AB3" s="3">
        <v>62287</v>
      </c>
      <c r="AC3" s="3">
        <v>972951</v>
      </c>
    </row>
    <row r="4" spans="1:29" ht="14.5" x14ac:dyDescent="0.35">
      <c r="A4" s="3" t="s">
        <v>393</v>
      </c>
      <c r="B4" s="3">
        <v>55543.699000000001</v>
      </c>
      <c r="C4" s="3">
        <v>213.322</v>
      </c>
      <c r="D4" s="3">
        <v>435800</v>
      </c>
      <c r="E4" s="3">
        <v>3630.6</v>
      </c>
      <c r="G4" s="3">
        <v>1205.53</v>
      </c>
      <c r="H4" s="3">
        <v>4058.49</v>
      </c>
      <c r="I4" s="3">
        <v>35.899000000000001</v>
      </c>
      <c r="J4" s="3">
        <v>2.351</v>
      </c>
      <c r="K4" s="3">
        <v>20.381</v>
      </c>
      <c r="N4" s="3">
        <v>16344.9</v>
      </c>
      <c r="O4" s="3">
        <v>410502</v>
      </c>
      <c r="U4" s="3">
        <v>700453.65630000003</v>
      </c>
      <c r="V4" s="3">
        <v>272069</v>
      </c>
      <c r="W4" s="3">
        <v>369672.65629999997</v>
      </c>
      <c r="X4" s="3" t="s">
        <v>391</v>
      </c>
      <c r="Y4" s="3">
        <v>13044.201300000001</v>
      </c>
      <c r="Z4" s="3">
        <v>28.34</v>
      </c>
      <c r="AA4" s="3">
        <v>392548</v>
      </c>
      <c r="AB4" s="3">
        <v>64507</v>
      </c>
      <c r="AC4" s="3">
        <v>987419</v>
      </c>
    </row>
    <row r="5" spans="1:29" ht="14.5" x14ac:dyDescent="0.35">
      <c r="A5" s="3" t="s">
        <v>394</v>
      </c>
      <c r="B5" s="3">
        <v>58777.800999999999</v>
      </c>
      <c r="C5" s="3">
        <v>286.846</v>
      </c>
      <c r="D5" s="3">
        <v>424902</v>
      </c>
      <c r="E5" s="3">
        <v>6314.59</v>
      </c>
      <c r="G5" s="3">
        <v>1306.2</v>
      </c>
      <c r="H5" s="3">
        <v>3138.52</v>
      </c>
      <c r="I5" s="3">
        <v>55.921999999999997</v>
      </c>
      <c r="J5" s="3">
        <v>19.832999999999998</v>
      </c>
      <c r="K5" s="3">
        <v>29.116</v>
      </c>
      <c r="N5" s="3">
        <v>13851.6</v>
      </c>
      <c r="O5" s="3">
        <v>400187</v>
      </c>
      <c r="U5" s="3">
        <v>714904.98620000004</v>
      </c>
      <c r="V5" s="3">
        <v>302245</v>
      </c>
      <c r="W5" s="3">
        <v>393673.98619999998</v>
      </c>
      <c r="X5" s="3" t="s">
        <v>391</v>
      </c>
      <c r="Y5" s="3">
        <v>13044.4969</v>
      </c>
      <c r="Z5" s="3">
        <v>30.18</v>
      </c>
      <c r="AA5" s="3">
        <v>351161</v>
      </c>
      <c r="AB5" s="3">
        <v>33526</v>
      </c>
      <c r="AC5" s="3">
        <v>926011</v>
      </c>
    </row>
    <row r="6" spans="1:29" ht="14.5" x14ac:dyDescent="0.35">
      <c r="A6" s="3" t="s">
        <v>395</v>
      </c>
      <c r="B6" s="3">
        <v>61401.398000000001</v>
      </c>
      <c r="C6" s="3">
        <v>400.77</v>
      </c>
      <c r="D6" s="3">
        <v>431649</v>
      </c>
      <c r="E6" s="3">
        <v>4412.76</v>
      </c>
      <c r="G6" s="3">
        <v>1456.38</v>
      </c>
      <c r="H6" s="3">
        <v>1971.13</v>
      </c>
      <c r="I6" s="3">
        <v>49.152999999999999</v>
      </c>
      <c r="J6" s="3">
        <v>21.637</v>
      </c>
      <c r="K6" s="3">
        <v>22.093</v>
      </c>
      <c r="N6" s="3">
        <v>11405.9</v>
      </c>
      <c r="O6" s="3">
        <v>412310</v>
      </c>
      <c r="U6" s="3">
        <v>591022.755</v>
      </c>
      <c r="V6" s="3">
        <v>349836</v>
      </c>
      <c r="W6" s="3">
        <v>316085.755</v>
      </c>
      <c r="X6" s="3" t="s">
        <v>391</v>
      </c>
      <c r="Y6" s="3">
        <v>13044.4969</v>
      </c>
      <c r="Z6" s="3">
        <v>22.68</v>
      </c>
      <c r="AA6" s="3">
        <v>326876</v>
      </c>
      <c r="AB6" s="3">
        <v>58257</v>
      </c>
      <c r="AC6" s="3">
        <v>860473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396</v>
      </c>
      <c r="X2" s="3" t="s">
        <v>397</v>
      </c>
    </row>
    <row r="3" spans="1:29" ht="14.5" x14ac:dyDescent="0.35">
      <c r="A3" s="3" t="s">
        <v>398</v>
      </c>
      <c r="X3" s="3" t="s">
        <v>397</v>
      </c>
    </row>
    <row r="4" spans="1:29" ht="14.5" x14ac:dyDescent="0.35">
      <c r="A4" s="3" t="s">
        <v>399</v>
      </c>
      <c r="X4" s="3" t="s">
        <v>397</v>
      </c>
    </row>
    <row r="5" spans="1:29" ht="14.5" x14ac:dyDescent="0.35">
      <c r="A5" s="3" t="s">
        <v>400</v>
      </c>
      <c r="X5" s="3" t="s">
        <v>397</v>
      </c>
    </row>
    <row r="6" spans="1:29" ht="14.5" x14ac:dyDescent="0.35">
      <c r="A6" s="3" t="s">
        <v>401</v>
      </c>
      <c r="X6" s="3" t="s">
        <v>397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402</v>
      </c>
      <c r="X2" s="3" t="s">
        <v>403</v>
      </c>
    </row>
    <row r="3" spans="1:29" ht="14.5" x14ac:dyDescent="0.35">
      <c r="A3" s="3" t="s">
        <v>404</v>
      </c>
      <c r="X3" s="3" t="s">
        <v>403</v>
      </c>
    </row>
    <row r="4" spans="1:29" ht="14.5" x14ac:dyDescent="0.35">
      <c r="A4" s="3" t="s">
        <v>405</v>
      </c>
      <c r="X4" s="3" t="s">
        <v>403</v>
      </c>
    </row>
    <row r="5" spans="1:29" ht="14.5" x14ac:dyDescent="0.35">
      <c r="A5" s="3" t="s">
        <v>406</v>
      </c>
      <c r="X5" s="3" t="s">
        <v>403</v>
      </c>
    </row>
    <row r="6" spans="1:29" ht="14.5" x14ac:dyDescent="0.35">
      <c r="A6" s="3" t="s">
        <v>407</v>
      </c>
      <c r="X6" s="3" t="s">
        <v>403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408</v>
      </c>
      <c r="X2" s="3" t="s">
        <v>409</v>
      </c>
    </row>
    <row r="3" spans="1:29" ht="14.5" x14ac:dyDescent="0.35">
      <c r="A3" s="3" t="s">
        <v>410</v>
      </c>
      <c r="X3" s="3" t="s">
        <v>409</v>
      </c>
    </row>
    <row r="4" spans="1:29" ht="14.5" x14ac:dyDescent="0.35">
      <c r="A4" s="3" t="s">
        <v>411</v>
      </c>
      <c r="X4" s="3" t="s">
        <v>409</v>
      </c>
    </row>
    <row r="5" spans="1:29" ht="14.5" x14ac:dyDescent="0.35">
      <c r="A5" s="3" t="s">
        <v>412</v>
      </c>
      <c r="X5" s="3" t="s">
        <v>409</v>
      </c>
    </row>
    <row r="6" spans="1:29" ht="14.5" x14ac:dyDescent="0.35">
      <c r="A6" s="3" t="s">
        <v>413</v>
      </c>
      <c r="X6" s="3" t="s">
        <v>409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414</v>
      </c>
      <c r="B2" s="3">
        <v>22.157</v>
      </c>
      <c r="C2" s="3">
        <v>27.608000000000001</v>
      </c>
      <c r="D2" s="3">
        <v>17.765999999999998</v>
      </c>
      <c r="E2" s="3">
        <v>4.99</v>
      </c>
      <c r="J2" s="3">
        <v>4.58</v>
      </c>
      <c r="Q2" s="3">
        <v>8.1959999999999997</v>
      </c>
      <c r="V2" s="3">
        <v>21833</v>
      </c>
      <c r="W2" s="3">
        <v>56053.680999999997</v>
      </c>
      <c r="X2" s="3" t="s">
        <v>415</v>
      </c>
      <c r="Y2" s="3">
        <v>903.31200000000001</v>
      </c>
      <c r="Z2" s="3">
        <v>61.87</v>
      </c>
      <c r="AA2" s="3">
        <v>98747</v>
      </c>
      <c r="AB2" s="3">
        <v>148400</v>
      </c>
      <c r="AC2" s="3">
        <v>943597</v>
      </c>
    </row>
    <row r="3" spans="1:29" ht="14.5" x14ac:dyDescent="0.35">
      <c r="A3" s="3" t="s">
        <v>416</v>
      </c>
      <c r="B3" s="3">
        <v>21.016999999999999</v>
      </c>
      <c r="C3" s="3">
        <v>30.254000000000001</v>
      </c>
      <c r="D3" s="3">
        <v>10.231999999999999</v>
      </c>
      <c r="E3" s="3">
        <v>5.806</v>
      </c>
      <c r="J3" s="3">
        <v>1.2030000000000001</v>
      </c>
      <c r="Q3" s="3">
        <v>3.2229999999999999</v>
      </c>
      <c r="V3" s="3">
        <v>20015</v>
      </c>
      <c r="W3" s="3">
        <v>67677.728799999997</v>
      </c>
      <c r="X3" s="3" t="s">
        <v>415</v>
      </c>
      <c r="Y3" s="3">
        <v>897.90599999999995</v>
      </c>
      <c r="Z3" s="3">
        <v>75.084999999999994</v>
      </c>
      <c r="AA3" s="3">
        <v>100209</v>
      </c>
      <c r="AB3" s="3">
        <v>136937</v>
      </c>
      <c r="AC3" s="3">
        <v>837683</v>
      </c>
    </row>
    <row r="4" spans="1:29" ht="14.5" x14ac:dyDescent="0.35">
      <c r="A4" s="3" t="s">
        <v>417</v>
      </c>
      <c r="B4" s="3">
        <v>22.251999999999999</v>
      </c>
      <c r="C4" s="3">
        <v>34.847999999999999</v>
      </c>
      <c r="D4" s="3">
        <v>15.195</v>
      </c>
      <c r="E4" s="3">
        <v>6.7130000000000001</v>
      </c>
      <c r="J4" s="3">
        <v>3.9009999999999998</v>
      </c>
      <c r="Q4" s="3">
        <v>4.5810000000000004</v>
      </c>
      <c r="V4" s="3">
        <v>18741</v>
      </c>
      <c r="W4" s="3">
        <v>44417.759899999997</v>
      </c>
      <c r="X4" s="3" t="s">
        <v>415</v>
      </c>
      <c r="Y4" s="3">
        <v>890.87</v>
      </c>
      <c r="Z4" s="3">
        <v>49.69</v>
      </c>
      <c r="AA4" s="3">
        <v>93328</v>
      </c>
      <c r="AB4" s="3">
        <v>136660</v>
      </c>
      <c r="AC4" s="3">
        <v>769551</v>
      </c>
    </row>
    <row r="5" spans="1:29" ht="14.5" x14ac:dyDescent="0.35">
      <c r="A5" s="3" t="s">
        <v>418</v>
      </c>
      <c r="B5" s="3">
        <v>24.727</v>
      </c>
      <c r="C5" s="3">
        <v>37.395000000000003</v>
      </c>
      <c r="D5" s="3">
        <v>28.704000000000001</v>
      </c>
      <c r="E5" s="3">
        <v>9.2080000000000002</v>
      </c>
      <c r="J5" s="3">
        <v>10.958</v>
      </c>
      <c r="Q5" s="3">
        <v>8.5380000000000003</v>
      </c>
      <c r="V5" s="3">
        <v>18611</v>
      </c>
      <c r="W5" s="3">
        <v>50016.36</v>
      </c>
      <c r="X5" s="3" t="s">
        <v>415</v>
      </c>
      <c r="Y5" s="3">
        <v>888.64800000000002</v>
      </c>
      <c r="Z5" s="3">
        <v>56.155000000000001</v>
      </c>
      <c r="AA5" s="3">
        <v>72120</v>
      </c>
      <c r="AB5" s="3">
        <v>77134</v>
      </c>
      <c r="AC5" s="3">
        <v>651604</v>
      </c>
    </row>
    <row r="6" spans="1:29" ht="14.5" x14ac:dyDescent="0.35">
      <c r="A6" s="3" t="s">
        <v>419</v>
      </c>
      <c r="B6" s="3">
        <v>23.474</v>
      </c>
      <c r="C6" s="3">
        <v>40.347999999999999</v>
      </c>
      <c r="D6" s="3">
        <v>32.201000000000001</v>
      </c>
      <c r="E6" s="3">
        <v>10.342000000000001</v>
      </c>
      <c r="J6" s="3">
        <v>12.582000000000001</v>
      </c>
      <c r="Q6" s="3">
        <v>9.2769999999999992</v>
      </c>
      <c r="V6" s="3">
        <v>36224</v>
      </c>
      <c r="W6" s="3">
        <v>50338.294199999997</v>
      </c>
      <c r="X6" s="3" t="s">
        <v>415</v>
      </c>
      <c r="Y6" s="3">
        <v>886.16399999999999</v>
      </c>
      <c r="Z6" s="3">
        <v>56.84</v>
      </c>
      <c r="AA6" s="3">
        <v>48702</v>
      </c>
      <c r="AB6" s="3">
        <v>66629</v>
      </c>
      <c r="AC6" s="3">
        <v>597099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420</v>
      </c>
      <c r="X2" s="3" t="s">
        <v>421</v>
      </c>
      <c r="AA2" s="3">
        <v>15498763.810000001</v>
      </c>
      <c r="AB2" s="3">
        <v>839721.24860000005</v>
      </c>
      <c r="AC2" s="3">
        <v>18299094.640000001</v>
      </c>
    </row>
    <row r="3" spans="1:29" ht="14.5" x14ac:dyDescent="0.35">
      <c r="A3" s="3" t="s">
        <v>422</v>
      </c>
      <c r="X3" s="3" t="s">
        <v>421</v>
      </c>
      <c r="AA3" s="3">
        <v>15194145.060000001</v>
      </c>
      <c r="AB3" s="3">
        <v>1025164.534</v>
      </c>
      <c r="AC3" s="3">
        <v>18410740.920000002</v>
      </c>
    </row>
    <row r="4" spans="1:29" ht="14.5" x14ac:dyDescent="0.35">
      <c r="A4" s="3" t="s">
        <v>423</v>
      </c>
      <c r="X4" s="3" t="s">
        <v>421</v>
      </c>
      <c r="AA4" s="3">
        <v>14668472.65</v>
      </c>
      <c r="AB4" s="3">
        <v>1336637.2420000001</v>
      </c>
      <c r="AC4" s="3">
        <v>17504036.079999998</v>
      </c>
    </row>
    <row r="5" spans="1:29" ht="14.5" x14ac:dyDescent="0.35">
      <c r="A5" s="3" t="s">
        <v>424</v>
      </c>
      <c r="X5" s="3" t="s">
        <v>421</v>
      </c>
      <c r="AA5" s="3">
        <v>14257161.710000001</v>
      </c>
      <c r="AB5" s="3">
        <v>1000925.42</v>
      </c>
      <c r="AC5" s="3">
        <v>18661802.829999998</v>
      </c>
    </row>
    <row r="6" spans="1:29" ht="14.5" x14ac:dyDescent="0.35">
      <c r="A6" s="3" t="s">
        <v>425</v>
      </c>
      <c r="X6" s="3" t="s">
        <v>421</v>
      </c>
      <c r="AA6" s="3">
        <v>13783172.68</v>
      </c>
      <c r="AB6" s="3">
        <v>778120.14890000003</v>
      </c>
      <c r="AC6" s="3">
        <v>18239001.050000001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426</v>
      </c>
      <c r="B2" s="3">
        <v>697.69100000000003</v>
      </c>
      <c r="C2" s="3">
        <v>5.2939999999999996</v>
      </c>
      <c r="D2" s="3">
        <v>101018</v>
      </c>
      <c r="O2" s="3">
        <v>101018</v>
      </c>
      <c r="U2" s="3">
        <v>16669.405299999999</v>
      </c>
      <c r="V2" s="3">
        <v>7497.6890000000003</v>
      </c>
      <c r="W2" s="3">
        <v>12360.230299999999</v>
      </c>
      <c r="X2" s="3" t="s">
        <v>427</v>
      </c>
      <c r="Y2" s="3">
        <v>370.048</v>
      </c>
      <c r="Z2" s="3">
        <v>33.83</v>
      </c>
      <c r="AA2" s="3">
        <v>5726.9650000000001</v>
      </c>
      <c r="AB2" s="3">
        <v>1458.644</v>
      </c>
      <c r="AC2" s="3">
        <v>22669.925999999999</v>
      </c>
    </row>
    <row r="3" spans="1:29" ht="14.5" x14ac:dyDescent="0.35">
      <c r="A3" s="3" t="s">
        <v>428</v>
      </c>
      <c r="B3" s="3">
        <v>639.67600000000004</v>
      </c>
      <c r="C3" s="3">
        <v>4.6189999999999998</v>
      </c>
      <c r="D3" s="3">
        <v>100939</v>
      </c>
      <c r="O3" s="3">
        <v>100939</v>
      </c>
      <c r="U3" s="3">
        <v>13755.307199999999</v>
      </c>
      <c r="V3" s="3">
        <v>3064.663</v>
      </c>
      <c r="W3" s="3">
        <v>8209.2621999999992</v>
      </c>
      <c r="X3" s="3" t="s">
        <v>427</v>
      </c>
      <c r="Y3" s="3">
        <v>323.19600000000003</v>
      </c>
      <c r="Z3" s="3">
        <v>21.81</v>
      </c>
      <c r="AA3" s="3">
        <v>5643.7719999999999</v>
      </c>
      <c r="AB3" s="3">
        <v>113.96299999999999</v>
      </c>
      <c r="AC3" s="3">
        <v>21607.387999999999</v>
      </c>
    </row>
    <row r="4" spans="1:29" ht="14.5" x14ac:dyDescent="0.35">
      <c r="A4" s="3" t="s">
        <v>429</v>
      </c>
      <c r="B4" s="3">
        <v>808.351</v>
      </c>
      <c r="C4" s="3">
        <v>2.8140000000000001</v>
      </c>
      <c r="D4" s="3">
        <v>87465.398000000001</v>
      </c>
      <c r="O4" s="3">
        <v>87465.398400000005</v>
      </c>
      <c r="U4" s="3">
        <v>8502.4110000000001</v>
      </c>
      <c r="V4" s="3">
        <v>3058.8429999999998</v>
      </c>
      <c r="W4" s="3">
        <v>3537.7649999999999</v>
      </c>
      <c r="X4" s="3" t="s">
        <v>427</v>
      </c>
      <c r="Y4" s="3">
        <v>260.613</v>
      </c>
      <c r="Z4" s="3">
        <v>12.71</v>
      </c>
      <c r="AA4" s="3">
        <v>4975.366</v>
      </c>
      <c r="AB4" s="3">
        <v>18.21</v>
      </c>
      <c r="AC4" s="3">
        <v>18113.469000000001</v>
      </c>
    </row>
    <row r="5" spans="1:29" ht="14.5" x14ac:dyDescent="0.35">
      <c r="A5" s="3" t="s">
        <v>430</v>
      </c>
      <c r="B5" s="3">
        <v>879.36</v>
      </c>
      <c r="U5" s="3">
        <v>8128.7469000000001</v>
      </c>
      <c r="V5" s="3">
        <v>4416.4840000000004</v>
      </c>
      <c r="W5" s="3">
        <v>2781.3638999999998</v>
      </c>
      <c r="X5" s="3" t="s">
        <v>427</v>
      </c>
      <c r="Y5" s="3">
        <v>255.14099999999999</v>
      </c>
      <c r="Z5" s="3">
        <v>10.9</v>
      </c>
      <c r="AA5" s="3">
        <v>5351.9790000000003</v>
      </c>
      <c r="AB5" s="3">
        <v>4.5960000000000001</v>
      </c>
      <c r="AC5" s="3">
        <v>18809.226999999999</v>
      </c>
    </row>
    <row r="6" spans="1:29" ht="14.5" x14ac:dyDescent="0.35">
      <c r="A6" s="3" t="s">
        <v>431</v>
      </c>
      <c r="B6" s="3">
        <v>865.31200000000001</v>
      </c>
      <c r="U6" s="3">
        <v>10300.8701</v>
      </c>
      <c r="V6" s="3">
        <v>4557.8680000000004</v>
      </c>
      <c r="W6" s="3">
        <v>4806.9760999999999</v>
      </c>
      <c r="X6" s="3" t="s">
        <v>427</v>
      </c>
      <c r="Y6" s="3">
        <v>260.93200000000002</v>
      </c>
      <c r="Z6" s="3">
        <v>18.89</v>
      </c>
      <c r="AA6" s="3">
        <v>5497.3810000000003</v>
      </c>
      <c r="AB6" s="3">
        <v>3.4870000000000001</v>
      </c>
      <c r="AC6" s="3">
        <v>20721.344000000001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432</v>
      </c>
      <c r="B2" s="3">
        <v>78800</v>
      </c>
      <c r="C2" s="3">
        <v>420</v>
      </c>
      <c r="D2" s="3">
        <v>38588</v>
      </c>
      <c r="E2" s="3">
        <v>3800</v>
      </c>
      <c r="F2" s="3">
        <v>0</v>
      </c>
      <c r="G2" s="3">
        <v>26400</v>
      </c>
      <c r="H2" s="3">
        <v>0</v>
      </c>
      <c r="I2" s="3">
        <v>30</v>
      </c>
      <c r="J2" s="3">
        <v>8</v>
      </c>
      <c r="K2" s="3">
        <v>170</v>
      </c>
      <c r="N2" s="3">
        <v>280</v>
      </c>
      <c r="O2" s="3">
        <v>7900</v>
      </c>
      <c r="U2" s="3">
        <v>160219.29999999999</v>
      </c>
      <c r="V2" s="3">
        <v>28768</v>
      </c>
      <c r="W2" s="3">
        <v>79302.3</v>
      </c>
      <c r="X2" s="3" t="s">
        <v>433</v>
      </c>
      <c r="Y2" s="3">
        <v>770</v>
      </c>
      <c r="Z2" s="3">
        <v>102.99</v>
      </c>
      <c r="AA2" s="3">
        <v>76833</v>
      </c>
      <c r="AB2" s="3">
        <v>409</v>
      </c>
      <c r="AC2" s="3">
        <v>178086</v>
      </c>
    </row>
    <row r="3" spans="1:29" ht="14.5" x14ac:dyDescent="0.35">
      <c r="A3" s="3" t="s">
        <v>434</v>
      </c>
      <c r="B3" s="3">
        <v>78000</v>
      </c>
      <c r="C3" s="3">
        <v>2.1</v>
      </c>
      <c r="D3" s="3">
        <v>17517.5</v>
      </c>
      <c r="G3" s="3">
        <v>13.3</v>
      </c>
      <c r="J3" s="3">
        <v>4.2</v>
      </c>
      <c r="O3" s="3">
        <v>17500</v>
      </c>
      <c r="U3" s="3">
        <v>153156.1</v>
      </c>
      <c r="V3" s="3">
        <v>25097</v>
      </c>
      <c r="W3" s="3">
        <v>80668.100000000006</v>
      </c>
      <c r="X3" s="3" t="s">
        <v>433</v>
      </c>
      <c r="Y3" s="3">
        <v>769</v>
      </c>
      <c r="Z3" s="3">
        <v>104.9</v>
      </c>
      <c r="AA3" s="3">
        <v>69027</v>
      </c>
      <c r="AB3" s="3">
        <v>341</v>
      </c>
      <c r="AC3" s="3">
        <v>169587</v>
      </c>
    </row>
    <row r="4" spans="1:29" ht="14.5" x14ac:dyDescent="0.35">
      <c r="A4" s="3" t="s">
        <v>435</v>
      </c>
      <c r="B4" s="3">
        <v>74976</v>
      </c>
      <c r="C4" s="3">
        <v>3.7</v>
      </c>
      <c r="D4" s="3">
        <v>29604.9</v>
      </c>
      <c r="G4" s="3">
        <v>13000</v>
      </c>
      <c r="J4" s="3">
        <v>4.9000000000000004</v>
      </c>
      <c r="O4" s="3">
        <v>16600</v>
      </c>
      <c r="U4" s="3">
        <v>137714.64000000001</v>
      </c>
      <c r="V4" s="3">
        <v>23868</v>
      </c>
      <c r="W4" s="3">
        <v>70409.64</v>
      </c>
      <c r="X4" s="3" t="s">
        <v>433</v>
      </c>
      <c r="Y4" s="3">
        <v>737</v>
      </c>
      <c r="Z4" s="3">
        <v>91.56</v>
      </c>
      <c r="AA4" s="3">
        <v>64382</v>
      </c>
      <c r="AB4" s="3">
        <v>259</v>
      </c>
      <c r="AC4" s="3">
        <v>162388</v>
      </c>
    </row>
    <row r="5" spans="1:29" ht="14.5" x14ac:dyDescent="0.35">
      <c r="A5" s="3" t="s">
        <v>436</v>
      </c>
      <c r="B5" s="3">
        <v>85525</v>
      </c>
      <c r="C5" s="3">
        <v>5.2</v>
      </c>
      <c r="D5" s="3">
        <v>29715.1</v>
      </c>
      <c r="G5" s="3">
        <v>12100</v>
      </c>
      <c r="J5" s="3">
        <v>15.113</v>
      </c>
      <c r="O5" s="3">
        <v>17600</v>
      </c>
      <c r="U5" s="3">
        <v>135940.49</v>
      </c>
      <c r="V5" s="3">
        <v>25079</v>
      </c>
      <c r="W5" s="3">
        <v>70140.490000000005</v>
      </c>
      <c r="X5" s="3" t="s">
        <v>433</v>
      </c>
      <c r="Y5" s="3">
        <v>729</v>
      </c>
      <c r="Z5" s="3">
        <v>91.21</v>
      </c>
      <c r="AA5" s="3">
        <v>63020</v>
      </c>
      <c r="AB5" s="3">
        <v>311</v>
      </c>
      <c r="AC5" s="3">
        <v>158838</v>
      </c>
    </row>
    <row r="6" spans="1:29" ht="14.5" x14ac:dyDescent="0.35">
      <c r="A6" s="3" t="s">
        <v>437</v>
      </c>
      <c r="B6" s="3">
        <v>96548.797000000006</v>
      </c>
      <c r="C6" s="3">
        <v>23.2</v>
      </c>
      <c r="D6" s="3">
        <v>28077.599999999999</v>
      </c>
      <c r="G6" s="3">
        <v>10100</v>
      </c>
      <c r="O6" s="3">
        <v>17977.599600000001</v>
      </c>
      <c r="U6" s="3">
        <v>121195.1</v>
      </c>
      <c r="V6" s="3">
        <v>24521</v>
      </c>
      <c r="W6" s="3">
        <v>62740.1</v>
      </c>
      <c r="X6" s="3" t="s">
        <v>433</v>
      </c>
      <c r="Y6" s="3">
        <v>708</v>
      </c>
      <c r="Z6" s="3">
        <v>86.3</v>
      </c>
      <c r="AA6" s="3">
        <v>58880</v>
      </c>
      <c r="AB6" s="3">
        <v>442</v>
      </c>
      <c r="AC6" s="3">
        <v>145392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438</v>
      </c>
      <c r="B2" s="3">
        <v>27081</v>
      </c>
      <c r="C2" s="3">
        <v>197</v>
      </c>
      <c r="D2" s="3">
        <v>26197</v>
      </c>
      <c r="E2" s="3">
        <v>297</v>
      </c>
      <c r="G2" s="3">
        <v>3699</v>
      </c>
      <c r="H2" s="3">
        <v>233</v>
      </c>
      <c r="O2" s="3">
        <v>8869</v>
      </c>
      <c r="T2" s="3">
        <v>12535</v>
      </c>
      <c r="U2" s="3">
        <v>43368.975100000003</v>
      </c>
      <c r="V2" s="3">
        <v>19228</v>
      </c>
      <c r="W2" s="3">
        <v>24167.9751</v>
      </c>
      <c r="X2" s="3" t="s">
        <v>439</v>
      </c>
      <c r="Y2" s="3">
        <v>195</v>
      </c>
      <c r="Z2" s="3">
        <v>117.53</v>
      </c>
      <c r="AA2" s="3">
        <v>19240</v>
      </c>
      <c r="AB2" s="3">
        <v>33</v>
      </c>
      <c r="AC2" s="3">
        <v>42683</v>
      </c>
    </row>
    <row r="3" spans="1:29" ht="14.5" x14ac:dyDescent="0.35">
      <c r="A3" s="3" t="s">
        <v>440</v>
      </c>
      <c r="B3" s="3">
        <v>27981</v>
      </c>
      <c r="C3" s="3">
        <v>188</v>
      </c>
      <c r="D3" s="3">
        <v>14700</v>
      </c>
      <c r="T3" s="3">
        <v>14700</v>
      </c>
      <c r="U3" s="3">
        <v>41384.5772</v>
      </c>
      <c r="V3" s="3">
        <v>14964</v>
      </c>
      <c r="W3" s="3">
        <v>23160.5772</v>
      </c>
      <c r="X3" s="3" t="s">
        <v>439</v>
      </c>
      <c r="Y3" s="3">
        <v>193</v>
      </c>
      <c r="Z3" s="3">
        <v>119.54</v>
      </c>
      <c r="AA3" s="3">
        <v>18251</v>
      </c>
      <c r="AB3" s="3">
        <v>28</v>
      </c>
      <c r="AC3" s="3">
        <v>39719</v>
      </c>
    </row>
    <row r="4" spans="1:29" ht="14.5" x14ac:dyDescent="0.35">
      <c r="A4" s="3" t="s">
        <v>441</v>
      </c>
      <c r="B4" s="3">
        <v>24558.199000000001</v>
      </c>
      <c r="C4" s="3">
        <v>279</v>
      </c>
      <c r="D4" s="3">
        <v>20340.800999999999</v>
      </c>
      <c r="H4" s="3">
        <v>361.07100000000003</v>
      </c>
      <c r="J4" s="3">
        <v>3.1030000000000002</v>
      </c>
      <c r="O4" s="3">
        <v>11060.5996</v>
      </c>
      <c r="U4" s="3">
        <v>42822.690600000002</v>
      </c>
      <c r="V4" s="3">
        <v>12177</v>
      </c>
      <c r="W4" s="3">
        <v>23525.690600000002</v>
      </c>
      <c r="X4" s="3" t="s">
        <v>439</v>
      </c>
      <c r="Y4" s="3">
        <v>193</v>
      </c>
      <c r="Z4" s="3">
        <v>103.30159999999999</v>
      </c>
      <c r="AA4" s="3">
        <v>19607</v>
      </c>
      <c r="AB4" s="3">
        <v>472</v>
      </c>
      <c r="AC4" s="3">
        <v>45496</v>
      </c>
    </row>
    <row r="5" spans="1:29" ht="14.5" x14ac:dyDescent="0.35">
      <c r="A5" s="3" t="s">
        <v>442</v>
      </c>
      <c r="B5" s="3">
        <v>30714</v>
      </c>
      <c r="C5" s="3">
        <v>1719</v>
      </c>
      <c r="D5" s="3">
        <v>17730.400000000001</v>
      </c>
      <c r="G5" s="3">
        <v>4403.1099000000004</v>
      </c>
      <c r="H5" s="3">
        <v>637.20799999999997</v>
      </c>
      <c r="J5" s="3">
        <v>4.1429999999999998</v>
      </c>
      <c r="O5" s="3">
        <v>12263.5996</v>
      </c>
      <c r="U5" s="3">
        <v>42643.122199999998</v>
      </c>
      <c r="V5" s="3">
        <v>12669</v>
      </c>
      <c r="W5" s="3">
        <v>24962.122200000002</v>
      </c>
      <c r="X5" s="3" t="s">
        <v>439</v>
      </c>
      <c r="Y5" s="3">
        <v>185</v>
      </c>
      <c r="Z5" s="3">
        <v>110.49979999999999</v>
      </c>
      <c r="AA5" s="3">
        <v>17610</v>
      </c>
      <c r="AB5" s="3">
        <v>93</v>
      </c>
      <c r="AC5" s="3">
        <v>42268</v>
      </c>
    </row>
    <row r="6" spans="1:29" ht="14.5" x14ac:dyDescent="0.35">
      <c r="A6" s="3" t="s">
        <v>443</v>
      </c>
      <c r="B6" s="3">
        <v>34246</v>
      </c>
      <c r="C6" s="3">
        <v>1938</v>
      </c>
      <c r="D6" s="3">
        <v>17389.800999999999</v>
      </c>
      <c r="G6" s="3">
        <v>4262.1801999999998</v>
      </c>
      <c r="H6" s="3">
        <v>741.37099999999998</v>
      </c>
      <c r="J6" s="3">
        <v>3.9369999999999998</v>
      </c>
      <c r="O6" s="3">
        <v>11973.5</v>
      </c>
      <c r="U6" s="3">
        <v>34712.358500000002</v>
      </c>
      <c r="V6" s="3">
        <v>14212</v>
      </c>
      <c r="W6" s="3">
        <v>20066.358499999998</v>
      </c>
      <c r="X6" s="3" t="s">
        <v>439</v>
      </c>
      <c r="Y6" s="3">
        <v>181</v>
      </c>
      <c r="Z6" s="3">
        <v>93.848600000000005</v>
      </c>
      <c r="AA6" s="3">
        <v>14242</v>
      </c>
      <c r="AB6" s="3">
        <v>71</v>
      </c>
      <c r="AC6" s="3">
        <v>36288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444</v>
      </c>
      <c r="B2" s="3">
        <v>3000</v>
      </c>
      <c r="C2" s="3">
        <v>350</v>
      </c>
      <c r="X2" s="3" t="s">
        <v>445</v>
      </c>
      <c r="Y2" s="3">
        <v>351.392</v>
      </c>
      <c r="Z2" s="3">
        <v>74.27</v>
      </c>
      <c r="AA2" s="3">
        <v>8233.7810000000009</v>
      </c>
      <c r="AB2" s="3">
        <v>137.78800000000001</v>
      </c>
      <c r="AC2" s="3">
        <v>20878.349999999999</v>
      </c>
    </row>
    <row r="3" spans="1:29" ht="14.5" x14ac:dyDescent="0.35">
      <c r="A3" s="3" t="s">
        <v>446</v>
      </c>
      <c r="B3" s="3">
        <v>2500</v>
      </c>
      <c r="C3" s="3">
        <v>400</v>
      </c>
      <c r="U3" s="3">
        <v>23510.324000000001</v>
      </c>
      <c r="W3" s="3">
        <v>16305.957</v>
      </c>
      <c r="X3" s="3" t="s">
        <v>445</v>
      </c>
      <c r="Y3" s="3">
        <v>360.43400000000003</v>
      </c>
      <c r="Z3" s="3">
        <v>44.76</v>
      </c>
      <c r="AA3" s="3">
        <v>6844.366</v>
      </c>
      <c r="AB3" s="3">
        <v>20.867999999999999</v>
      </c>
      <c r="AC3" s="3">
        <v>18591.111000000001</v>
      </c>
    </row>
    <row r="4" spans="1:29" ht="14.5" x14ac:dyDescent="0.35">
      <c r="A4" s="3" t="s">
        <v>447</v>
      </c>
      <c r="B4" s="3">
        <v>2300</v>
      </c>
      <c r="U4" s="3">
        <v>11812.747100000001</v>
      </c>
      <c r="V4" s="3">
        <v>2572.9780000000001</v>
      </c>
      <c r="W4" s="3">
        <v>5953.0931</v>
      </c>
      <c r="X4" s="3" t="s">
        <v>445</v>
      </c>
      <c r="Y4" s="3">
        <v>361.53800000000001</v>
      </c>
      <c r="Z4" s="3">
        <v>16.3</v>
      </c>
      <c r="AA4" s="3">
        <v>5540.8450000000003</v>
      </c>
      <c r="AB4" s="3">
        <v>47.47</v>
      </c>
      <c r="AC4" s="3">
        <v>14633.098</v>
      </c>
    </row>
    <row r="5" spans="1:29" ht="14.5" x14ac:dyDescent="0.35">
      <c r="A5" s="3" t="s">
        <v>448</v>
      </c>
      <c r="U5" s="3">
        <v>18390.7654</v>
      </c>
      <c r="V5" s="3">
        <v>4647.5590000000002</v>
      </c>
      <c r="W5" s="3">
        <v>12727.839400000001</v>
      </c>
      <c r="X5" s="3" t="s">
        <v>445</v>
      </c>
      <c r="Y5" s="3">
        <v>370.69900000000001</v>
      </c>
      <c r="Z5" s="3">
        <v>34.299999999999997</v>
      </c>
      <c r="AA5" s="3">
        <v>5335.6419999999998</v>
      </c>
      <c r="AB5" s="3">
        <v>39.4</v>
      </c>
      <c r="AC5" s="3">
        <v>15727.906999999999</v>
      </c>
    </row>
    <row r="6" spans="1:29" ht="14.5" x14ac:dyDescent="0.35">
      <c r="A6" s="3" t="s">
        <v>449</v>
      </c>
      <c r="B6" s="3">
        <v>3400</v>
      </c>
      <c r="U6" s="3">
        <v>20874.6351</v>
      </c>
      <c r="V6" s="3">
        <v>4696.5770000000002</v>
      </c>
      <c r="W6" s="3">
        <v>15112.3071</v>
      </c>
      <c r="X6" s="3" t="s">
        <v>445</v>
      </c>
      <c r="Y6" s="3">
        <v>371.85399999999998</v>
      </c>
      <c r="Z6" s="3">
        <v>40.19</v>
      </c>
      <c r="AA6" s="3">
        <v>5768.3490000000002</v>
      </c>
      <c r="AB6" s="3">
        <v>282.74900000000002</v>
      </c>
      <c r="AC6" s="3">
        <v>15297.947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450</v>
      </c>
      <c r="B2" s="3">
        <v>24930.400000000001</v>
      </c>
      <c r="C2" s="3">
        <v>81.221999999999994</v>
      </c>
      <c r="D2" s="3">
        <v>21483.699000000001</v>
      </c>
      <c r="E2" s="3">
        <v>280.86700000000002</v>
      </c>
      <c r="F2" s="3">
        <v>1216.23</v>
      </c>
      <c r="G2" s="3">
        <v>11475.700199999999</v>
      </c>
      <c r="H2" s="3">
        <v>647.55999999999995</v>
      </c>
      <c r="I2" s="3">
        <v>202.208</v>
      </c>
      <c r="J2" s="3">
        <v>6.6020000000000003</v>
      </c>
      <c r="K2" s="3">
        <v>4.3170000000000002</v>
      </c>
      <c r="O2" s="3">
        <v>7650.21</v>
      </c>
      <c r="U2" s="3">
        <v>37888.684000000001</v>
      </c>
      <c r="V2" s="3">
        <v>7957</v>
      </c>
      <c r="W2" s="3">
        <v>22914.684000000001</v>
      </c>
      <c r="X2" s="3" t="s">
        <v>451</v>
      </c>
      <c r="Y2" s="3">
        <v>258.39999999999998</v>
      </c>
      <c r="Z2" s="3">
        <v>88.92</v>
      </c>
      <c r="AA2" s="3">
        <v>15095</v>
      </c>
      <c r="AB2" s="3">
        <v>10</v>
      </c>
      <c r="AC2" s="3">
        <v>37904</v>
      </c>
    </row>
    <row r="3" spans="1:29" ht="14.5" x14ac:dyDescent="0.35">
      <c r="A3" s="3" t="s">
        <v>452</v>
      </c>
      <c r="B3" s="3">
        <v>28229.9</v>
      </c>
      <c r="C3" s="3">
        <v>74.980999999999995</v>
      </c>
      <c r="D3" s="3">
        <v>18828</v>
      </c>
      <c r="E3" s="3">
        <v>1575.05</v>
      </c>
      <c r="F3" s="3">
        <v>905.09799999999996</v>
      </c>
      <c r="G3" s="3">
        <v>8478.6602000000003</v>
      </c>
      <c r="H3" s="3">
        <v>788.30700000000002</v>
      </c>
      <c r="I3" s="3">
        <v>66.048000000000002</v>
      </c>
      <c r="J3" s="3">
        <v>4.1269999999999998</v>
      </c>
      <c r="K3" s="3">
        <v>7.1909999999999998</v>
      </c>
      <c r="O3" s="3">
        <v>7003.4902000000002</v>
      </c>
      <c r="U3" s="3">
        <v>36670.877</v>
      </c>
      <c r="V3" s="3">
        <v>6394</v>
      </c>
      <c r="W3" s="3">
        <v>22937.877</v>
      </c>
      <c r="X3" s="3" t="s">
        <v>451</v>
      </c>
      <c r="Y3" s="3">
        <v>256.3</v>
      </c>
      <c r="Z3" s="3">
        <v>89.01</v>
      </c>
      <c r="AA3" s="3">
        <v>13612</v>
      </c>
      <c r="AB3" s="3">
        <v>8</v>
      </c>
      <c r="AC3" s="3">
        <v>35735</v>
      </c>
    </row>
    <row r="4" spans="1:29" ht="14.5" x14ac:dyDescent="0.35">
      <c r="A4" s="3" t="s">
        <v>453</v>
      </c>
      <c r="B4" s="3">
        <v>25967.199000000001</v>
      </c>
      <c r="C4" s="3">
        <v>58.106000000000002</v>
      </c>
      <c r="D4" s="3">
        <v>13769.7</v>
      </c>
      <c r="E4" s="3">
        <v>69.319999999999993</v>
      </c>
      <c r="G4" s="3">
        <v>6063.0897999999997</v>
      </c>
      <c r="H4" s="3">
        <v>780.84500000000003</v>
      </c>
      <c r="J4" s="3">
        <v>4.4340000000000002</v>
      </c>
      <c r="O4" s="3">
        <v>6851.9701999999997</v>
      </c>
      <c r="U4" s="3">
        <v>31351.598000000002</v>
      </c>
      <c r="V4" s="3">
        <v>5794</v>
      </c>
      <c r="W4" s="3">
        <v>19772.598000000002</v>
      </c>
      <c r="X4" s="3" t="s">
        <v>451</v>
      </c>
      <c r="Y4" s="3">
        <v>247</v>
      </c>
      <c r="Z4" s="3">
        <v>78.06</v>
      </c>
      <c r="AA4" s="3">
        <v>11576</v>
      </c>
      <c r="AB4" s="3">
        <v>139</v>
      </c>
      <c r="AC4" s="3">
        <v>32030</v>
      </c>
    </row>
    <row r="5" spans="1:29" ht="14.5" x14ac:dyDescent="0.35">
      <c r="A5" s="3" t="s">
        <v>454</v>
      </c>
      <c r="B5" s="3">
        <v>24413.699000000001</v>
      </c>
      <c r="C5" s="3">
        <v>62.835999999999999</v>
      </c>
      <c r="D5" s="3">
        <v>792.35299999999995</v>
      </c>
      <c r="E5" s="3">
        <v>64.293000000000006</v>
      </c>
      <c r="H5" s="3">
        <v>721.11800000000005</v>
      </c>
      <c r="J5" s="3">
        <v>6.9420000000000002</v>
      </c>
      <c r="U5" s="3">
        <v>28867.16</v>
      </c>
      <c r="V5" s="3">
        <v>5910</v>
      </c>
      <c r="W5" s="3">
        <v>18908.16</v>
      </c>
      <c r="X5" s="3" t="s">
        <v>451</v>
      </c>
      <c r="Y5" s="3">
        <v>245.6</v>
      </c>
      <c r="Z5" s="3">
        <v>76.8</v>
      </c>
      <c r="AA5" s="3">
        <v>9833</v>
      </c>
      <c r="AB5" s="3">
        <v>16</v>
      </c>
      <c r="AC5" s="3">
        <v>28933</v>
      </c>
    </row>
    <row r="6" spans="1:29" ht="14.5" x14ac:dyDescent="0.35">
      <c r="A6" s="3" t="s">
        <v>455</v>
      </c>
      <c r="B6" s="3">
        <v>29344.9</v>
      </c>
      <c r="C6" s="3">
        <v>6552.02</v>
      </c>
      <c r="D6" s="3">
        <v>1050.5899999999999</v>
      </c>
      <c r="E6" s="3">
        <v>78.453999999999994</v>
      </c>
      <c r="G6" s="3">
        <v>74.622</v>
      </c>
      <c r="H6" s="3">
        <v>890.61099999999999</v>
      </c>
      <c r="J6" s="3">
        <v>6.907</v>
      </c>
      <c r="U6" s="3">
        <v>25110.735000000001</v>
      </c>
      <c r="V6" s="3">
        <v>6291</v>
      </c>
      <c r="W6" s="3">
        <v>15948.735000000001</v>
      </c>
      <c r="X6" s="3" t="s">
        <v>451</v>
      </c>
      <c r="Y6" s="3">
        <v>243.8</v>
      </c>
      <c r="Z6" s="3">
        <v>65.23</v>
      </c>
      <c r="AA6" s="3">
        <v>9036</v>
      </c>
      <c r="AB6" s="3">
        <v>16</v>
      </c>
      <c r="AC6" s="3">
        <v>27215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C1000"/>
  <sheetViews>
    <sheetView workbookViewId="0"/>
  </sheetViews>
  <sheetFormatPr defaultColWidth="14.453125" defaultRowHeight="15" customHeight="1" x14ac:dyDescent="0.35"/>
  <cols>
    <col min="1" max="24" width="8.7265625" customWidth="1"/>
    <col min="25" max="25" width="28.7265625" customWidth="1"/>
    <col min="26" max="26" width="27.08984375" customWidth="1"/>
    <col min="27" max="27" width="25.453125" customWidth="1"/>
    <col min="28" max="28" width="38" customWidth="1"/>
    <col min="29" max="29" width="48.4531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456</v>
      </c>
      <c r="U2" s="3">
        <v>99759.066500000001</v>
      </c>
      <c r="V2" s="3">
        <v>89876</v>
      </c>
      <c r="W2" s="3">
        <v>36731.066500000001</v>
      </c>
      <c r="X2" s="3" t="s">
        <v>457</v>
      </c>
      <c r="Y2" s="3">
        <v>3086.8</v>
      </c>
      <c r="Z2" s="3">
        <v>11.87</v>
      </c>
      <c r="AA2" s="3">
        <v>49107</v>
      </c>
      <c r="AB2" s="3">
        <v>257</v>
      </c>
      <c r="AC2" s="3">
        <v>105643</v>
      </c>
    </row>
    <row r="3" spans="1:29" ht="14.5" x14ac:dyDescent="0.35">
      <c r="A3" s="3" t="s">
        <v>458</v>
      </c>
      <c r="U3" s="3">
        <v>90478.119000000006</v>
      </c>
      <c r="V3" s="3">
        <v>67417</v>
      </c>
      <c r="W3" s="3">
        <v>25369.118999999999</v>
      </c>
      <c r="X3" s="3" t="s">
        <v>457</v>
      </c>
      <c r="Y3" s="3">
        <v>2734.4</v>
      </c>
      <c r="Z3" s="3">
        <v>8.23</v>
      </c>
      <c r="AA3" s="3">
        <v>50566</v>
      </c>
      <c r="AB3" s="3">
        <v>336</v>
      </c>
      <c r="AC3" s="3">
        <v>105963</v>
      </c>
    </row>
    <row r="4" spans="1:29" ht="14.5" x14ac:dyDescent="0.35">
      <c r="A4" s="3" t="s">
        <v>459</v>
      </c>
      <c r="B4" s="3">
        <v>12158.5</v>
      </c>
      <c r="U4" s="3">
        <v>82285.659899999999</v>
      </c>
      <c r="V4" s="3">
        <v>38954</v>
      </c>
      <c r="W4" s="3">
        <v>16700.659899999999</v>
      </c>
      <c r="X4" s="3" t="s">
        <v>457</v>
      </c>
      <c r="Y4" s="3">
        <v>2695.6</v>
      </c>
      <c r="Z4" s="3">
        <v>6.18</v>
      </c>
      <c r="AA4" s="3">
        <v>52331</v>
      </c>
      <c r="AB4" s="3">
        <v>367</v>
      </c>
      <c r="AC4" s="3">
        <v>95144</v>
      </c>
    </row>
    <row r="5" spans="1:29" ht="14.5" x14ac:dyDescent="0.35">
      <c r="A5" s="3" t="s">
        <v>460</v>
      </c>
      <c r="B5" s="3">
        <v>12672.3</v>
      </c>
      <c r="U5" s="3">
        <v>98992.319499999998</v>
      </c>
      <c r="V5" s="3">
        <v>54213</v>
      </c>
      <c r="W5" s="3">
        <v>34507.319499999998</v>
      </c>
      <c r="X5" s="3" t="s">
        <v>457</v>
      </c>
      <c r="Y5" s="3">
        <v>2628</v>
      </c>
      <c r="Z5" s="3">
        <v>12.83</v>
      </c>
      <c r="AA5" s="3">
        <v>52019</v>
      </c>
      <c r="AB5" s="3">
        <v>291</v>
      </c>
      <c r="AC5" s="3">
        <v>98973</v>
      </c>
    </row>
    <row r="6" spans="1:29" ht="14.5" x14ac:dyDescent="0.35">
      <c r="A6" s="3" t="s">
        <v>461</v>
      </c>
      <c r="B6" s="3">
        <v>13549.5</v>
      </c>
      <c r="U6" s="3">
        <v>91001.274000000005</v>
      </c>
      <c r="V6" s="3">
        <v>54087</v>
      </c>
      <c r="W6" s="3">
        <v>34602.273999999998</v>
      </c>
      <c r="X6" s="3" t="s">
        <v>457</v>
      </c>
      <c r="Y6" s="3">
        <v>1423.8</v>
      </c>
      <c r="Z6" s="3">
        <v>13.21</v>
      </c>
      <c r="AA6" s="3">
        <v>46028</v>
      </c>
      <c r="AB6" s="3">
        <v>419</v>
      </c>
      <c r="AC6" s="3">
        <v>88246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462</v>
      </c>
      <c r="X2" s="3" t="s">
        <v>463</v>
      </c>
    </row>
    <row r="3" spans="1:29" ht="14.5" x14ac:dyDescent="0.35">
      <c r="A3" s="3" t="s">
        <v>464</v>
      </c>
      <c r="X3" s="3" t="s">
        <v>463</v>
      </c>
    </row>
    <row r="4" spans="1:29" ht="14.5" x14ac:dyDescent="0.35">
      <c r="A4" s="3" t="s">
        <v>465</v>
      </c>
      <c r="X4" s="3" t="s">
        <v>463</v>
      </c>
    </row>
    <row r="5" spans="1:29" ht="14.5" x14ac:dyDescent="0.35">
      <c r="A5" s="3" t="s">
        <v>466</v>
      </c>
      <c r="X5" s="3" t="s">
        <v>463</v>
      </c>
    </row>
    <row r="6" spans="1:29" ht="14.5" x14ac:dyDescent="0.35">
      <c r="A6" s="3" t="s">
        <v>467</v>
      </c>
      <c r="X6" s="3" t="s">
        <v>463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468</v>
      </c>
      <c r="X2" s="3" t="s">
        <v>469</v>
      </c>
    </row>
    <row r="3" spans="1:29" ht="14.5" x14ac:dyDescent="0.35">
      <c r="A3" s="3" t="s">
        <v>470</v>
      </c>
      <c r="X3" s="3" t="s">
        <v>469</v>
      </c>
    </row>
    <row r="4" spans="1:29" ht="14.5" x14ac:dyDescent="0.35">
      <c r="A4" s="3" t="s">
        <v>471</v>
      </c>
      <c r="X4" s="3" t="s">
        <v>469</v>
      </c>
    </row>
    <row r="5" spans="1:29" ht="14.5" x14ac:dyDescent="0.35">
      <c r="A5" s="3" t="s">
        <v>472</v>
      </c>
      <c r="X5" s="3" t="s">
        <v>469</v>
      </c>
    </row>
    <row r="6" spans="1:29" ht="14.5" x14ac:dyDescent="0.35">
      <c r="A6" s="3" t="s">
        <v>473</v>
      </c>
      <c r="X6" s="3" t="s">
        <v>469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AC1000"/>
  <sheetViews>
    <sheetView workbookViewId="0">
      <selection activeCell="M13" sqref="M13"/>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474</v>
      </c>
      <c r="X2" s="3" t="s">
        <v>475</v>
      </c>
    </row>
    <row r="3" spans="1:29" ht="14.5" x14ac:dyDescent="0.35">
      <c r="A3" s="3" t="s">
        <v>476</v>
      </c>
      <c r="X3" s="3" t="s">
        <v>475</v>
      </c>
    </row>
    <row r="4" spans="1:29" ht="14.5" x14ac:dyDescent="0.35">
      <c r="A4" s="3" t="s">
        <v>477</v>
      </c>
      <c r="X4" s="3" t="s">
        <v>475</v>
      </c>
    </row>
    <row r="5" spans="1:29" ht="14.5" x14ac:dyDescent="0.35">
      <c r="A5" s="3" t="s">
        <v>478</v>
      </c>
      <c r="X5" s="3" t="s">
        <v>475</v>
      </c>
    </row>
    <row r="6" spans="1:29" ht="14.5" x14ac:dyDescent="0.35">
      <c r="A6" s="3" t="s">
        <v>479</v>
      </c>
      <c r="X6" s="3" t="s">
        <v>475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480</v>
      </c>
      <c r="B2" s="3">
        <v>21132.199000000001</v>
      </c>
      <c r="C2" s="3">
        <v>2113.83</v>
      </c>
      <c r="D2" s="3">
        <v>3518.84</v>
      </c>
      <c r="G2" s="3">
        <v>3480.79</v>
      </c>
      <c r="I2" s="3">
        <v>22.901</v>
      </c>
      <c r="J2" s="3">
        <v>6.3579999999999997</v>
      </c>
      <c r="L2" s="3">
        <v>8.7899999999999991</v>
      </c>
      <c r="U2" s="3">
        <v>115689.64</v>
      </c>
      <c r="V2" s="3">
        <v>14977</v>
      </c>
      <c r="W2" s="3">
        <v>54951.64</v>
      </c>
      <c r="X2" s="3" t="s">
        <v>481</v>
      </c>
      <c r="Y2" s="3">
        <v>995</v>
      </c>
      <c r="Z2" s="3">
        <v>53.98</v>
      </c>
      <c r="AA2" s="3">
        <v>58733</v>
      </c>
      <c r="AB2" s="3">
        <v>620</v>
      </c>
      <c r="AC2" s="3">
        <v>114348</v>
      </c>
    </row>
    <row r="3" spans="1:29" ht="14.5" x14ac:dyDescent="0.35">
      <c r="A3" s="3" t="s">
        <v>482</v>
      </c>
      <c r="B3" s="3">
        <v>19888</v>
      </c>
      <c r="C3" s="3">
        <v>2104</v>
      </c>
      <c r="D3" s="3">
        <v>3178</v>
      </c>
      <c r="G3" s="3">
        <v>3115</v>
      </c>
      <c r="I3" s="3">
        <v>49</v>
      </c>
      <c r="J3" s="3">
        <v>4</v>
      </c>
      <c r="L3" s="3">
        <v>10</v>
      </c>
      <c r="U3" s="3">
        <v>113846.23</v>
      </c>
      <c r="V3" s="3">
        <v>13387</v>
      </c>
      <c r="W3" s="3">
        <v>57712.23</v>
      </c>
      <c r="X3" s="3" t="s">
        <v>481</v>
      </c>
      <c r="Y3" s="3">
        <v>973</v>
      </c>
      <c r="Z3" s="3">
        <v>58.83</v>
      </c>
      <c r="AA3" s="3">
        <v>53195</v>
      </c>
      <c r="AB3" s="3">
        <v>673</v>
      </c>
      <c r="AC3" s="3">
        <v>104218</v>
      </c>
    </row>
    <row r="4" spans="1:29" ht="14.5" x14ac:dyDescent="0.35">
      <c r="A4" s="3" t="s">
        <v>483</v>
      </c>
      <c r="B4" s="3">
        <v>18172</v>
      </c>
      <c r="C4" s="3">
        <v>1996</v>
      </c>
      <c r="D4" s="3">
        <v>2688</v>
      </c>
      <c r="G4" s="3">
        <v>2598</v>
      </c>
      <c r="I4" s="3">
        <v>75</v>
      </c>
      <c r="J4" s="3">
        <v>5</v>
      </c>
      <c r="L4" s="3">
        <v>11</v>
      </c>
      <c r="U4" s="3">
        <v>102819</v>
      </c>
      <c r="V4" s="3">
        <v>12999</v>
      </c>
      <c r="W4" s="3">
        <v>48645</v>
      </c>
      <c r="X4" s="3" t="s">
        <v>481</v>
      </c>
      <c r="Y4" s="3">
        <v>940</v>
      </c>
      <c r="Z4" s="3">
        <v>51.75</v>
      </c>
      <c r="AA4" s="3">
        <v>50042</v>
      </c>
      <c r="AB4" s="3">
        <v>1530</v>
      </c>
      <c r="AC4" s="3">
        <v>100300</v>
      </c>
    </row>
    <row r="5" spans="1:29" ht="14.5" x14ac:dyDescent="0.35">
      <c r="A5" s="3" t="s">
        <v>484</v>
      </c>
      <c r="B5" s="3">
        <v>18284</v>
      </c>
      <c r="C5" s="3">
        <v>2132</v>
      </c>
      <c r="D5" s="3">
        <v>3136</v>
      </c>
      <c r="G5" s="3">
        <v>3062</v>
      </c>
      <c r="I5" s="3">
        <v>50</v>
      </c>
      <c r="J5" s="3">
        <v>12</v>
      </c>
      <c r="L5" s="3">
        <v>13</v>
      </c>
      <c r="U5" s="3">
        <v>119574.08</v>
      </c>
      <c r="V5" s="3">
        <v>13255</v>
      </c>
      <c r="W5" s="3">
        <v>64872.08</v>
      </c>
      <c r="X5" s="3" t="s">
        <v>481</v>
      </c>
      <c r="Y5" s="3">
        <v>929</v>
      </c>
      <c r="Z5" s="3">
        <v>69.16</v>
      </c>
      <c r="AA5" s="3">
        <v>50431</v>
      </c>
      <c r="AB5" s="3">
        <v>1343</v>
      </c>
      <c r="AC5" s="3">
        <v>99279</v>
      </c>
    </row>
    <row r="6" spans="1:29" ht="14.5" x14ac:dyDescent="0.35">
      <c r="A6" s="3" t="s">
        <v>485</v>
      </c>
      <c r="B6" s="3">
        <v>13749</v>
      </c>
      <c r="C6" s="3">
        <v>2343</v>
      </c>
      <c r="D6" s="3">
        <v>3026</v>
      </c>
      <c r="G6" s="3">
        <v>2985</v>
      </c>
      <c r="H6" s="3">
        <v>7.1360000000000001</v>
      </c>
      <c r="J6" s="3">
        <v>11</v>
      </c>
      <c r="L6" s="3">
        <v>31</v>
      </c>
      <c r="U6" s="3">
        <v>100182.5</v>
      </c>
      <c r="V6" s="3">
        <v>13679</v>
      </c>
      <c r="W6" s="3">
        <v>44752.5</v>
      </c>
      <c r="X6" s="3" t="s">
        <v>481</v>
      </c>
      <c r="Y6" s="3">
        <v>902</v>
      </c>
      <c r="Z6" s="3">
        <v>48.75</v>
      </c>
      <c r="AA6" s="3">
        <v>50241</v>
      </c>
      <c r="AB6" s="3">
        <v>446</v>
      </c>
      <c r="AC6" s="3">
        <v>98920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486</v>
      </c>
      <c r="B2" s="3">
        <v>84875.101999999999</v>
      </c>
      <c r="C2" s="3">
        <v>236.35900000000001</v>
      </c>
      <c r="D2" s="3">
        <v>38517.800999999999</v>
      </c>
      <c r="E2" s="3">
        <v>1281.99</v>
      </c>
      <c r="F2" s="3">
        <v>968.87599999999998</v>
      </c>
      <c r="G2" s="3">
        <v>15903.299800000001</v>
      </c>
      <c r="H2" s="3">
        <v>30.748999999999999</v>
      </c>
      <c r="I2" s="3">
        <v>24.956</v>
      </c>
      <c r="J2" s="3">
        <v>19.661000000000001</v>
      </c>
      <c r="K2" s="3">
        <v>33.128</v>
      </c>
      <c r="L2" s="3">
        <v>16.295999999999999</v>
      </c>
      <c r="O2" s="3">
        <v>20238.699199999999</v>
      </c>
      <c r="S2" s="3">
        <v>0.127</v>
      </c>
      <c r="U2" s="3">
        <v>139821.59</v>
      </c>
      <c r="V2" s="3">
        <v>29279</v>
      </c>
      <c r="W2" s="3">
        <v>78479.59</v>
      </c>
      <c r="X2" s="3" t="s">
        <v>487</v>
      </c>
      <c r="Y2" s="3">
        <v>1075</v>
      </c>
      <c r="Z2" s="3">
        <v>71.41</v>
      </c>
      <c r="AA2" s="3">
        <v>59135</v>
      </c>
      <c r="AB2" s="3">
        <v>1917</v>
      </c>
      <c r="AC2" s="3">
        <v>134891</v>
      </c>
    </row>
    <row r="3" spans="1:29" ht="14.5" x14ac:dyDescent="0.35">
      <c r="A3" s="3" t="s">
        <v>488</v>
      </c>
      <c r="B3" s="3">
        <v>82465.398000000001</v>
      </c>
      <c r="C3" s="3">
        <v>174.095</v>
      </c>
      <c r="D3" s="3">
        <v>34845.800999999999</v>
      </c>
      <c r="E3" s="3">
        <v>1104.6199999999999</v>
      </c>
      <c r="F3" s="3">
        <v>1154.6500000000001</v>
      </c>
      <c r="G3" s="3">
        <v>14022.299800000001</v>
      </c>
      <c r="H3" s="3">
        <v>34.906999999999996</v>
      </c>
      <c r="I3" s="3">
        <v>27.994</v>
      </c>
      <c r="J3" s="3">
        <v>12.986000000000001</v>
      </c>
      <c r="K3" s="3">
        <v>27.782</v>
      </c>
      <c r="L3" s="3">
        <v>17.472999999999999</v>
      </c>
      <c r="O3" s="3">
        <v>18443</v>
      </c>
      <c r="S3" s="3">
        <v>0.104</v>
      </c>
      <c r="U3" s="3">
        <v>133734.42000000001</v>
      </c>
      <c r="V3" s="3">
        <v>23113</v>
      </c>
      <c r="W3" s="3">
        <v>75369.42</v>
      </c>
      <c r="X3" s="3" t="s">
        <v>487</v>
      </c>
      <c r="Y3" s="3">
        <v>1061</v>
      </c>
      <c r="Z3" s="3">
        <v>68.58</v>
      </c>
      <c r="AA3" s="3">
        <v>55470</v>
      </c>
      <c r="AB3" s="3">
        <v>1798</v>
      </c>
      <c r="AC3" s="3">
        <v>127534</v>
      </c>
    </row>
    <row r="4" spans="1:29" ht="14.5" x14ac:dyDescent="0.35">
      <c r="A4" s="3" t="s">
        <v>489</v>
      </c>
      <c r="B4" s="3">
        <v>75112</v>
      </c>
      <c r="C4" s="3">
        <v>200</v>
      </c>
      <c r="D4" s="3">
        <v>36614.699000000001</v>
      </c>
      <c r="G4" s="3">
        <v>4310.9301999999998</v>
      </c>
      <c r="I4" s="3">
        <v>11.689</v>
      </c>
      <c r="J4" s="3">
        <v>4.3440000000000003</v>
      </c>
      <c r="K4" s="3">
        <v>28.013000000000002</v>
      </c>
      <c r="L4" s="3">
        <v>15.228999999999999</v>
      </c>
      <c r="O4" s="3">
        <v>32244.5</v>
      </c>
      <c r="U4" s="3">
        <v>122040.57</v>
      </c>
      <c r="V4" s="3">
        <v>20375</v>
      </c>
      <c r="W4" s="3">
        <v>67511.570000000007</v>
      </c>
      <c r="X4" s="3" t="s">
        <v>487</v>
      </c>
      <c r="Y4" s="3">
        <v>1058</v>
      </c>
      <c r="Z4" s="3">
        <v>61.43</v>
      </c>
      <c r="AA4" s="3">
        <v>51041</v>
      </c>
      <c r="AB4" s="3">
        <v>1065</v>
      </c>
      <c r="AC4" s="3">
        <v>122935</v>
      </c>
    </row>
    <row r="5" spans="1:29" ht="14.5" x14ac:dyDescent="0.35">
      <c r="A5" s="3" t="s">
        <v>490</v>
      </c>
      <c r="B5" s="3">
        <v>88193.797000000006</v>
      </c>
      <c r="C5" s="3">
        <v>207.136</v>
      </c>
      <c r="D5" s="3">
        <v>38773.398000000001</v>
      </c>
      <c r="G5" s="3">
        <v>3423.78</v>
      </c>
      <c r="L5" s="3">
        <v>88.879000000000005</v>
      </c>
      <c r="O5" s="3">
        <v>35260.800799999997</v>
      </c>
      <c r="U5" s="3">
        <v>121262.3</v>
      </c>
      <c r="V5" s="3">
        <v>21419</v>
      </c>
      <c r="W5" s="3">
        <v>70006.3</v>
      </c>
      <c r="X5" s="3" t="s">
        <v>487</v>
      </c>
      <c r="Y5" s="3">
        <v>1046</v>
      </c>
      <c r="Z5" s="3">
        <v>63.7</v>
      </c>
      <c r="AA5" s="3">
        <v>48686</v>
      </c>
      <c r="AB5" s="3">
        <v>1975</v>
      </c>
      <c r="AC5" s="3">
        <v>118700</v>
      </c>
    </row>
    <row r="6" spans="1:29" ht="14.5" x14ac:dyDescent="0.35">
      <c r="A6" s="3" t="s">
        <v>491</v>
      </c>
      <c r="B6" s="3">
        <v>102600</v>
      </c>
      <c r="C6" s="3">
        <v>2832.31</v>
      </c>
      <c r="D6" s="3">
        <v>39400</v>
      </c>
      <c r="G6" s="3">
        <v>2142.1298999999999</v>
      </c>
      <c r="O6" s="3">
        <v>37299.5</v>
      </c>
      <c r="U6" s="3">
        <v>93936.08</v>
      </c>
      <c r="V6" s="3">
        <v>23495</v>
      </c>
      <c r="W6" s="3">
        <v>43876.08</v>
      </c>
      <c r="X6" s="3" t="s">
        <v>487</v>
      </c>
      <c r="Y6" s="3">
        <v>1020</v>
      </c>
      <c r="Z6" s="3">
        <v>43.92</v>
      </c>
      <c r="AA6" s="3">
        <v>46849</v>
      </c>
      <c r="AB6" s="3">
        <v>1396</v>
      </c>
      <c r="AC6" s="3">
        <v>116914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492</v>
      </c>
      <c r="B2" s="3">
        <v>14200</v>
      </c>
      <c r="C2" s="3">
        <v>730</v>
      </c>
      <c r="U2" s="3">
        <v>39181.890399999997</v>
      </c>
      <c r="V2" s="3">
        <v>59670</v>
      </c>
      <c r="W2" s="3">
        <v>38524.890399999997</v>
      </c>
      <c r="X2" s="3" t="s">
        <v>493</v>
      </c>
      <c r="Y2" s="3">
        <v>641.5</v>
      </c>
      <c r="Z2" s="3">
        <v>65.95</v>
      </c>
      <c r="AA2" s="3">
        <v>4406</v>
      </c>
      <c r="AB2" s="3">
        <v>3749</v>
      </c>
      <c r="AC2" s="3">
        <v>43524</v>
      </c>
    </row>
    <row r="3" spans="1:29" ht="14.5" x14ac:dyDescent="0.35">
      <c r="A3" s="3" t="s">
        <v>494</v>
      </c>
      <c r="B3" s="3">
        <v>13800</v>
      </c>
      <c r="C3" s="3">
        <v>680</v>
      </c>
      <c r="U3" s="3">
        <v>34206.009599999998</v>
      </c>
      <c r="V3" s="3">
        <v>37590</v>
      </c>
      <c r="W3" s="3">
        <v>30934.009600000001</v>
      </c>
      <c r="X3" s="3" t="s">
        <v>493</v>
      </c>
      <c r="Y3" s="3">
        <v>713.2</v>
      </c>
      <c r="Z3" s="3">
        <v>45.62</v>
      </c>
      <c r="AA3" s="3">
        <v>5425</v>
      </c>
      <c r="AB3" s="3">
        <v>2153</v>
      </c>
      <c r="AC3" s="3">
        <v>40782</v>
      </c>
    </row>
    <row r="4" spans="1:29" ht="14.5" x14ac:dyDescent="0.35">
      <c r="A4" s="3" t="s">
        <v>495</v>
      </c>
      <c r="B4" s="3">
        <v>13000</v>
      </c>
      <c r="C4" s="3">
        <v>790</v>
      </c>
      <c r="U4" s="3">
        <v>22340.300299999999</v>
      </c>
      <c r="V4" s="3">
        <v>22388</v>
      </c>
      <c r="W4" s="3">
        <v>17735.300299999999</v>
      </c>
      <c r="X4" s="3" t="s">
        <v>493</v>
      </c>
      <c r="Y4" s="3">
        <v>735.3</v>
      </c>
      <c r="Z4" s="3">
        <v>24.16</v>
      </c>
      <c r="AA4" s="3">
        <v>5376</v>
      </c>
      <c r="AB4" s="3">
        <v>771</v>
      </c>
      <c r="AC4" s="3">
        <v>38031</v>
      </c>
    </row>
    <row r="5" spans="1:29" ht="14.5" x14ac:dyDescent="0.35">
      <c r="A5" s="3" t="s">
        <v>496</v>
      </c>
      <c r="B5" s="3">
        <v>13100</v>
      </c>
      <c r="C5" s="3">
        <v>790</v>
      </c>
      <c r="U5" s="3">
        <v>29298.0337</v>
      </c>
      <c r="V5" s="3">
        <v>34139</v>
      </c>
      <c r="W5" s="3">
        <v>25553.0337</v>
      </c>
      <c r="X5" s="3" t="s">
        <v>493</v>
      </c>
      <c r="Y5" s="3">
        <v>762.7</v>
      </c>
      <c r="Z5" s="3">
        <v>34.35</v>
      </c>
      <c r="AA5" s="3">
        <v>5463</v>
      </c>
      <c r="AB5" s="3">
        <v>1718</v>
      </c>
      <c r="AC5" s="3">
        <v>42187</v>
      </c>
    </row>
    <row r="6" spans="1:29" ht="14.5" x14ac:dyDescent="0.35">
      <c r="A6" s="3" t="s">
        <v>497</v>
      </c>
      <c r="B6" s="3">
        <v>13100</v>
      </c>
      <c r="C6" s="3">
        <v>750</v>
      </c>
      <c r="U6" s="3">
        <v>31260.9234</v>
      </c>
      <c r="V6" s="3">
        <v>35099</v>
      </c>
      <c r="W6" s="3">
        <v>27068.9234</v>
      </c>
      <c r="X6" s="3" t="s">
        <v>493</v>
      </c>
      <c r="Y6" s="3">
        <v>807.5</v>
      </c>
      <c r="Z6" s="3">
        <v>34.590000000000003</v>
      </c>
      <c r="AA6" s="3">
        <v>5180</v>
      </c>
      <c r="AB6" s="3">
        <v>988</v>
      </c>
      <c r="AC6" s="3">
        <v>41456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498</v>
      </c>
      <c r="B2" s="3">
        <v>483.762</v>
      </c>
      <c r="C2" s="3">
        <v>76.688999999999993</v>
      </c>
      <c r="U2" s="3">
        <v>4241.78</v>
      </c>
      <c r="V2" s="3">
        <v>2252.4</v>
      </c>
      <c r="W2" s="3">
        <v>4066.88</v>
      </c>
      <c r="X2" s="3" t="s">
        <v>499</v>
      </c>
      <c r="Y2" s="3">
        <v>140.80000000000001</v>
      </c>
      <c r="Z2" s="3">
        <v>28.64</v>
      </c>
      <c r="AA2" s="3">
        <v>177.4</v>
      </c>
      <c r="AB2" s="3">
        <v>2.5</v>
      </c>
      <c r="AC2" s="3">
        <v>4337.3</v>
      </c>
    </row>
    <row r="3" spans="1:29" ht="14.5" x14ac:dyDescent="0.35">
      <c r="A3" s="3" t="s">
        <v>500</v>
      </c>
      <c r="B3" s="3">
        <v>420.87700000000001</v>
      </c>
      <c r="C3" s="3">
        <v>84.941999999999993</v>
      </c>
      <c r="U3" s="3">
        <v>3820.5706</v>
      </c>
      <c r="V3" s="3">
        <v>1383</v>
      </c>
      <c r="W3" s="3">
        <v>3423.3706000000002</v>
      </c>
      <c r="X3" s="3" t="s">
        <v>499</v>
      </c>
      <c r="Y3" s="3">
        <v>133.619</v>
      </c>
      <c r="Z3" s="3">
        <v>24.59</v>
      </c>
      <c r="AA3" s="3">
        <v>398.9</v>
      </c>
      <c r="AB3" s="3">
        <v>1.7</v>
      </c>
      <c r="AC3" s="3">
        <v>3885.1</v>
      </c>
    </row>
    <row r="4" spans="1:29" ht="14.5" x14ac:dyDescent="0.35">
      <c r="A4" s="3" t="s">
        <v>501</v>
      </c>
      <c r="B4" s="3">
        <v>490.45400000000001</v>
      </c>
      <c r="C4" s="3">
        <v>86.744</v>
      </c>
      <c r="U4" s="3">
        <v>1492.04</v>
      </c>
      <c r="V4" s="3">
        <v>626</v>
      </c>
      <c r="W4" s="3">
        <v>661.42</v>
      </c>
      <c r="X4" s="3" t="s">
        <v>499</v>
      </c>
      <c r="Y4" s="3">
        <v>133.34700000000001</v>
      </c>
      <c r="Z4" s="3">
        <v>5</v>
      </c>
      <c r="AA4" s="3">
        <v>835.21</v>
      </c>
      <c r="AB4" s="3">
        <v>4.59</v>
      </c>
      <c r="AC4" s="3">
        <v>3496.9949999999999</v>
      </c>
    </row>
    <row r="5" spans="1:29" ht="14.5" x14ac:dyDescent="0.35">
      <c r="A5" s="3" t="s">
        <v>502</v>
      </c>
      <c r="B5" s="3">
        <v>564.22500000000002</v>
      </c>
      <c r="C5" s="3">
        <v>132.751</v>
      </c>
      <c r="U5" s="3">
        <v>1663.2860000000001</v>
      </c>
      <c r="V5" s="3">
        <v>914.9</v>
      </c>
      <c r="W5" s="3">
        <v>1005.361</v>
      </c>
      <c r="X5" s="3" t="s">
        <v>499</v>
      </c>
      <c r="Y5" s="3">
        <v>130.56399999999999</v>
      </c>
      <c r="Z5" s="3">
        <v>7.54</v>
      </c>
      <c r="AA5" s="3">
        <v>663.94100000000003</v>
      </c>
      <c r="AB5" s="3">
        <v>6.016</v>
      </c>
      <c r="AC5" s="3">
        <v>3531.3049999999998</v>
      </c>
    </row>
    <row r="6" spans="1:29" ht="14.5" x14ac:dyDescent="0.35">
      <c r="A6" s="3" t="s">
        <v>503</v>
      </c>
      <c r="B6" s="3">
        <v>535.23299999999995</v>
      </c>
      <c r="C6" s="3">
        <v>171.48599999999999</v>
      </c>
      <c r="U6" s="3">
        <v>1731.4457</v>
      </c>
      <c r="V6" s="3">
        <v>965.5</v>
      </c>
      <c r="W6" s="3">
        <v>935.74069999999995</v>
      </c>
      <c r="X6" s="3" t="s">
        <v>499</v>
      </c>
      <c r="Y6" s="3">
        <v>132.05099999999999</v>
      </c>
      <c r="Z6" s="3">
        <v>7.18</v>
      </c>
      <c r="AA6" s="3">
        <v>815</v>
      </c>
      <c r="AB6" s="3">
        <v>19.295000000000002</v>
      </c>
      <c r="AC6" s="3">
        <v>4118.1030000000001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504</v>
      </c>
      <c r="B2" s="3">
        <v>0</v>
      </c>
      <c r="C2" s="3">
        <v>0.05</v>
      </c>
      <c r="D2" s="3">
        <v>8.4000000000000005E-2</v>
      </c>
      <c r="E2" s="3">
        <v>2.06E-2</v>
      </c>
      <c r="I2" s="3">
        <v>3.5999999999999999E-3</v>
      </c>
      <c r="J2" s="3">
        <v>3.6999999999999998E-2</v>
      </c>
      <c r="K2" s="3">
        <v>2.2200000000000001E-2</v>
      </c>
      <c r="T2" s="3">
        <v>5.9999999999999995E-4</v>
      </c>
      <c r="U2" s="3">
        <v>24980.618200000001</v>
      </c>
      <c r="V2" s="3">
        <v>1315.7</v>
      </c>
      <c r="W2" s="3">
        <v>26177.118200000001</v>
      </c>
      <c r="X2" s="3" t="s">
        <v>505</v>
      </c>
      <c r="Y2" s="3">
        <v>191.5</v>
      </c>
      <c r="Z2" s="3">
        <v>184.57</v>
      </c>
      <c r="AA2" s="3">
        <v>0</v>
      </c>
      <c r="AB2" s="3">
        <v>1196.5</v>
      </c>
      <c r="AC2" s="3">
        <v>6626.8</v>
      </c>
    </row>
    <row r="3" spans="1:29" ht="14.5" x14ac:dyDescent="0.35">
      <c r="A3" s="3" t="s">
        <v>506</v>
      </c>
      <c r="B3" s="3">
        <v>0</v>
      </c>
      <c r="C3" s="3">
        <v>3.5999999999999997E-2</v>
      </c>
      <c r="D3" s="3">
        <v>627.399</v>
      </c>
      <c r="E3" s="3">
        <v>1.0999999999999999E-2</v>
      </c>
      <c r="I3" s="3">
        <v>2.2000000000000001E-3</v>
      </c>
      <c r="J3" s="3">
        <v>1.2E-2</v>
      </c>
      <c r="K3" s="3">
        <v>8.6999999999999994E-3</v>
      </c>
      <c r="S3" s="3">
        <v>627.36500000000001</v>
      </c>
      <c r="T3" s="3">
        <v>6.9999999999999999E-4</v>
      </c>
      <c r="U3" s="3">
        <v>25922.897000000001</v>
      </c>
      <c r="V3" s="3">
        <v>1300</v>
      </c>
      <c r="W3" s="3">
        <v>26462.197</v>
      </c>
      <c r="X3" s="3" t="s">
        <v>505</v>
      </c>
      <c r="Y3" s="3">
        <v>191.1</v>
      </c>
      <c r="Z3" s="3">
        <v>174.94</v>
      </c>
      <c r="AA3" s="3">
        <v>0</v>
      </c>
      <c r="AB3" s="3">
        <v>539.29999999999995</v>
      </c>
      <c r="AC3" s="3">
        <v>6209.9</v>
      </c>
    </row>
    <row r="4" spans="1:29" ht="14.5" x14ac:dyDescent="0.35">
      <c r="A4" s="3" t="s">
        <v>507</v>
      </c>
      <c r="B4" s="3">
        <v>0</v>
      </c>
      <c r="C4" s="3">
        <v>4.9000000000000002E-2</v>
      </c>
      <c r="D4" s="3">
        <v>692.46900000000005</v>
      </c>
      <c r="E4" s="3">
        <v>4.1000000000000003E-3</v>
      </c>
      <c r="I4" s="3">
        <v>2.3E-3</v>
      </c>
      <c r="J4" s="3">
        <v>2.9000000000000001E-2</v>
      </c>
      <c r="K4" s="3">
        <v>8.8000000000000005E-3</v>
      </c>
      <c r="S4" s="3">
        <v>692.42399999999998</v>
      </c>
      <c r="T4" s="3">
        <v>8.0000000000000004E-4</v>
      </c>
      <c r="U4" s="3">
        <v>23441.443299999999</v>
      </c>
      <c r="V4" s="3">
        <v>1020.2</v>
      </c>
      <c r="W4" s="3">
        <v>23975.6433</v>
      </c>
      <c r="X4" s="3" t="s">
        <v>505</v>
      </c>
      <c r="Y4" s="3">
        <v>190.3</v>
      </c>
      <c r="Z4" s="3">
        <v>159.6</v>
      </c>
      <c r="AA4" s="3">
        <v>0</v>
      </c>
      <c r="AB4" s="3">
        <v>534.20000000000005</v>
      </c>
      <c r="AC4" s="3">
        <v>5592.9</v>
      </c>
    </row>
    <row r="5" spans="1:29" ht="14.5" x14ac:dyDescent="0.35">
      <c r="A5" s="3" t="s">
        <v>508</v>
      </c>
      <c r="B5" s="3">
        <v>0</v>
      </c>
      <c r="C5" s="3">
        <v>6.2E-2</v>
      </c>
      <c r="D5" s="3">
        <v>737.2</v>
      </c>
      <c r="E5" s="3">
        <v>1.2200000000000001E-2</v>
      </c>
      <c r="I5" s="3">
        <v>6.1000000000000004E-3</v>
      </c>
      <c r="J5" s="3">
        <v>5.7000000000000002E-2</v>
      </c>
      <c r="K5" s="3">
        <v>1.5800000000000002E-2</v>
      </c>
      <c r="S5" s="3">
        <v>737.10699999999997</v>
      </c>
      <c r="T5" s="3">
        <v>1.4E-3</v>
      </c>
      <c r="U5" s="3">
        <v>19518.6417</v>
      </c>
      <c r="V5" s="3">
        <v>844.1</v>
      </c>
      <c r="W5" s="3">
        <v>19568.1417</v>
      </c>
      <c r="X5" s="3" t="s">
        <v>505</v>
      </c>
      <c r="Y5" s="3">
        <v>187.7</v>
      </c>
      <c r="Z5" s="3">
        <v>134.09</v>
      </c>
      <c r="AA5" s="3">
        <v>82.6</v>
      </c>
      <c r="AB5" s="3">
        <v>132.1</v>
      </c>
      <c r="AC5" s="3">
        <v>5280.6</v>
      </c>
    </row>
    <row r="6" spans="1:29" ht="14.5" x14ac:dyDescent="0.35">
      <c r="A6" s="3" t="s">
        <v>509</v>
      </c>
      <c r="C6" s="3">
        <v>5.6000000000000001E-2</v>
      </c>
      <c r="D6" s="3">
        <v>9.1999999999999998E-2</v>
      </c>
      <c r="E6" s="3">
        <v>1.0800000000000001E-2</v>
      </c>
      <c r="I6" s="3">
        <v>4.1999999999999997E-3</v>
      </c>
      <c r="J6" s="3">
        <v>0.06</v>
      </c>
      <c r="K6" s="3">
        <v>1.47E-2</v>
      </c>
      <c r="T6" s="3">
        <v>1.6999999999999999E-3</v>
      </c>
      <c r="U6" s="3">
        <v>13255.9797</v>
      </c>
      <c r="V6" s="3">
        <v>653.20000000000005</v>
      </c>
      <c r="W6" s="3">
        <v>13118.0797</v>
      </c>
      <c r="X6" s="3" t="s">
        <v>505</v>
      </c>
      <c r="Y6" s="3">
        <v>186.1</v>
      </c>
      <c r="Z6" s="3">
        <v>95.73</v>
      </c>
      <c r="AA6" s="3">
        <v>207.6</v>
      </c>
      <c r="AB6" s="3">
        <v>69.7</v>
      </c>
      <c r="AC6" s="3">
        <v>4931.8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510</v>
      </c>
      <c r="B2" s="3">
        <v>51000</v>
      </c>
      <c r="C2" s="3">
        <v>8000</v>
      </c>
      <c r="D2" s="3">
        <v>1203750</v>
      </c>
      <c r="E2" s="3">
        <v>144000</v>
      </c>
      <c r="G2" s="3">
        <v>117000</v>
      </c>
      <c r="K2" s="3">
        <v>200</v>
      </c>
      <c r="L2" s="3">
        <v>3400</v>
      </c>
      <c r="M2" s="3">
        <v>6000</v>
      </c>
      <c r="N2" s="3">
        <v>3000</v>
      </c>
      <c r="O2" s="3">
        <v>910350</v>
      </c>
      <c r="P2" s="3">
        <v>17000</v>
      </c>
      <c r="R2" s="3">
        <v>1700</v>
      </c>
      <c r="S2" s="3">
        <v>1100</v>
      </c>
      <c r="U2" s="3">
        <v>241953.0607</v>
      </c>
      <c r="V2" s="3">
        <v>381314</v>
      </c>
      <c r="W2" s="3">
        <v>196279.0607</v>
      </c>
      <c r="X2" s="3" t="s">
        <v>511</v>
      </c>
      <c r="Y2" s="3">
        <v>7347.5</v>
      </c>
      <c r="Z2" s="3">
        <v>2326</v>
      </c>
      <c r="AA2" s="3">
        <v>83795</v>
      </c>
      <c r="AB2" s="3">
        <v>40246</v>
      </c>
      <c r="AC2" s="3">
        <v>443024</v>
      </c>
    </row>
    <row r="3" spans="1:29" ht="14.5" x14ac:dyDescent="0.35">
      <c r="A3" s="3" t="s">
        <v>512</v>
      </c>
      <c r="B3" s="3">
        <v>60000</v>
      </c>
      <c r="C3" s="3">
        <v>9000</v>
      </c>
      <c r="D3" s="3">
        <v>1299000</v>
      </c>
      <c r="E3" s="3">
        <v>147000</v>
      </c>
      <c r="G3" s="3">
        <v>136000</v>
      </c>
      <c r="K3" s="3">
        <v>200</v>
      </c>
      <c r="L3" s="3">
        <v>2300</v>
      </c>
      <c r="M3" s="3">
        <v>6000</v>
      </c>
      <c r="N3" s="3">
        <v>2000</v>
      </c>
      <c r="O3" s="3">
        <v>1010000</v>
      </c>
      <c r="P3" s="3">
        <v>19000</v>
      </c>
      <c r="R3" s="3">
        <v>1700</v>
      </c>
      <c r="S3" s="3">
        <v>300</v>
      </c>
      <c r="U3" s="3">
        <v>223610.85639999999</v>
      </c>
      <c r="V3" s="3">
        <v>261504</v>
      </c>
      <c r="W3" s="3">
        <v>168134.85639999999</v>
      </c>
      <c r="X3" s="3" t="s">
        <v>511</v>
      </c>
      <c r="Y3" s="3">
        <v>7761.7</v>
      </c>
      <c r="Z3" s="3">
        <v>1621.8</v>
      </c>
      <c r="AA3" s="3">
        <v>89086</v>
      </c>
      <c r="AB3" s="3">
        <v>36970</v>
      </c>
      <c r="AC3" s="3">
        <v>404379</v>
      </c>
    </row>
    <row r="4" spans="1:29" ht="14.5" x14ac:dyDescent="0.35">
      <c r="A4" s="3" t="s">
        <v>513</v>
      </c>
      <c r="B4" s="3">
        <v>63000</v>
      </c>
      <c r="C4" s="3">
        <v>10000</v>
      </c>
      <c r="D4" s="3">
        <v>1305000</v>
      </c>
      <c r="E4" s="3">
        <v>147000</v>
      </c>
      <c r="G4" s="3">
        <v>103000</v>
      </c>
      <c r="K4" s="3">
        <v>250</v>
      </c>
      <c r="M4" s="3">
        <v>12000</v>
      </c>
      <c r="O4" s="3">
        <v>1054000</v>
      </c>
      <c r="P4" s="3">
        <v>19000</v>
      </c>
      <c r="R4" s="3">
        <v>2200</v>
      </c>
      <c r="S4" s="3">
        <v>300</v>
      </c>
      <c r="U4" s="3">
        <v>217293.59959999999</v>
      </c>
      <c r="V4" s="3">
        <v>180543</v>
      </c>
      <c r="W4" s="3">
        <v>137882.59959999999</v>
      </c>
      <c r="X4" s="3" t="s">
        <v>511</v>
      </c>
      <c r="Y4" s="3">
        <v>7795.6</v>
      </c>
      <c r="Z4" s="3">
        <v>1297.8</v>
      </c>
      <c r="AA4" s="3">
        <v>108014</v>
      </c>
      <c r="AB4" s="3">
        <v>31830</v>
      </c>
      <c r="AC4" s="3">
        <v>379268</v>
      </c>
    </row>
    <row r="5" spans="1:29" ht="14.5" x14ac:dyDescent="0.35">
      <c r="A5" s="3" t="s">
        <v>514</v>
      </c>
      <c r="B5" s="3">
        <v>70000</v>
      </c>
      <c r="C5" s="3">
        <v>11000</v>
      </c>
      <c r="D5" s="3">
        <v>1631630</v>
      </c>
      <c r="E5" s="3">
        <v>178000</v>
      </c>
      <c r="F5" s="3">
        <v>5000</v>
      </c>
      <c r="G5" s="3">
        <v>102000</v>
      </c>
      <c r="H5" s="3">
        <v>6000</v>
      </c>
      <c r="I5" s="3">
        <v>200</v>
      </c>
      <c r="J5" s="3">
        <v>0</v>
      </c>
      <c r="K5" s="3">
        <v>250</v>
      </c>
      <c r="M5" s="3">
        <v>23000</v>
      </c>
      <c r="O5" s="3">
        <v>1271000</v>
      </c>
      <c r="P5" s="3">
        <v>23000</v>
      </c>
      <c r="R5" s="3">
        <v>1650</v>
      </c>
      <c r="S5" s="3">
        <v>100</v>
      </c>
      <c r="U5" s="3">
        <v>315268.2917</v>
      </c>
      <c r="V5" s="3">
        <v>344877</v>
      </c>
      <c r="W5" s="3">
        <v>232912.2917</v>
      </c>
      <c r="X5" s="3" t="s">
        <v>511</v>
      </c>
      <c r="Y5" s="3">
        <v>8058.3</v>
      </c>
      <c r="Z5" s="3">
        <v>2235</v>
      </c>
      <c r="AA5" s="3">
        <v>96424</v>
      </c>
      <c r="AB5" s="3">
        <v>18055</v>
      </c>
      <c r="AC5" s="3">
        <v>404336</v>
      </c>
    </row>
    <row r="6" spans="1:29" ht="14.5" x14ac:dyDescent="0.35">
      <c r="A6" s="3" t="s">
        <v>515</v>
      </c>
      <c r="B6" s="3">
        <v>71000</v>
      </c>
      <c r="C6" s="3">
        <v>11000</v>
      </c>
      <c r="D6" s="3">
        <v>1721230</v>
      </c>
      <c r="E6" s="3">
        <v>190000</v>
      </c>
      <c r="F6" s="3">
        <v>600</v>
      </c>
      <c r="G6" s="3">
        <v>96000</v>
      </c>
      <c r="H6" s="3">
        <v>6000</v>
      </c>
      <c r="I6" s="3">
        <v>200</v>
      </c>
      <c r="J6" s="3">
        <v>200</v>
      </c>
      <c r="K6" s="3">
        <v>250</v>
      </c>
      <c r="L6" s="3">
        <v>170</v>
      </c>
      <c r="M6" s="3">
        <v>24000</v>
      </c>
      <c r="O6" s="3">
        <v>1351000</v>
      </c>
      <c r="P6" s="3">
        <v>25000</v>
      </c>
      <c r="R6" s="3">
        <v>1650</v>
      </c>
      <c r="S6" s="3">
        <v>700</v>
      </c>
      <c r="U6" s="3">
        <v>294870.16700000002</v>
      </c>
      <c r="V6" s="3">
        <v>388379</v>
      </c>
      <c r="W6" s="3">
        <v>240899.16699999999</v>
      </c>
      <c r="X6" s="3" t="s">
        <v>511</v>
      </c>
      <c r="Y6" s="3">
        <v>8282.7999999999993</v>
      </c>
      <c r="Z6" s="3">
        <v>2307.5</v>
      </c>
      <c r="AA6" s="3">
        <v>76824</v>
      </c>
      <c r="AB6" s="3">
        <v>26741</v>
      </c>
      <c r="AC6" s="3">
        <v>399194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516</v>
      </c>
      <c r="B2" s="3">
        <v>13233.4</v>
      </c>
      <c r="C2" s="3">
        <v>0.45200000000000001</v>
      </c>
      <c r="U2" s="3">
        <v>22579.161499999998</v>
      </c>
      <c r="V2" s="3">
        <v>4205</v>
      </c>
      <c r="W2" s="3">
        <v>13865.1615</v>
      </c>
      <c r="X2" s="3" t="s">
        <v>517</v>
      </c>
      <c r="Y2" s="3">
        <v>250.9</v>
      </c>
      <c r="Z2" s="3">
        <v>55.21</v>
      </c>
      <c r="AA2" s="3">
        <v>8734</v>
      </c>
      <c r="AB2" s="3">
        <v>20</v>
      </c>
      <c r="AC2" s="3">
        <v>20163</v>
      </c>
    </row>
    <row r="3" spans="1:29" ht="14.5" x14ac:dyDescent="0.35">
      <c r="A3" s="3" t="s">
        <v>518</v>
      </c>
      <c r="B3" s="3">
        <v>15690.4</v>
      </c>
      <c r="C3" s="3">
        <v>0.433</v>
      </c>
      <c r="D3" s="3">
        <v>5851.3</v>
      </c>
      <c r="G3" s="3">
        <v>1458.97</v>
      </c>
      <c r="O3" s="3">
        <v>4392.3301000000001</v>
      </c>
      <c r="U3" s="3">
        <v>23254.669300000001</v>
      </c>
      <c r="V3" s="3">
        <v>3669</v>
      </c>
      <c r="W3" s="3">
        <v>15396.6693</v>
      </c>
      <c r="X3" s="3" t="s">
        <v>517</v>
      </c>
      <c r="Y3" s="3">
        <v>250.2</v>
      </c>
      <c r="Z3" s="3">
        <v>61.47</v>
      </c>
      <c r="AA3" s="3">
        <v>7897</v>
      </c>
      <c r="AB3" s="3">
        <v>39</v>
      </c>
      <c r="AC3" s="3">
        <v>18553</v>
      </c>
    </row>
    <row r="4" spans="1:29" ht="14.5" x14ac:dyDescent="0.35">
      <c r="A4" s="3" t="s">
        <v>519</v>
      </c>
      <c r="B4" s="3">
        <v>12624.3</v>
      </c>
      <c r="C4" s="3">
        <v>4.1870000000000003</v>
      </c>
      <c r="D4" s="3">
        <v>6221.71</v>
      </c>
      <c r="G4" s="3">
        <v>1599.75</v>
      </c>
      <c r="O4" s="3">
        <v>4621.96</v>
      </c>
      <c r="U4" s="3">
        <v>20202.719400000002</v>
      </c>
      <c r="V4" s="3">
        <v>3416</v>
      </c>
      <c r="W4" s="3">
        <v>12875.7194</v>
      </c>
      <c r="X4" s="3" t="s">
        <v>517</v>
      </c>
      <c r="Y4" s="3">
        <v>248.4</v>
      </c>
      <c r="Z4" s="3">
        <v>51.53</v>
      </c>
      <c r="AA4" s="3">
        <v>7181</v>
      </c>
      <c r="AB4" s="3">
        <v>54</v>
      </c>
      <c r="AC4" s="3">
        <v>17710</v>
      </c>
    </row>
    <row r="5" spans="1:29" ht="14.5" x14ac:dyDescent="0.35">
      <c r="A5" s="3" t="s">
        <v>520</v>
      </c>
      <c r="B5" s="3">
        <v>14280.9</v>
      </c>
      <c r="C5" s="3">
        <v>5.2359999999999998</v>
      </c>
      <c r="D5" s="3">
        <v>7506.29</v>
      </c>
      <c r="G5" s="3">
        <v>2296.6999999999998</v>
      </c>
      <c r="N5" s="3">
        <v>0</v>
      </c>
      <c r="O5" s="3">
        <v>5209.6000999999997</v>
      </c>
      <c r="U5" s="3">
        <v>20134.6476</v>
      </c>
      <c r="V5" s="3">
        <v>3647.7</v>
      </c>
      <c r="W5" s="3">
        <v>13407.6476</v>
      </c>
      <c r="X5" s="3" t="s">
        <v>517</v>
      </c>
      <c r="Y5" s="3">
        <v>238.5</v>
      </c>
      <c r="Z5" s="3">
        <v>54.72</v>
      </c>
      <c r="AA5" s="3">
        <v>6543</v>
      </c>
      <c r="AB5" s="3">
        <v>16</v>
      </c>
      <c r="AC5" s="3">
        <v>16701</v>
      </c>
    </row>
    <row r="6" spans="1:29" ht="14.5" x14ac:dyDescent="0.35">
      <c r="A6" s="3" t="s">
        <v>521</v>
      </c>
      <c r="B6" s="3">
        <v>17598.400000000001</v>
      </c>
      <c r="C6" s="3">
        <v>5.234</v>
      </c>
      <c r="U6" s="3">
        <v>16096.773499999999</v>
      </c>
      <c r="V6" s="3">
        <v>3534.5</v>
      </c>
      <c r="W6" s="3">
        <v>9973.6735000000008</v>
      </c>
      <c r="X6" s="3" t="s">
        <v>517</v>
      </c>
      <c r="Y6" s="3">
        <v>233.6</v>
      </c>
      <c r="Z6" s="3">
        <v>42.25</v>
      </c>
      <c r="AA6" s="3">
        <v>5944</v>
      </c>
      <c r="AB6" s="3">
        <v>20.9</v>
      </c>
      <c r="AC6" s="3">
        <v>15426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522</v>
      </c>
      <c r="U2" s="3">
        <v>343.38869999999997</v>
      </c>
      <c r="V2" s="3">
        <v>359.06400000000002</v>
      </c>
      <c r="W2" s="3">
        <v>158.0197</v>
      </c>
      <c r="X2" s="3" t="s">
        <v>523</v>
      </c>
      <c r="Y2" s="3">
        <v>16.331</v>
      </c>
      <c r="Z2" s="3">
        <v>9.7100000000000009</v>
      </c>
      <c r="AA2" s="3">
        <v>218.095</v>
      </c>
      <c r="AB2" s="3">
        <v>32.725999999999999</v>
      </c>
      <c r="AC2" s="3">
        <v>485.358</v>
      </c>
    </row>
    <row r="3" spans="1:29" ht="14.5" x14ac:dyDescent="0.35">
      <c r="A3" s="3" t="s">
        <v>524</v>
      </c>
      <c r="U3" s="3">
        <v>294.99130000000002</v>
      </c>
      <c r="W3" s="3">
        <v>159.48429999999999</v>
      </c>
      <c r="X3" s="3" t="s">
        <v>523</v>
      </c>
      <c r="Y3" s="3">
        <v>16.260999999999999</v>
      </c>
      <c r="Z3" s="3">
        <v>9.8000000000000007</v>
      </c>
      <c r="AA3" s="3">
        <v>182.37100000000001</v>
      </c>
      <c r="AB3" s="3">
        <v>46.863999999999997</v>
      </c>
      <c r="AC3" s="3">
        <v>390.267</v>
      </c>
    </row>
    <row r="4" spans="1:29" ht="14.5" x14ac:dyDescent="0.35">
      <c r="A4" s="3" t="s">
        <v>525</v>
      </c>
      <c r="U4" s="3">
        <v>290.81</v>
      </c>
      <c r="W4" s="3">
        <v>134.49299999999999</v>
      </c>
      <c r="X4" s="3" t="s">
        <v>523</v>
      </c>
      <c r="Y4" s="3">
        <v>16.204000000000001</v>
      </c>
      <c r="Z4" s="3">
        <v>8.3000000000000007</v>
      </c>
      <c r="AA4" s="3">
        <v>160.61199999999999</v>
      </c>
      <c r="AB4" s="3">
        <v>4.2949999999999999</v>
      </c>
      <c r="AC4" s="3">
        <v>346.49700000000001</v>
      </c>
    </row>
    <row r="5" spans="1:29" ht="14.5" x14ac:dyDescent="0.35">
      <c r="A5" s="3" t="s">
        <v>526</v>
      </c>
      <c r="U5" s="3">
        <v>359.41199999999998</v>
      </c>
      <c r="W5" s="3">
        <v>217.94300000000001</v>
      </c>
      <c r="X5" s="3" t="s">
        <v>523</v>
      </c>
      <c r="Y5" s="3">
        <v>175.12899999999999</v>
      </c>
      <c r="Z5" s="3">
        <v>13.45</v>
      </c>
      <c r="AA5" s="3">
        <v>147.16999999999999</v>
      </c>
      <c r="AB5" s="3">
        <v>5.7009999999999996</v>
      </c>
      <c r="AC5" s="3">
        <v>584.66600000000005</v>
      </c>
    </row>
    <row r="6" spans="1:29" ht="14.5" x14ac:dyDescent="0.35">
      <c r="A6" s="3" t="s">
        <v>527</v>
      </c>
      <c r="V6" s="3">
        <v>226.60900000000001</v>
      </c>
      <c r="X6" s="3" t="s">
        <v>523</v>
      </c>
      <c r="Y6" s="3">
        <v>157.011</v>
      </c>
      <c r="AA6" s="3">
        <v>613.10500000000002</v>
      </c>
      <c r="AB6" s="3">
        <v>46.866</v>
      </c>
      <c r="AC6" s="3">
        <v>2083.6089999999999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528</v>
      </c>
      <c r="B2" s="3">
        <v>53000</v>
      </c>
      <c r="D2" s="3">
        <v>592000</v>
      </c>
      <c r="O2" s="3">
        <v>592000</v>
      </c>
      <c r="U2" s="3">
        <v>354191.1814</v>
      </c>
      <c r="V2" s="3">
        <v>246252</v>
      </c>
      <c r="W2" s="3">
        <v>343762.1814</v>
      </c>
      <c r="X2" s="3" t="s">
        <v>529</v>
      </c>
      <c r="Y2" s="3">
        <v>1931</v>
      </c>
      <c r="Z2" s="3">
        <v>179.49</v>
      </c>
      <c r="AA2" s="3">
        <v>27370</v>
      </c>
      <c r="AB2" s="3">
        <v>17901</v>
      </c>
      <c r="AC2" s="3">
        <v>257709</v>
      </c>
    </row>
    <row r="3" spans="1:29" ht="14.5" x14ac:dyDescent="0.35">
      <c r="A3" s="3" t="s">
        <v>530</v>
      </c>
      <c r="B3" s="3">
        <v>57000</v>
      </c>
      <c r="D3" s="3">
        <v>621000</v>
      </c>
      <c r="O3" s="3">
        <v>621000</v>
      </c>
      <c r="U3" s="3">
        <v>256532.7408</v>
      </c>
      <c r="W3" s="3">
        <v>226462.7408</v>
      </c>
      <c r="X3" s="3" t="s">
        <v>529</v>
      </c>
      <c r="Y3" s="3">
        <v>1916</v>
      </c>
      <c r="Z3" s="3">
        <v>117.35</v>
      </c>
      <c r="AA3" s="3">
        <v>34872</v>
      </c>
      <c r="AB3" s="3">
        <v>5675</v>
      </c>
      <c r="AC3" s="3">
        <v>239535</v>
      </c>
    </row>
    <row r="4" spans="1:29" ht="14.5" x14ac:dyDescent="0.35">
      <c r="A4" s="3" t="s">
        <v>531</v>
      </c>
      <c r="B4" s="3">
        <v>56000</v>
      </c>
      <c r="D4" s="3">
        <v>588000</v>
      </c>
      <c r="O4" s="3">
        <v>588000</v>
      </c>
      <c r="U4" s="3">
        <v>206213.98449999999</v>
      </c>
      <c r="V4" s="3">
        <v>94692</v>
      </c>
      <c r="W4" s="3">
        <v>162581.98449999999</v>
      </c>
      <c r="X4" s="3" t="s">
        <v>529</v>
      </c>
      <c r="Y4" s="3">
        <v>1870</v>
      </c>
      <c r="Z4" s="3">
        <v>84.45</v>
      </c>
      <c r="AA4" s="3">
        <v>48221</v>
      </c>
      <c r="AB4" s="3">
        <v>5627</v>
      </c>
      <c r="AC4" s="3">
        <v>239790</v>
      </c>
    </row>
    <row r="5" spans="1:29" ht="14.5" x14ac:dyDescent="0.35">
      <c r="A5" s="3" t="s">
        <v>532</v>
      </c>
      <c r="B5" s="3">
        <v>63000</v>
      </c>
      <c r="D5" s="3">
        <v>622000</v>
      </c>
      <c r="O5" s="3">
        <v>622000</v>
      </c>
      <c r="U5" s="3">
        <v>252924.0779</v>
      </c>
      <c r="V5" s="3">
        <v>146516</v>
      </c>
      <c r="W5" s="3">
        <v>226820.0779</v>
      </c>
      <c r="X5" s="3" t="s">
        <v>529</v>
      </c>
      <c r="Y5" s="3">
        <v>1870</v>
      </c>
      <c r="Z5" s="3">
        <v>120.51</v>
      </c>
      <c r="AA5" s="3">
        <v>30858</v>
      </c>
      <c r="AB5" s="3">
        <v>5749</v>
      </c>
      <c r="AC5" s="3">
        <v>237428</v>
      </c>
    </row>
    <row r="6" spans="1:29" ht="14.5" x14ac:dyDescent="0.35">
      <c r="A6" s="3" t="s">
        <v>533</v>
      </c>
      <c r="B6" s="3">
        <v>68000</v>
      </c>
      <c r="D6" s="3">
        <v>617000</v>
      </c>
      <c r="O6" s="3">
        <v>617000</v>
      </c>
      <c r="U6" s="3">
        <v>230913.06770000001</v>
      </c>
      <c r="V6" s="3">
        <v>166339</v>
      </c>
      <c r="W6" s="3">
        <v>204761.06770000001</v>
      </c>
      <c r="X6" s="3" t="s">
        <v>529</v>
      </c>
      <c r="Y6" s="3">
        <v>1898</v>
      </c>
      <c r="Z6" s="3">
        <v>108.79</v>
      </c>
      <c r="AA6" s="3">
        <v>34459</v>
      </c>
      <c r="AB6" s="3">
        <v>9395</v>
      </c>
      <c r="AC6" s="3">
        <v>253863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534</v>
      </c>
      <c r="B2" s="3">
        <v>53066.398000000001</v>
      </c>
      <c r="C2" s="3">
        <v>4023.26</v>
      </c>
      <c r="D2" s="3">
        <v>75799.797000000006</v>
      </c>
      <c r="E2" s="3">
        <v>14180</v>
      </c>
      <c r="G2" s="3">
        <v>38710</v>
      </c>
      <c r="H2" s="3">
        <v>9.8420000000000005</v>
      </c>
      <c r="O2" s="3">
        <v>22900</v>
      </c>
      <c r="U2" s="3">
        <v>138323.41649999999</v>
      </c>
      <c r="V2" s="3">
        <v>140517</v>
      </c>
      <c r="W2" s="3">
        <v>51102.416499999999</v>
      </c>
      <c r="X2" s="3" t="s">
        <v>535</v>
      </c>
      <c r="Y2" s="3">
        <v>10160.538</v>
      </c>
      <c r="Z2" s="3">
        <v>5.03</v>
      </c>
      <c r="AA2" s="3">
        <v>90271</v>
      </c>
      <c r="AB2" s="3">
        <v>16475</v>
      </c>
      <c r="AC2" s="3">
        <v>219618</v>
      </c>
    </row>
    <row r="3" spans="1:29" ht="14.5" x14ac:dyDescent="0.35">
      <c r="A3" s="3" t="s">
        <v>536</v>
      </c>
      <c r="B3" s="3">
        <v>51570.300999999999</v>
      </c>
      <c r="C3" s="3">
        <v>3770</v>
      </c>
      <c r="D3" s="3">
        <v>70465</v>
      </c>
      <c r="E3" s="3">
        <v>12990</v>
      </c>
      <c r="G3" s="3">
        <v>35220</v>
      </c>
      <c r="H3" s="3">
        <v>4.032</v>
      </c>
      <c r="O3" s="3">
        <v>22250.900399999999</v>
      </c>
      <c r="U3" s="3">
        <v>145852.9779</v>
      </c>
      <c r="V3" s="3">
        <v>88006</v>
      </c>
      <c r="W3" s="3">
        <v>71599.977899999998</v>
      </c>
      <c r="X3" s="3" t="s">
        <v>535</v>
      </c>
      <c r="Y3" s="3">
        <v>10162.568499999999</v>
      </c>
      <c r="Z3" s="3">
        <v>7.0460000000000003</v>
      </c>
      <c r="AA3" s="3">
        <v>72582</v>
      </c>
      <c r="AB3" s="3">
        <v>11018</v>
      </c>
      <c r="AC3" s="3">
        <v>206940</v>
      </c>
    </row>
    <row r="4" spans="1:29" ht="14.5" x14ac:dyDescent="0.35">
      <c r="A4" s="3" t="s">
        <v>537</v>
      </c>
      <c r="B4" s="3">
        <v>45570</v>
      </c>
      <c r="C4" s="3">
        <v>3560</v>
      </c>
      <c r="D4" s="3">
        <v>64970</v>
      </c>
      <c r="E4" s="3">
        <v>9530</v>
      </c>
      <c r="G4" s="3">
        <v>10290</v>
      </c>
      <c r="H4" s="3">
        <v>10</v>
      </c>
      <c r="O4" s="3">
        <v>45140</v>
      </c>
      <c r="U4" s="3">
        <v>150002.38769999999</v>
      </c>
      <c r="V4" s="3">
        <v>64985</v>
      </c>
      <c r="W4" s="3">
        <v>84112.387700000007</v>
      </c>
      <c r="X4" s="3" t="s">
        <v>535</v>
      </c>
      <c r="Y4" s="3">
        <v>10164.6124</v>
      </c>
      <c r="Z4" s="3">
        <v>8.2759999999999998</v>
      </c>
      <c r="AA4" s="3">
        <v>59654</v>
      </c>
      <c r="AB4" s="3">
        <v>7796</v>
      </c>
      <c r="AC4" s="3">
        <v>163453</v>
      </c>
    </row>
    <row r="5" spans="1:29" ht="14.5" x14ac:dyDescent="0.35">
      <c r="A5" s="3" t="s">
        <v>538</v>
      </c>
      <c r="B5" s="3">
        <v>70440</v>
      </c>
      <c r="C5" s="3">
        <v>4570</v>
      </c>
      <c r="D5" s="3">
        <v>70520</v>
      </c>
      <c r="E5" s="3">
        <v>9300</v>
      </c>
      <c r="G5" s="3">
        <v>13340</v>
      </c>
      <c r="H5" s="3">
        <v>20</v>
      </c>
      <c r="O5" s="3">
        <v>47860</v>
      </c>
      <c r="U5" s="3">
        <v>139521.80499999999</v>
      </c>
      <c r="V5" s="3">
        <v>80327</v>
      </c>
      <c r="W5" s="3">
        <v>71887.804999999993</v>
      </c>
      <c r="X5" s="3" t="s">
        <v>535</v>
      </c>
      <c r="Y5" s="3">
        <v>10166.331899999999</v>
      </c>
      <c r="Z5" s="3">
        <v>7.0720000000000001</v>
      </c>
      <c r="AA5" s="3">
        <v>62254</v>
      </c>
      <c r="AB5" s="3">
        <v>11181</v>
      </c>
      <c r="AC5" s="3">
        <v>171426</v>
      </c>
    </row>
    <row r="6" spans="1:29" ht="14.5" x14ac:dyDescent="0.35">
      <c r="A6" s="3" t="s">
        <v>539</v>
      </c>
      <c r="B6" s="3">
        <v>95230</v>
      </c>
      <c r="C6" s="3">
        <v>5079</v>
      </c>
      <c r="D6" s="3">
        <v>59570</v>
      </c>
      <c r="G6" s="3">
        <v>6770</v>
      </c>
      <c r="O6" s="3">
        <v>52800</v>
      </c>
      <c r="U6" s="3">
        <v>112376.73360000001</v>
      </c>
      <c r="V6" s="3">
        <v>75672</v>
      </c>
      <c r="W6" s="3">
        <v>51280.7336</v>
      </c>
      <c r="X6" s="3" t="s">
        <v>535</v>
      </c>
      <c r="Y6" s="3">
        <v>10166.679899999999</v>
      </c>
      <c r="Z6" s="3">
        <v>5.0439999999999996</v>
      </c>
      <c r="AA6" s="3">
        <v>56754</v>
      </c>
      <c r="AB6" s="3">
        <v>11790</v>
      </c>
      <c r="AC6" s="3">
        <v>165424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540</v>
      </c>
      <c r="B2" s="3">
        <v>23243.1</v>
      </c>
      <c r="C2" s="3">
        <v>3092.65</v>
      </c>
      <c r="D2" s="3">
        <v>124114</v>
      </c>
      <c r="O2" s="3">
        <v>124114</v>
      </c>
      <c r="U2" s="3">
        <v>94481.200800000006</v>
      </c>
      <c r="V2" s="3">
        <v>42298</v>
      </c>
      <c r="W2" s="3">
        <v>82907.200800000006</v>
      </c>
      <c r="X2" s="3" t="s">
        <v>541</v>
      </c>
      <c r="Y2" s="3">
        <v>1134.96</v>
      </c>
      <c r="Z2" s="3">
        <v>75.19</v>
      </c>
      <c r="AA2" s="3">
        <v>12985</v>
      </c>
      <c r="AB2" s="3">
        <v>1411</v>
      </c>
      <c r="AC2" s="3">
        <v>76142</v>
      </c>
    </row>
    <row r="3" spans="1:29" ht="14.5" x14ac:dyDescent="0.35">
      <c r="A3" s="3" t="s">
        <v>542</v>
      </c>
      <c r="B3" s="3">
        <v>23150</v>
      </c>
      <c r="C3" s="3">
        <v>3260</v>
      </c>
      <c r="D3" s="3">
        <v>132000</v>
      </c>
      <c r="O3" s="3">
        <v>132000</v>
      </c>
      <c r="U3" s="3">
        <v>77674.323099999994</v>
      </c>
      <c r="V3" s="3">
        <v>30057</v>
      </c>
      <c r="W3" s="3">
        <v>62449.323100000001</v>
      </c>
      <c r="X3" s="3" t="s">
        <v>541</v>
      </c>
      <c r="Y3" s="3">
        <v>1181.25</v>
      </c>
      <c r="Z3" s="3">
        <v>53.45</v>
      </c>
      <c r="AA3" s="3">
        <v>16278</v>
      </c>
      <c r="AB3" s="3">
        <v>1053</v>
      </c>
      <c r="AC3" s="3">
        <v>76665</v>
      </c>
    </row>
    <row r="4" spans="1:29" ht="14.5" x14ac:dyDescent="0.35">
      <c r="A4" s="3" t="s">
        <v>543</v>
      </c>
      <c r="B4" s="3">
        <v>23810</v>
      </c>
      <c r="C4" s="3">
        <v>3220</v>
      </c>
      <c r="U4" s="3">
        <v>58868.460899999998</v>
      </c>
      <c r="V4" s="3">
        <v>17491</v>
      </c>
      <c r="W4" s="3">
        <v>36214.460899999998</v>
      </c>
      <c r="X4" s="3" t="s">
        <v>541</v>
      </c>
      <c r="Y4" s="3">
        <v>1181.768</v>
      </c>
      <c r="Z4" s="3">
        <v>30.59</v>
      </c>
      <c r="AA4" s="3">
        <v>23143</v>
      </c>
      <c r="AB4" s="3">
        <v>489</v>
      </c>
      <c r="AC4" s="3">
        <v>75276</v>
      </c>
    </row>
    <row r="5" spans="1:29" ht="14.5" x14ac:dyDescent="0.35">
      <c r="A5" s="3" t="s">
        <v>544</v>
      </c>
      <c r="B5" s="3">
        <v>22120</v>
      </c>
      <c r="C5" s="3">
        <v>3090</v>
      </c>
      <c r="U5" s="3">
        <v>72009.994000000006</v>
      </c>
      <c r="V5" s="3">
        <v>22871</v>
      </c>
      <c r="W5" s="3">
        <v>49847.993999999999</v>
      </c>
      <c r="X5" s="3" t="s">
        <v>541</v>
      </c>
      <c r="Y5" s="3">
        <v>1190.9770000000001</v>
      </c>
      <c r="Z5" s="3">
        <v>42</v>
      </c>
      <c r="AA5" s="3">
        <v>22791</v>
      </c>
      <c r="AB5" s="3">
        <v>629</v>
      </c>
      <c r="AC5" s="3">
        <v>78121</v>
      </c>
    </row>
    <row r="6" spans="1:29" ht="14.5" x14ac:dyDescent="0.35">
      <c r="A6" s="3" t="s">
        <v>545</v>
      </c>
      <c r="B6" s="3">
        <v>21970</v>
      </c>
      <c r="C6" s="3">
        <v>3130</v>
      </c>
      <c r="U6" s="3">
        <v>59588.124799999998</v>
      </c>
      <c r="V6" s="3">
        <v>22282</v>
      </c>
      <c r="W6" s="3">
        <v>39590.124799999998</v>
      </c>
      <c r="X6" s="3" t="s">
        <v>541</v>
      </c>
      <c r="Y6" s="3">
        <v>1218.798</v>
      </c>
      <c r="Z6" s="3">
        <v>32.94</v>
      </c>
      <c r="AA6" s="3">
        <v>20623</v>
      </c>
      <c r="AB6" s="3">
        <v>625</v>
      </c>
      <c r="AC6" s="3">
        <v>71559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546</v>
      </c>
      <c r="B2" s="3">
        <v>34.082999999999998</v>
      </c>
      <c r="C2" s="3">
        <v>54.787999999999997</v>
      </c>
      <c r="D2" s="3">
        <v>6.9640000000000004</v>
      </c>
      <c r="I2" s="3">
        <v>0.66700000000000004</v>
      </c>
      <c r="J2" s="3">
        <v>6.2969999999999997</v>
      </c>
      <c r="V2" s="3">
        <v>27216</v>
      </c>
      <c r="W2" s="3">
        <v>84969.278999999995</v>
      </c>
      <c r="X2" s="3" t="s">
        <v>547</v>
      </c>
      <c r="Y2" s="3">
        <v>664</v>
      </c>
      <c r="Z2" s="3">
        <v>125.49</v>
      </c>
      <c r="AA2" s="3">
        <v>149652</v>
      </c>
      <c r="AB2" s="3">
        <v>206337</v>
      </c>
      <c r="AC2" s="3">
        <v>1173397</v>
      </c>
    </row>
    <row r="3" spans="1:29" ht="14.5" x14ac:dyDescent="0.35">
      <c r="A3" s="3" t="s">
        <v>548</v>
      </c>
      <c r="B3" s="3">
        <v>33.661000000000001</v>
      </c>
      <c r="C3" s="3">
        <v>63.634</v>
      </c>
      <c r="D3" s="3">
        <v>2.9660000000000002</v>
      </c>
      <c r="I3" s="3">
        <v>1.0469999999999999</v>
      </c>
      <c r="J3" s="3">
        <v>1.919</v>
      </c>
      <c r="V3" s="3">
        <v>25758</v>
      </c>
      <c r="W3" s="3">
        <v>87090.097699999998</v>
      </c>
      <c r="X3" s="3" t="s">
        <v>547</v>
      </c>
      <c r="Y3" s="3">
        <v>647.20000000000005</v>
      </c>
      <c r="Z3" s="3">
        <v>134.37</v>
      </c>
      <c r="AA3" s="3">
        <v>136522</v>
      </c>
      <c r="AB3" s="3">
        <v>208946</v>
      </c>
      <c r="AC3" s="3">
        <v>988175</v>
      </c>
    </row>
    <row r="4" spans="1:29" ht="14.5" x14ac:dyDescent="0.35">
      <c r="A4" s="3" t="s">
        <v>549</v>
      </c>
      <c r="B4" s="3">
        <v>31.620999999999999</v>
      </c>
      <c r="C4" s="3">
        <v>62.661000000000001</v>
      </c>
      <c r="D4" s="3">
        <v>8.4540000000000006</v>
      </c>
      <c r="I4" s="3">
        <v>0.67600000000000005</v>
      </c>
      <c r="J4" s="3">
        <v>7.7779999999999996</v>
      </c>
      <c r="V4" s="3">
        <v>23478</v>
      </c>
      <c r="W4" s="3">
        <v>51238.4058</v>
      </c>
      <c r="X4" s="3" t="s">
        <v>547</v>
      </c>
      <c r="Y4" s="3">
        <v>642.1</v>
      </c>
      <c r="Z4" s="3">
        <v>79.33</v>
      </c>
      <c r="AA4" s="3">
        <v>126450</v>
      </c>
      <c r="AB4" s="3">
        <v>178321</v>
      </c>
      <c r="AC4" s="3">
        <v>949261</v>
      </c>
    </row>
    <row r="5" spans="1:29" ht="14.5" x14ac:dyDescent="0.35">
      <c r="A5" s="3" t="s">
        <v>550</v>
      </c>
      <c r="B5" s="3">
        <v>45.671999999999997</v>
      </c>
      <c r="C5" s="3">
        <v>90.456999999999994</v>
      </c>
      <c r="D5" s="3">
        <v>25.637</v>
      </c>
      <c r="I5" s="3">
        <v>0.98199999999999998</v>
      </c>
      <c r="J5" s="3">
        <v>24.655000000000001</v>
      </c>
      <c r="V5" s="3">
        <v>22799</v>
      </c>
      <c r="W5" s="3">
        <v>62325.1469</v>
      </c>
      <c r="X5" s="3" t="s">
        <v>547</v>
      </c>
      <c r="Y5" s="3">
        <v>638.88099999999997</v>
      </c>
      <c r="Z5" s="3">
        <v>97.5</v>
      </c>
      <c r="AA5" s="3">
        <v>119904</v>
      </c>
      <c r="AB5" s="3">
        <v>160794</v>
      </c>
      <c r="AC5" s="3">
        <v>852195</v>
      </c>
    </row>
    <row r="6" spans="1:29" ht="14.5" x14ac:dyDescent="0.35">
      <c r="A6" s="3" t="s">
        <v>551</v>
      </c>
      <c r="B6" s="3">
        <v>42.883000000000003</v>
      </c>
      <c r="C6" s="3">
        <v>99.061000000000007</v>
      </c>
      <c r="D6" s="3">
        <v>21.390999999999998</v>
      </c>
      <c r="I6" s="3">
        <v>1.2270000000000001</v>
      </c>
      <c r="J6" s="3">
        <v>20.164000000000001</v>
      </c>
      <c r="V6" s="3">
        <v>21685</v>
      </c>
      <c r="W6" s="3">
        <v>62929.214999999997</v>
      </c>
      <c r="X6" s="3" t="s">
        <v>547</v>
      </c>
      <c r="Y6" s="3">
        <v>642.92999999999995</v>
      </c>
      <c r="Z6" s="3">
        <v>98.43</v>
      </c>
      <c r="AA6" s="3">
        <v>102270</v>
      </c>
      <c r="AB6" s="3">
        <v>135498</v>
      </c>
      <c r="AC6" s="3">
        <v>773293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552</v>
      </c>
      <c r="B2" s="3">
        <v>33515.300999999999</v>
      </c>
      <c r="C2" s="3">
        <v>1360.58</v>
      </c>
      <c r="D2" s="3">
        <v>143000</v>
      </c>
      <c r="E2" s="3">
        <v>2000</v>
      </c>
      <c r="G2" s="3">
        <v>7500</v>
      </c>
      <c r="N2" s="3">
        <v>7500</v>
      </c>
      <c r="O2" s="3">
        <v>126000</v>
      </c>
      <c r="U2" s="3">
        <v>71083.379499999995</v>
      </c>
      <c r="W2" s="3">
        <v>57444.379500000003</v>
      </c>
      <c r="X2" s="3" t="s">
        <v>553</v>
      </c>
      <c r="Y2" s="3">
        <v>1387</v>
      </c>
      <c r="Z2" s="3">
        <v>42.95</v>
      </c>
      <c r="AA2" s="3">
        <v>15619</v>
      </c>
      <c r="AB2" s="3">
        <v>1980</v>
      </c>
      <c r="AC2" s="3">
        <v>84618</v>
      </c>
    </row>
    <row r="3" spans="1:29" ht="14.5" x14ac:dyDescent="0.35">
      <c r="A3" s="3" t="s">
        <v>554</v>
      </c>
      <c r="B3" s="3">
        <v>32690</v>
      </c>
      <c r="C3" s="3">
        <v>1460</v>
      </c>
      <c r="D3" s="3">
        <v>128000</v>
      </c>
      <c r="O3" s="3">
        <v>128000</v>
      </c>
      <c r="U3" s="3">
        <v>61764.5942</v>
      </c>
      <c r="V3" s="3">
        <v>39132</v>
      </c>
      <c r="W3" s="3">
        <v>45615.5942</v>
      </c>
      <c r="X3" s="3" t="s">
        <v>553</v>
      </c>
      <c r="Y3" s="3">
        <v>1489</v>
      </c>
      <c r="Z3" s="3">
        <v>31.65</v>
      </c>
      <c r="AA3" s="3">
        <v>18354</v>
      </c>
      <c r="AB3" s="3">
        <v>2205</v>
      </c>
      <c r="AC3" s="3">
        <v>83739</v>
      </c>
    </row>
    <row r="4" spans="1:29" ht="14.5" x14ac:dyDescent="0.35">
      <c r="A4" s="3" t="s">
        <v>555</v>
      </c>
      <c r="B4" s="3">
        <v>19564.900000000001</v>
      </c>
      <c r="C4" s="3">
        <v>1290.99</v>
      </c>
      <c r="D4" s="3">
        <v>123000</v>
      </c>
      <c r="O4" s="3">
        <v>123000</v>
      </c>
      <c r="U4" s="3">
        <v>52375.973899999997</v>
      </c>
      <c r="V4" s="3">
        <v>25052</v>
      </c>
      <c r="W4" s="3">
        <v>32561.973900000001</v>
      </c>
      <c r="X4" s="3" t="s">
        <v>553</v>
      </c>
      <c r="Y4" s="3">
        <v>1526</v>
      </c>
      <c r="Z4" s="3">
        <v>21.35</v>
      </c>
      <c r="AA4" s="3">
        <v>21699</v>
      </c>
      <c r="AB4" s="3">
        <v>1885</v>
      </c>
      <c r="AC4" s="3">
        <v>84616</v>
      </c>
    </row>
    <row r="5" spans="1:29" ht="14.5" x14ac:dyDescent="0.35">
      <c r="A5" s="3" t="s">
        <v>556</v>
      </c>
      <c r="B5" s="3">
        <v>21432.1</v>
      </c>
      <c r="C5" s="3">
        <v>1422.3</v>
      </c>
      <c r="D5" s="3">
        <v>1639.99</v>
      </c>
      <c r="E5" s="3">
        <v>1356.52</v>
      </c>
      <c r="J5" s="3">
        <v>24.927</v>
      </c>
      <c r="K5" s="3">
        <v>42.45</v>
      </c>
      <c r="L5" s="3">
        <v>20.478000000000002</v>
      </c>
      <c r="O5" s="3">
        <v>195.62</v>
      </c>
      <c r="U5" s="3">
        <v>81206.557400000005</v>
      </c>
      <c r="V5" s="3">
        <v>38344</v>
      </c>
      <c r="W5" s="3">
        <v>65196.557399999998</v>
      </c>
      <c r="X5" s="3" t="s">
        <v>553</v>
      </c>
      <c r="Y5" s="3">
        <v>1559</v>
      </c>
      <c r="Z5" s="3">
        <v>42.56</v>
      </c>
      <c r="AA5" s="3">
        <v>17970</v>
      </c>
      <c r="AB5" s="3">
        <v>1960</v>
      </c>
      <c r="AC5" s="3">
        <v>89435</v>
      </c>
    </row>
    <row r="6" spans="1:29" ht="14.5" x14ac:dyDescent="0.35">
      <c r="A6" s="3" t="s">
        <v>557</v>
      </c>
      <c r="B6" s="3">
        <v>20577</v>
      </c>
      <c r="C6" s="3">
        <v>1553.25</v>
      </c>
      <c r="D6" s="3">
        <v>1542.84</v>
      </c>
      <c r="E6" s="3">
        <v>1258.02</v>
      </c>
      <c r="J6" s="3">
        <v>33.258000000000003</v>
      </c>
      <c r="K6" s="3">
        <v>47.735999999999997</v>
      </c>
      <c r="L6" s="3">
        <v>14.773999999999999</v>
      </c>
      <c r="O6" s="3">
        <v>189.047</v>
      </c>
      <c r="U6" s="3">
        <v>75545.374899999995</v>
      </c>
      <c r="V6" s="3">
        <v>38542</v>
      </c>
      <c r="W6" s="3">
        <v>60416.374900000003</v>
      </c>
      <c r="X6" s="3" t="s">
        <v>553</v>
      </c>
      <c r="Y6" s="3">
        <v>1623</v>
      </c>
      <c r="Z6" s="3">
        <v>38.130000000000003</v>
      </c>
      <c r="AA6" s="3">
        <v>17350</v>
      </c>
      <c r="AB6" s="3">
        <v>2221</v>
      </c>
      <c r="AC6" s="3">
        <v>89579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558</v>
      </c>
      <c r="X2" s="3" t="s">
        <v>559</v>
      </c>
    </row>
    <row r="3" spans="1:29" ht="14.5" x14ac:dyDescent="0.35">
      <c r="A3" s="3" t="s">
        <v>560</v>
      </c>
      <c r="X3" s="3" t="s">
        <v>559</v>
      </c>
    </row>
    <row r="4" spans="1:29" ht="14.5" x14ac:dyDescent="0.35">
      <c r="A4" s="3" t="s">
        <v>561</v>
      </c>
      <c r="X4" s="3" t="s">
        <v>559</v>
      </c>
    </row>
    <row r="5" spans="1:29" ht="14.5" x14ac:dyDescent="0.35">
      <c r="A5" s="3" t="s">
        <v>562</v>
      </c>
      <c r="X5" s="3" t="s">
        <v>559</v>
      </c>
    </row>
    <row r="6" spans="1:29" ht="14.5" x14ac:dyDescent="0.35">
      <c r="A6" s="3" t="s">
        <v>563</v>
      </c>
      <c r="X6" s="3" t="s">
        <v>559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564</v>
      </c>
      <c r="U2" s="3">
        <v>329576.9142</v>
      </c>
      <c r="V2" s="3">
        <v>302089</v>
      </c>
      <c r="X2" s="3" t="s">
        <v>565</v>
      </c>
      <c r="Z2" s="3">
        <v>308.89999999999998</v>
      </c>
      <c r="AA2" s="3">
        <v>127683</v>
      </c>
      <c r="AB2" s="3">
        <v>490556</v>
      </c>
      <c r="AC2" s="3">
        <v>948465</v>
      </c>
    </row>
    <row r="3" spans="1:29" ht="14.5" x14ac:dyDescent="0.35">
      <c r="A3" s="3" t="s">
        <v>566</v>
      </c>
      <c r="U3" s="3">
        <v>263888.10800000001</v>
      </c>
      <c r="V3" s="3">
        <v>276094</v>
      </c>
      <c r="X3" s="3" t="s">
        <v>565</v>
      </c>
      <c r="Z3" s="3">
        <v>299</v>
      </c>
      <c r="AA3" s="3">
        <v>119253</v>
      </c>
      <c r="AB3" s="3">
        <v>529917</v>
      </c>
      <c r="AC3" s="3">
        <v>958784</v>
      </c>
    </row>
    <row r="4" spans="1:29" ht="14.5" x14ac:dyDescent="0.35">
      <c r="A4" s="3" t="s">
        <v>567</v>
      </c>
      <c r="U4" s="3">
        <v>210375.4474</v>
      </c>
      <c r="V4" s="3">
        <v>245510</v>
      </c>
      <c r="X4" s="3" t="s">
        <v>565</v>
      </c>
      <c r="Z4" s="3">
        <v>231.87</v>
      </c>
      <c r="AA4" s="3">
        <v>122364</v>
      </c>
      <c r="AB4" s="3">
        <v>457173</v>
      </c>
      <c r="AC4" s="3">
        <v>873729</v>
      </c>
    </row>
    <row r="5" spans="1:29" ht="14.5" x14ac:dyDescent="0.35">
      <c r="A5" s="3" t="s">
        <v>568</v>
      </c>
      <c r="U5" s="3">
        <v>252641.75</v>
      </c>
      <c r="V5" s="3">
        <v>254616</v>
      </c>
      <c r="X5" s="3" t="s">
        <v>565</v>
      </c>
      <c r="Z5" s="3">
        <v>226.5</v>
      </c>
      <c r="AA5" s="3">
        <v>109250</v>
      </c>
      <c r="AB5" s="3">
        <v>412214</v>
      </c>
      <c r="AC5" s="3">
        <v>817729</v>
      </c>
    </row>
    <row r="6" spans="1:29" ht="14.5" x14ac:dyDescent="0.35">
      <c r="A6" s="3" t="s">
        <v>569</v>
      </c>
      <c r="U6" s="3">
        <v>281586</v>
      </c>
      <c r="V6" s="3">
        <v>247837</v>
      </c>
      <c r="X6" s="3" t="s">
        <v>565</v>
      </c>
      <c r="Z6" s="3">
        <v>204.18</v>
      </c>
      <c r="AA6" s="3">
        <v>97490</v>
      </c>
      <c r="AB6" s="3">
        <v>321847</v>
      </c>
      <c r="AC6" s="3">
        <v>707794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570</v>
      </c>
      <c r="B2" s="3">
        <v>1484.6</v>
      </c>
      <c r="C2" s="3">
        <v>779.09199999999998</v>
      </c>
      <c r="D2" s="3">
        <v>2467.48</v>
      </c>
      <c r="E2" s="3">
        <v>0</v>
      </c>
      <c r="F2" s="3">
        <v>621</v>
      </c>
      <c r="G2" s="3">
        <v>389.2</v>
      </c>
      <c r="H2" s="3">
        <v>10.4</v>
      </c>
      <c r="I2" s="3">
        <v>350</v>
      </c>
      <c r="J2" s="3">
        <v>25</v>
      </c>
      <c r="K2" s="3">
        <v>23.4</v>
      </c>
      <c r="M2" s="3">
        <v>0</v>
      </c>
      <c r="N2" s="3">
        <v>0</v>
      </c>
      <c r="O2" s="3">
        <v>0</v>
      </c>
      <c r="P2" s="3">
        <v>0</v>
      </c>
      <c r="Q2" s="3">
        <v>0</v>
      </c>
      <c r="R2" s="3">
        <v>1048.5</v>
      </c>
      <c r="S2" s="3">
        <v>0</v>
      </c>
      <c r="U2" s="3">
        <v>9940790.7850000001</v>
      </c>
      <c r="V2" s="3">
        <v>12293348</v>
      </c>
      <c r="W2" s="3">
        <v>6089936.7850000001</v>
      </c>
      <c r="X2" s="3" t="s">
        <v>571</v>
      </c>
      <c r="Y2" s="3">
        <v>1483.6919</v>
      </c>
      <c r="Z2" s="3">
        <v>4144</v>
      </c>
      <c r="AA2" s="3">
        <v>3916874</v>
      </c>
      <c r="AB2" s="3">
        <v>630390</v>
      </c>
      <c r="AC2" s="3">
        <v>12153658</v>
      </c>
    </row>
    <row r="3" spans="1:29" ht="14.5" x14ac:dyDescent="0.35">
      <c r="A3" s="3" t="s">
        <v>572</v>
      </c>
      <c r="B3" s="3">
        <v>1522.34</v>
      </c>
      <c r="C3" s="3">
        <v>893.77200000000005</v>
      </c>
      <c r="D3" s="3">
        <v>2486.91</v>
      </c>
      <c r="E3" s="3">
        <v>0</v>
      </c>
      <c r="F3" s="3">
        <v>660.3</v>
      </c>
      <c r="G3" s="3">
        <v>310.2</v>
      </c>
      <c r="H3" s="3">
        <v>12</v>
      </c>
      <c r="I3" s="3">
        <v>369.1</v>
      </c>
      <c r="J3" s="3">
        <v>21</v>
      </c>
      <c r="K3" s="3">
        <v>25.1</v>
      </c>
      <c r="L3" s="3">
        <v>0</v>
      </c>
      <c r="M3" s="3">
        <v>0</v>
      </c>
      <c r="N3" s="3">
        <v>0</v>
      </c>
      <c r="O3" s="3">
        <v>0</v>
      </c>
      <c r="P3" s="3">
        <v>0</v>
      </c>
      <c r="Q3" s="3">
        <v>0</v>
      </c>
      <c r="R3" s="3">
        <v>1089.0999999999999</v>
      </c>
      <c r="S3" s="3">
        <v>0</v>
      </c>
      <c r="U3" s="3">
        <v>9546458.0850000009</v>
      </c>
      <c r="V3" s="3">
        <v>10362628</v>
      </c>
      <c r="W3" s="3">
        <v>5327520.085</v>
      </c>
      <c r="X3" s="3" t="s">
        <v>571</v>
      </c>
      <c r="Y3" s="3">
        <v>1487.7301</v>
      </c>
      <c r="Z3" s="3">
        <v>3587</v>
      </c>
      <c r="AA3" s="3">
        <v>4218928</v>
      </c>
      <c r="AB3" s="3">
        <v>553949</v>
      </c>
      <c r="AC3" s="3">
        <v>11178432</v>
      </c>
    </row>
    <row r="4" spans="1:29" ht="14.5" x14ac:dyDescent="0.35">
      <c r="A4" s="3" t="s">
        <v>573</v>
      </c>
      <c r="B4" s="3">
        <v>1203</v>
      </c>
      <c r="C4" s="3">
        <v>836</v>
      </c>
      <c r="D4" s="3">
        <v>2610.33</v>
      </c>
      <c r="F4" s="3">
        <v>800</v>
      </c>
      <c r="G4" s="3">
        <v>328.4</v>
      </c>
      <c r="H4" s="3">
        <v>13</v>
      </c>
      <c r="I4" s="3">
        <v>235</v>
      </c>
      <c r="J4" s="3">
        <v>56.414000000000001</v>
      </c>
      <c r="K4" s="3">
        <v>25.5</v>
      </c>
      <c r="R4" s="3">
        <v>1152</v>
      </c>
      <c r="U4" s="3">
        <v>7622913.1639999999</v>
      </c>
      <c r="V4" s="3">
        <v>10982968</v>
      </c>
      <c r="W4" s="3">
        <v>3341947.1639999999</v>
      </c>
      <c r="X4" s="3" t="s">
        <v>571</v>
      </c>
      <c r="Y4" s="3">
        <v>1493.8812</v>
      </c>
      <c r="Z4" s="3">
        <v>2242.5</v>
      </c>
      <c r="AA4" s="3">
        <v>4056384</v>
      </c>
      <c r="AB4" s="3">
        <v>620076</v>
      </c>
      <c r="AC4" s="3">
        <v>10919598</v>
      </c>
    </row>
    <row r="5" spans="1:29" ht="14.5" x14ac:dyDescent="0.35">
      <c r="A5" s="3" t="s">
        <v>574</v>
      </c>
      <c r="B5" s="3">
        <v>1213.4000000000001</v>
      </c>
      <c r="C5" s="3">
        <v>771.20399999999995</v>
      </c>
      <c r="D5" s="3">
        <v>2175.75</v>
      </c>
      <c r="F5" s="3">
        <v>373</v>
      </c>
      <c r="G5" s="3">
        <v>239</v>
      </c>
      <c r="H5" s="3">
        <v>15</v>
      </c>
      <c r="I5" s="3">
        <v>229.2</v>
      </c>
      <c r="J5" s="3">
        <v>71</v>
      </c>
      <c r="K5" s="3">
        <v>27</v>
      </c>
      <c r="R5" s="3">
        <v>1221.5</v>
      </c>
      <c r="U5" s="3">
        <v>6394785</v>
      </c>
      <c r="V5" s="3">
        <v>11600485</v>
      </c>
      <c r="W5" s="3">
        <v>3046488</v>
      </c>
      <c r="X5" s="3" t="s">
        <v>571</v>
      </c>
      <c r="Y5" s="3">
        <v>1544.4983999999999</v>
      </c>
      <c r="Z5" s="3">
        <v>2002.5</v>
      </c>
      <c r="AA5" s="3">
        <v>3172170</v>
      </c>
      <c r="AB5" s="3">
        <v>577081</v>
      </c>
      <c r="AC5" s="3">
        <v>10098703</v>
      </c>
    </row>
    <row r="6" spans="1:29" ht="14.5" x14ac:dyDescent="0.35">
      <c r="A6" s="3" t="s">
        <v>575</v>
      </c>
      <c r="B6" s="3">
        <v>1299.3900000000001</v>
      </c>
      <c r="C6" s="3">
        <v>617.81799999999998</v>
      </c>
      <c r="D6" s="3">
        <v>577.48900000000003</v>
      </c>
      <c r="F6" s="3">
        <v>145.69999999999999</v>
      </c>
      <c r="G6" s="3">
        <v>240.6</v>
      </c>
      <c r="H6" s="3">
        <v>15.6</v>
      </c>
      <c r="I6" s="3">
        <v>85.7</v>
      </c>
      <c r="J6" s="3">
        <v>66.040000000000006</v>
      </c>
      <c r="K6" s="3">
        <v>23.9</v>
      </c>
      <c r="R6" s="3">
        <v>0</v>
      </c>
      <c r="U6" s="3">
        <v>5917705.5449999999</v>
      </c>
      <c r="V6" s="3">
        <v>5510059</v>
      </c>
      <c r="W6" s="3">
        <v>3203414.5449999999</v>
      </c>
      <c r="X6" s="3" t="s">
        <v>571</v>
      </c>
      <c r="Y6" s="3">
        <v>1552.0274999999999</v>
      </c>
      <c r="Z6" s="3">
        <v>2066.5</v>
      </c>
      <c r="AA6" s="3">
        <v>2858478</v>
      </c>
      <c r="AB6" s="3">
        <v>459055</v>
      </c>
      <c r="AC6" s="3">
        <v>8663937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576</v>
      </c>
      <c r="B2" s="3">
        <v>28.797000000000001</v>
      </c>
      <c r="C2" s="3">
        <v>69.981999999999999</v>
      </c>
      <c r="D2" s="3">
        <v>10.507</v>
      </c>
      <c r="G2" s="3">
        <v>4.9690000000000003</v>
      </c>
      <c r="J2" s="3">
        <v>5.5380000000000003</v>
      </c>
      <c r="V2" s="3">
        <v>31416</v>
      </c>
      <c r="W2" s="3">
        <v>78523.532500000001</v>
      </c>
      <c r="X2" s="3" t="s">
        <v>577</v>
      </c>
      <c r="Y2" s="3">
        <v>1199</v>
      </c>
      <c r="Z2" s="3">
        <v>65.91</v>
      </c>
      <c r="AA2" s="3">
        <v>187943</v>
      </c>
      <c r="AB2" s="3">
        <v>241208</v>
      </c>
      <c r="AC2" s="3">
        <v>1349418</v>
      </c>
    </row>
    <row r="3" spans="1:29" ht="14.5" x14ac:dyDescent="0.35">
      <c r="A3" s="3" t="s">
        <v>578</v>
      </c>
      <c r="B3" s="3">
        <v>22.492999999999999</v>
      </c>
      <c r="C3" s="3">
        <v>82.093000000000004</v>
      </c>
      <c r="D3" s="3">
        <v>0.495</v>
      </c>
      <c r="J3" s="3">
        <v>0.495</v>
      </c>
      <c r="V3" s="3">
        <v>31252</v>
      </c>
      <c r="W3" s="3">
        <v>98612.486600000004</v>
      </c>
      <c r="X3" s="3" t="s">
        <v>577</v>
      </c>
      <c r="Y3" s="3">
        <v>1214</v>
      </c>
      <c r="Z3" s="3">
        <v>81.14</v>
      </c>
      <c r="AA3" s="3">
        <v>170757</v>
      </c>
      <c r="AB3" s="3">
        <v>214062</v>
      </c>
      <c r="AC3" s="3">
        <v>1184844</v>
      </c>
    </row>
    <row r="4" spans="1:29" ht="14.5" x14ac:dyDescent="0.35">
      <c r="A4" s="3" t="s">
        <v>579</v>
      </c>
      <c r="B4" s="3">
        <v>22.277999999999999</v>
      </c>
      <c r="C4" s="3">
        <v>89.837999999999994</v>
      </c>
      <c r="D4" s="3">
        <v>7.1929999999999996</v>
      </c>
      <c r="J4" s="3">
        <v>7.1929999999999996</v>
      </c>
      <c r="V4" s="3">
        <v>31139</v>
      </c>
      <c r="W4" s="3">
        <v>67055.379100000006</v>
      </c>
      <c r="X4" s="3" t="s">
        <v>577</v>
      </c>
      <c r="Y4" s="3">
        <v>1212</v>
      </c>
      <c r="Z4" s="3">
        <v>55.35</v>
      </c>
      <c r="AA4" s="3">
        <v>177070</v>
      </c>
      <c r="AB4" s="3">
        <v>196207</v>
      </c>
      <c r="AC4" s="3">
        <v>1136466</v>
      </c>
    </row>
    <row r="5" spans="1:29" ht="14.5" x14ac:dyDescent="0.35">
      <c r="A5" s="3" t="s">
        <v>580</v>
      </c>
      <c r="B5" s="3">
        <v>24.303000000000001</v>
      </c>
      <c r="C5" s="3">
        <v>91.863</v>
      </c>
      <c r="D5" s="3">
        <v>20.167999999999999</v>
      </c>
      <c r="J5" s="3">
        <v>20.167999999999999</v>
      </c>
      <c r="V5" s="3">
        <v>31034</v>
      </c>
      <c r="W5" s="3">
        <v>91866.6302</v>
      </c>
      <c r="X5" s="3" t="s">
        <v>577</v>
      </c>
      <c r="Y5" s="3">
        <v>1222</v>
      </c>
      <c r="Z5" s="3">
        <v>75.540000000000006</v>
      </c>
      <c r="AA5" s="3">
        <v>161739</v>
      </c>
      <c r="AB5" s="3">
        <v>177898</v>
      </c>
      <c r="AC5" s="3">
        <v>1086161</v>
      </c>
    </row>
    <row r="6" spans="1:29" ht="14.5" x14ac:dyDescent="0.35">
      <c r="A6" s="3" t="s">
        <v>581</v>
      </c>
      <c r="B6" s="3">
        <v>15.728999999999999</v>
      </c>
      <c r="C6" s="3">
        <v>111.99</v>
      </c>
      <c r="D6" s="3">
        <v>20.02</v>
      </c>
      <c r="J6" s="3">
        <v>20.02</v>
      </c>
      <c r="V6" s="3">
        <v>28775</v>
      </c>
      <c r="W6" s="3">
        <v>86687.55</v>
      </c>
      <c r="X6" s="3" t="s">
        <v>577</v>
      </c>
      <c r="Y6" s="3">
        <v>1213</v>
      </c>
      <c r="Z6" s="3">
        <v>70.650000000000006</v>
      </c>
      <c r="AA6" s="3">
        <v>139042</v>
      </c>
      <c r="AB6" s="3">
        <v>166287</v>
      </c>
      <c r="AC6" s="3">
        <v>998493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582</v>
      </c>
      <c r="B2" s="3">
        <v>22.84</v>
      </c>
      <c r="C2" s="3">
        <v>65.576999999999998</v>
      </c>
      <c r="D2" s="3">
        <v>17.419</v>
      </c>
      <c r="J2" s="3">
        <v>17.419</v>
      </c>
      <c r="V2" s="3">
        <v>48985</v>
      </c>
      <c r="W2" s="3">
        <v>174315.93160000001</v>
      </c>
      <c r="X2" s="3" t="s">
        <v>583</v>
      </c>
      <c r="Y2" s="3">
        <v>1403.654</v>
      </c>
      <c r="Z2" s="3">
        <v>126.05</v>
      </c>
      <c r="AA2" s="3">
        <v>319483</v>
      </c>
      <c r="AB2" s="3">
        <v>498253</v>
      </c>
      <c r="AC2" s="3">
        <v>1917219</v>
      </c>
    </row>
    <row r="3" spans="1:29" ht="14.5" x14ac:dyDescent="0.35">
      <c r="A3" s="3" t="s">
        <v>584</v>
      </c>
      <c r="B3" s="3">
        <v>21.088999999999999</v>
      </c>
      <c r="C3" s="3">
        <v>70.44</v>
      </c>
      <c r="D3" s="3">
        <v>3.1720000000000002</v>
      </c>
      <c r="J3" s="3">
        <v>3.1720000000000002</v>
      </c>
      <c r="V3" s="3">
        <v>49693</v>
      </c>
      <c r="W3" s="3">
        <v>183507.31049999999</v>
      </c>
      <c r="X3" s="3" t="s">
        <v>583</v>
      </c>
      <c r="Y3" s="3">
        <v>1424.3430000000001</v>
      </c>
      <c r="Z3" s="3">
        <v>128.82</v>
      </c>
      <c r="AA3" s="3">
        <v>309635</v>
      </c>
      <c r="AB3" s="3">
        <v>501387</v>
      </c>
      <c r="AC3" s="3">
        <v>1706323</v>
      </c>
    </row>
    <row r="4" spans="1:29" ht="14.5" x14ac:dyDescent="0.35">
      <c r="A4" s="3" t="s">
        <v>585</v>
      </c>
      <c r="B4" s="3">
        <v>23.72</v>
      </c>
      <c r="C4" s="3">
        <v>77.668000000000006</v>
      </c>
      <c r="D4" s="3">
        <v>1138.27</v>
      </c>
      <c r="E4" s="3">
        <v>1126.32</v>
      </c>
      <c r="H4" s="3">
        <v>0.22</v>
      </c>
      <c r="J4" s="3">
        <v>11.726000000000001</v>
      </c>
      <c r="V4" s="3">
        <v>47181</v>
      </c>
      <c r="W4" s="3">
        <v>132517.58470000001</v>
      </c>
      <c r="X4" s="3" t="s">
        <v>583</v>
      </c>
      <c r="Y4" s="3">
        <v>1423.915</v>
      </c>
      <c r="Z4" s="3">
        <v>93.16</v>
      </c>
      <c r="AA4" s="3">
        <v>313383</v>
      </c>
      <c r="AB4" s="3">
        <v>470916</v>
      </c>
      <c r="AC4" s="3">
        <v>1624548</v>
      </c>
    </row>
    <row r="5" spans="1:29" ht="14.5" x14ac:dyDescent="0.35">
      <c r="A5" s="3" t="s">
        <v>586</v>
      </c>
      <c r="B5" s="3">
        <v>25.734999999999999</v>
      </c>
      <c r="C5" s="3">
        <v>89.769000000000005</v>
      </c>
      <c r="D5" s="3">
        <v>3757.85</v>
      </c>
      <c r="E5" s="3">
        <v>3727.32</v>
      </c>
      <c r="H5" s="3">
        <v>0.22</v>
      </c>
      <c r="J5" s="3">
        <v>30.306999999999999</v>
      </c>
      <c r="V5" s="3">
        <v>46002</v>
      </c>
      <c r="W5" s="3">
        <v>151933.399</v>
      </c>
      <c r="X5" s="3" t="s">
        <v>583</v>
      </c>
      <c r="Y5" s="3">
        <v>1434.779</v>
      </c>
      <c r="Z5" s="3">
        <v>106.24</v>
      </c>
      <c r="AA5" s="3">
        <v>271470</v>
      </c>
      <c r="AB5" s="3">
        <v>371616</v>
      </c>
      <c r="AC5" s="3">
        <v>1428935</v>
      </c>
    </row>
    <row r="6" spans="1:29" ht="14.5" x14ac:dyDescent="0.35">
      <c r="A6" s="3" t="s">
        <v>587</v>
      </c>
      <c r="B6" s="3">
        <v>24.821000000000002</v>
      </c>
      <c r="C6" s="3">
        <v>102.009</v>
      </c>
      <c r="D6" s="3">
        <v>624.35400000000004</v>
      </c>
      <c r="E6" s="3">
        <v>592.41399999999999</v>
      </c>
      <c r="H6" s="3">
        <v>0.19900000000000001</v>
      </c>
      <c r="J6" s="3">
        <v>31.741</v>
      </c>
      <c r="V6" s="3">
        <v>43118</v>
      </c>
      <c r="W6" s="3">
        <v>138009.12049999999</v>
      </c>
      <c r="X6" s="3" t="s">
        <v>583</v>
      </c>
      <c r="Y6" s="3">
        <v>1443.894</v>
      </c>
      <c r="Z6" s="3">
        <v>95.92</v>
      </c>
      <c r="AA6" s="3">
        <v>248192</v>
      </c>
      <c r="AB6" s="3">
        <v>361282</v>
      </c>
      <c r="AC6" s="3">
        <v>1334734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588</v>
      </c>
      <c r="X2" s="3" t="s">
        <v>589</v>
      </c>
    </row>
    <row r="3" spans="1:29" ht="14.5" x14ac:dyDescent="0.35">
      <c r="A3" s="3" t="s">
        <v>590</v>
      </c>
      <c r="X3" s="3" t="s">
        <v>589</v>
      </c>
    </row>
    <row r="4" spans="1:29" ht="14.5" x14ac:dyDescent="0.35">
      <c r="A4" s="3" t="s">
        <v>591</v>
      </c>
      <c r="X4" s="3" t="s">
        <v>589</v>
      </c>
    </row>
    <row r="5" spans="1:29" ht="14.5" x14ac:dyDescent="0.35">
      <c r="A5" s="3" t="s">
        <v>592</v>
      </c>
      <c r="X5" s="3" t="s">
        <v>589</v>
      </c>
    </row>
    <row r="6" spans="1:29" ht="14.5" x14ac:dyDescent="0.35">
      <c r="A6" s="3" t="s">
        <v>593</v>
      </c>
      <c r="X6" s="3" t="s">
        <v>589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594</v>
      </c>
      <c r="B2" s="3">
        <v>26880</v>
      </c>
      <c r="C2" s="3">
        <v>5448</v>
      </c>
      <c r="U2" s="3">
        <v>56975.238599999997</v>
      </c>
      <c r="V2" s="3">
        <v>176383</v>
      </c>
      <c r="W2" s="3">
        <v>47208.238599999997</v>
      </c>
      <c r="X2" s="3" t="s">
        <v>595</v>
      </c>
      <c r="Y2" s="3">
        <v>395</v>
      </c>
      <c r="Z2" s="3">
        <v>126.86</v>
      </c>
      <c r="AA2" s="3">
        <v>12722</v>
      </c>
      <c r="AB2" s="3">
        <v>4862</v>
      </c>
      <c r="AC2" s="3">
        <v>60982</v>
      </c>
    </row>
    <row r="3" spans="1:29" ht="14.5" x14ac:dyDescent="0.35">
      <c r="A3" s="3" t="s">
        <v>596</v>
      </c>
      <c r="B3" s="3">
        <v>23700</v>
      </c>
      <c r="U3" s="3">
        <v>43124.684399999998</v>
      </c>
      <c r="W3" s="3">
        <v>30734.684399999998</v>
      </c>
      <c r="X3" s="3" t="s">
        <v>595</v>
      </c>
      <c r="Y3" s="3">
        <v>407</v>
      </c>
      <c r="Z3" s="3">
        <v>75.11</v>
      </c>
      <c r="AA3" s="3">
        <v>15125</v>
      </c>
      <c r="AB3" s="3">
        <v>4122</v>
      </c>
      <c r="AC3" s="3">
        <v>57888</v>
      </c>
    </row>
    <row r="4" spans="1:29" ht="14.5" x14ac:dyDescent="0.35">
      <c r="A4" s="3" t="s">
        <v>597</v>
      </c>
      <c r="B4" s="3">
        <v>23000</v>
      </c>
      <c r="U4" s="3">
        <v>36478.494700000003</v>
      </c>
      <c r="V4" s="3">
        <v>64912</v>
      </c>
      <c r="W4" s="3">
        <v>23103.494699999999</v>
      </c>
      <c r="X4" s="3" t="s">
        <v>595</v>
      </c>
      <c r="Y4" s="3">
        <v>407</v>
      </c>
      <c r="Z4" s="3">
        <v>56.57</v>
      </c>
      <c r="AA4" s="3">
        <v>15847</v>
      </c>
      <c r="AB4" s="3">
        <v>3313</v>
      </c>
      <c r="AC4" s="3">
        <v>51774</v>
      </c>
    </row>
    <row r="5" spans="1:29" ht="14.5" x14ac:dyDescent="0.35">
      <c r="A5" s="3" t="s">
        <v>598</v>
      </c>
      <c r="B5" s="3">
        <v>24800</v>
      </c>
      <c r="U5" s="3">
        <v>47442.181799999998</v>
      </c>
      <c r="V5" s="3">
        <v>108324</v>
      </c>
      <c r="W5" s="3">
        <v>38330.181799999998</v>
      </c>
      <c r="X5" s="3" t="s">
        <v>595</v>
      </c>
      <c r="Y5" s="3">
        <v>413</v>
      </c>
      <c r="Z5" s="3">
        <v>93.65</v>
      </c>
      <c r="AA5" s="3">
        <v>10962</v>
      </c>
      <c r="AB5" s="3">
        <v>2583</v>
      </c>
      <c r="AC5" s="3">
        <v>53864</v>
      </c>
    </row>
    <row r="6" spans="1:29" ht="14.5" x14ac:dyDescent="0.35">
      <c r="A6" s="3" t="s">
        <v>599</v>
      </c>
      <c r="B6" s="3">
        <v>25400</v>
      </c>
      <c r="U6" s="3">
        <v>38498.212800000001</v>
      </c>
      <c r="V6" s="3">
        <v>117033</v>
      </c>
      <c r="W6" s="3">
        <v>31307.212800000001</v>
      </c>
      <c r="X6" s="3" t="s">
        <v>595</v>
      </c>
      <c r="Y6" s="3">
        <v>426</v>
      </c>
      <c r="Z6" s="3">
        <v>74.97</v>
      </c>
      <c r="AA6" s="3">
        <v>9109</v>
      </c>
      <c r="AB6" s="3">
        <v>2982</v>
      </c>
      <c r="AC6" s="3">
        <v>50155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600</v>
      </c>
      <c r="B2" s="3">
        <v>348.40699999999998</v>
      </c>
      <c r="C2" s="3">
        <v>34.415999999999997</v>
      </c>
      <c r="U2" s="3">
        <v>2654.3242</v>
      </c>
      <c r="V2" s="3">
        <v>1340.18</v>
      </c>
      <c r="W2" s="3">
        <v>2508.8231999999998</v>
      </c>
      <c r="X2" s="3" t="s">
        <v>601</v>
      </c>
      <c r="Y2" s="3">
        <v>265.548</v>
      </c>
      <c r="Z2" s="3">
        <v>9.43</v>
      </c>
      <c r="AA2" s="3">
        <v>145.57499999999999</v>
      </c>
      <c r="AB2" s="3">
        <v>7.3999999999999996E-2</v>
      </c>
      <c r="AC2" s="3">
        <v>3169.3649999999998</v>
      </c>
    </row>
    <row r="3" spans="1:29" ht="14.5" x14ac:dyDescent="0.35">
      <c r="A3" s="3" t="s">
        <v>602</v>
      </c>
      <c r="B3" s="3">
        <v>353.19200000000001</v>
      </c>
      <c r="C3" s="3">
        <v>34.692999999999998</v>
      </c>
      <c r="U3" s="3">
        <v>2268.2184000000002</v>
      </c>
      <c r="V3" s="3">
        <v>932.40599999999995</v>
      </c>
      <c r="W3" s="3">
        <v>1710.5434</v>
      </c>
      <c r="X3" s="3" t="s">
        <v>601</v>
      </c>
      <c r="Y3" s="3">
        <v>265.99</v>
      </c>
      <c r="Z3" s="3">
        <v>6.46</v>
      </c>
      <c r="AA3" s="3">
        <v>516.30399999999997</v>
      </c>
      <c r="AB3" s="3">
        <v>6.3E-2</v>
      </c>
      <c r="AC3" s="3">
        <v>2959.9670000000001</v>
      </c>
    </row>
    <row r="4" spans="1:29" ht="14.5" x14ac:dyDescent="0.35">
      <c r="A4" s="3" t="s">
        <v>603</v>
      </c>
      <c r="B4" s="3">
        <v>322.06299999999999</v>
      </c>
      <c r="C4" s="3">
        <v>38.311999999999998</v>
      </c>
      <c r="U4" s="3">
        <v>1260.4951000000001</v>
      </c>
      <c r="V4" s="3">
        <v>528.505</v>
      </c>
      <c r="W4" s="3">
        <v>470.71910000000003</v>
      </c>
      <c r="X4" s="3" t="s">
        <v>601</v>
      </c>
      <c r="Y4" s="3">
        <v>265.93599999999998</v>
      </c>
      <c r="Z4" s="3">
        <v>1.77</v>
      </c>
      <c r="AA4" s="3">
        <v>748.40200000000004</v>
      </c>
      <c r="AB4" s="3">
        <v>0.06</v>
      </c>
      <c r="AC4" s="3">
        <v>2902.0430000000001</v>
      </c>
    </row>
    <row r="5" spans="1:29" ht="14.5" x14ac:dyDescent="0.35">
      <c r="A5" s="3" t="s">
        <v>604</v>
      </c>
      <c r="B5" s="3">
        <v>331.63600000000002</v>
      </c>
      <c r="C5" s="3">
        <v>37.691000000000003</v>
      </c>
      <c r="U5" s="3">
        <v>1357.8647000000001</v>
      </c>
      <c r="V5" s="3">
        <v>613.55899999999997</v>
      </c>
      <c r="W5" s="3">
        <v>688.77170000000001</v>
      </c>
      <c r="X5" s="3" t="s">
        <v>601</v>
      </c>
      <c r="Y5" s="3">
        <v>265.93</v>
      </c>
      <c r="Z5" s="3">
        <v>2.59</v>
      </c>
      <c r="AA5" s="3">
        <v>627.72900000000004</v>
      </c>
      <c r="AB5" s="3">
        <v>7.0000000000000007E-2</v>
      </c>
      <c r="AC5" s="3">
        <v>2816.6849999999999</v>
      </c>
    </row>
    <row r="6" spans="1:29" ht="14.5" x14ac:dyDescent="0.35">
      <c r="A6" s="3" t="s">
        <v>605</v>
      </c>
      <c r="B6" s="3">
        <v>317.80500000000001</v>
      </c>
      <c r="C6" s="3">
        <v>30.239000000000001</v>
      </c>
      <c r="U6" s="3">
        <v>1455.0174</v>
      </c>
      <c r="V6" s="3">
        <v>621.42100000000005</v>
      </c>
      <c r="W6" s="3">
        <v>808.36940000000004</v>
      </c>
      <c r="X6" s="3" t="s">
        <v>601</v>
      </c>
      <c r="Y6" s="3">
        <v>265.85199999999998</v>
      </c>
      <c r="Z6" s="3">
        <v>3.04</v>
      </c>
      <c r="AA6" s="3">
        <v>605.26700000000005</v>
      </c>
      <c r="AB6" s="3">
        <v>5.2999999999999999E-2</v>
      </c>
      <c r="AC6" s="3">
        <v>2762.92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606</v>
      </c>
      <c r="B2" s="3">
        <v>39394.101999999999</v>
      </c>
      <c r="C2" s="3">
        <v>788.87099999999998</v>
      </c>
      <c r="D2" s="3">
        <v>179427</v>
      </c>
      <c r="E2" s="3">
        <v>842.49400000000003</v>
      </c>
      <c r="F2" s="3">
        <v>691.83199999999999</v>
      </c>
      <c r="G2" s="3">
        <v>1724.37</v>
      </c>
      <c r="H2" s="3">
        <v>1295.25</v>
      </c>
      <c r="I2" s="3">
        <v>143.1</v>
      </c>
      <c r="J2" s="3">
        <v>30.029</v>
      </c>
      <c r="K2" s="3">
        <v>100.892</v>
      </c>
      <c r="N2" s="3">
        <v>9910.8300999999992</v>
      </c>
      <c r="O2" s="3">
        <v>164317</v>
      </c>
      <c r="P2" s="3">
        <v>82.445999999999998</v>
      </c>
      <c r="Q2" s="3">
        <v>144.62799999999999</v>
      </c>
      <c r="R2" s="3">
        <v>144.62799999999999</v>
      </c>
      <c r="U2" s="3">
        <v>58304.8534</v>
      </c>
      <c r="V2" s="3">
        <v>133412</v>
      </c>
      <c r="W2" s="3">
        <v>44446.8534</v>
      </c>
      <c r="X2" s="3" t="s">
        <v>607</v>
      </c>
      <c r="Y2" s="3">
        <v>3483.6338000000001</v>
      </c>
      <c r="Z2" s="3">
        <v>13.286</v>
      </c>
      <c r="AA2" s="3">
        <v>31868</v>
      </c>
      <c r="AB2" s="3">
        <v>18481</v>
      </c>
      <c r="AC2" s="3">
        <v>152130</v>
      </c>
    </row>
    <row r="3" spans="1:29" ht="14.5" x14ac:dyDescent="0.35">
      <c r="A3" s="3" t="s">
        <v>608</v>
      </c>
      <c r="B3" s="3">
        <v>40076.398000000001</v>
      </c>
      <c r="C3" s="3">
        <v>812.94</v>
      </c>
      <c r="D3" s="3">
        <v>196385</v>
      </c>
      <c r="E3" s="3">
        <v>912.68799999999999</v>
      </c>
      <c r="F3" s="3">
        <v>507.24299999999999</v>
      </c>
      <c r="G3" s="3">
        <v>6078.0897999999997</v>
      </c>
      <c r="H3" s="3">
        <v>1413.79</v>
      </c>
      <c r="I3" s="3">
        <v>131.25200000000001</v>
      </c>
      <c r="J3" s="3">
        <v>16.169</v>
      </c>
      <c r="K3" s="3">
        <v>101.089</v>
      </c>
      <c r="N3" s="3">
        <v>11078.4004</v>
      </c>
      <c r="O3" s="3">
        <v>175890</v>
      </c>
      <c r="P3" s="3">
        <v>98.953999999999994</v>
      </c>
      <c r="R3" s="3">
        <v>157.34299999999999</v>
      </c>
      <c r="U3" s="3">
        <v>61804.8266</v>
      </c>
      <c r="V3" s="3">
        <v>76570</v>
      </c>
      <c r="W3" s="3">
        <v>43255.8266</v>
      </c>
      <c r="X3" s="3" t="s">
        <v>607</v>
      </c>
      <c r="Y3" s="3">
        <v>3565.9739</v>
      </c>
      <c r="Z3" s="3">
        <v>12.22</v>
      </c>
      <c r="AA3" s="3">
        <v>33131</v>
      </c>
      <c r="AB3" s="3">
        <v>14664</v>
      </c>
      <c r="AC3" s="3">
        <v>137765</v>
      </c>
    </row>
    <row r="4" spans="1:29" ht="14.5" x14ac:dyDescent="0.35">
      <c r="A4" s="3" t="s">
        <v>609</v>
      </c>
      <c r="B4" s="3">
        <v>37800</v>
      </c>
      <c r="C4" s="3">
        <v>731.60599999999999</v>
      </c>
      <c r="D4" s="3">
        <v>205926</v>
      </c>
      <c r="E4" s="3">
        <v>894.899</v>
      </c>
      <c r="F4" s="3">
        <v>408.971</v>
      </c>
      <c r="G4" s="3">
        <v>5991.3500999999997</v>
      </c>
      <c r="H4" s="3">
        <v>1297.9399000000001</v>
      </c>
      <c r="I4" s="3">
        <v>53.904000000000003</v>
      </c>
      <c r="J4" s="3">
        <v>6.3010000000000002</v>
      </c>
      <c r="K4" s="3">
        <v>171.61199999999999</v>
      </c>
      <c r="N4" s="3">
        <v>11609.5996</v>
      </c>
      <c r="O4" s="3">
        <v>185095</v>
      </c>
      <c r="P4" s="3">
        <v>181.87200000000001</v>
      </c>
      <c r="R4" s="3">
        <v>214.06</v>
      </c>
      <c r="U4" s="3">
        <v>47299.154399999999</v>
      </c>
      <c r="V4" s="3">
        <v>43987</v>
      </c>
      <c r="W4" s="3">
        <v>30538.154399999999</v>
      </c>
      <c r="X4" s="3" t="s">
        <v>607</v>
      </c>
      <c r="Y4" s="3">
        <v>3572.5</v>
      </c>
      <c r="Z4" s="3">
        <v>8.548</v>
      </c>
      <c r="AA4" s="3">
        <v>31704</v>
      </c>
      <c r="AB4" s="3">
        <v>15021</v>
      </c>
      <c r="AC4" s="3">
        <v>109648</v>
      </c>
    </row>
    <row r="5" spans="1:29" ht="14.5" x14ac:dyDescent="0.35">
      <c r="A5" s="3" t="s">
        <v>610</v>
      </c>
      <c r="B5" s="3">
        <v>41200.601999999999</v>
      </c>
      <c r="C5" s="3">
        <v>693.11599999999999</v>
      </c>
      <c r="D5" s="3">
        <v>255018</v>
      </c>
      <c r="E5" s="3">
        <v>1182.9000000000001</v>
      </c>
      <c r="F5" s="3">
        <v>842.30700000000002</v>
      </c>
      <c r="G5" s="3">
        <v>6250.77</v>
      </c>
      <c r="H5" s="3">
        <v>1624.26</v>
      </c>
      <c r="I5" s="3">
        <v>62.38</v>
      </c>
      <c r="J5" s="3">
        <v>29.542999999999999</v>
      </c>
      <c r="K5" s="3">
        <v>201.02699999999999</v>
      </c>
      <c r="N5" s="3">
        <v>11825.5996</v>
      </c>
      <c r="O5" s="3">
        <v>232590</v>
      </c>
      <c r="P5" s="3">
        <v>185.66200000000001</v>
      </c>
      <c r="R5" s="3">
        <v>223.27600000000001</v>
      </c>
      <c r="U5" s="3">
        <v>66786.522500000006</v>
      </c>
      <c r="V5" s="3">
        <v>69881</v>
      </c>
      <c r="W5" s="3">
        <v>49465.522499999999</v>
      </c>
      <c r="X5" s="3" t="s">
        <v>607</v>
      </c>
      <c r="Y5" s="3">
        <v>3592.2496000000001</v>
      </c>
      <c r="Z5" s="3">
        <v>13.846</v>
      </c>
      <c r="AA5" s="3">
        <v>30166</v>
      </c>
      <c r="AB5" s="3">
        <v>12906</v>
      </c>
      <c r="AC5" s="3">
        <v>123440</v>
      </c>
    </row>
    <row r="6" spans="1:29" ht="14.5" x14ac:dyDescent="0.35">
      <c r="A6" s="3" t="s">
        <v>611</v>
      </c>
      <c r="B6" s="3">
        <v>43347.398000000001</v>
      </c>
      <c r="C6" s="3">
        <v>671.11099999999999</v>
      </c>
      <c r="D6" s="3">
        <v>252354</v>
      </c>
      <c r="E6" s="3">
        <v>1156.2</v>
      </c>
      <c r="F6" s="3">
        <v>836.678</v>
      </c>
      <c r="G6" s="3">
        <v>5493.6499000000003</v>
      </c>
      <c r="H6" s="3">
        <v>1793.15</v>
      </c>
      <c r="I6" s="3">
        <v>81.957999999999998</v>
      </c>
      <c r="J6" s="3">
        <v>30.234999999999999</v>
      </c>
      <c r="K6" s="3">
        <v>202.66900000000001</v>
      </c>
      <c r="N6" s="3">
        <v>11349.700199999999</v>
      </c>
      <c r="O6" s="3">
        <v>231014</v>
      </c>
      <c r="P6" s="3">
        <v>171.154</v>
      </c>
      <c r="R6" s="3">
        <v>224.679</v>
      </c>
      <c r="U6" s="3">
        <v>57866.474499999997</v>
      </c>
      <c r="V6" s="3">
        <v>75810</v>
      </c>
      <c r="W6" s="3">
        <v>49508.474499999997</v>
      </c>
      <c r="X6" s="3" t="s">
        <v>607</v>
      </c>
      <c r="Y6" s="3">
        <v>3601.1401000000001</v>
      </c>
      <c r="Z6" s="3">
        <v>13.747999999999999</v>
      </c>
      <c r="AA6" s="3">
        <v>25865</v>
      </c>
      <c r="AB6" s="3">
        <v>17564</v>
      </c>
      <c r="AC6" s="3">
        <v>118373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612</v>
      </c>
      <c r="B2" s="3">
        <v>15.045999999999999</v>
      </c>
      <c r="C2" s="3">
        <v>18.818000000000001</v>
      </c>
      <c r="D2" s="3">
        <v>31.768000000000001</v>
      </c>
      <c r="H2" s="3">
        <v>0.22700000000000001</v>
      </c>
      <c r="I2" s="3">
        <v>7.2960000000000003</v>
      </c>
      <c r="J2" s="3">
        <v>5.976</v>
      </c>
      <c r="L2" s="3">
        <v>18.268999999999998</v>
      </c>
      <c r="U2" s="3">
        <v>34816.1</v>
      </c>
      <c r="V2" s="3">
        <v>23322</v>
      </c>
      <c r="W2" s="3">
        <v>36830.1</v>
      </c>
      <c r="X2" s="3" t="s">
        <v>613</v>
      </c>
      <c r="Y2" s="3">
        <v>586</v>
      </c>
      <c r="Z2" s="3">
        <v>62.85</v>
      </c>
      <c r="AA2" s="3">
        <v>6876</v>
      </c>
      <c r="AB2" s="3">
        <v>11219</v>
      </c>
      <c r="AC2" s="3">
        <v>323608</v>
      </c>
    </row>
    <row r="3" spans="1:29" ht="14.5" x14ac:dyDescent="0.35">
      <c r="A3" s="3" t="s">
        <v>614</v>
      </c>
      <c r="B3" s="3">
        <v>13.532</v>
      </c>
      <c r="C3" s="3">
        <v>17.771999999999998</v>
      </c>
      <c r="D3" s="3">
        <v>26.962</v>
      </c>
      <c r="H3" s="3">
        <v>0.23200000000000001</v>
      </c>
      <c r="I3" s="3">
        <v>7.0460000000000003</v>
      </c>
      <c r="J3" s="3">
        <v>0.98399999999999999</v>
      </c>
      <c r="L3" s="3">
        <v>18.094999999999999</v>
      </c>
      <c r="Q3" s="3">
        <v>0.27400000000000002</v>
      </c>
      <c r="T3" s="3">
        <v>0.33100000000000002</v>
      </c>
      <c r="U3" s="3">
        <v>35666.26</v>
      </c>
      <c r="V3" s="3">
        <v>35688</v>
      </c>
      <c r="W3" s="3">
        <v>41260.26</v>
      </c>
      <c r="X3" s="3" t="s">
        <v>613</v>
      </c>
      <c r="Y3" s="3">
        <v>586</v>
      </c>
      <c r="Z3" s="3">
        <v>70.41</v>
      </c>
      <c r="AA3" s="3">
        <v>6625</v>
      </c>
      <c r="AB3" s="3">
        <v>12278</v>
      </c>
      <c r="AC3" s="3">
        <v>349144</v>
      </c>
    </row>
    <row r="4" spans="1:29" ht="14.5" x14ac:dyDescent="0.35">
      <c r="A4" s="3" t="s">
        <v>615</v>
      </c>
      <c r="B4" s="3">
        <v>13.85</v>
      </c>
      <c r="C4" s="3">
        <v>18.541</v>
      </c>
      <c r="D4" s="3">
        <v>40.834000000000003</v>
      </c>
      <c r="H4" s="3">
        <v>0.219</v>
      </c>
      <c r="I4" s="3">
        <v>7.0869999999999997</v>
      </c>
      <c r="J4" s="3">
        <v>3.47</v>
      </c>
      <c r="L4" s="3">
        <v>18.373999999999999</v>
      </c>
      <c r="T4" s="3">
        <v>11.683999999999999</v>
      </c>
      <c r="U4" s="3">
        <v>27147</v>
      </c>
      <c r="V4" s="3">
        <v>43337</v>
      </c>
      <c r="W4" s="3">
        <v>33111</v>
      </c>
      <c r="X4" s="3" t="s">
        <v>613</v>
      </c>
      <c r="Y4" s="3">
        <v>585</v>
      </c>
      <c r="Z4" s="3">
        <v>56.6</v>
      </c>
      <c r="AA4" s="3">
        <v>5281</v>
      </c>
      <c r="AB4" s="3">
        <v>13527</v>
      </c>
      <c r="AC4" s="3">
        <v>323011</v>
      </c>
    </row>
    <row r="5" spans="1:29" ht="14.5" x14ac:dyDescent="0.35">
      <c r="A5" s="3" t="s">
        <v>616</v>
      </c>
      <c r="B5" s="3">
        <v>20.928999999999998</v>
      </c>
      <c r="C5" s="3">
        <v>35.344000000000001</v>
      </c>
      <c r="D5" s="3">
        <v>16.233000000000001</v>
      </c>
      <c r="J5" s="3">
        <v>12.239000000000001</v>
      </c>
      <c r="T5" s="3">
        <v>3.9940000000000002</v>
      </c>
      <c r="U5" s="3">
        <v>31554.48</v>
      </c>
      <c r="V5" s="3">
        <v>32792</v>
      </c>
      <c r="W5" s="3">
        <v>34815.480000000003</v>
      </c>
      <c r="X5" s="3" t="s">
        <v>613</v>
      </c>
      <c r="Y5" s="3">
        <v>592</v>
      </c>
      <c r="Z5" s="3">
        <v>59.21</v>
      </c>
      <c r="AA5" s="3">
        <v>4038</v>
      </c>
      <c r="AB5" s="3">
        <v>9575</v>
      </c>
      <c r="AC5" s="3">
        <v>297202</v>
      </c>
    </row>
    <row r="6" spans="1:29" ht="14.5" x14ac:dyDescent="0.35">
      <c r="A6" s="3" t="s">
        <v>617</v>
      </c>
      <c r="B6" s="3">
        <v>21.771999999999998</v>
      </c>
      <c r="C6" s="3">
        <v>42.405999999999999</v>
      </c>
      <c r="D6" s="3">
        <v>17.465</v>
      </c>
      <c r="J6" s="3">
        <v>11.023</v>
      </c>
      <c r="T6" s="3">
        <v>6.4420000000000002</v>
      </c>
      <c r="U6" s="3">
        <v>24195.064999999999</v>
      </c>
      <c r="V6" s="3">
        <v>31034</v>
      </c>
      <c r="W6" s="3">
        <v>27106.064999999999</v>
      </c>
      <c r="X6" s="3" t="s">
        <v>613</v>
      </c>
      <c r="Y6" s="3">
        <v>606</v>
      </c>
      <c r="Z6" s="3">
        <v>45.29</v>
      </c>
      <c r="AA6" s="3">
        <v>4338</v>
      </c>
      <c r="AB6" s="3">
        <v>9506</v>
      </c>
      <c r="AC6" s="3">
        <v>271827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618</v>
      </c>
      <c r="X2" s="3" t="s">
        <v>619</v>
      </c>
      <c r="AA2" s="3">
        <v>2556</v>
      </c>
      <c r="AB2" s="3">
        <v>48</v>
      </c>
      <c r="AC2" s="3">
        <v>5720</v>
      </c>
    </row>
    <row r="3" spans="1:29" ht="14.5" x14ac:dyDescent="0.35">
      <c r="A3" s="3" t="s">
        <v>620</v>
      </c>
      <c r="B3" s="3">
        <v>6.835</v>
      </c>
      <c r="C3" s="3">
        <v>0.79100000000000004</v>
      </c>
      <c r="X3" s="3" t="s">
        <v>619</v>
      </c>
      <c r="AA3" s="3">
        <v>2367</v>
      </c>
      <c r="AB3" s="3">
        <v>32</v>
      </c>
      <c r="AC3" s="3">
        <v>5508</v>
      </c>
    </row>
    <row r="4" spans="1:29" ht="14.5" x14ac:dyDescent="0.35">
      <c r="A4" s="3" t="s">
        <v>621</v>
      </c>
      <c r="X4" s="3" t="s">
        <v>619</v>
      </c>
      <c r="AA4" s="3">
        <v>2398</v>
      </c>
      <c r="AB4" s="3">
        <v>26</v>
      </c>
      <c r="AC4" s="3">
        <v>5355</v>
      </c>
    </row>
    <row r="5" spans="1:29" ht="14.5" x14ac:dyDescent="0.35">
      <c r="A5" s="3" t="s">
        <v>622</v>
      </c>
      <c r="X5" s="3" t="s">
        <v>619</v>
      </c>
      <c r="AA5" s="3">
        <v>2200</v>
      </c>
      <c r="AB5" s="3">
        <v>29</v>
      </c>
      <c r="AC5" s="3">
        <v>5056</v>
      </c>
    </row>
    <row r="6" spans="1:29" ht="14.5" x14ac:dyDescent="0.35">
      <c r="A6" s="3" t="s">
        <v>623</v>
      </c>
      <c r="X6" s="3" t="s">
        <v>619</v>
      </c>
      <c r="AA6" s="3">
        <v>1960</v>
      </c>
      <c r="AB6" s="3">
        <v>16</v>
      </c>
      <c r="AC6" s="3">
        <v>4655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624</v>
      </c>
      <c r="B2" s="3">
        <v>11.821999999999999</v>
      </c>
      <c r="C2" s="3">
        <v>15.477</v>
      </c>
      <c r="D2" s="3">
        <v>74.974999999999994</v>
      </c>
      <c r="E2" s="3">
        <v>200</v>
      </c>
      <c r="H2" s="3">
        <v>1.17E-2</v>
      </c>
      <c r="I2" s="3">
        <v>0.80200000000000005</v>
      </c>
      <c r="J2" s="3">
        <v>5.74</v>
      </c>
      <c r="L2" s="3">
        <v>8.5810999999999993</v>
      </c>
      <c r="S2" s="3">
        <v>57.8</v>
      </c>
      <c r="U2" s="3">
        <v>46425.517</v>
      </c>
      <c r="V2" s="3">
        <v>48695</v>
      </c>
      <c r="W2" s="3">
        <v>21246.517</v>
      </c>
      <c r="X2" s="3" t="s">
        <v>625</v>
      </c>
      <c r="Y2" s="3">
        <v>670.6</v>
      </c>
      <c r="Z2" s="3">
        <v>31.85</v>
      </c>
      <c r="AA2" s="3">
        <v>15374</v>
      </c>
      <c r="AB2" s="3">
        <v>9848</v>
      </c>
      <c r="AC2" s="3">
        <v>704401</v>
      </c>
    </row>
    <row r="3" spans="1:29" ht="14.5" x14ac:dyDescent="0.35">
      <c r="A3" s="3" t="s">
        <v>626</v>
      </c>
      <c r="B3" s="3">
        <v>9.7509999999999994</v>
      </c>
      <c r="C3" s="3">
        <v>15.074999999999999</v>
      </c>
      <c r="D3" s="3">
        <v>73.316999999999993</v>
      </c>
      <c r="E3" s="3">
        <v>2.6669999999999998</v>
      </c>
      <c r="H3" s="3">
        <v>4.2999999999999997E-2</v>
      </c>
      <c r="I3" s="3">
        <v>0.74029999999999996</v>
      </c>
      <c r="J3" s="3">
        <v>1.411</v>
      </c>
      <c r="L3" s="3">
        <v>8.32</v>
      </c>
      <c r="S3" s="3">
        <v>60.136000000000003</v>
      </c>
      <c r="U3" s="3">
        <v>52296.5887</v>
      </c>
      <c r="V3" s="3">
        <v>69561</v>
      </c>
      <c r="W3" s="3">
        <v>28282.5887</v>
      </c>
      <c r="X3" s="3" t="s">
        <v>625</v>
      </c>
      <c r="Y3" s="3">
        <v>676.8</v>
      </c>
      <c r="Z3" s="3">
        <v>41.8</v>
      </c>
      <c r="AA3" s="3">
        <v>13180</v>
      </c>
      <c r="AB3" s="3">
        <v>9509</v>
      </c>
      <c r="AC3" s="3">
        <v>661633</v>
      </c>
    </row>
    <row r="4" spans="1:29" ht="14.5" x14ac:dyDescent="0.35">
      <c r="A4" s="3" t="s">
        <v>627</v>
      </c>
      <c r="B4" s="3">
        <v>9.6479999999999997</v>
      </c>
      <c r="C4" s="3">
        <v>18.54</v>
      </c>
      <c r="D4" s="3">
        <v>75.024000000000001</v>
      </c>
      <c r="E4" s="3">
        <v>3.161</v>
      </c>
      <c r="H4" s="3">
        <v>0.20610000000000001</v>
      </c>
      <c r="I4" s="3">
        <v>0.877</v>
      </c>
      <c r="J4" s="3">
        <v>2.613</v>
      </c>
      <c r="L4" s="3">
        <v>9.0269999999999992</v>
      </c>
      <c r="S4" s="3">
        <v>59.14</v>
      </c>
      <c r="U4" s="3">
        <v>41292.991099999999</v>
      </c>
      <c r="V4" s="3">
        <v>64616</v>
      </c>
      <c r="W4" s="3">
        <v>19795.991099999999</v>
      </c>
      <c r="X4" s="3" t="s">
        <v>625</v>
      </c>
      <c r="Y4" s="3">
        <v>647.5</v>
      </c>
      <c r="Z4" s="3">
        <v>29.23</v>
      </c>
      <c r="AA4" s="3">
        <v>14055</v>
      </c>
      <c r="AB4" s="3">
        <v>10040</v>
      </c>
      <c r="AC4" s="3">
        <v>629104</v>
      </c>
    </row>
    <row r="5" spans="1:29" ht="14.5" x14ac:dyDescent="0.35">
      <c r="A5" s="3" t="s">
        <v>628</v>
      </c>
      <c r="B5" s="3">
        <v>18.526</v>
      </c>
      <c r="C5" s="3">
        <v>24.056999999999999</v>
      </c>
      <c r="D5" s="3">
        <v>105.357</v>
      </c>
      <c r="E5" s="3">
        <v>14.23</v>
      </c>
      <c r="H5" s="3">
        <v>0.109</v>
      </c>
      <c r="I5" s="3">
        <v>1.722</v>
      </c>
      <c r="J5" s="3">
        <v>14.23</v>
      </c>
      <c r="L5" s="3">
        <v>10.644</v>
      </c>
      <c r="S5" s="3">
        <v>64.421999999999997</v>
      </c>
      <c r="U5" s="3">
        <v>40769.400699999998</v>
      </c>
      <c r="V5" s="3">
        <v>48841</v>
      </c>
      <c r="W5" s="3">
        <v>14265.4007</v>
      </c>
      <c r="X5" s="3" t="s">
        <v>625</v>
      </c>
      <c r="Y5" s="3">
        <v>437.5</v>
      </c>
      <c r="Z5" s="3">
        <v>33.450000000000003</v>
      </c>
      <c r="AA5" s="3">
        <v>9938</v>
      </c>
      <c r="AB5" s="3">
        <v>6805</v>
      </c>
      <c r="AC5" s="3">
        <v>477250</v>
      </c>
    </row>
    <row r="6" spans="1:29" ht="14.5" x14ac:dyDescent="0.35">
      <c r="A6" s="3" t="s">
        <v>629</v>
      </c>
      <c r="B6" s="3">
        <v>17.013000000000002</v>
      </c>
      <c r="C6" s="3">
        <v>22.922000000000001</v>
      </c>
      <c r="D6" s="3">
        <v>95.512</v>
      </c>
      <c r="E6" s="3">
        <v>5.3620000000000001</v>
      </c>
      <c r="H6" s="3">
        <v>0.10100000000000001</v>
      </c>
      <c r="I6" s="3">
        <v>1.5069999999999999</v>
      </c>
      <c r="J6" s="3">
        <v>15.4</v>
      </c>
      <c r="L6" s="3">
        <v>11.108000000000001</v>
      </c>
      <c r="S6" s="3">
        <v>62.033999999999999</v>
      </c>
      <c r="U6" s="3">
        <v>38856.266600000003</v>
      </c>
      <c r="V6" s="3">
        <v>48098</v>
      </c>
      <c r="W6" s="3">
        <v>11430.266600000001</v>
      </c>
      <c r="X6" s="3" t="s">
        <v>625</v>
      </c>
      <c r="Y6" s="3">
        <v>465.4</v>
      </c>
      <c r="Z6" s="3">
        <v>24.53</v>
      </c>
      <c r="AA6" s="3">
        <v>9977</v>
      </c>
      <c r="AB6" s="3">
        <v>6441</v>
      </c>
      <c r="AC6" s="3">
        <v>452303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630</v>
      </c>
      <c r="X2" s="3" t="s">
        <v>631</v>
      </c>
    </row>
    <row r="3" spans="1:29" ht="14.5" x14ac:dyDescent="0.35">
      <c r="A3" s="3" t="s">
        <v>632</v>
      </c>
      <c r="X3" s="3" t="s">
        <v>631</v>
      </c>
    </row>
    <row r="4" spans="1:29" ht="14.5" x14ac:dyDescent="0.35">
      <c r="A4" s="3" t="s">
        <v>633</v>
      </c>
      <c r="X4" s="3" t="s">
        <v>631</v>
      </c>
    </row>
    <row r="5" spans="1:29" ht="14.5" x14ac:dyDescent="0.35">
      <c r="A5" s="3" t="s">
        <v>634</v>
      </c>
      <c r="X5" s="3" t="s">
        <v>631</v>
      </c>
    </row>
    <row r="6" spans="1:29" ht="14.5" x14ac:dyDescent="0.35">
      <c r="A6" s="3" t="s">
        <v>635</v>
      </c>
      <c r="X6" s="3" t="s">
        <v>631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636</v>
      </c>
      <c r="B2" s="3">
        <v>18871</v>
      </c>
      <c r="C2" s="3">
        <v>231</v>
      </c>
      <c r="U2" s="3">
        <v>47109.8416</v>
      </c>
      <c r="V2" s="3">
        <v>9597.4</v>
      </c>
      <c r="W2" s="3">
        <v>29575.141599999999</v>
      </c>
      <c r="X2" s="3" t="s">
        <v>637</v>
      </c>
      <c r="Y2" s="3">
        <v>315.39999999999998</v>
      </c>
      <c r="Z2" s="3">
        <v>93.76</v>
      </c>
      <c r="AA2" s="3">
        <v>17323.900000000001</v>
      </c>
      <c r="AB2" s="3">
        <v>28.9</v>
      </c>
      <c r="AC2" s="3">
        <v>41872.1</v>
      </c>
    </row>
    <row r="3" spans="1:29" ht="14.5" x14ac:dyDescent="0.35">
      <c r="A3" s="3" t="s">
        <v>638</v>
      </c>
      <c r="B3" s="3">
        <v>21676</v>
      </c>
      <c r="C3" s="3">
        <v>82</v>
      </c>
      <c r="D3" s="3">
        <v>25137.199000000001</v>
      </c>
      <c r="E3" s="3">
        <v>348</v>
      </c>
      <c r="G3" s="3">
        <v>6435</v>
      </c>
      <c r="H3" s="3">
        <v>605</v>
      </c>
      <c r="J3" s="3">
        <v>1.206</v>
      </c>
      <c r="O3" s="3">
        <v>17299</v>
      </c>
      <c r="S3" s="3">
        <v>449</v>
      </c>
      <c r="U3" s="3">
        <v>46425.929900000003</v>
      </c>
      <c r="V3" s="3">
        <v>8316</v>
      </c>
      <c r="W3" s="3">
        <v>30619.229899999998</v>
      </c>
      <c r="X3" s="3" t="s">
        <v>637</v>
      </c>
      <c r="Y3" s="3">
        <v>315.39999999999998</v>
      </c>
      <c r="Z3" s="3">
        <v>97.07</v>
      </c>
      <c r="AA3" s="3">
        <v>15622.9</v>
      </c>
      <c r="AB3" s="3">
        <v>16.3</v>
      </c>
      <c r="AC3" s="3">
        <v>38988.5</v>
      </c>
    </row>
    <row r="4" spans="1:29" ht="14.5" x14ac:dyDescent="0.35">
      <c r="A4" s="3" t="s">
        <v>639</v>
      </c>
      <c r="B4" s="3">
        <v>20192.199000000001</v>
      </c>
      <c r="C4" s="3">
        <v>74</v>
      </c>
      <c r="D4" s="3">
        <v>29600.300999999999</v>
      </c>
      <c r="G4" s="3">
        <v>2766</v>
      </c>
      <c r="H4" s="3">
        <v>201</v>
      </c>
      <c r="J4" s="3">
        <v>1.3</v>
      </c>
      <c r="O4" s="3">
        <v>26632</v>
      </c>
      <c r="U4" s="3">
        <v>43524.039900000003</v>
      </c>
      <c r="V4" s="3">
        <v>7241.7</v>
      </c>
      <c r="W4" s="3">
        <v>29029.439900000001</v>
      </c>
      <c r="X4" s="3" t="s">
        <v>637</v>
      </c>
      <c r="Y4" s="3">
        <v>315.39999999999998</v>
      </c>
      <c r="Z4" s="3">
        <v>92.03</v>
      </c>
      <c r="AA4" s="3">
        <v>14326.6</v>
      </c>
      <c r="AB4" s="3">
        <v>24.8</v>
      </c>
      <c r="AC4" s="3">
        <v>37028.1</v>
      </c>
    </row>
    <row r="5" spans="1:29" ht="14.5" x14ac:dyDescent="0.35">
      <c r="A5" s="3" t="s">
        <v>640</v>
      </c>
      <c r="B5" s="3">
        <v>22067</v>
      </c>
      <c r="C5" s="3">
        <v>110</v>
      </c>
      <c r="D5" s="3">
        <v>33171.898000000001</v>
      </c>
      <c r="G5" s="3">
        <v>3886</v>
      </c>
      <c r="H5" s="3">
        <v>232</v>
      </c>
      <c r="J5" s="3">
        <v>2.9</v>
      </c>
      <c r="O5" s="3">
        <v>29051</v>
      </c>
      <c r="U5" s="3">
        <v>41972.626799999998</v>
      </c>
      <c r="V5" s="3">
        <v>7523.1</v>
      </c>
      <c r="W5" s="3">
        <v>29092.5268</v>
      </c>
      <c r="X5" s="3" t="s">
        <v>637</v>
      </c>
      <c r="Y5" s="3">
        <v>315.39999999999998</v>
      </c>
      <c r="Z5" s="3">
        <v>92.23</v>
      </c>
      <c r="AA5" s="3">
        <v>12776.4</v>
      </c>
      <c r="AB5" s="3">
        <v>37.5</v>
      </c>
      <c r="AC5" s="3">
        <v>34951.800000000003</v>
      </c>
    </row>
    <row r="6" spans="1:29" ht="14.5" x14ac:dyDescent="0.35">
      <c r="A6" s="3" t="s">
        <v>641</v>
      </c>
      <c r="B6" s="3">
        <v>27029</v>
      </c>
      <c r="C6" s="3">
        <v>75</v>
      </c>
      <c r="D6" s="3">
        <v>32087</v>
      </c>
      <c r="G6" s="3">
        <v>3138</v>
      </c>
      <c r="O6" s="3">
        <v>28949</v>
      </c>
      <c r="U6" s="3">
        <v>33621.5363</v>
      </c>
      <c r="V6" s="3">
        <v>7679.5</v>
      </c>
      <c r="W6" s="3">
        <v>21853.136299999998</v>
      </c>
      <c r="X6" s="3" t="s">
        <v>637</v>
      </c>
      <c r="Y6" s="3">
        <v>315.5</v>
      </c>
      <c r="Z6" s="3">
        <v>69.260000000000005</v>
      </c>
      <c r="AA6" s="3">
        <v>11799.1</v>
      </c>
      <c r="AB6" s="3">
        <v>84.5</v>
      </c>
      <c r="AC6" s="3">
        <v>33475.800000000003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642</v>
      </c>
      <c r="B2" s="3">
        <v>1123.25</v>
      </c>
      <c r="C2" s="3">
        <v>857.82500000000005</v>
      </c>
      <c r="U2" s="3">
        <v>3273.9495999999999</v>
      </c>
      <c r="V2" s="3">
        <v>3057.0650000000001</v>
      </c>
      <c r="W2" s="3">
        <v>2001.4606000000001</v>
      </c>
      <c r="X2" s="3" t="s">
        <v>643</v>
      </c>
      <c r="Y2" s="3">
        <v>168.72200000000001</v>
      </c>
      <c r="Z2" s="3">
        <v>11.99</v>
      </c>
      <c r="AA2" s="3">
        <v>1258.3109999999999</v>
      </c>
      <c r="AB2" s="3">
        <v>0</v>
      </c>
      <c r="AC2" s="3">
        <v>6019.8490000000002</v>
      </c>
    </row>
    <row r="3" spans="1:29" ht="14.5" x14ac:dyDescent="0.35">
      <c r="A3" s="3" t="s">
        <v>644</v>
      </c>
      <c r="B3" s="3">
        <v>1358.08</v>
      </c>
      <c r="C3" s="3">
        <v>710.18600000000004</v>
      </c>
      <c r="U3" s="3">
        <v>3070.8240000000001</v>
      </c>
      <c r="V3" s="3">
        <v>1476.9770000000001</v>
      </c>
      <c r="W3" s="3">
        <v>2149.1439999999998</v>
      </c>
      <c r="X3" s="3" t="s">
        <v>643</v>
      </c>
      <c r="Y3" s="3">
        <v>169.49</v>
      </c>
      <c r="Z3" s="3">
        <v>12.68</v>
      </c>
      <c r="AA3" s="3">
        <v>1037.8230000000001</v>
      </c>
      <c r="AB3" s="3">
        <v>128.578</v>
      </c>
      <c r="AC3" s="3">
        <v>5157.4620000000004</v>
      </c>
    </row>
    <row r="4" spans="1:29" ht="14.5" x14ac:dyDescent="0.35">
      <c r="A4" s="3" t="s">
        <v>645</v>
      </c>
      <c r="B4" s="3">
        <v>452.01600000000002</v>
      </c>
      <c r="C4" s="3">
        <v>533.26900000000001</v>
      </c>
      <c r="U4" s="3">
        <v>414.24160000000001</v>
      </c>
      <c r="V4" s="3">
        <v>112.92</v>
      </c>
      <c r="W4" s="3">
        <v>397.8596</v>
      </c>
      <c r="X4" s="3" t="s">
        <v>643</v>
      </c>
      <c r="Y4" s="3">
        <v>27.5044</v>
      </c>
      <c r="Z4" s="3">
        <v>11.45</v>
      </c>
      <c r="AA4" s="3">
        <v>17.765000000000001</v>
      </c>
      <c r="AB4" s="3">
        <v>1.383</v>
      </c>
      <c r="AC4" s="3">
        <v>170.267</v>
      </c>
    </row>
    <row r="5" spans="1:29" ht="14.5" x14ac:dyDescent="0.35">
      <c r="A5" s="3" t="s">
        <v>646</v>
      </c>
      <c r="U5" s="3">
        <v>550.51059999999995</v>
      </c>
      <c r="V5" s="3">
        <v>76.512</v>
      </c>
      <c r="W5" s="3">
        <v>473.34859999999998</v>
      </c>
      <c r="X5" s="3" t="s">
        <v>643</v>
      </c>
      <c r="Y5" s="3">
        <v>10.827199999999999</v>
      </c>
      <c r="Z5" s="3">
        <v>18.350000000000001</v>
      </c>
      <c r="AA5" s="3">
        <v>78.677999999999997</v>
      </c>
      <c r="AB5" s="3">
        <v>1.6240000000000001</v>
      </c>
      <c r="AC5" s="3">
        <v>353.82600000000002</v>
      </c>
    </row>
    <row r="6" spans="1:29" ht="14.5" x14ac:dyDescent="0.35">
      <c r="A6" s="3" t="s">
        <v>647</v>
      </c>
      <c r="U6" s="3">
        <v>171.01509999999999</v>
      </c>
      <c r="V6" s="3">
        <v>77.087000000000003</v>
      </c>
      <c r="W6" s="3">
        <v>111.0151</v>
      </c>
      <c r="X6" s="3" t="s">
        <v>643</v>
      </c>
      <c r="Y6" s="3">
        <v>5.1890000000000001</v>
      </c>
      <c r="Z6" s="3">
        <v>16.25</v>
      </c>
      <c r="AA6" s="3">
        <v>60</v>
      </c>
      <c r="AB6" s="3">
        <v>0</v>
      </c>
      <c r="AC6" s="3">
        <v>257.13200000000001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648</v>
      </c>
      <c r="B2" s="3">
        <v>1878.39</v>
      </c>
      <c r="C2" s="3">
        <v>990.221</v>
      </c>
      <c r="U2" s="3">
        <v>50425.19</v>
      </c>
      <c r="V2" s="3">
        <v>9800</v>
      </c>
      <c r="W2" s="3">
        <v>30451.19</v>
      </c>
      <c r="X2" s="3" t="s">
        <v>649</v>
      </c>
      <c r="Y2" s="3">
        <v>498</v>
      </c>
      <c r="Z2" s="3">
        <v>61.27</v>
      </c>
      <c r="AA2" s="3">
        <v>20439</v>
      </c>
      <c r="AB2" s="3">
        <v>465</v>
      </c>
      <c r="AC2" s="3">
        <v>48718</v>
      </c>
    </row>
    <row r="3" spans="1:29" ht="14.5" x14ac:dyDescent="0.35">
      <c r="A3" s="3" t="s">
        <v>650</v>
      </c>
      <c r="B3" s="3">
        <v>10122.9</v>
      </c>
      <c r="C3" s="3">
        <v>998.20500000000004</v>
      </c>
      <c r="D3" s="3">
        <v>37602.300999999999</v>
      </c>
      <c r="G3" s="3">
        <v>20856.599600000001</v>
      </c>
      <c r="O3" s="3">
        <v>10146.5996</v>
      </c>
      <c r="U3" s="3">
        <v>52442.92</v>
      </c>
      <c r="V3" s="3">
        <v>9722</v>
      </c>
      <c r="W3" s="3">
        <v>33631.919999999998</v>
      </c>
      <c r="X3" s="3" t="s">
        <v>649</v>
      </c>
      <c r="Y3" s="3">
        <v>504</v>
      </c>
      <c r="Z3" s="3">
        <v>66.73</v>
      </c>
      <c r="AA3" s="3">
        <v>19629</v>
      </c>
      <c r="AB3" s="3">
        <v>818</v>
      </c>
      <c r="AC3" s="3">
        <v>48999</v>
      </c>
    </row>
    <row r="4" spans="1:29" ht="14.5" x14ac:dyDescent="0.35">
      <c r="A4" s="3" t="s">
        <v>651</v>
      </c>
      <c r="B4" s="3">
        <v>9624.5499999999993</v>
      </c>
      <c r="C4" s="3">
        <v>752.245</v>
      </c>
      <c r="D4" s="3">
        <v>12235.8</v>
      </c>
      <c r="E4" s="3">
        <v>419.815</v>
      </c>
      <c r="F4" s="3">
        <v>658.58299999999997</v>
      </c>
      <c r="G4" s="3">
        <v>1580.88</v>
      </c>
      <c r="H4" s="3">
        <v>29.106999999999999</v>
      </c>
      <c r="I4" s="3">
        <v>87.277000000000001</v>
      </c>
      <c r="J4" s="3">
        <v>2.94</v>
      </c>
      <c r="K4" s="3">
        <v>25.311</v>
      </c>
      <c r="O4" s="3">
        <v>9431.9004000000004</v>
      </c>
      <c r="U4" s="3">
        <v>46369.2</v>
      </c>
      <c r="V4" s="3">
        <v>9603</v>
      </c>
      <c r="W4" s="3">
        <v>29383.200000000001</v>
      </c>
      <c r="X4" s="3" t="s">
        <v>649</v>
      </c>
      <c r="Y4" s="3">
        <v>504</v>
      </c>
      <c r="Z4" s="3">
        <v>58.3</v>
      </c>
      <c r="AA4" s="3">
        <v>17529</v>
      </c>
      <c r="AB4" s="3">
        <v>543</v>
      </c>
      <c r="AC4" s="3">
        <v>50050</v>
      </c>
    </row>
    <row r="5" spans="1:29" ht="14.5" x14ac:dyDescent="0.35">
      <c r="A5" s="3" t="s">
        <v>652</v>
      </c>
      <c r="B5" s="3">
        <v>13378.2</v>
      </c>
      <c r="C5" s="3">
        <v>865.74099999999999</v>
      </c>
      <c r="D5" s="3">
        <v>12235.8</v>
      </c>
      <c r="E5" s="3">
        <v>419.815</v>
      </c>
      <c r="F5" s="3">
        <v>658.58299999999997</v>
      </c>
      <c r="G5" s="3">
        <v>1580.88</v>
      </c>
      <c r="H5" s="3">
        <v>29.106999999999999</v>
      </c>
      <c r="I5" s="3">
        <v>87.277000000000001</v>
      </c>
      <c r="J5" s="3">
        <v>2.94</v>
      </c>
      <c r="K5" s="3">
        <v>25.311</v>
      </c>
      <c r="O5" s="3">
        <v>9431.9004000000004</v>
      </c>
      <c r="U5" s="3">
        <v>46143.199999999997</v>
      </c>
      <c r="V5" s="3">
        <v>10076</v>
      </c>
      <c r="W5" s="3">
        <v>29761.200000000001</v>
      </c>
      <c r="X5" s="3" t="s">
        <v>649</v>
      </c>
      <c r="Y5" s="3">
        <v>504</v>
      </c>
      <c r="Z5" s="3">
        <v>59.05</v>
      </c>
      <c r="AA5" s="3">
        <v>16529</v>
      </c>
      <c r="AB5" s="3">
        <v>147</v>
      </c>
      <c r="AC5" s="3">
        <v>47730</v>
      </c>
    </row>
    <row r="6" spans="1:29" ht="14.5" x14ac:dyDescent="0.35">
      <c r="A6" s="3" t="s">
        <v>653</v>
      </c>
      <c r="B6" s="3">
        <v>13684.6</v>
      </c>
      <c r="C6" s="3">
        <v>965.72</v>
      </c>
      <c r="D6" s="3">
        <v>11414.2</v>
      </c>
      <c r="J6" s="3">
        <v>3.2930000000000001</v>
      </c>
      <c r="O6" s="3">
        <v>11410.9004</v>
      </c>
      <c r="U6" s="3">
        <v>41534.199999999997</v>
      </c>
      <c r="V6" s="3">
        <v>9696</v>
      </c>
      <c r="W6" s="3">
        <v>26233.200000000001</v>
      </c>
      <c r="X6" s="3" t="s">
        <v>649</v>
      </c>
      <c r="Y6" s="3">
        <v>504</v>
      </c>
      <c r="Z6" s="3">
        <v>52.05</v>
      </c>
      <c r="AA6" s="3">
        <v>15478</v>
      </c>
      <c r="AB6" s="3">
        <v>177</v>
      </c>
      <c r="AC6" s="3">
        <v>45326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654</v>
      </c>
      <c r="B2" s="3">
        <v>3442.51</v>
      </c>
      <c r="C2" s="3">
        <v>55.506999999999998</v>
      </c>
      <c r="D2" s="3">
        <v>46845.300999999999</v>
      </c>
      <c r="E2" s="3">
        <v>4656.3301000000001</v>
      </c>
      <c r="G2" s="3">
        <v>1024.71</v>
      </c>
      <c r="H2" s="3">
        <v>526.38</v>
      </c>
      <c r="J2" s="3">
        <v>2.3519999999999999</v>
      </c>
      <c r="M2" s="3">
        <v>88.2</v>
      </c>
      <c r="N2" s="3">
        <v>1338.23</v>
      </c>
      <c r="O2" s="3">
        <v>38609.101600000002</v>
      </c>
      <c r="S2" s="3">
        <v>0</v>
      </c>
      <c r="T2" s="3">
        <v>600</v>
      </c>
      <c r="U2" s="3">
        <v>14031.5566</v>
      </c>
      <c r="V2" s="3">
        <v>26840</v>
      </c>
      <c r="W2" s="3">
        <v>10278.5566</v>
      </c>
      <c r="X2" s="3" t="s">
        <v>655</v>
      </c>
      <c r="Y2" s="3">
        <v>815.11149999999998</v>
      </c>
      <c r="Z2" s="3">
        <v>12.61</v>
      </c>
      <c r="AA2" s="3">
        <v>5264</v>
      </c>
      <c r="AB2" s="3">
        <v>2467</v>
      </c>
      <c r="AC2" s="3">
        <v>16096</v>
      </c>
    </row>
    <row r="3" spans="1:29" ht="14.5" x14ac:dyDescent="0.35">
      <c r="A3" s="3" t="s">
        <v>656</v>
      </c>
      <c r="B3" s="3">
        <v>3198.74</v>
      </c>
      <c r="C3" s="3">
        <v>55.808</v>
      </c>
      <c r="D3" s="3">
        <v>46253.601999999999</v>
      </c>
      <c r="E3" s="3">
        <v>5581.8500999999997</v>
      </c>
      <c r="G3" s="3">
        <v>1116.4301</v>
      </c>
      <c r="H3" s="3">
        <v>206.79499999999999</v>
      </c>
      <c r="J3" s="3">
        <v>0.504</v>
      </c>
      <c r="M3" s="3">
        <v>88.462999999999994</v>
      </c>
      <c r="N3" s="3">
        <v>1447.64</v>
      </c>
      <c r="O3" s="3">
        <v>37812</v>
      </c>
      <c r="U3" s="3">
        <v>11520.215399999999</v>
      </c>
      <c r="V3" s="3">
        <v>16117</v>
      </c>
      <c r="W3" s="3">
        <v>7065.2154</v>
      </c>
      <c r="X3" s="3" t="s">
        <v>655</v>
      </c>
      <c r="Y3" s="3">
        <v>829.25059999999996</v>
      </c>
      <c r="Z3" s="3">
        <v>8.52</v>
      </c>
      <c r="AA3" s="3">
        <v>5479</v>
      </c>
      <c r="AB3" s="3">
        <v>1942</v>
      </c>
      <c r="AC3" s="3">
        <v>14912</v>
      </c>
    </row>
    <row r="4" spans="1:29" ht="14.5" x14ac:dyDescent="0.35">
      <c r="A4" s="3" t="s">
        <v>657</v>
      </c>
      <c r="B4" s="3">
        <v>3591.89</v>
      </c>
      <c r="C4" s="3">
        <v>80.286000000000001</v>
      </c>
      <c r="D4" s="3">
        <v>47265.300999999999</v>
      </c>
      <c r="E4" s="3">
        <v>4605.75</v>
      </c>
      <c r="G4" s="3">
        <v>968.125</v>
      </c>
      <c r="H4" s="3">
        <v>255.35400000000001</v>
      </c>
      <c r="J4" s="3">
        <v>1.823</v>
      </c>
      <c r="M4" s="3">
        <v>39.045999999999999</v>
      </c>
      <c r="N4" s="3">
        <v>1518.49</v>
      </c>
      <c r="O4" s="3">
        <v>39634.300799999997</v>
      </c>
      <c r="S4" s="3">
        <v>242.4</v>
      </c>
      <c r="U4" s="3">
        <v>10810.2601</v>
      </c>
      <c r="V4" s="3">
        <v>11381</v>
      </c>
      <c r="W4" s="3">
        <v>7259.2601000000004</v>
      </c>
      <c r="X4" s="3" t="s">
        <v>655</v>
      </c>
      <c r="Y4" s="3">
        <v>829.25059999999996</v>
      </c>
      <c r="Z4" s="3">
        <v>8.7539999999999996</v>
      </c>
      <c r="AA4" s="3">
        <v>4331</v>
      </c>
      <c r="AB4" s="3">
        <v>1720</v>
      </c>
      <c r="AC4" s="3">
        <v>12492</v>
      </c>
    </row>
    <row r="5" spans="1:29" ht="14.5" x14ac:dyDescent="0.35">
      <c r="A5" s="3" t="s">
        <v>658</v>
      </c>
      <c r="B5" s="3">
        <v>3745.54</v>
      </c>
      <c r="C5" s="3">
        <v>103.343</v>
      </c>
      <c r="D5" s="3">
        <v>58434.199000000001</v>
      </c>
      <c r="E5" s="3">
        <v>6466.5801000000001</v>
      </c>
      <c r="G5" s="3">
        <v>935.71600000000001</v>
      </c>
      <c r="H5" s="3">
        <v>669.16099999999994</v>
      </c>
      <c r="J5" s="3">
        <v>6.2039999999999997</v>
      </c>
      <c r="M5" s="3">
        <v>64.912999999999997</v>
      </c>
      <c r="N5" s="3">
        <v>1604.39</v>
      </c>
      <c r="O5" s="3">
        <v>48444.800799999997</v>
      </c>
      <c r="S5" s="3">
        <v>242.4</v>
      </c>
      <c r="U5" s="3">
        <v>16207.834500000001</v>
      </c>
      <c r="V5" s="3">
        <v>16570</v>
      </c>
      <c r="W5" s="3">
        <v>12355.834500000001</v>
      </c>
      <c r="X5" s="3" t="s">
        <v>655</v>
      </c>
      <c r="Y5" s="3">
        <v>829.25059999999996</v>
      </c>
      <c r="Z5" s="3">
        <v>14.9</v>
      </c>
      <c r="AA5" s="3">
        <v>4118</v>
      </c>
      <c r="AB5" s="3">
        <v>1503</v>
      </c>
      <c r="AC5" s="3">
        <v>13770</v>
      </c>
    </row>
    <row r="6" spans="1:29" ht="14.5" x14ac:dyDescent="0.35">
      <c r="A6" s="3" t="s">
        <v>659</v>
      </c>
      <c r="B6" s="3">
        <v>3700.19</v>
      </c>
      <c r="C6" s="3">
        <v>140.19900000000001</v>
      </c>
      <c r="D6" s="3">
        <v>84096</v>
      </c>
      <c r="E6" s="3">
        <v>5935.5801000000001</v>
      </c>
      <c r="G6" s="3">
        <v>1198.9000000000001</v>
      </c>
      <c r="H6" s="3">
        <v>657.97</v>
      </c>
      <c r="J6" s="3">
        <v>11.148999999999999</v>
      </c>
      <c r="M6" s="3">
        <v>51.917000000000002</v>
      </c>
      <c r="N6" s="3">
        <v>14443.5</v>
      </c>
      <c r="O6" s="3">
        <v>61174.398399999998</v>
      </c>
      <c r="S6" s="3">
        <v>622.53399999999999</v>
      </c>
      <c r="U6" s="3">
        <v>14636.512500000001</v>
      </c>
      <c r="V6" s="3">
        <v>17182</v>
      </c>
      <c r="W6" s="3">
        <v>11439.512500000001</v>
      </c>
      <c r="X6" s="3" t="s">
        <v>655</v>
      </c>
      <c r="Y6" s="3">
        <v>829.25059999999996</v>
      </c>
      <c r="Z6" s="3">
        <v>13.795</v>
      </c>
      <c r="AA6" s="3">
        <v>3245</v>
      </c>
      <c r="AB6" s="3">
        <v>1508</v>
      </c>
      <c r="AC6" s="3">
        <v>12687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660</v>
      </c>
      <c r="X2" s="3" t="s">
        <v>661</v>
      </c>
    </row>
    <row r="3" spans="1:29" ht="14.5" x14ac:dyDescent="0.35">
      <c r="A3" s="3" t="s">
        <v>662</v>
      </c>
      <c r="X3" s="3" t="s">
        <v>661</v>
      </c>
    </row>
    <row r="4" spans="1:29" ht="14.5" x14ac:dyDescent="0.35">
      <c r="A4" s="3" t="s">
        <v>663</v>
      </c>
      <c r="X4" s="3" t="s">
        <v>661</v>
      </c>
    </row>
    <row r="5" spans="1:29" ht="14.5" x14ac:dyDescent="0.35">
      <c r="A5" s="3" t="s">
        <v>664</v>
      </c>
      <c r="X5" s="3" t="s">
        <v>661</v>
      </c>
    </row>
    <row r="6" spans="1:29" ht="14.5" x14ac:dyDescent="0.35">
      <c r="A6" s="3" t="s">
        <v>665</v>
      </c>
      <c r="X6" s="3" t="s">
        <v>661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666</v>
      </c>
      <c r="B2" s="3">
        <v>2.484</v>
      </c>
      <c r="C2" s="3">
        <v>12.039</v>
      </c>
      <c r="D2" s="3">
        <v>3.4710000000000001</v>
      </c>
      <c r="E2" s="3">
        <v>31.995999999999999</v>
      </c>
      <c r="G2" s="3">
        <v>6.0990000000000002</v>
      </c>
      <c r="H2" s="3">
        <v>6.72</v>
      </c>
      <c r="I2" s="3">
        <v>1.2E-2</v>
      </c>
      <c r="J2" s="3">
        <v>3.3439999999999999</v>
      </c>
      <c r="K2" s="3">
        <v>15.817</v>
      </c>
      <c r="V2" s="3">
        <v>9934</v>
      </c>
      <c r="W2" s="3">
        <v>31221.346300000001</v>
      </c>
      <c r="X2" s="3" t="s">
        <v>667</v>
      </c>
      <c r="Y2" s="3">
        <v>337.09899999999999</v>
      </c>
      <c r="Z2" s="3">
        <v>92.76</v>
      </c>
      <c r="AA2" s="3">
        <v>56789</v>
      </c>
      <c r="AB2" s="3">
        <v>58356</v>
      </c>
      <c r="AC2" s="3">
        <v>403740</v>
      </c>
    </row>
    <row r="3" spans="1:29" ht="14.5" x14ac:dyDescent="0.35">
      <c r="A3" s="3" t="s">
        <v>668</v>
      </c>
      <c r="B3" s="3">
        <v>2.34</v>
      </c>
      <c r="C3" s="3">
        <v>9.9789999999999992</v>
      </c>
      <c r="D3" s="3">
        <v>50.857999999999997</v>
      </c>
      <c r="E3" s="3">
        <v>32.628</v>
      </c>
      <c r="F3" s="3">
        <v>0</v>
      </c>
      <c r="G3" s="3">
        <v>6.4790000000000001</v>
      </c>
      <c r="H3" s="3">
        <v>6.5289999999999999</v>
      </c>
      <c r="I3" s="3">
        <v>8.0000000000000002E-3</v>
      </c>
      <c r="J3" s="3">
        <v>0.77</v>
      </c>
      <c r="K3" s="3">
        <v>4.3090000000000002</v>
      </c>
      <c r="L3" s="3">
        <v>0</v>
      </c>
      <c r="M3" s="3">
        <v>0</v>
      </c>
      <c r="N3" s="3">
        <v>0</v>
      </c>
      <c r="O3" s="3">
        <v>0</v>
      </c>
      <c r="P3" s="3">
        <v>0</v>
      </c>
      <c r="Q3" s="3">
        <v>0</v>
      </c>
      <c r="R3" s="3">
        <v>0</v>
      </c>
      <c r="T3" s="3">
        <v>0.13500000000000001</v>
      </c>
      <c r="V3" s="3">
        <v>8927</v>
      </c>
      <c r="W3" s="3">
        <v>34622.463499999998</v>
      </c>
      <c r="X3" s="3" t="s">
        <v>667</v>
      </c>
      <c r="Y3" s="3">
        <v>337.21199999999999</v>
      </c>
      <c r="Z3" s="3">
        <v>102.46</v>
      </c>
      <c r="AA3" s="3">
        <v>38902</v>
      </c>
      <c r="AB3" s="3">
        <v>41395</v>
      </c>
      <c r="AC3" s="3">
        <v>355621</v>
      </c>
    </row>
    <row r="4" spans="1:29" ht="14.5" x14ac:dyDescent="0.35">
      <c r="A4" s="3" t="s">
        <v>669</v>
      </c>
      <c r="B4" s="3">
        <v>2.6709999999999998</v>
      </c>
      <c r="C4" s="3">
        <v>11.397</v>
      </c>
      <c r="D4" s="3">
        <v>57.258000000000003</v>
      </c>
      <c r="E4" s="3">
        <v>33.709000000000003</v>
      </c>
      <c r="F4" s="3">
        <v>0</v>
      </c>
      <c r="G4" s="3">
        <v>7.7930000000000001</v>
      </c>
      <c r="H4" s="3">
        <v>5.625</v>
      </c>
      <c r="I4" s="3">
        <v>1.7000000000000001E-2</v>
      </c>
      <c r="J4" s="3">
        <v>2.16</v>
      </c>
      <c r="K4" s="3">
        <v>7.7850000000000001</v>
      </c>
      <c r="L4" s="3">
        <v>0</v>
      </c>
      <c r="M4" s="3">
        <v>0</v>
      </c>
      <c r="N4" s="3">
        <v>0</v>
      </c>
      <c r="O4" s="3">
        <v>0</v>
      </c>
      <c r="P4" s="3">
        <v>0</v>
      </c>
      <c r="Q4" s="3">
        <v>0</v>
      </c>
      <c r="R4" s="3">
        <v>0</v>
      </c>
      <c r="T4" s="3">
        <v>0.16900000000000001</v>
      </c>
      <c r="V4" s="3">
        <v>8216</v>
      </c>
      <c r="W4" s="3">
        <v>21483.712100000001</v>
      </c>
      <c r="X4" s="3" t="s">
        <v>667</v>
      </c>
      <c r="Y4" s="3">
        <v>335.50799999999998</v>
      </c>
      <c r="Z4" s="3">
        <v>63.94</v>
      </c>
      <c r="AA4" s="3">
        <v>51630</v>
      </c>
      <c r="AB4" s="3">
        <v>43654</v>
      </c>
      <c r="AC4" s="3">
        <v>331625</v>
      </c>
    </row>
    <row r="5" spans="1:29" ht="14.5" x14ac:dyDescent="0.35">
      <c r="A5" s="3" t="s">
        <v>670</v>
      </c>
      <c r="B5" s="3">
        <v>2.8319999999999999</v>
      </c>
      <c r="C5" s="3">
        <v>11.86</v>
      </c>
      <c r="D5" s="3">
        <v>66.701999999999998</v>
      </c>
      <c r="E5" s="3">
        <v>36.591000000000001</v>
      </c>
      <c r="F5" s="3">
        <v>0</v>
      </c>
      <c r="G5" s="3">
        <v>8.3970000000000002</v>
      </c>
      <c r="H5" s="3">
        <v>0.75900000000000001</v>
      </c>
      <c r="I5" s="3">
        <v>3.7999999999999999E-2</v>
      </c>
      <c r="J5" s="3">
        <v>5.2430000000000003</v>
      </c>
      <c r="K5" s="3">
        <v>15.388</v>
      </c>
      <c r="L5" s="3">
        <v>0</v>
      </c>
      <c r="M5" s="3">
        <v>0</v>
      </c>
      <c r="N5" s="3">
        <v>0</v>
      </c>
      <c r="O5" s="3">
        <v>0</v>
      </c>
      <c r="P5" s="3">
        <v>0</v>
      </c>
      <c r="Q5" s="3">
        <v>0</v>
      </c>
      <c r="R5" s="3">
        <v>0</v>
      </c>
      <c r="S5" s="3">
        <v>0</v>
      </c>
      <c r="T5" s="3">
        <v>0.28599999999999998</v>
      </c>
      <c r="V5" s="3">
        <v>7762</v>
      </c>
      <c r="W5" s="3">
        <v>22730.379400000002</v>
      </c>
      <c r="X5" s="3" t="s">
        <v>667</v>
      </c>
      <c r="Y5" s="3">
        <v>335.10399999999998</v>
      </c>
      <c r="Z5" s="3">
        <v>68.02</v>
      </c>
      <c r="AA5" s="3">
        <v>35522</v>
      </c>
      <c r="AB5" s="3">
        <v>31421</v>
      </c>
      <c r="AC5" s="3">
        <v>281458</v>
      </c>
    </row>
    <row r="6" spans="1:29" ht="14.5" x14ac:dyDescent="0.35">
      <c r="A6" s="3" t="s">
        <v>671</v>
      </c>
      <c r="B6" s="3">
        <v>2.464</v>
      </c>
      <c r="C6" s="3">
        <v>3.2</v>
      </c>
      <c r="D6" s="3">
        <v>5.1440000000000001</v>
      </c>
      <c r="V6" s="3">
        <v>7420</v>
      </c>
      <c r="W6" s="3">
        <v>20023.843000000001</v>
      </c>
      <c r="X6" s="3" t="s">
        <v>667</v>
      </c>
      <c r="Y6" s="3">
        <v>339.37200000000001</v>
      </c>
      <c r="Z6" s="3">
        <v>59.76</v>
      </c>
      <c r="AA6" s="3">
        <v>38525</v>
      </c>
      <c r="AB6" s="3">
        <v>30915</v>
      </c>
      <c r="AC6" s="3">
        <v>262471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672</v>
      </c>
      <c r="X2" s="3" t="s">
        <v>673</v>
      </c>
    </row>
    <row r="3" spans="1:29" ht="14.5" x14ac:dyDescent="0.35">
      <c r="A3" s="3" t="s">
        <v>674</v>
      </c>
      <c r="X3" s="3" t="s">
        <v>673</v>
      </c>
    </row>
    <row r="4" spans="1:29" ht="14.5" x14ac:dyDescent="0.35">
      <c r="A4" s="3" t="s">
        <v>675</v>
      </c>
      <c r="X4" s="3" t="s">
        <v>673</v>
      </c>
    </row>
    <row r="5" spans="1:29" ht="14.5" x14ac:dyDescent="0.35">
      <c r="A5" s="3" t="s">
        <v>676</v>
      </c>
      <c r="X5" s="3" t="s">
        <v>673</v>
      </c>
    </row>
    <row r="6" spans="1:29" ht="14.5" x14ac:dyDescent="0.35">
      <c r="A6" s="3" t="s">
        <v>677</v>
      </c>
      <c r="X6" s="3" t="s">
        <v>673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678</v>
      </c>
      <c r="U2" s="3">
        <v>955.625</v>
      </c>
      <c r="V2" s="3">
        <v>918.34100000000001</v>
      </c>
      <c r="W2" s="3">
        <v>606.14</v>
      </c>
      <c r="X2" s="3" t="s">
        <v>679</v>
      </c>
      <c r="Y2" s="3">
        <v>78.516999999999996</v>
      </c>
      <c r="Z2" s="3">
        <v>8</v>
      </c>
      <c r="AA2" s="3">
        <v>395.73500000000001</v>
      </c>
      <c r="AB2" s="3">
        <v>46.25</v>
      </c>
      <c r="AC2" s="3">
        <v>1631.03</v>
      </c>
    </row>
    <row r="3" spans="1:29" ht="14.5" x14ac:dyDescent="0.35">
      <c r="A3" s="3" t="s">
        <v>680</v>
      </c>
      <c r="U3" s="3">
        <v>1052.9431999999999</v>
      </c>
      <c r="V3" s="3">
        <v>544.95000000000005</v>
      </c>
      <c r="W3" s="3">
        <v>673.66020000000003</v>
      </c>
      <c r="X3" s="3" t="s">
        <v>679</v>
      </c>
      <c r="Y3" s="3">
        <v>80.209000000000003</v>
      </c>
      <c r="Z3" s="3">
        <v>8.42</v>
      </c>
      <c r="AA3" s="3">
        <v>394.56599999999997</v>
      </c>
      <c r="AB3" s="3">
        <v>15.282999999999999</v>
      </c>
      <c r="AC3" s="3">
        <v>1456.479</v>
      </c>
    </row>
    <row r="4" spans="1:29" ht="14.5" x14ac:dyDescent="0.35">
      <c r="A4" s="3" t="s">
        <v>681</v>
      </c>
      <c r="B4" s="3">
        <v>1610.55</v>
      </c>
      <c r="U4" s="3">
        <v>607.06299999999999</v>
      </c>
      <c r="V4" s="3">
        <v>523.83299999999997</v>
      </c>
      <c r="W4" s="3">
        <v>294.14</v>
      </c>
      <c r="X4" s="3" t="s">
        <v>679</v>
      </c>
      <c r="Y4" s="3">
        <v>79.802000000000007</v>
      </c>
      <c r="Z4" s="3">
        <v>3.68</v>
      </c>
      <c r="AA4" s="3">
        <v>393.48</v>
      </c>
      <c r="AB4" s="3">
        <v>80.557000000000002</v>
      </c>
      <c r="AC4" s="3">
        <v>1419.81</v>
      </c>
    </row>
    <row r="5" spans="1:29" ht="14.5" x14ac:dyDescent="0.35">
      <c r="A5" s="3" t="s">
        <v>682</v>
      </c>
      <c r="B5" s="3">
        <v>1713.29</v>
      </c>
      <c r="U5" s="3">
        <v>1144.4093</v>
      </c>
      <c r="V5" s="3">
        <v>559.40499999999997</v>
      </c>
      <c r="W5" s="3">
        <v>750.09029999999996</v>
      </c>
      <c r="X5" s="3" t="s">
        <v>679</v>
      </c>
      <c r="Y5" s="3">
        <v>81.379000000000005</v>
      </c>
      <c r="Z5" s="3">
        <v>9.43</v>
      </c>
      <c r="AA5" s="3">
        <v>394.31900000000002</v>
      </c>
      <c r="AB5" s="3">
        <v>0</v>
      </c>
      <c r="AC5" s="3">
        <v>1690.1980000000001</v>
      </c>
    </row>
    <row r="6" spans="1:29" ht="14.5" x14ac:dyDescent="0.35">
      <c r="A6" s="3" t="s">
        <v>683</v>
      </c>
      <c r="U6" s="3">
        <v>1033.6273000000001</v>
      </c>
      <c r="V6" s="3">
        <v>586.55700000000002</v>
      </c>
      <c r="W6" s="3">
        <v>710.5213</v>
      </c>
      <c r="X6" s="3" t="s">
        <v>679</v>
      </c>
      <c r="Y6" s="3">
        <v>57.743000000000002</v>
      </c>
      <c r="Z6" s="3">
        <v>8.75</v>
      </c>
      <c r="AA6" s="3">
        <v>391.786</v>
      </c>
      <c r="AB6" s="3">
        <v>68.680000000000007</v>
      </c>
      <c r="AC6" s="3">
        <v>1692.2629999999999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684</v>
      </c>
      <c r="B2" s="3">
        <v>685.95399999999995</v>
      </c>
      <c r="C2" s="3">
        <v>27.827000000000002</v>
      </c>
      <c r="U2" s="3">
        <v>3258.6433000000002</v>
      </c>
      <c r="V2" s="3">
        <v>1133.5070000000001</v>
      </c>
      <c r="W2" s="3">
        <v>2406.0322999999999</v>
      </c>
      <c r="X2" s="3" t="s">
        <v>685</v>
      </c>
      <c r="Y2" s="3">
        <v>170.73949999999999</v>
      </c>
      <c r="Z2" s="3">
        <v>13.87</v>
      </c>
      <c r="AA2" s="3">
        <v>864.51599999999996</v>
      </c>
      <c r="AB2" s="3">
        <v>11.904999999999999</v>
      </c>
      <c r="AC2" s="3">
        <v>4012.5230000000001</v>
      </c>
    </row>
    <row r="3" spans="1:29" ht="14.5" x14ac:dyDescent="0.35">
      <c r="A3" s="3" t="s">
        <v>686</v>
      </c>
      <c r="B3" s="3">
        <v>624.81200000000001</v>
      </c>
      <c r="C3" s="3">
        <v>27.827000000000002</v>
      </c>
      <c r="U3" s="3">
        <v>2674.3573000000001</v>
      </c>
      <c r="V3" s="3">
        <v>716.92200000000003</v>
      </c>
      <c r="W3" s="3">
        <v>1607.8003000000001</v>
      </c>
      <c r="X3" s="3" t="s">
        <v>685</v>
      </c>
      <c r="Y3" s="3">
        <v>166.1078</v>
      </c>
      <c r="Z3" s="3">
        <v>9.4499999999999993</v>
      </c>
      <c r="AA3" s="3">
        <v>1072.2750000000001</v>
      </c>
      <c r="AB3" s="3">
        <v>5.718</v>
      </c>
      <c r="AC3" s="3">
        <v>3784.1950000000002</v>
      </c>
    </row>
    <row r="4" spans="1:29" ht="14.5" x14ac:dyDescent="0.35">
      <c r="A4" s="3" t="s">
        <v>687</v>
      </c>
      <c r="B4" s="3">
        <v>570.73800000000006</v>
      </c>
      <c r="C4" s="3">
        <v>32.929000000000002</v>
      </c>
      <c r="D4" s="3">
        <v>32.572000000000003</v>
      </c>
      <c r="U4" s="3">
        <v>1649.9875999999999</v>
      </c>
      <c r="V4" s="3">
        <v>366.96899999999999</v>
      </c>
      <c r="W4" s="3">
        <v>481.62759999999997</v>
      </c>
      <c r="X4" s="3" t="s">
        <v>685</v>
      </c>
      <c r="Y4" s="3">
        <v>164.89490000000001</v>
      </c>
      <c r="Z4" s="3">
        <v>2.92</v>
      </c>
      <c r="AA4" s="3">
        <v>1177.67</v>
      </c>
      <c r="AB4" s="3">
        <v>9.31</v>
      </c>
      <c r="AC4" s="3">
        <v>3601.0569999999998</v>
      </c>
    </row>
    <row r="5" spans="1:29" ht="14.5" x14ac:dyDescent="0.35">
      <c r="A5" s="3" t="s">
        <v>688</v>
      </c>
      <c r="B5" s="3">
        <v>585.49800000000005</v>
      </c>
      <c r="C5" s="3">
        <v>28.289000000000001</v>
      </c>
      <c r="D5" s="3">
        <v>32.192999999999998</v>
      </c>
      <c r="U5" s="3">
        <v>1749.0749000000001</v>
      </c>
      <c r="V5" s="3">
        <v>484.30200000000002</v>
      </c>
      <c r="W5" s="3">
        <v>626.52189999999996</v>
      </c>
      <c r="X5" s="3" t="s">
        <v>685</v>
      </c>
      <c r="Y5" s="3">
        <v>164.8742</v>
      </c>
      <c r="Z5" s="3">
        <v>3.8</v>
      </c>
      <c r="AA5" s="3">
        <v>1128.7380000000001</v>
      </c>
      <c r="AB5" s="3">
        <v>6.1849999999999996</v>
      </c>
      <c r="AC5" s="3">
        <v>3597.18</v>
      </c>
    </row>
    <row r="6" spans="1:29" ht="14.5" x14ac:dyDescent="0.35">
      <c r="A6" s="3" t="s">
        <v>689</v>
      </c>
      <c r="B6" s="3">
        <v>669.61099999999999</v>
      </c>
      <c r="C6" s="3">
        <v>39.633000000000003</v>
      </c>
      <c r="D6" s="3">
        <v>77.856999999999999</v>
      </c>
      <c r="U6" s="3">
        <v>2336.5902000000001</v>
      </c>
      <c r="V6" s="3">
        <v>632.28399999999999</v>
      </c>
      <c r="W6" s="3">
        <v>1167.3091999999999</v>
      </c>
      <c r="X6" s="3" t="s">
        <v>685</v>
      </c>
      <c r="Y6" s="3">
        <v>164.8742</v>
      </c>
      <c r="Z6" s="3">
        <v>7.08</v>
      </c>
      <c r="AA6" s="3">
        <v>1169.2809999999999</v>
      </c>
      <c r="AB6" s="3">
        <v>0</v>
      </c>
      <c r="AC6" s="3">
        <v>3688.8519999999999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690</v>
      </c>
      <c r="X2" s="3" t="s">
        <v>691</v>
      </c>
    </row>
    <row r="3" spans="1:29" ht="14.5" x14ac:dyDescent="0.35">
      <c r="A3" s="3" t="s">
        <v>692</v>
      </c>
      <c r="X3" s="3" t="s">
        <v>691</v>
      </c>
    </row>
    <row r="4" spans="1:29" ht="14.5" x14ac:dyDescent="0.35">
      <c r="A4" s="3" t="s">
        <v>693</v>
      </c>
      <c r="X4" s="3" t="s">
        <v>691</v>
      </c>
    </row>
    <row r="5" spans="1:29" ht="14.5" x14ac:dyDescent="0.35">
      <c r="A5" s="3" t="s">
        <v>694</v>
      </c>
      <c r="X5" s="3" t="s">
        <v>691</v>
      </c>
    </row>
    <row r="6" spans="1:29" ht="14.5" x14ac:dyDescent="0.35">
      <c r="A6" s="3" t="s">
        <v>695</v>
      </c>
      <c r="X6" s="3" t="s">
        <v>691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696</v>
      </c>
      <c r="B2" s="3">
        <v>1827.98</v>
      </c>
      <c r="C2" s="3">
        <v>49.941000000000003</v>
      </c>
      <c r="U2" s="3">
        <v>13059.625</v>
      </c>
      <c r="V2" s="3">
        <v>8641.2000000000007</v>
      </c>
      <c r="W2" s="3">
        <v>11331.424999999999</v>
      </c>
      <c r="X2" s="3" t="s">
        <v>697</v>
      </c>
      <c r="Y2" s="3">
        <v>661.23199999999997</v>
      </c>
      <c r="Z2" s="3">
        <v>18.25</v>
      </c>
      <c r="AA2" s="3">
        <v>1785.3</v>
      </c>
      <c r="AB2" s="3">
        <v>57.1</v>
      </c>
      <c r="AC2" s="3">
        <v>11623.9</v>
      </c>
    </row>
    <row r="3" spans="1:29" ht="14.5" x14ac:dyDescent="0.35">
      <c r="A3" s="3" t="s">
        <v>698</v>
      </c>
      <c r="B3" s="3">
        <v>1819.01</v>
      </c>
      <c r="C3" s="3">
        <v>41.530999999999999</v>
      </c>
      <c r="U3" s="3">
        <v>10549.85</v>
      </c>
      <c r="V3" s="3">
        <v>5110.8</v>
      </c>
      <c r="W3" s="3">
        <v>7975.25</v>
      </c>
      <c r="X3" s="3" t="s">
        <v>697</v>
      </c>
      <c r="Y3" s="3">
        <v>624.28570000000002</v>
      </c>
      <c r="Z3" s="3">
        <v>11.5</v>
      </c>
      <c r="AA3" s="3">
        <v>2574.6</v>
      </c>
      <c r="AB3" s="3">
        <v>0</v>
      </c>
      <c r="AC3" s="3">
        <v>11380.3</v>
      </c>
    </row>
    <row r="4" spans="1:29" ht="14.5" x14ac:dyDescent="0.35">
      <c r="A4" s="3" t="s">
        <v>699</v>
      </c>
      <c r="B4" s="3">
        <v>516.12800000000004</v>
      </c>
      <c r="C4" s="3">
        <v>101.431</v>
      </c>
      <c r="U4" s="3">
        <v>2870.9319999999998</v>
      </c>
      <c r="V4" s="3">
        <v>1125.7</v>
      </c>
      <c r="W4" s="3">
        <v>2120.232</v>
      </c>
      <c r="X4" s="3" t="s">
        <v>697</v>
      </c>
      <c r="Y4" s="3">
        <v>353.4</v>
      </c>
      <c r="Z4" s="3">
        <v>6</v>
      </c>
      <c r="AA4" s="3">
        <v>751.1</v>
      </c>
      <c r="AB4" s="3">
        <v>0.4</v>
      </c>
      <c r="AC4" s="3">
        <v>4954.2</v>
      </c>
    </row>
    <row r="5" spans="1:29" ht="14.5" x14ac:dyDescent="0.35">
      <c r="A5" s="3" t="s">
        <v>700</v>
      </c>
      <c r="B5" s="3">
        <v>505.15899999999999</v>
      </c>
      <c r="C5" s="3">
        <v>129.28299999999999</v>
      </c>
      <c r="U5" s="3">
        <v>3806.2020000000002</v>
      </c>
      <c r="V5" s="3">
        <v>1214</v>
      </c>
      <c r="W5" s="3">
        <v>2890.902</v>
      </c>
      <c r="X5" s="3" t="s">
        <v>697</v>
      </c>
      <c r="Y5" s="3">
        <v>353.411</v>
      </c>
      <c r="Z5" s="3">
        <v>8.18</v>
      </c>
      <c r="AA5" s="3">
        <v>923.8</v>
      </c>
      <c r="AB5" s="3">
        <v>8.5</v>
      </c>
      <c r="AC5" s="3">
        <v>5778.3</v>
      </c>
    </row>
    <row r="6" spans="1:29" ht="14.5" x14ac:dyDescent="0.35">
      <c r="A6" s="3" t="s">
        <v>701</v>
      </c>
      <c r="B6" s="3">
        <v>636.61500000000001</v>
      </c>
      <c r="C6" s="3">
        <v>258.98</v>
      </c>
      <c r="U6" s="3">
        <v>3512.14</v>
      </c>
      <c r="V6" s="3">
        <v>1389.5</v>
      </c>
      <c r="W6" s="3">
        <v>2862.54</v>
      </c>
      <c r="X6" s="3" t="s">
        <v>697</v>
      </c>
      <c r="Y6" s="3">
        <v>353.45699999999999</v>
      </c>
      <c r="Z6" s="3">
        <v>8.1</v>
      </c>
      <c r="AA6" s="3">
        <v>909.2</v>
      </c>
      <c r="AB6" s="3">
        <v>259.60000000000002</v>
      </c>
      <c r="AC6" s="3">
        <v>6016.2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702</v>
      </c>
      <c r="X2" s="3" t="s">
        <v>703</v>
      </c>
    </row>
    <row r="3" spans="1:29" ht="14.5" x14ac:dyDescent="0.35">
      <c r="A3" s="3" t="s">
        <v>704</v>
      </c>
      <c r="X3" s="3" t="s">
        <v>703</v>
      </c>
    </row>
    <row r="4" spans="1:29" ht="14.5" x14ac:dyDescent="0.35">
      <c r="A4" s="3" t="s">
        <v>705</v>
      </c>
      <c r="X4" s="3" t="s">
        <v>703</v>
      </c>
    </row>
    <row r="5" spans="1:29" ht="14.5" x14ac:dyDescent="0.35">
      <c r="A5" s="3" t="s">
        <v>706</v>
      </c>
      <c r="U5" s="3">
        <v>369.13490000000002</v>
      </c>
      <c r="X5" s="3" t="s">
        <v>703</v>
      </c>
      <c r="AA5" s="3">
        <v>373.21499999999997</v>
      </c>
      <c r="AB5" s="3">
        <v>4.306</v>
      </c>
      <c r="AC5" s="3">
        <v>1048.9449999999999</v>
      </c>
    </row>
    <row r="6" spans="1:29" ht="14.5" x14ac:dyDescent="0.35">
      <c r="A6" s="3" t="s">
        <v>707</v>
      </c>
      <c r="U6" s="3">
        <v>1457.0120999999999</v>
      </c>
      <c r="V6" s="3">
        <v>543.14599999999996</v>
      </c>
      <c r="X6" s="3" t="s">
        <v>703</v>
      </c>
      <c r="AA6" s="3">
        <v>1289.569</v>
      </c>
      <c r="AB6" s="3">
        <v>1.0980000000000001</v>
      </c>
      <c r="AC6" s="3">
        <v>1474.931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708</v>
      </c>
      <c r="B2" s="3">
        <v>14923.6</v>
      </c>
      <c r="C2" s="3">
        <v>1.627</v>
      </c>
      <c r="D2" s="3">
        <v>8810.77</v>
      </c>
      <c r="G2" s="3">
        <v>1096.8</v>
      </c>
      <c r="O2" s="3">
        <v>7713.9701999999997</v>
      </c>
      <c r="U2" s="3">
        <v>34201.912499999999</v>
      </c>
      <c r="V2" s="3">
        <v>7588</v>
      </c>
      <c r="W2" s="3">
        <v>13969.9125</v>
      </c>
      <c r="X2" s="3" t="s">
        <v>709</v>
      </c>
      <c r="Y2" s="3">
        <v>266</v>
      </c>
      <c r="Z2" s="3">
        <v>51.75</v>
      </c>
      <c r="AA2" s="3">
        <v>19106</v>
      </c>
      <c r="AB2" s="3">
        <v>310</v>
      </c>
      <c r="AC2" s="3">
        <v>39742</v>
      </c>
    </row>
    <row r="3" spans="1:29" ht="14.5" x14ac:dyDescent="0.35">
      <c r="A3" s="3" t="s">
        <v>710</v>
      </c>
      <c r="B3" s="3">
        <v>15520.1</v>
      </c>
      <c r="C3" s="3">
        <v>1.627</v>
      </c>
      <c r="D3" s="3">
        <v>9158.09</v>
      </c>
      <c r="G3" s="3">
        <v>1137.3199</v>
      </c>
      <c r="O3" s="3">
        <v>8020.77</v>
      </c>
      <c r="U3" s="3">
        <v>34028.845399999998</v>
      </c>
      <c r="V3" s="3">
        <v>5765</v>
      </c>
      <c r="W3" s="3">
        <v>16504.845399999998</v>
      </c>
      <c r="X3" s="3" t="s">
        <v>709</v>
      </c>
      <c r="Y3" s="3">
        <v>257</v>
      </c>
      <c r="Z3" s="3">
        <v>63.22</v>
      </c>
      <c r="AA3" s="3">
        <v>16462</v>
      </c>
      <c r="AB3" s="3">
        <v>394</v>
      </c>
      <c r="AC3" s="3">
        <v>34244</v>
      </c>
    </row>
    <row r="4" spans="1:29" ht="14.5" x14ac:dyDescent="0.35">
      <c r="A4" s="3" t="s">
        <v>711</v>
      </c>
      <c r="B4" s="3">
        <v>15545.3</v>
      </c>
      <c r="C4" s="3">
        <v>0.52400000000000002</v>
      </c>
      <c r="D4" s="3">
        <v>8802.69</v>
      </c>
      <c r="G4" s="3">
        <v>1276.22</v>
      </c>
      <c r="O4" s="3">
        <v>7526.4701999999997</v>
      </c>
      <c r="U4" s="3">
        <v>29829.363000000001</v>
      </c>
      <c r="V4" s="3">
        <v>5506</v>
      </c>
      <c r="W4" s="3">
        <v>13602.362999999999</v>
      </c>
      <c r="X4" s="3" t="s">
        <v>709</v>
      </c>
      <c r="Y4" s="3">
        <v>248</v>
      </c>
      <c r="Z4" s="3">
        <v>54.1</v>
      </c>
      <c r="AA4" s="3">
        <v>15409</v>
      </c>
      <c r="AB4" s="3">
        <v>220</v>
      </c>
      <c r="AC4" s="3">
        <v>31234</v>
      </c>
    </row>
    <row r="5" spans="1:29" ht="14.5" x14ac:dyDescent="0.35">
      <c r="A5" s="3" t="s">
        <v>712</v>
      </c>
      <c r="B5" s="3">
        <v>16224.7</v>
      </c>
      <c r="C5" s="3">
        <v>0.52400000000000002</v>
      </c>
      <c r="D5" s="3">
        <v>9547.5499999999993</v>
      </c>
      <c r="G5" s="3">
        <v>1429.28</v>
      </c>
      <c r="O5" s="3">
        <v>8118.27</v>
      </c>
      <c r="U5" s="3">
        <v>30127.959200000001</v>
      </c>
      <c r="V5" s="3">
        <v>6111</v>
      </c>
      <c r="W5" s="3">
        <v>13527.959199999999</v>
      </c>
      <c r="X5" s="3" t="s">
        <v>709</v>
      </c>
      <c r="Y5" s="3">
        <v>240</v>
      </c>
      <c r="Z5" s="3">
        <v>55.79</v>
      </c>
      <c r="AA5" s="3">
        <v>15783</v>
      </c>
      <c r="AB5" s="3">
        <v>222</v>
      </c>
      <c r="AC5" s="3">
        <v>31842</v>
      </c>
    </row>
    <row r="6" spans="1:29" ht="14.5" x14ac:dyDescent="0.35">
      <c r="A6" s="3" t="s">
        <v>713</v>
      </c>
      <c r="B6" s="3">
        <v>21057</v>
      </c>
      <c r="C6" s="3">
        <v>0.41</v>
      </c>
      <c r="D6" s="3">
        <v>9904.2199999999993</v>
      </c>
      <c r="O6" s="3">
        <v>8592.0498000000007</v>
      </c>
      <c r="U6" s="3">
        <v>27559.385200000001</v>
      </c>
      <c r="V6" s="3">
        <v>6524</v>
      </c>
      <c r="W6" s="3">
        <v>10233.385200000001</v>
      </c>
      <c r="X6" s="3" t="s">
        <v>709</v>
      </c>
      <c r="Y6" s="3">
        <v>233</v>
      </c>
      <c r="Z6" s="3">
        <v>43.71</v>
      </c>
      <c r="AA6" s="3">
        <v>16597</v>
      </c>
      <c r="AB6" s="3">
        <v>316</v>
      </c>
      <c r="AC6" s="3">
        <v>32314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714</v>
      </c>
      <c r="B2" s="3">
        <v>8400</v>
      </c>
      <c r="C2" s="3">
        <v>3300</v>
      </c>
      <c r="D2" s="3">
        <v>32600</v>
      </c>
      <c r="O2" s="3">
        <v>32600</v>
      </c>
      <c r="U2" s="3">
        <v>30291.003799999999</v>
      </c>
      <c r="V2" s="3">
        <v>20929.8</v>
      </c>
      <c r="W2" s="3">
        <v>16614.103800000001</v>
      </c>
      <c r="X2" s="3" t="s">
        <v>715</v>
      </c>
      <c r="Y2" s="3">
        <v>227.3</v>
      </c>
      <c r="Z2" s="3">
        <v>73.5</v>
      </c>
      <c r="AA2" s="3">
        <v>11579.4</v>
      </c>
      <c r="AB2" s="3">
        <v>219</v>
      </c>
      <c r="AC2" s="3">
        <v>19560</v>
      </c>
    </row>
    <row r="3" spans="1:29" ht="14.5" x14ac:dyDescent="0.35">
      <c r="A3" s="3" t="s">
        <v>716</v>
      </c>
      <c r="B3" s="3">
        <v>7000</v>
      </c>
      <c r="C3" s="3">
        <v>2700</v>
      </c>
      <c r="D3" s="3">
        <v>23900</v>
      </c>
      <c r="O3" s="3">
        <v>23900</v>
      </c>
      <c r="U3" s="3">
        <v>22493.3714</v>
      </c>
      <c r="V3" s="3">
        <v>16949.8</v>
      </c>
      <c r="W3" s="3">
        <v>11922.2714</v>
      </c>
      <c r="X3" s="3" t="s">
        <v>715</v>
      </c>
      <c r="Y3" s="3">
        <v>228.6</v>
      </c>
      <c r="Z3" s="3">
        <v>52.24</v>
      </c>
      <c r="AA3" s="3">
        <v>6643.4</v>
      </c>
      <c r="AB3" s="3">
        <v>158.5</v>
      </c>
      <c r="AC3" s="3">
        <v>15208.2</v>
      </c>
    </row>
    <row r="4" spans="1:29" ht="14.5" x14ac:dyDescent="0.35">
      <c r="A4" s="3" t="s">
        <v>717</v>
      </c>
      <c r="B4" s="3">
        <v>7700</v>
      </c>
      <c r="C4" s="3">
        <v>2500</v>
      </c>
      <c r="D4" s="3">
        <v>27100</v>
      </c>
      <c r="O4" s="3">
        <v>27100</v>
      </c>
      <c r="U4" s="3">
        <v>17755.971699999998</v>
      </c>
      <c r="V4" s="3">
        <v>8260.2999999999993</v>
      </c>
      <c r="W4" s="3">
        <v>6016.2717000000002</v>
      </c>
      <c r="X4" s="3" t="s">
        <v>715</v>
      </c>
      <c r="Y4" s="3">
        <v>232.2</v>
      </c>
      <c r="Z4" s="3">
        <v>26.38</v>
      </c>
      <c r="AA4" s="3">
        <v>7813.9</v>
      </c>
      <c r="AB4" s="3">
        <v>242.8</v>
      </c>
      <c r="AC4" s="3">
        <v>15875.7</v>
      </c>
    </row>
    <row r="5" spans="1:29" ht="14.5" x14ac:dyDescent="0.35">
      <c r="A5" s="3" t="s">
        <v>718</v>
      </c>
      <c r="B5" s="3">
        <v>7405</v>
      </c>
      <c r="D5" s="3">
        <v>25100</v>
      </c>
      <c r="O5" s="3">
        <v>25100</v>
      </c>
      <c r="U5" s="3">
        <v>21540.501199999999</v>
      </c>
      <c r="V5" s="3">
        <v>8671.1</v>
      </c>
      <c r="W5" s="3">
        <v>9507.0012000000006</v>
      </c>
      <c r="X5" s="3" t="s">
        <v>715</v>
      </c>
      <c r="Y5" s="3">
        <v>232.5</v>
      </c>
      <c r="Z5" s="3">
        <v>40.83</v>
      </c>
      <c r="AA5" s="3">
        <v>7877.4</v>
      </c>
      <c r="AB5" s="3">
        <v>331.1</v>
      </c>
      <c r="AC5" s="3">
        <v>18815.099999999999</v>
      </c>
    </row>
    <row r="6" spans="1:29" ht="14.5" x14ac:dyDescent="0.35">
      <c r="A6" s="3" t="s">
        <v>719</v>
      </c>
      <c r="B6" s="3">
        <v>6600</v>
      </c>
      <c r="D6" s="3">
        <v>37900</v>
      </c>
      <c r="O6" s="3">
        <v>37900</v>
      </c>
      <c r="U6" s="3">
        <v>17133.794900000001</v>
      </c>
      <c r="V6" s="3">
        <v>10484</v>
      </c>
      <c r="W6" s="3">
        <v>8349.0949000000001</v>
      </c>
      <c r="X6" s="3" t="s">
        <v>715</v>
      </c>
      <c r="Y6" s="3">
        <v>224.2</v>
      </c>
      <c r="Z6" s="3">
        <v>36.020000000000003</v>
      </c>
      <c r="AA6" s="3">
        <v>6660.3</v>
      </c>
      <c r="AB6" s="3">
        <v>232.1</v>
      </c>
      <c r="AC6" s="3">
        <v>16938.2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AC1000"/>
  <sheetViews>
    <sheetView topLeftCell="O1" workbookViewId="0">
      <selection activeCell="X4" sqref="X4"/>
    </sheetView>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720</v>
      </c>
      <c r="X2" s="3" t="s">
        <v>721</v>
      </c>
    </row>
    <row r="3" spans="1:29" ht="14.5" x14ac:dyDescent="0.35">
      <c r="A3" s="3" t="s">
        <v>722</v>
      </c>
      <c r="X3" s="3" t="s">
        <v>721</v>
      </c>
    </row>
    <row r="4" spans="1:29" ht="14.5" x14ac:dyDescent="0.35">
      <c r="A4" s="3" t="s">
        <v>723</v>
      </c>
      <c r="X4" s="3" t="s">
        <v>721</v>
      </c>
    </row>
    <row r="5" spans="1:29" ht="14.5" x14ac:dyDescent="0.35">
      <c r="A5" s="3" t="s">
        <v>724</v>
      </c>
      <c r="X5" s="3" t="s">
        <v>721</v>
      </c>
    </row>
    <row r="6" spans="1:29" ht="14.5" x14ac:dyDescent="0.35">
      <c r="A6" s="3" t="s">
        <v>725</v>
      </c>
      <c r="X6" s="3" t="s">
        <v>721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726</v>
      </c>
      <c r="B2" s="3">
        <v>8748</v>
      </c>
      <c r="C2" s="3">
        <v>179</v>
      </c>
      <c r="D2" s="3">
        <v>107770</v>
      </c>
      <c r="G2" s="3">
        <v>96061</v>
      </c>
      <c r="O2" s="3">
        <v>11709</v>
      </c>
      <c r="U2" s="3">
        <v>58395.595999999998</v>
      </c>
      <c r="V2" s="3">
        <v>11043</v>
      </c>
      <c r="W2" s="3">
        <v>26125.596000000001</v>
      </c>
      <c r="X2" s="3" t="s">
        <v>727</v>
      </c>
      <c r="Y2" s="3">
        <v>478.6</v>
      </c>
      <c r="Z2" s="3">
        <v>54.18</v>
      </c>
      <c r="AA2" s="3">
        <v>29044</v>
      </c>
      <c r="AB2" s="3">
        <v>209</v>
      </c>
      <c r="AC2" s="3">
        <v>64252</v>
      </c>
    </row>
    <row r="3" spans="1:29" ht="14.5" x14ac:dyDescent="0.35">
      <c r="A3" s="3" t="s">
        <v>728</v>
      </c>
      <c r="B3" s="3">
        <v>9742</v>
      </c>
      <c r="C3" s="3">
        <v>158</v>
      </c>
      <c r="D3" s="3">
        <v>98086</v>
      </c>
      <c r="G3" s="3">
        <v>86452</v>
      </c>
      <c r="O3" s="3">
        <v>11634</v>
      </c>
      <c r="U3" s="3">
        <v>58052.044000000002</v>
      </c>
      <c r="V3" s="3">
        <v>9400</v>
      </c>
      <c r="W3" s="3">
        <v>28977.044000000002</v>
      </c>
      <c r="X3" s="3" t="s">
        <v>727</v>
      </c>
      <c r="Y3" s="3">
        <v>470.9</v>
      </c>
      <c r="Z3" s="3">
        <v>61.03</v>
      </c>
      <c r="AA3" s="3">
        <v>25955</v>
      </c>
      <c r="AB3" s="3">
        <v>131</v>
      </c>
      <c r="AC3" s="3">
        <v>57659</v>
      </c>
    </row>
    <row r="4" spans="1:29" ht="14.5" x14ac:dyDescent="0.35">
      <c r="A4" s="3" t="s">
        <v>729</v>
      </c>
      <c r="B4" s="3">
        <v>10418</v>
      </c>
      <c r="C4" s="3">
        <v>136</v>
      </c>
      <c r="D4" s="3">
        <v>107897</v>
      </c>
      <c r="G4" s="3">
        <v>90911</v>
      </c>
      <c r="O4" s="3">
        <v>16986</v>
      </c>
      <c r="U4" s="3">
        <v>52104.6</v>
      </c>
      <c r="V4" s="3">
        <v>8935</v>
      </c>
      <c r="W4" s="3">
        <v>24273.599999999999</v>
      </c>
      <c r="X4" s="3" t="s">
        <v>727</v>
      </c>
      <c r="Y4" s="3">
        <v>464.8</v>
      </c>
      <c r="Z4" s="3">
        <v>52</v>
      </c>
      <c r="AA4" s="3">
        <v>24870</v>
      </c>
      <c r="AB4" s="3">
        <v>249</v>
      </c>
      <c r="AC4" s="3">
        <v>55481</v>
      </c>
    </row>
    <row r="5" spans="1:29" ht="14.5" x14ac:dyDescent="0.35">
      <c r="A5" s="3" t="s">
        <v>730</v>
      </c>
      <c r="B5" s="3">
        <v>12308</v>
      </c>
      <c r="C5" s="3">
        <v>233</v>
      </c>
      <c r="D5" s="3">
        <v>122390</v>
      </c>
      <c r="G5" s="3">
        <v>103699</v>
      </c>
      <c r="O5" s="3">
        <v>18691</v>
      </c>
      <c r="U5" s="3">
        <v>50983.603999999999</v>
      </c>
      <c r="V5" s="3">
        <v>8783</v>
      </c>
      <c r="W5" s="3">
        <v>24962.603999999999</v>
      </c>
      <c r="X5" s="3" t="s">
        <v>727</v>
      </c>
      <c r="Y5" s="3">
        <v>436.8</v>
      </c>
      <c r="Z5" s="3">
        <v>53.88</v>
      </c>
      <c r="AA5" s="3">
        <v>23186</v>
      </c>
      <c r="AB5" s="3">
        <v>370</v>
      </c>
      <c r="AC5" s="3">
        <v>53404</v>
      </c>
    </row>
    <row r="6" spans="1:29" ht="14.5" x14ac:dyDescent="0.35">
      <c r="A6" s="3" t="s">
        <v>731</v>
      </c>
      <c r="B6" s="3">
        <v>11140</v>
      </c>
      <c r="C6" s="3">
        <v>222</v>
      </c>
      <c r="D6" s="3">
        <v>135624</v>
      </c>
      <c r="G6" s="3">
        <v>118394</v>
      </c>
      <c r="O6" s="3">
        <v>17230</v>
      </c>
      <c r="U6" s="3">
        <v>47502.035000000003</v>
      </c>
      <c r="V6" s="3">
        <v>8390</v>
      </c>
      <c r="W6" s="3">
        <v>19501.035</v>
      </c>
      <c r="X6" s="3" t="s">
        <v>727</v>
      </c>
      <c r="Y6" s="3">
        <v>424.7</v>
      </c>
      <c r="Z6" s="3">
        <v>45.51</v>
      </c>
      <c r="AA6" s="3">
        <v>24787</v>
      </c>
      <c r="AB6" s="3">
        <v>332</v>
      </c>
      <c r="AC6" s="3">
        <v>53051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732</v>
      </c>
      <c r="X2" s="3" t="s">
        <v>733</v>
      </c>
    </row>
    <row r="3" spans="1:29" ht="14.5" x14ac:dyDescent="0.35">
      <c r="A3" s="3" t="s">
        <v>734</v>
      </c>
      <c r="V3" s="3">
        <v>1841.5</v>
      </c>
      <c r="X3" s="3" t="s">
        <v>733</v>
      </c>
      <c r="Y3" s="3">
        <v>1452.2809999999999</v>
      </c>
      <c r="Z3" s="3">
        <v>73.7</v>
      </c>
      <c r="AA3" s="3">
        <v>3535.078</v>
      </c>
      <c r="AB3" s="3">
        <v>199.10499999999999</v>
      </c>
      <c r="AC3" s="3">
        <v>10888.04</v>
      </c>
    </row>
    <row r="4" spans="1:29" ht="14.5" x14ac:dyDescent="0.35">
      <c r="A4" s="3" t="s">
        <v>735</v>
      </c>
      <c r="B4" s="3">
        <v>1833.28</v>
      </c>
      <c r="C4" s="3">
        <v>10.635999999999999</v>
      </c>
      <c r="D4" s="3">
        <v>18372.199000000001</v>
      </c>
      <c r="J4" s="3">
        <v>7.2999999999999995E-2</v>
      </c>
      <c r="T4" s="3">
        <v>18372.099999999999</v>
      </c>
      <c r="U4" s="3">
        <v>9127.1774999999998</v>
      </c>
      <c r="V4" s="3">
        <v>1261.3009999999999</v>
      </c>
      <c r="W4" s="3">
        <v>5647.5245000000004</v>
      </c>
      <c r="X4" s="3" t="s">
        <v>733</v>
      </c>
      <c r="Y4" s="3">
        <v>1452.2809999999999</v>
      </c>
      <c r="Z4" s="3">
        <v>77.569999999999993</v>
      </c>
      <c r="AA4" s="3">
        <v>3766.8890000000001</v>
      </c>
      <c r="AB4" s="3">
        <v>291.99299999999999</v>
      </c>
      <c r="AC4" s="3">
        <v>10466.424000000001</v>
      </c>
    </row>
    <row r="5" spans="1:29" ht="14.5" x14ac:dyDescent="0.35">
      <c r="A5" s="3" t="s">
        <v>736</v>
      </c>
      <c r="B5" s="3">
        <v>2347.21</v>
      </c>
      <c r="C5" s="3">
        <v>7.9470000000000001</v>
      </c>
      <c r="D5" s="3">
        <v>17914.900000000001</v>
      </c>
      <c r="J5" s="3">
        <v>1.149</v>
      </c>
      <c r="T5" s="3">
        <v>17913.7</v>
      </c>
      <c r="U5" s="3">
        <v>10346.924999999999</v>
      </c>
      <c r="V5" s="3">
        <v>1379.2560000000001</v>
      </c>
      <c r="W5" s="3">
        <v>7204.1419999999998</v>
      </c>
      <c r="X5" s="3" t="s">
        <v>733</v>
      </c>
      <c r="Y5" s="3">
        <v>1529.4038</v>
      </c>
      <c r="Z5" s="3">
        <v>88.93</v>
      </c>
      <c r="AA5" s="3">
        <v>3187.9949999999999</v>
      </c>
      <c r="AB5" s="3">
        <v>57.966000000000001</v>
      </c>
      <c r="AC5" s="3">
        <v>9552.5059999999994</v>
      </c>
    </row>
    <row r="6" spans="1:29" ht="14.5" x14ac:dyDescent="0.35">
      <c r="A6" s="3" t="s">
        <v>737</v>
      </c>
      <c r="B6" s="3">
        <v>2579.44</v>
      </c>
      <c r="C6" s="3">
        <v>7.585</v>
      </c>
      <c r="D6" s="3">
        <v>17509.5</v>
      </c>
      <c r="U6" s="3">
        <v>8214.9477999999999</v>
      </c>
      <c r="V6" s="3">
        <v>1368.5550000000001</v>
      </c>
      <c r="W6" s="3">
        <v>5708.0357999999997</v>
      </c>
      <c r="X6" s="3" t="s">
        <v>733</v>
      </c>
      <c r="Y6" s="3">
        <v>1533.8570999999999</v>
      </c>
      <c r="Z6" s="3">
        <v>73.27</v>
      </c>
      <c r="AA6" s="3">
        <v>2545.366</v>
      </c>
      <c r="AB6" s="3">
        <v>51.764000000000003</v>
      </c>
      <c r="AC6" s="3">
        <v>8768.5969999999998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738</v>
      </c>
      <c r="B2" s="3">
        <v>10004.700000000001</v>
      </c>
      <c r="C2" s="3">
        <v>121</v>
      </c>
      <c r="D2" s="3">
        <v>8624</v>
      </c>
      <c r="G2" s="3">
        <v>8624</v>
      </c>
      <c r="U2" s="3">
        <v>12413.21</v>
      </c>
      <c r="V2" s="3">
        <v>3375.7</v>
      </c>
      <c r="W2" s="3">
        <v>7917.91</v>
      </c>
      <c r="X2" s="3" t="s">
        <v>739</v>
      </c>
      <c r="Y2" s="3">
        <v>200.2</v>
      </c>
      <c r="Z2" s="3">
        <v>39.549999999999997</v>
      </c>
      <c r="AA2" s="3">
        <v>4583.3999999999996</v>
      </c>
      <c r="AB2" s="3">
        <v>88.1</v>
      </c>
      <c r="AC2" s="3">
        <v>12544.7</v>
      </c>
    </row>
    <row r="3" spans="1:29" ht="14.5" x14ac:dyDescent="0.35">
      <c r="A3" s="3" t="s">
        <v>740</v>
      </c>
      <c r="B3" s="3">
        <v>12623.1</v>
      </c>
      <c r="C3" s="3">
        <v>152.739</v>
      </c>
      <c r="D3" s="3">
        <v>6197.29</v>
      </c>
      <c r="G3" s="3">
        <v>6197.29</v>
      </c>
      <c r="U3" s="3">
        <v>12700.737999999999</v>
      </c>
      <c r="V3" s="3">
        <v>3653.7</v>
      </c>
      <c r="W3" s="3">
        <v>7679.8379999999997</v>
      </c>
      <c r="X3" s="3" t="s">
        <v>739</v>
      </c>
      <c r="Y3" s="3">
        <v>200.1</v>
      </c>
      <c r="Z3" s="3">
        <v>38.380000000000003</v>
      </c>
      <c r="AA3" s="3">
        <v>5020.8999999999996</v>
      </c>
      <c r="AB3" s="3">
        <v>0</v>
      </c>
      <c r="AC3" s="3">
        <v>12606.4</v>
      </c>
    </row>
    <row r="4" spans="1:29" ht="14.5" x14ac:dyDescent="0.35">
      <c r="A4" s="3" t="s">
        <v>741</v>
      </c>
      <c r="B4" s="3">
        <v>12407.8</v>
      </c>
      <c r="C4" s="3">
        <v>150.13399999999999</v>
      </c>
      <c r="D4" s="3">
        <v>5475.69</v>
      </c>
      <c r="G4" s="3">
        <v>5475.6899000000003</v>
      </c>
      <c r="U4" s="3">
        <v>10005.786</v>
      </c>
      <c r="V4" s="3">
        <v>2122.3000000000002</v>
      </c>
      <c r="W4" s="3">
        <v>6375.1859999999997</v>
      </c>
      <c r="X4" s="3" t="s">
        <v>739</v>
      </c>
      <c r="Y4" s="3">
        <v>200.1</v>
      </c>
      <c r="Z4" s="3">
        <v>31.86</v>
      </c>
      <c r="AA4" s="3">
        <v>3631.7</v>
      </c>
      <c r="AB4" s="3">
        <v>1.1000000000000001</v>
      </c>
      <c r="AC4" s="3">
        <v>10718.8</v>
      </c>
    </row>
    <row r="5" spans="1:29" ht="14.5" x14ac:dyDescent="0.35">
      <c r="A5" s="3" t="s">
        <v>742</v>
      </c>
      <c r="B5" s="3">
        <v>12590.3</v>
      </c>
      <c r="C5" s="3">
        <v>152.34200000000001</v>
      </c>
      <c r="D5" s="3">
        <v>7652.16</v>
      </c>
      <c r="G5" s="3">
        <v>7652.1602000000003</v>
      </c>
      <c r="U5" s="3">
        <v>12251.447</v>
      </c>
      <c r="V5" s="3">
        <v>2231.6</v>
      </c>
      <c r="W5" s="3">
        <v>8898.4470000000001</v>
      </c>
      <c r="X5" s="3" t="s">
        <v>739</v>
      </c>
      <c r="Y5" s="3">
        <v>200.1</v>
      </c>
      <c r="Z5" s="3">
        <v>44.47</v>
      </c>
      <c r="AA5" s="3">
        <v>3353</v>
      </c>
      <c r="AB5" s="3">
        <v>0</v>
      </c>
      <c r="AC5" s="3">
        <v>11024.3</v>
      </c>
    </row>
    <row r="6" spans="1:29" ht="14.5" x14ac:dyDescent="0.35">
      <c r="A6" s="3" t="s">
        <v>743</v>
      </c>
      <c r="B6" s="3">
        <v>14130</v>
      </c>
      <c r="C6" s="3">
        <v>170.97300000000001</v>
      </c>
      <c r="D6" s="3">
        <v>7619.72</v>
      </c>
      <c r="G6" s="3">
        <v>7619.7201999999997</v>
      </c>
      <c r="U6" s="3">
        <v>10878.843000000001</v>
      </c>
      <c r="V6" s="3">
        <v>2270.3000000000002</v>
      </c>
      <c r="W6" s="3">
        <v>7826.2430000000004</v>
      </c>
      <c r="X6" s="3" t="s">
        <v>739</v>
      </c>
      <c r="Y6" s="3">
        <v>199.7</v>
      </c>
      <c r="Z6" s="3">
        <v>39.19</v>
      </c>
      <c r="AA6" s="3">
        <v>3146.9</v>
      </c>
      <c r="AB6" s="3">
        <v>94.3</v>
      </c>
      <c r="AC6" s="3">
        <v>10748.6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744</v>
      </c>
      <c r="X2" s="3" t="s">
        <v>745</v>
      </c>
    </row>
    <row r="3" spans="1:29" ht="14.5" x14ac:dyDescent="0.35">
      <c r="A3" s="3" t="s">
        <v>746</v>
      </c>
      <c r="X3" s="3" t="s">
        <v>745</v>
      </c>
    </row>
    <row r="4" spans="1:29" ht="14.5" x14ac:dyDescent="0.35">
      <c r="A4" s="3" t="s">
        <v>747</v>
      </c>
      <c r="X4" s="3" t="s">
        <v>745</v>
      </c>
    </row>
    <row r="5" spans="1:29" ht="14.5" x14ac:dyDescent="0.35">
      <c r="A5" s="3" t="s">
        <v>748</v>
      </c>
      <c r="X5" s="3" t="s">
        <v>745</v>
      </c>
    </row>
    <row r="6" spans="1:29" ht="14.5" x14ac:dyDescent="0.35">
      <c r="A6" s="3" t="s">
        <v>749</v>
      </c>
      <c r="X6" s="3" t="s">
        <v>745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750</v>
      </c>
      <c r="B2" s="3">
        <v>5058.84</v>
      </c>
      <c r="C2" s="3">
        <v>391.60300000000001</v>
      </c>
      <c r="D2" s="3">
        <v>110291</v>
      </c>
      <c r="O2" s="3">
        <v>110291</v>
      </c>
      <c r="U2" s="3">
        <v>76104.4476</v>
      </c>
      <c r="V2" s="3">
        <v>25702</v>
      </c>
      <c r="W2" s="3">
        <v>76118.4476</v>
      </c>
      <c r="X2" s="3" t="s">
        <v>751</v>
      </c>
      <c r="Y2" s="3">
        <v>583</v>
      </c>
      <c r="Z2" s="3">
        <v>129.52000000000001</v>
      </c>
      <c r="AA2" s="3">
        <v>5958</v>
      </c>
      <c r="AB2" s="3">
        <v>5972</v>
      </c>
      <c r="AC2" s="3">
        <v>41371</v>
      </c>
    </row>
    <row r="3" spans="1:29" ht="14.5" x14ac:dyDescent="0.35">
      <c r="A3" s="3" t="s">
        <v>752</v>
      </c>
      <c r="B3" s="3">
        <v>5000</v>
      </c>
      <c r="C3" s="3">
        <v>400</v>
      </c>
      <c r="U3" s="3">
        <v>52687.022799999999</v>
      </c>
      <c r="V3" s="3">
        <v>18642</v>
      </c>
      <c r="W3" s="3">
        <v>51989.022799999999</v>
      </c>
      <c r="X3" s="3" t="s">
        <v>751</v>
      </c>
      <c r="Y3" s="3">
        <v>581</v>
      </c>
      <c r="Z3" s="3">
        <v>88.83</v>
      </c>
      <c r="AA3" s="3">
        <v>5907</v>
      </c>
      <c r="AB3" s="3">
        <v>5209</v>
      </c>
      <c r="AC3" s="3">
        <v>38236</v>
      </c>
    </row>
    <row r="4" spans="1:29" ht="14.5" x14ac:dyDescent="0.35">
      <c r="A4" s="3" t="s">
        <v>753</v>
      </c>
      <c r="B4" s="3">
        <v>4500</v>
      </c>
      <c r="C4" s="3">
        <v>400</v>
      </c>
      <c r="U4" s="3">
        <v>32525.665099999998</v>
      </c>
      <c r="V4" s="3">
        <v>11032.048000000001</v>
      </c>
      <c r="W4" s="3">
        <v>29102.665099999998</v>
      </c>
      <c r="X4" s="3" t="s">
        <v>751</v>
      </c>
      <c r="Y4" s="3">
        <v>579</v>
      </c>
      <c r="Z4" s="3">
        <v>49.87</v>
      </c>
      <c r="AA4" s="3">
        <v>6752</v>
      </c>
      <c r="AB4" s="3">
        <v>3329</v>
      </c>
      <c r="AC4" s="3">
        <v>35805</v>
      </c>
    </row>
    <row r="5" spans="1:29" ht="14.5" x14ac:dyDescent="0.35">
      <c r="A5" s="3" t="s">
        <v>754</v>
      </c>
      <c r="B5" s="3">
        <v>5400</v>
      </c>
      <c r="U5" s="3">
        <v>52687.952599999997</v>
      </c>
      <c r="V5" s="3">
        <v>17379.973000000002</v>
      </c>
      <c r="W5" s="3">
        <v>48741.116600000001</v>
      </c>
      <c r="X5" s="3" t="s">
        <v>751</v>
      </c>
      <c r="Y5" s="3">
        <v>578</v>
      </c>
      <c r="Z5" s="3">
        <v>83.76</v>
      </c>
      <c r="AA5" s="3">
        <v>5974.808</v>
      </c>
      <c r="AB5" s="3">
        <v>2027.972</v>
      </c>
      <c r="AC5" s="3">
        <v>37124.608</v>
      </c>
    </row>
    <row r="6" spans="1:29" ht="14.5" x14ac:dyDescent="0.35">
      <c r="A6" s="3" t="s">
        <v>755</v>
      </c>
      <c r="B6" s="3">
        <v>5400</v>
      </c>
      <c r="U6" s="3">
        <v>55111.433799999999</v>
      </c>
      <c r="V6" s="3">
        <v>17275.399000000001</v>
      </c>
      <c r="W6" s="3">
        <v>50583.805800000002</v>
      </c>
      <c r="X6" s="3" t="s">
        <v>751</v>
      </c>
      <c r="Y6" s="3">
        <v>576.57799999999997</v>
      </c>
      <c r="Z6" s="3">
        <v>87.21</v>
      </c>
      <c r="AA6" s="3">
        <v>6083.2619999999997</v>
      </c>
      <c r="AB6" s="3">
        <v>1555.634</v>
      </c>
      <c r="AC6" s="3">
        <v>33934.474000000002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756</v>
      </c>
      <c r="X2" s="3" t="s">
        <v>757</v>
      </c>
    </row>
    <row r="3" spans="1:29" ht="14.5" x14ac:dyDescent="0.35">
      <c r="A3" s="3" t="s">
        <v>758</v>
      </c>
      <c r="X3" s="3" t="s">
        <v>757</v>
      </c>
    </row>
    <row r="4" spans="1:29" ht="14.5" x14ac:dyDescent="0.35">
      <c r="A4" s="3" t="s">
        <v>759</v>
      </c>
      <c r="X4" s="3" t="s">
        <v>757</v>
      </c>
    </row>
    <row r="5" spans="1:29" ht="14.5" x14ac:dyDescent="0.35">
      <c r="A5" s="3" t="s">
        <v>760</v>
      </c>
      <c r="X5" s="3" t="s">
        <v>757</v>
      </c>
    </row>
    <row r="6" spans="1:29" ht="14.5" x14ac:dyDescent="0.35">
      <c r="A6" s="3" t="s">
        <v>761</v>
      </c>
      <c r="X6" s="3" t="s">
        <v>757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762</v>
      </c>
      <c r="B2" s="3">
        <v>3392.28</v>
      </c>
      <c r="C2" s="3">
        <v>346.43400000000003</v>
      </c>
      <c r="U2" s="3">
        <v>16947.447</v>
      </c>
      <c r="V2" s="3">
        <v>12464</v>
      </c>
      <c r="W2" s="3">
        <v>12459.447</v>
      </c>
      <c r="X2" s="3" t="s">
        <v>763</v>
      </c>
      <c r="Y2" s="3">
        <v>253.6</v>
      </c>
      <c r="Z2" s="3">
        <v>50.71</v>
      </c>
      <c r="AA2" s="3">
        <v>4493</v>
      </c>
      <c r="AB2" s="3">
        <v>5</v>
      </c>
      <c r="AC2" s="3">
        <v>15056</v>
      </c>
    </row>
    <row r="3" spans="1:29" ht="14.5" x14ac:dyDescent="0.35">
      <c r="A3" s="3" t="s">
        <v>764</v>
      </c>
      <c r="B3" s="3">
        <v>3851.89</v>
      </c>
      <c r="C3" s="3">
        <v>376.06400000000002</v>
      </c>
      <c r="U3" s="3">
        <v>14275.6</v>
      </c>
      <c r="V3" s="3">
        <v>7416</v>
      </c>
      <c r="W3" s="3">
        <v>8694.6</v>
      </c>
      <c r="X3" s="3" t="s">
        <v>763</v>
      </c>
      <c r="Y3" s="3">
        <v>260.39999999999998</v>
      </c>
      <c r="Z3" s="3">
        <v>33.700000000000003</v>
      </c>
      <c r="AA3" s="3">
        <v>5776</v>
      </c>
      <c r="AB3" s="3">
        <v>195</v>
      </c>
      <c r="AC3" s="3">
        <v>14055</v>
      </c>
    </row>
    <row r="4" spans="1:29" ht="14.5" x14ac:dyDescent="0.35">
      <c r="A4" s="3" t="s">
        <v>765</v>
      </c>
      <c r="B4" s="3">
        <v>4607.62</v>
      </c>
      <c r="C4" s="3">
        <v>453.33199999999999</v>
      </c>
      <c r="U4" s="3">
        <v>11732.727999999999</v>
      </c>
      <c r="V4" s="3">
        <v>6087</v>
      </c>
      <c r="W4" s="3">
        <v>3730.7280000000001</v>
      </c>
      <c r="X4" s="3" t="s">
        <v>763</v>
      </c>
      <c r="Y4" s="3">
        <v>259.8</v>
      </c>
      <c r="Z4" s="3">
        <v>14.36</v>
      </c>
      <c r="AA4" s="3">
        <v>8012</v>
      </c>
      <c r="AB4" s="3">
        <v>10</v>
      </c>
      <c r="AC4" s="3">
        <v>14469</v>
      </c>
    </row>
    <row r="5" spans="1:29" ht="14.5" x14ac:dyDescent="0.35">
      <c r="A5" s="3" t="s">
        <v>766</v>
      </c>
      <c r="B5" s="3">
        <v>5956.21</v>
      </c>
      <c r="C5" s="3">
        <v>424.94400000000002</v>
      </c>
      <c r="U5" s="3">
        <v>14141.31</v>
      </c>
      <c r="V5" s="3">
        <v>6726</v>
      </c>
      <c r="W5" s="3">
        <v>6092.31</v>
      </c>
      <c r="X5" s="3" t="s">
        <v>763</v>
      </c>
      <c r="Y5" s="3">
        <v>261.2</v>
      </c>
      <c r="Z5" s="3">
        <v>23.45</v>
      </c>
      <c r="AA5" s="3">
        <v>8239</v>
      </c>
      <c r="AB5" s="3">
        <v>190</v>
      </c>
      <c r="AC5" s="3">
        <v>21487</v>
      </c>
    </row>
    <row r="6" spans="1:29" ht="14.5" x14ac:dyDescent="0.35">
      <c r="A6" s="3" t="s">
        <v>767</v>
      </c>
      <c r="B6" s="3">
        <v>5623.77</v>
      </c>
      <c r="C6" s="3">
        <v>391.09199999999998</v>
      </c>
      <c r="U6" s="3">
        <v>8729.4500000000007</v>
      </c>
      <c r="V6" s="3">
        <v>5939</v>
      </c>
      <c r="W6" s="3">
        <v>5505.45</v>
      </c>
      <c r="X6" s="3" t="s">
        <v>763</v>
      </c>
      <c r="Y6" s="3">
        <v>191.96</v>
      </c>
      <c r="Z6" s="3">
        <v>28.9</v>
      </c>
      <c r="AA6" s="3">
        <v>4282</v>
      </c>
      <c r="AB6" s="3">
        <v>1058</v>
      </c>
      <c r="AC6" s="3">
        <v>15344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768</v>
      </c>
      <c r="B2" s="3">
        <v>37960</v>
      </c>
      <c r="C2" s="3">
        <v>740</v>
      </c>
      <c r="D2" s="3">
        <v>24260</v>
      </c>
      <c r="H2" s="3">
        <v>310</v>
      </c>
      <c r="T2" s="3">
        <v>23950</v>
      </c>
      <c r="U2" s="3">
        <v>64451.914799999999</v>
      </c>
      <c r="V2" s="3">
        <v>15310</v>
      </c>
      <c r="W2" s="3">
        <v>38530.914799999999</v>
      </c>
      <c r="X2" s="3" t="s">
        <v>769</v>
      </c>
      <c r="Y2" s="3">
        <v>547</v>
      </c>
      <c r="Z2" s="3">
        <v>70.11</v>
      </c>
      <c r="AA2" s="3">
        <v>26032</v>
      </c>
      <c r="AB2" s="3">
        <v>111</v>
      </c>
      <c r="AC2" s="3">
        <v>61188</v>
      </c>
    </row>
    <row r="3" spans="1:29" ht="14.5" x14ac:dyDescent="0.35">
      <c r="A3" s="3" t="s">
        <v>770</v>
      </c>
      <c r="B3" s="3">
        <v>39500</v>
      </c>
      <c r="C3" s="3">
        <v>700</v>
      </c>
      <c r="U3" s="3">
        <v>61776.431799999998</v>
      </c>
      <c r="V3" s="3">
        <v>13431</v>
      </c>
      <c r="W3" s="3">
        <v>37206.431799999998</v>
      </c>
      <c r="X3" s="3" t="s">
        <v>769</v>
      </c>
      <c r="Y3" s="3">
        <v>539</v>
      </c>
      <c r="Z3" s="3">
        <v>67.7</v>
      </c>
      <c r="AA3" s="3">
        <v>24736</v>
      </c>
      <c r="AB3" s="3">
        <v>166</v>
      </c>
      <c r="AC3" s="3">
        <v>57851</v>
      </c>
    </row>
    <row r="4" spans="1:29" ht="14.5" x14ac:dyDescent="0.35">
      <c r="A4" s="3" t="s">
        <v>771</v>
      </c>
      <c r="B4" s="3">
        <v>36905.199000000001</v>
      </c>
      <c r="C4" s="3">
        <v>431.29500000000002</v>
      </c>
      <c r="D4" s="3">
        <v>6445.59</v>
      </c>
      <c r="G4" s="3">
        <v>6442.8701000000001</v>
      </c>
      <c r="J4" s="3">
        <v>1.5549999999999999</v>
      </c>
      <c r="K4" s="3">
        <v>1.1697</v>
      </c>
      <c r="U4" s="3">
        <v>57910.017699999997</v>
      </c>
      <c r="V4" s="3">
        <v>11526</v>
      </c>
      <c r="W4" s="3">
        <v>35831.017699999997</v>
      </c>
      <c r="X4" s="3" t="s">
        <v>769</v>
      </c>
      <c r="Y4" s="3">
        <v>527</v>
      </c>
      <c r="Z4" s="3">
        <v>66.67</v>
      </c>
      <c r="AA4" s="3">
        <v>22208</v>
      </c>
      <c r="AB4" s="3">
        <v>129</v>
      </c>
      <c r="AC4" s="3">
        <v>53957</v>
      </c>
    </row>
    <row r="5" spans="1:29" ht="14.5" x14ac:dyDescent="0.35">
      <c r="A5" s="3" t="s">
        <v>772</v>
      </c>
      <c r="B5" s="3">
        <v>44055.898000000001</v>
      </c>
      <c r="C5" s="3">
        <v>607.64400000000001</v>
      </c>
      <c r="D5" s="3">
        <v>7122.92</v>
      </c>
      <c r="G5" s="3">
        <v>7112.1400999999996</v>
      </c>
      <c r="J5" s="3">
        <v>4.2729999999999997</v>
      </c>
      <c r="K5" s="3">
        <v>6.5019999999999998</v>
      </c>
      <c r="U5" s="3">
        <v>53582.981099999997</v>
      </c>
      <c r="V5" s="3">
        <v>11529</v>
      </c>
      <c r="W5" s="3">
        <v>33302.981099999997</v>
      </c>
      <c r="X5" s="3" t="s">
        <v>769</v>
      </c>
      <c r="Y5" s="3">
        <v>519</v>
      </c>
      <c r="Z5" s="3">
        <v>63.49</v>
      </c>
      <c r="AA5" s="3">
        <v>20528</v>
      </c>
      <c r="AB5" s="3">
        <v>248</v>
      </c>
      <c r="AC5" s="3">
        <v>50448</v>
      </c>
    </row>
    <row r="6" spans="1:29" ht="14.5" x14ac:dyDescent="0.35">
      <c r="A6" s="3" t="s">
        <v>773</v>
      </c>
      <c r="B6" s="3">
        <v>47234.699000000001</v>
      </c>
      <c r="C6" s="3">
        <v>711.30200000000002</v>
      </c>
      <c r="D6" s="3">
        <v>8381.9500000000007</v>
      </c>
      <c r="G6" s="3">
        <v>8371.9696999999996</v>
      </c>
      <c r="J6" s="3">
        <v>3.8780000000000001</v>
      </c>
      <c r="K6" s="3">
        <v>6.1020000000000003</v>
      </c>
      <c r="U6" s="3">
        <v>42511.603000000003</v>
      </c>
      <c r="V6" s="3">
        <v>11537</v>
      </c>
      <c r="W6" s="3">
        <v>25326.602999999999</v>
      </c>
      <c r="X6" s="3" t="s">
        <v>769</v>
      </c>
      <c r="Y6" s="3">
        <v>511</v>
      </c>
      <c r="Z6" s="3">
        <v>49.27</v>
      </c>
      <c r="AA6" s="3">
        <v>17332</v>
      </c>
      <c r="AB6" s="3">
        <v>147</v>
      </c>
      <c r="AC6" s="3">
        <v>45987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774</v>
      </c>
      <c r="B2" s="3">
        <v>17674.800999999999</v>
      </c>
      <c r="C2" s="3">
        <v>13.145</v>
      </c>
      <c r="D2" s="3">
        <v>24814.1</v>
      </c>
      <c r="E2" s="3">
        <v>4309.0097999999998</v>
      </c>
      <c r="F2" s="3">
        <v>348.70100000000002</v>
      </c>
      <c r="G2" s="3">
        <v>7655.9502000000002</v>
      </c>
      <c r="I2" s="3">
        <v>27.003</v>
      </c>
      <c r="J2" s="3">
        <v>5.6929999999999996</v>
      </c>
      <c r="K2" s="3">
        <v>15.093999999999999</v>
      </c>
      <c r="L2" s="3">
        <v>2.7490000000000001</v>
      </c>
      <c r="M2" s="3">
        <v>20.309999999999999</v>
      </c>
      <c r="O2" s="3">
        <v>12429.5996</v>
      </c>
      <c r="U2" s="3">
        <v>33410.029000000002</v>
      </c>
      <c r="V2" s="3">
        <v>8596</v>
      </c>
      <c r="W2" s="3">
        <v>18448.028999999999</v>
      </c>
      <c r="X2" s="3" t="s">
        <v>775</v>
      </c>
      <c r="Y2" s="3">
        <v>289.5</v>
      </c>
      <c r="Z2" s="3">
        <v>63.33</v>
      </c>
      <c r="AA2" s="3">
        <v>14340</v>
      </c>
      <c r="AB2" s="3">
        <v>164</v>
      </c>
      <c r="AC2" s="3">
        <v>31353</v>
      </c>
    </row>
    <row r="3" spans="1:29" ht="14.5" x14ac:dyDescent="0.35">
      <c r="A3" s="3" t="s">
        <v>776</v>
      </c>
      <c r="B3" s="3">
        <v>17558.199000000001</v>
      </c>
      <c r="C3" s="3">
        <v>11.782</v>
      </c>
      <c r="D3" s="3">
        <v>20936.599999999999</v>
      </c>
      <c r="G3" s="3">
        <v>4516.8100999999997</v>
      </c>
      <c r="H3" s="3">
        <v>1018.8</v>
      </c>
      <c r="I3" s="3">
        <v>19.224</v>
      </c>
      <c r="J3" s="3">
        <v>0.48899999999999999</v>
      </c>
      <c r="K3" s="3">
        <v>0.35199999999999998</v>
      </c>
      <c r="O3" s="3">
        <v>15380.9004</v>
      </c>
      <c r="U3" s="3">
        <v>31656.49</v>
      </c>
      <c r="V3" s="3">
        <v>7329</v>
      </c>
      <c r="W3" s="3">
        <v>18851.490000000002</v>
      </c>
      <c r="X3" s="3" t="s">
        <v>775</v>
      </c>
      <c r="Y3" s="3">
        <v>289</v>
      </c>
      <c r="Z3" s="3">
        <v>65.05</v>
      </c>
      <c r="AA3" s="3">
        <v>12500</v>
      </c>
      <c r="AB3" s="3">
        <v>452</v>
      </c>
      <c r="AC3" s="3">
        <v>28753</v>
      </c>
    </row>
    <row r="4" spans="1:29" ht="14.5" x14ac:dyDescent="0.35">
      <c r="A4" s="3" t="s">
        <v>777</v>
      </c>
      <c r="B4" s="3">
        <v>10934</v>
      </c>
      <c r="C4" s="3">
        <v>593.65599999999995</v>
      </c>
      <c r="D4" s="3">
        <v>18676.699000000001</v>
      </c>
      <c r="G4" s="3">
        <v>4712.4198999999999</v>
      </c>
      <c r="I4" s="3">
        <v>65.222999999999999</v>
      </c>
      <c r="J4" s="3">
        <v>0.379</v>
      </c>
      <c r="K4" s="3">
        <v>0.55500000000000005</v>
      </c>
      <c r="M4" s="3">
        <v>0</v>
      </c>
      <c r="O4" s="3">
        <v>13898.0996</v>
      </c>
      <c r="U4" s="3">
        <v>30580.789000000001</v>
      </c>
      <c r="V4" s="3">
        <v>6680</v>
      </c>
      <c r="W4" s="3">
        <v>17625.789000000001</v>
      </c>
      <c r="X4" s="3" t="s">
        <v>775</v>
      </c>
      <c r="Y4" s="3">
        <v>285</v>
      </c>
      <c r="Z4" s="3">
        <v>61.01</v>
      </c>
      <c r="AA4" s="3">
        <v>12423</v>
      </c>
      <c r="AB4" s="3">
        <v>32</v>
      </c>
      <c r="AC4" s="3">
        <v>29666</v>
      </c>
    </row>
    <row r="5" spans="1:29" ht="14.5" x14ac:dyDescent="0.35">
      <c r="A5" s="3" t="s">
        <v>778</v>
      </c>
      <c r="B5" s="3">
        <v>12659</v>
      </c>
      <c r="C5" s="3">
        <v>5150</v>
      </c>
      <c r="D5" s="3">
        <v>20574.5</v>
      </c>
      <c r="G5" s="3">
        <v>5149.7299999999996</v>
      </c>
      <c r="J5" s="3">
        <v>1.1399999999999999</v>
      </c>
      <c r="K5" s="3">
        <v>0.96299999999999997</v>
      </c>
      <c r="M5" s="3">
        <v>0</v>
      </c>
      <c r="O5" s="3">
        <v>15422.700199999999</v>
      </c>
      <c r="U5" s="3">
        <v>31013.276000000002</v>
      </c>
      <c r="V5" s="3">
        <v>6845</v>
      </c>
      <c r="W5" s="3">
        <v>17840.276000000002</v>
      </c>
      <c r="X5" s="3" t="s">
        <v>775</v>
      </c>
      <c r="Y5" s="3">
        <v>283</v>
      </c>
      <c r="Z5" s="3">
        <v>62.84</v>
      </c>
      <c r="AA5" s="3">
        <v>13293</v>
      </c>
      <c r="AB5" s="3">
        <v>140</v>
      </c>
      <c r="AC5" s="3">
        <v>26837</v>
      </c>
    </row>
    <row r="6" spans="1:29" ht="14.5" x14ac:dyDescent="0.35">
      <c r="A6" s="3" t="s">
        <v>779</v>
      </c>
      <c r="B6" s="3">
        <v>12743</v>
      </c>
      <c r="C6" s="3">
        <v>6419</v>
      </c>
      <c r="D6" s="3">
        <v>15944.1</v>
      </c>
      <c r="E6" s="3">
        <v>15867.0996</v>
      </c>
      <c r="J6" s="3">
        <v>77.012</v>
      </c>
      <c r="U6" s="3">
        <v>25710.81</v>
      </c>
      <c r="V6" s="3">
        <v>6873</v>
      </c>
      <c r="W6" s="3">
        <v>14070.81</v>
      </c>
      <c r="X6" s="3" t="s">
        <v>775</v>
      </c>
      <c r="Y6" s="3">
        <v>282.2</v>
      </c>
      <c r="Z6" s="3">
        <v>49.65</v>
      </c>
      <c r="AA6" s="3">
        <v>11777</v>
      </c>
      <c r="AB6" s="3">
        <v>153</v>
      </c>
      <c r="AC6" s="3">
        <v>24529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780</v>
      </c>
      <c r="B2" s="3">
        <v>16535.599999999999</v>
      </c>
      <c r="C2" s="3">
        <v>874.65</v>
      </c>
      <c r="D2" s="3">
        <v>31830.400000000001</v>
      </c>
      <c r="G2" s="3">
        <v>31804.5</v>
      </c>
      <c r="I2" s="3">
        <v>18.751999999999999</v>
      </c>
      <c r="J2" s="3">
        <v>7.1559999999999997</v>
      </c>
      <c r="U2" s="3">
        <v>46215.171300000002</v>
      </c>
      <c r="V2" s="3">
        <v>12500</v>
      </c>
      <c r="W2" s="3">
        <v>23995.171300000002</v>
      </c>
      <c r="X2" s="3" t="s">
        <v>781</v>
      </c>
      <c r="Y2" s="3">
        <v>571</v>
      </c>
      <c r="Z2" s="3">
        <v>41.94</v>
      </c>
      <c r="AA2" s="3">
        <v>21949</v>
      </c>
      <c r="AB2" s="3">
        <v>160</v>
      </c>
      <c r="AC2" s="3">
        <v>46108</v>
      </c>
    </row>
    <row r="3" spans="1:29" ht="14.5" x14ac:dyDescent="0.35">
      <c r="A3" s="3" t="s">
        <v>782</v>
      </c>
      <c r="B3" s="3">
        <v>15913.8</v>
      </c>
      <c r="C3" s="3">
        <v>1263.27</v>
      </c>
      <c r="D3" s="3">
        <v>30289.9</v>
      </c>
      <c r="G3" s="3">
        <v>30262.699199999999</v>
      </c>
      <c r="I3" s="3">
        <v>19.295999999999999</v>
      </c>
      <c r="J3" s="3">
        <v>7.9029999999999996</v>
      </c>
      <c r="U3" s="3">
        <v>46447.925499999998</v>
      </c>
      <c r="V3" s="3">
        <v>11100</v>
      </c>
      <c r="W3" s="3">
        <v>23794.925500000001</v>
      </c>
      <c r="X3" s="3" t="s">
        <v>781</v>
      </c>
      <c r="Y3" s="3">
        <v>545</v>
      </c>
      <c r="Z3" s="3">
        <v>41.59</v>
      </c>
      <c r="AA3" s="3">
        <v>24164</v>
      </c>
      <c r="AB3" s="3">
        <v>1462</v>
      </c>
      <c r="AC3" s="3">
        <v>45432</v>
      </c>
    </row>
    <row r="4" spans="1:29" ht="14.5" x14ac:dyDescent="0.35">
      <c r="A4" s="3" t="s">
        <v>783</v>
      </c>
      <c r="B4" s="3">
        <v>14704.7</v>
      </c>
      <c r="C4" s="3">
        <v>1068.43</v>
      </c>
      <c r="D4" s="3">
        <v>28257.699000000001</v>
      </c>
      <c r="G4" s="3">
        <v>28230.900399999999</v>
      </c>
      <c r="I4" s="3">
        <v>18.167999999999999</v>
      </c>
      <c r="J4" s="3">
        <v>8.5839999999999996</v>
      </c>
      <c r="U4" s="3">
        <v>39605.827700000002</v>
      </c>
      <c r="V4" s="3">
        <v>10790</v>
      </c>
      <c r="W4" s="3">
        <v>16624.827700000002</v>
      </c>
      <c r="X4" s="3" t="s">
        <v>781</v>
      </c>
      <c r="Y4" s="3">
        <v>542</v>
      </c>
      <c r="Z4" s="3">
        <v>30.61</v>
      </c>
      <c r="AA4" s="3">
        <v>24782</v>
      </c>
      <c r="AB4" s="3">
        <v>1734</v>
      </c>
      <c r="AC4" s="3">
        <v>44464</v>
      </c>
    </row>
    <row r="5" spans="1:29" ht="14.5" x14ac:dyDescent="0.35">
      <c r="A5" s="3" t="s">
        <v>784</v>
      </c>
      <c r="B5" s="3">
        <v>18102.099999999999</v>
      </c>
      <c r="C5" s="3">
        <v>1099.8599999999999</v>
      </c>
      <c r="D5" s="3">
        <v>31955.199000000001</v>
      </c>
      <c r="G5" s="3">
        <v>31927.599600000001</v>
      </c>
      <c r="I5" s="3">
        <v>20.096</v>
      </c>
      <c r="J5" s="3">
        <v>7.4809999999999999</v>
      </c>
      <c r="U5" s="3">
        <v>46867.697999999997</v>
      </c>
      <c r="V5" s="3">
        <v>11035</v>
      </c>
      <c r="W5" s="3">
        <v>26275.698</v>
      </c>
      <c r="X5" s="3" t="s">
        <v>781</v>
      </c>
      <c r="Y5" s="3">
        <v>535</v>
      </c>
      <c r="Z5" s="3">
        <v>48.6</v>
      </c>
      <c r="AA5" s="3">
        <v>21271</v>
      </c>
      <c r="AB5" s="3">
        <v>627</v>
      </c>
      <c r="AC5" s="3">
        <v>42301</v>
      </c>
    </row>
    <row r="6" spans="1:29" ht="14.5" x14ac:dyDescent="0.35">
      <c r="A6" s="3" t="s">
        <v>785</v>
      </c>
      <c r="B6" s="3">
        <v>32874.699000000001</v>
      </c>
      <c r="C6" s="3">
        <v>51.054000000000002</v>
      </c>
      <c r="D6" s="3">
        <v>20107.699000000001</v>
      </c>
      <c r="G6" s="3">
        <v>20097.199199999999</v>
      </c>
      <c r="I6" s="3">
        <v>0</v>
      </c>
      <c r="J6" s="3">
        <v>10.506</v>
      </c>
      <c r="U6" s="3">
        <v>38368.4251</v>
      </c>
      <c r="V6" s="3">
        <v>11261</v>
      </c>
      <c r="W6" s="3">
        <v>19222.4251</v>
      </c>
      <c r="X6" s="3" t="s">
        <v>781</v>
      </c>
      <c r="Y6" s="3">
        <v>492</v>
      </c>
      <c r="Z6" s="3">
        <v>37.549999999999997</v>
      </c>
      <c r="AA6" s="3">
        <v>19504</v>
      </c>
      <c r="AB6" s="3">
        <v>367</v>
      </c>
      <c r="AC6" s="3">
        <v>40063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786</v>
      </c>
      <c r="B2" s="3">
        <v>499.15199999999999</v>
      </c>
      <c r="C2" s="3">
        <v>35.128</v>
      </c>
      <c r="U2" s="3">
        <v>3687.7719000000002</v>
      </c>
      <c r="V2" s="3">
        <v>1459.154</v>
      </c>
      <c r="W2" s="3">
        <v>2481.7269000000001</v>
      </c>
      <c r="X2" s="3" t="s">
        <v>787</v>
      </c>
      <c r="Y2" s="3">
        <v>460.34500000000003</v>
      </c>
      <c r="Z2" s="3">
        <v>4.46</v>
      </c>
      <c r="AA2" s="3">
        <v>1206.0450000000001</v>
      </c>
      <c r="AB2" s="3">
        <v>0</v>
      </c>
      <c r="AC2" s="3">
        <v>4619.701</v>
      </c>
    </row>
    <row r="3" spans="1:29" ht="14.5" x14ac:dyDescent="0.35">
      <c r="A3" s="3" t="s">
        <v>788</v>
      </c>
      <c r="B3" s="3">
        <v>320.536</v>
      </c>
      <c r="C3" s="3">
        <v>34.701999999999998</v>
      </c>
      <c r="U3" s="3">
        <v>2054.6803</v>
      </c>
      <c r="V3" s="3">
        <v>617.84900000000005</v>
      </c>
      <c r="W3" s="3">
        <v>1566.7112999999999</v>
      </c>
      <c r="X3" s="3" t="s">
        <v>787</v>
      </c>
      <c r="Y3" s="3">
        <v>353.642</v>
      </c>
      <c r="Z3" s="3">
        <v>3.85</v>
      </c>
      <c r="AA3" s="3">
        <v>487.96899999999999</v>
      </c>
      <c r="AB3" s="3">
        <v>0</v>
      </c>
      <c r="AC3" s="3">
        <v>2328.1529999999998</v>
      </c>
    </row>
    <row r="4" spans="1:29" ht="14.5" x14ac:dyDescent="0.35">
      <c r="A4" s="3" t="s">
        <v>789</v>
      </c>
      <c r="B4" s="3">
        <v>274.173</v>
      </c>
      <c r="C4" s="3">
        <v>27.562000000000001</v>
      </c>
      <c r="U4" s="3">
        <v>554.73649999999998</v>
      </c>
      <c r="V4" s="3">
        <v>224.40199999999999</v>
      </c>
      <c r="W4" s="3">
        <v>333.72550000000001</v>
      </c>
      <c r="X4" s="3" t="s">
        <v>787</v>
      </c>
      <c r="Y4" s="3">
        <v>222.78100000000001</v>
      </c>
      <c r="Z4" s="3">
        <v>1.27</v>
      </c>
      <c r="AA4" s="3">
        <v>221.011</v>
      </c>
      <c r="AB4" s="3">
        <v>0</v>
      </c>
      <c r="AC4" s="3">
        <v>1027.5999999999999</v>
      </c>
    </row>
    <row r="5" spans="1:29" ht="14.5" x14ac:dyDescent="0.35">
      <c r="A5" s="3" t="s">
        <v>790</v>
      </c>
      <c r="B5" s="3">
        <v>268.29300000000001</v>
      </c>
      <c r="C5" s="3">
        <v>21.323</v>
      </c>
      <c r="U5" s="3">
        <v>650.66300000000001</v>
      </c>
      <c r="V5" s="3">
        <v>307.49400000000003</v>
      </c>
      <c r="W5" s="3">
        <v>445.58600000000001</v>
      </c>
      <c r="X5" s="3" t="s">
        <v>787</v>
      </c>
      <c r="Y5" s="3">
        <v>225.21899999999999</v>
      </c>
      <c r="Z5" s="3">
        <v>2</v>
      </c>
      <c r="AA5" s="3">
        <v>205.077</v>
      </c>
      <c r="AB5" s="3">
        <v>0</v>
      </c>
      <c r="AC5" s="3">
        <v>1247.1189999999999</v>
      </c>
    </row>
    <row r="6" spans="1:29" ht="14.5" x14ac:dyDescent="0.35">
      <c r="A6" s="3" t="s">
        <v>791</v>
      </c>
      <c r="B6" s="3">
        <v>279.46800000000002</v>
      </c>
      <c r="C6" s="3">
        <v>17.619</v>
      </c>
      <c r="U6" s="3">
        <v>695.0249</v>
      </c>
      <c r="V6" s="3">
        <v>368.75299999999999</v>
      </c>
      <c r="W6" s="3">
        <v>533.5299</v>
      </c>
      <c r="X6" s="3" t="s">
        <v>787</v>
      </c>
      <c r="Y6" s="3">
        <v>227.72</v>
      </c>
      <c r="Z6" s="3">
        <v>2.36</v>
      </c>
      <c r="AA6" s="3">
        <v>161.495</v>
      </c>
      <c r="AB6" s="3">
        <v>0</v>
      </c>
      <c r="AC6" s="3">
        <v>1264.0530000000001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792</v>
      </c>
      <c r="B2" s="3">
        <v>719.33299999999997</v>
      </c>
      <c r="C2" s="3">
        <v>586.09199999999998</v>
      </c>
      <c r="U2" s="3">
        <v>6597.2875999999997</v>
      </c>
      <c r="V2" s="3">
        <v>4493.1000000000004</v>
      </c>
      <c r="W2" s="3">
        <v>5321.5875999999998</v>
      </c>
      <c r="X2" s="3" t="s">
        <v>793</v>
      </c>
      <c r="Y2" s="3">
        <v>566.70000000000005</v>
      </c>
      <c r="Z2" s="3">
        <v>9.66</v>
      </c>
      <c r="AA2" s="3">
        <v>1565.6</v>
      </c>
      <c r="AB2" s="3">
        <v>289.89999999999998</v>
      </c>
      <c r="AC2" s="3">
        <v>9486.4</v>
      </c>
    </row>
    <row r="3" spans="1:29" ht="14.5" x14ac:dyDescent="0.35">
      <c r="A3" s="3" t="s">
        <v>794</v>
      </c>
      <c r="B3" s="3">
        <v>749.61800000000005</v>
      </c>
      <c r="C3" s="3">
        <v>679.7</v>
      </c>
      <c r="D3" s="3">
        <v>6.0000000000000001E-3</v>
      </c>
      <c r="J3" s="3">
        <v>6.0000000000000001E-3</v>
      </c>
      <c r="U3" s="3">
        <v>6009.6171999999997</v>
      </c>
      <c r="V3" s="3">
        <v>3206.5</v>
      </c>
      <c r="W3" s="3">
        <v>3911.5171999999998</v>
      </c>
      <c r="X3" s="3" t="s">
        <v>793</v>
      </c>
      <c r="Y3" s="3">
        <v>569.20339999999999</v>
      </c>
      <c r="Z3" s="3">
        <v>6.75</v>
      </c>
      <c r="AA3" s="3">
        <v>2111.6</v>
      </c>
      <c r="AB3" s="3">
        <v>13.5</v>
      </c>
      <c r="AC3" s="3">
        <v>9171.2000000000007</v>
      </c>
    </row>
    <row r="4" spans="1:29" ht="14.5" x14ac:dyDescent="0.35">
      <c r="A4" s="3" t="s">
        <v>795</v>
      </c>
      <c r="B4" s="3">
        <v>906.32</v>
      </c>
      <c r="C4" s="3">
        <v>603.44500000000005</v>
      </c>
      <c r="U4" s="3">
        <v>3981.5066999999999</v>
      </c>
      <c r="V4" s="3">
        <v>1937.9</v>
      </c>
      <c r="W4" s="3">
        <v>1574.2067</v>
      </c>
      <c r="X4" s="3" t="s">
        <v>793</v>
      </c>
      <c r="Y4" s="3">
        <v>529.29999999999995</v>
      </c>
      <c r="Z4" s="3">
        <v>2.97</v>
      </c>
      <c r="AA4" s="3">
        <v>2416.1</v>
      </c>
      <c r="AB4" s="3">
        <v>8.8000000000000007</v>
      </c>
      <c r="AC4" s="3">
        <v>6645.9</v>
      </c>
    </row>
    <row r="5" spans="1:29" ht="14.5" x14ac:dyDescent="0.35">
      <c r="A5" s="3" t="s">
        <v>796</v>
      </c>
      <c r="B5" s="3">
        <v>1927.93</v>
      </c>
      <c r="C5" s="3">
        <v>727.25699999999995</v>
      </c>
      <c r="U5" s="3">
        <v>6094.6256000000003</v>
      </c>
      <c r="V5" s="3">
        <v>3379.4</v>
      </c>
      <c r="W5" s="3">
        <v>3065.2256000000002</v>
      </c>
      <c r="X5" s="3" t="s">
        <v>793</v>
      </c>
      <c r="Y5" s="3">
        <v>545.70000000000005</v>
      </c>
      <c r="Z5" s="3">
        <v>5.79</v>
      </c>
      <c r="AA5" s="3">
        <v>3086.3</v>
      </c>
      <c r="AB5" s="3">
        <v>56.9</v>
      </c>
      <c r="AC5" s="3">
        <v>10091.799999999999</v>
      </c>
    </row>
    <row r="6" spans="1:29" ht="14.5" x14ac:dyDescent="0.35">
      <c r="A6" s="3" t="s">
        <v>797</v>
      </c>
      <c r="B6" s="3">
        <v>1905.32</v>
      </c>
      <c r="C6" s="3">
        <v>777.10799999999995</v>
      </c>
      <c r="U6" s="3">
        <v>6539.0275000000001</v>
      </c>
      <c r="V6" s="3">
        <v>3627.7</v>
      </c>
      <c r="W6" s="3">
        <v>2277.6275000000001</v>
      </c>
      <c r="X6" s="3" t="s">
        <v>793</v>
      </c>
      <c r="Y6" s="3">
        <v>549.11</v>
      </c>
      <c r="Z6" s="3">
        <v>4.1399999999999997</v>
      </c>
      <c r="AA6" s="3">
        <v>4276.7</v>
      </c>
      <c r="AB6" s="3">
        <v>15.3</v>
      </c>
      <c r="AC6" s="3">
        <v>12730.4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798</v>
      </c>
      <c r="B2" s="3">
        <v>2733</v>
      </c>
      <c r="C2" s="3">
        <v>199</v>
      </c>
      <c r="D2" s="3">
        <v>69423</v>
      </c>
      <c r="E2" s="3">
        <v>572</v>
      </c>
      <c r="F2" s="3">
        <v>364</v>
      </c>
      <c r="G2" s="3">
        <v>622</v>
      </c>
      <c r="H2" s="3">
        <v>711</v>
      </c>
      <c r="I2" s="3">
        <v>33</v>
      </c>
      <c r="J2" s="3">
        <v>22</v>
      </c>
      <c r="K2" s="3">
        <v>10</v>
      </c>
      <c r="M2" s="3">
        <v>344</v>
      </c>
      <c r="N2" s="3">
        <v>975</v>
      </c>
      <c r="O2" s="3">
        <v>65146</v>
      </c>
      <c r="P2" s="3">
        <v>15</v>
      </c>
      <c r="S2" s="3">
        <v>609</v>
      </c>
      <c r="U2" s="3">
        <v>33204.714</v>
      </c>
      <c r="V2" s="3">
        <v>18628</v>
      </c>
      <c r="W2" s="3">
        <v>26311.714</v>
      </c>
      <c r="X2" s="3" t="s">
        <v>799</v>
      </c>
      <c r="Y2" s="3">
        <v>526.70000000000005</v>
      </c>
      <c r="Z2" s="3">
        <v>51.22</v>
      </c>
      <c r="AA2" s="3">
        <v>7738</v>
      </c>
      <c r="AB2" s="3">
        <v>1883</v>
      </c>
      <c r="AC2" s="3">
        <v>52359</v>
      </c>
    </row>
    <row r="3" spans="1:29" ht="14.5" x14ac:dyDescent="0.35">
      <c r="A3" s="3" t="s">
        <v>800</v>
      </c>
      <c r="B3" s="3">
        <v>2851</v>
      </c>
      <c r="C3" s="3">
        <v>30</v>
      </c>
      <c r="D3" s="3">
        <v>78443</v>
      </c>
      <c r="E3" s="3">
        <v>900</v>
      </c>
      <c r="F3" s="3">
        <v>300</v>
      </c>
      <c r="G3" s="3">
        <v>600</v>
      </c>
      <c r="H3" s="3">
        <v>750</v>
      </c>
      <c r="I3" s="3">
        <v>10</v>
      </c>
      <c r="J3" s="3">
        <v>2</v>
      </c>
      <c r="K3" s="3">
        <v>21</v>
      </c>
      <c r="M3" s="3">
        <v>350</v>
      </c>
      <c r="N3" s="3">
        <v>2000</v>
      </c>
      <c r="O3" s="3">
        <v>69000</v>
      </c>
      <c r="P3" s="3">
        <v>10</v>
      </c>
      <c r="S3" s="3">
        <v>4500</v>
      </c>
      <c r="U3" s="3">
        <v>26869.905999999999</v>
      </c>
      <c r="V3" s="3">
        <v>13481</v>
      </c>
      <c r="W3" s="3">
        <v>19460.905999999999</v>
      </c>
      <c r="X3" s="3" t="s">
        <v>799</v>
      </c>
      <c r="Y3" s="3">
        <v>532.29999999999995</v>
      </c>
      <c r="Z3" s="3">
        <v>36.43</v>
      </c>
      <c r="AA3" s="3">
        <v>8068</v>
      </c>
      <c r="AB3" s="3">
        <v>1427</v>
      </c>
      <c r="AC3" s="3">
        <v>47368</v>
      </c>
    </row>
    <row r="4" spans="1:29" ht="14.5" x14ac:dyDescent="0.35">
      <c r="A4" s="3" t="s">
        <v>801</v>
      </c>
      <c r="B4" s="3">
        <v>2582.56</v>
      </c>
      <c r="C4" s="3">
        <v>173.1</v>
      </c>
      <c r="D4" s="3">
        <v>64000</v>
      </c>
      <c r="O4" s="3">
        <v>64000</v>
      </c>
      <c r="U4" s="3">
        <v>19434.41</v>
      </c>
      <c r="V4" s="3">
        <v>8948</v>
      </c>
      <c r="W4" s="3">
        <v>12268.41</v>
      </c>
      <c r="X4" s="3" t="s">
        <v>799</v>
      </c>
      <c r="Y4" s="3">
        <v>534.4</v>
      </c>
      <c r="Z4" s="3">
        <v>23.1</v>
      </c>
      <c r="AA4" s="3">
        <v>6947</v>
      </c>
      <c r="AB4" s="3">
        <v>450</v>
      </c>
      <c r="AC4" s="3">
        <v>41278</v>
      </c>
    </row>
    <row r="5" spans="1:29" ht="14.5" x14ac:dyDescent="0.35">
      <c r="A5" s="3" t="s">
        <v>802</v>
      </c>
      <c r="B5" s="3">
        <v>2946</v>
      </c>
      <c r="C5" s="3">
        <v>289</v>
      </c>
      <c r="D5" s="3">
        <v>73000</v>
      </c>
      <c r="O5" s="3">
        <v>73000</v>
      </c>
      <c r="U5" s="3">
        <v>16903.196</v>
      </c>
      <c r="V5" s="3">
        <v>11934</v>
      </c>
      <c r="W5" s="3">
        <v>12325.196</v>
      </c>
      <c r="X5" s="3" t="s">
        <v>799</v>
      </c>
      <c r="Y5" s="3">
        <v>559.76499999999999</v>
      </c>
      <c r="Z5" s="3">
        <v>22.52</v>
      </c>
      <c r="AA5" s="3">
        <v>4834</v>
      </c>
      <c r="AB5" s="3">
        <v>1026</v>
      </c>
      <c r="AC5" s="3">
        <v>39350</v>
      </c>
    </row>
    <row r="6" spans="1:29" ht="14.5" x14ac:dyDescent="0.35">
      <c r="A6" s="3" t="s">
        <v>803</v>
      </c>
      <c r="B6" s="3">
        <v>2869</v>
      </c>
      <c r="C6" s="3">
        <v>341</v>
      </c>
      <c r="D6" s="3">
        <v>76000</v>
      </c>
      <c r="O6" s="3">
        <v>76000</v>
      </c>
      <c r="U6" s="3">
        <v>20691.873</v>
      </c>
      <c r="V6" s="3">
        <v>12564</v>
      </c>
      <c r="W6" s="3">
        <v>16772.873</v>
      </c>
      <c r="X6" s="3" t="s">
        <v>799</v>
      </c>
      <c r="Y6" s="3">
        <v>573.9</v>
      </c>
      <c r="Z6" s="3">
        <v>29.39</v>
      </c>
      <c r="AA6" s="3">
        <v>5519</v>
      </c>
      <c r="AB6" s="3">
        <v>1734</v>
      </c>
      <c r="AC6" s="3">
        <v>39626</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804</v>
      </c>
      <c r="B2" s="3">
        <v>37220</v>
      </c>
      <c r="C2" s="3">
        <v>2140</v>
      </c>
      <c r="D2" s="3">
        <v>449000</v>
      </c>
      <c r="E2" s="3">
        <v>30000</v>
      </c>
      <c r="F2" s="3">
        <v>1000</v>
      </c>
      <c r="G2" s="3">
        <v>3000</v>
      </c>
      <c r="H2" s="3">
        <v>9000</v>
      </c>
      <c r="I2" s="3">
        <v>1000</v>
      </c>
      <c r="J2" s="3">
        <v>1000</v>
      </c>
      <c r="K2" s="3">
        <v>1000</v>
      </c>
      <c r="L2" s="3">
        <v>0</v>
      </c>
      <c r="M2" s="3">
        <v>1000</v>
      </c>
      <c r="N2" s="3">
        <v>6000</v>
      </c>
      <c r="O2" s="3">
        <v>381000</v>
      </c>
      <c r="P2" s="3">
        <v>11000</v>
      </c>
      <c r="Q2" s="3">
        <v>0</v>
      </c>
      <c r="R2" s="3">
        <v>1000</v>
      </c>
      <c r="S2" s="3">
        <v>0</v>
      </c>
      <c r="U2" s="3">
        <v>173138.72289999999</v>
      </c>
      <c r="V2" s="3">
        <v>263310</v>
      </c>
      <c r="W2" s="3">
        <v>155915.72289999999</v>
      </c>
      <c r="X2" s="3" t="s">
        <v>805</v>
      </c>
      <c r="Y2" s="3">
        <v>2554.7073999999998</v>
      </c>
      <c r="Z2" s="3">
        <v>58.65</v>
      </c>
      <c r="AA2" s="3">
        <v>57020</v>
      </c>
      <c r="AB2" s="3">
        <v>42643</v>
      </c>
      <c r="AC2" s="3">
        <v>303864</v>
      </c>
    </row>
    <row r="3" spans="1:29" ht="14.5" x14ac:dyDescent="0.35">
      <c r="A3" s="3" t="s">
        <v>806</v>
      </c>
      <c r="B3" s="3">
        <v>33300</v>
      </c>
      <c r="C3" s="3">
        <v>2074</v>
      </c>
      <c r="D3" s="3">
        <v>391154</v>
      </c>
      <c r="E3" s="3">
        <v>7600</v>
      </c>
      <c r="F3" s="3">
        <v>755</v>
      </c>
      <c r="G3" s="3">
        <v>5000</v>
      </c>
      <c r="H3" s="3">
        <v>7600</v>
      </c>
      <c r="I3" s="3">
        <v>139</v>
      </c>
      <c r="J3" s="3">
        <v>20</v>
      </c>
      <c r="K3" s="3">
        <v>40</v>
      </c>
      <c r="L3" s="3">
        <v>0</v>
      </c>
      <c r="O3" s="3">
        <v>370000</v>
      </c>
      <c r="U3" s="3">
        <v>166872.3175</v>
      </c>
      <c r="V3" s="3">
        <v>184634</v>
      </c>
      <c r="W3" s="3">
        <v>134175.3175</v>
      </c>
      <c r="X3" s="3" t="s">
        <v>805</v>
      </c>
      <c r="Y3" s="3">
        <v>2631.4225999999999</v>
      </c>
      <c r="Z3" s="3">
        <v>44.63</v>
      </c>
      <c r="AA3" s="3">
        <v>63049</v>
      </c>
      <c r="AB3" s="3">
        <v>33615</v>
      </c>
      <c r="AC3" s="3">
        <v>293458</v>
      </c>
    </row>
    <row r="4" spans="1:29" ht="14.5" x14ac:dyDescent="0.35">
      <c r="A4" s="3" t="s">
        <v>807</v>
      </c>
      <c r="B4" s="3">
        <v>35569.898000000001</v>
      </c>
      <c r="C4" s="3">
        <v>2791.6</v>
      </c>
      <c r="D4" s="3">
        <v>354562</v>
      </c>
      <c r="J4" s="3">
        <v>20</v>
      </c>
      <c r="K4" s="3">
        <v>42.4</v>
      </c>
      <c r="M4" s="3">
        <v>4500</v>
      </c>
      <c r="O4" s="3">
        <v>350000</v>
      </c>
      <c r="U4" s="3">
        <v>154741.57750000001</v>
      </c>
      <c r="V4" s="3">
        <v>119704</v>
      </c>
      <c r="W4" s="3">
        <v>114493.5775</v>
      </c>
      <c r="X4" s="3" t="s">
        <v>805</v>
      </c>
      <c r="Y4" s="3">
        <v>2602.0266999999999</v>
      </c>
      <c r="Z4" s="3">
        <v>35.299999999999997</v>
      </c>
      <c r="AA4" s="3">
        <v>75687</v>
      </c>
      <c r="AB4" s="3">
        <v>37822</v>
      </c>
      <c r="AC4" s="3">
        <v>266132</v>
      </c>
    </row>
    <row r="5" spans="1:29" ht="14.5" x14ac:dyDescent="0.35">
      <c r="A5" s="3" t="s">
        <v>808</v>
      </c>
      <c r="B5" s="3">
        <v>40661.601999999999</v>
      </c>
      <c r="C5" s="3">
        <v>3596.13</v>
      </c>
      <c r="D5" s="3">
        <v>415745</v>
      </c>
      <c r="J5" s="3">
        <v>72.900000000000006</v>
      </c>
      <c r="K5" s="3">
        <v>72.2</v>
      </c>
      <c r="M5" s="3">
        <v>5600</v>
      </c>
      <c r="O5" s="3">
        <v>410000</v>
      </c>
      <c r="U5" s="3">
        <v>184503.2911</v>
      </c>
      <c r="V5" s="3">
        <v>176249</v>
      </c>
      <c r="W5" s="3">
        <v>143745.2911</v>
      </c>
      <c r="X5" s="3" t="s">
        <v>805</v>
      </c>
      <c r="Y5" s="3">
        <v>2601.6217999999999</v>
      </c>
      <c r="Z5" s="3">
        <v>49.2</v>
      </c>
      <c r="AA5" s="3">
        <v>60898</v>
      </c>
      <c r="AB5" s="3">
        <v>33000</v>
      </c>
      <c r="AC5" s="3">
        <v>273294</v>
      </c>
    </row>
    <row r="6" spans="1:29" ht="14.5" x14ac:dyDescent="0.35">
      <c r="A6" s="3" t="s">
        <v>809</v>
      </c>
      <c r="B6" s="3">
        <v>40475.699000000001</v>
      </c>
      <c r="C6" s="3">
        <v>3742.36</v>
      </c>
      <c r="D6" s="3">
        <v>404640</v>
      </c>
      <c r="J6" s="3">
        <v>70.400000000000006</v>
      </c>
      <c r="K6" s="3">
        <v>70</v>
      </c>
      <c r="M6" s="3">
        <v>4500</v>
      </c>
      <c r="O6" s="3">
        <v>400000</v>
      </c>
      <c r="U6" s="3">
        <v>171142.1349</v>
      </c>
      <c r="V6" s="3">
        <v>184106</v>
      </c>
      <c r="W6" s="3">
        <v>139649.1349</v>
      </c>
      <c r="X6" s="3" t="s">
        <v>805</v>
      </c>
      <c r="Y6" s="3">
        <v>2607.4569000000001</v>
      </c>
      <c r="Z6" s="3">
        <v>46.18</v>
      </c>
      <c r="AA6" s="3">
        <v>51555</v>
      </c>
      <c r="AB6" s="3">
        <v>32864</v>
      </c>
      <c r="AC6" s="3">
        <v>256762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810</v>
      </c>
      <c r="B2" s="3">
        <v>37417.601999999999</v>
      </c>
      <c r="C2" s="3">
        <v>141.83099999999999</v>
      </c>
      <c r="D2" s="3">
        <v>2.4319999999999999</v>
      </c>
      <c r="J2" s="3">
        <v>2.4319999999999999</v>
      </c>
      <c r="U2" s="3">
        <v>15176.632</v>
      </c>
      <c r="V2" s="3">
        <v>31543</v>
      </c>
      <c r="W2" s="3">
        <v>7304.6319999999996</v>
      </c>
      <c r="X2" s="3" t="s">
        <v>811</v>
      </c>
      <c r="Y2" s="3">
        <v>236</v>
      </c>
      <c r="Z2" s="3">
        <v>31.82</v>
      </c>
      <c r="AA2" s="3">
        <v>8302</v>
      </c>
      <c r="AB2" s="3">
        <v>430</v>
      </c>
      <c r="AC2" s="3">
        <v>29146</v>
      </c>
    </row>
    <row r="3" spans="1:29" ht="14.5" x14ac:dyDescent="0.35">
      <c r="A3" s="3" t="s">
        <v>812</v>
      </c>
      <c r="B3" s="3">
        <v>36557.398000000001</v>
      </c>
      <c r="C3" s="3">
        <v>176.85900000000001</v>
      </c>
      <c r="D3" s="3">
        <v>1.1479999999999999</v>
      </c>
      <c r="J3" s="3">
        <v>1.1479999999999999</v>
      </c>
      <c r="U3" s="3">
        <v>18537.918000000001</v>
      </c>
      <c r="V3" s="3">
        <v>26989</v>
      </c>
      <c r="W3" s="3">
        <v>10500.918</v>
      </c>
      <c r="X3" s="3" t="s">
        <v>811</v>
      </c>
      <c r="Y3" s="3">
        <v>245</v>
      </c>
      <c r="Z3" s="3">
        <v>43.08</v>
      </c>
      <c r="AA3" s="3">
        <v>8287</v>
      </c>
      <c r="AB3" s="3">
        <v>250</v>
      </c>
      <c r="AC3" s="3">
        <v>23182</v>
      </c>
    </row>
    <row r="4" spans="1:29" ht="14.5" x14ac:dyDescent="0.35">
      <c r="A4" s="3" t="s">
        <v>813</v>
      </c>
      <c r="B4" s="3">
        <v>29767.5</v>
      </c>
      <c r="C4" s="3">
        <v>241.46</v>
      </c>
      <c r="D4" s="3">
        <v>3.2869999999999999</v>
      </c>
      <c r="J4" s="3">
        <v>2.4870000000000001</v>
      </c>
      <c r="K4" s="3">
        <v>0.8</v>
      </c>
      <c r="U4" s="3">
        <v>14304.909100000001</v>
      </c>
      <c r="V4" s="3">
        <v>9093</v>
      </c>
      <c r="W4" s="3">
        <v>9170.9091000000008</v>
      </c>
      <c r="X4" s="3" t="s">
        <v>811</v>
      </c>
      <c r="Y4" s="3">
        <v>245</v>
      </c>
      <c r="Z4" s="3">
        <v>37.549999999999997</v>
      </c>
      <c r="AA4" s="3">
        <v>9039</v>
      </c>
      <c r="AB4" s="3">
        <v>3905</v>
      </c>
      <c r="AC4" s="3">
        <v>14902</v>
      </c>
    </row>
    <row r="5" spans="1:29" ht="14.5" x14ac:dyDescent="0.35">
      <c r="A5" s="3" t="s">
        <v>814</v>
      </c>
      <c r="B5" s="3">
        <v>42000</v>
      </c>
      <c r="C5" s="3">
        <v>187</v>
      </c>
      <c r="D5" s="3">
        <v>10.8</v>
      </c>
      <c r="J5" s="3">
        <v>10</v>
      </c>
      <c r="K5" s="3">
        <v>0.8</v>
      </c>
      <c r="U5" s="3">
        <v>16019.5985</v>
      </c>
      <c r="V5" s="3">
        <v>9821</v>
      </c>
      <c r="W5" s="3">
        <v>9897.5985000000001</v>
      </c>
      <c r="X5" s="3" t="s">
        <v>811</v>
      </c>
      <c r="Y5" s="3">
        <v>262</v>
      </c>
      <c r="Z5" s="3">
        <v>39.75</v>
      </c>
      <c r="AA5" s="3">
        <v>6447</v>
      </c>
      <c r="AB5" s="3">
        <v>345</v>
      </c>
      <c r="AC5" s="3">
        <v>12531</v>
      </c>
    </row>
    <row r="6" spans="1:29" ht="14.5" x14ac:dyDescent="0.35">
      <c r="A6" s="3" t="s">
        <v>815</v>
      </c>
      <c r="B6" s="3">
        <v>49711.199000000001</v>
      </c>
      <c r="C6" s="3">
        <v>189</v>
      </c>
      <c r="D6" s="3">
        <v>13.8</v>
      </c>
      <c r="J6" s="3">
        <v>13</v>
      </c>
      <c r="K6" s="3">
        <v>0.8</v>
      </c>
      <c r="U6" s="3">
        <v>17209.541499999999</v>
      </c>
      <c r="V6" s="3">
        <v>9478</v>
      </c>
      <c r="W6" s="3">
        <v>11232.541499999999</v>
      </c>
      <c r="X6" s="3" t="s">
        <v>811</v>
      </c>
      <c r="Y6" s="3">
        <v>304</v>
      </c>
      <c r="Z6" s="3">
        <v>39.6</v>
      </c>
      <c r="AA6" s="3">
        <v>6521</v>
      </c>
      <c r="AB6" s="3">
        <v>563</v>
      </c>
      <c r="AC6" s="3">
        <v>10628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816</v>
      </c>
      <c r="X2" s="3" t="s">
        <v>817</v>
      </c>
      <c r="AA2" s="3">
        <v>0</v>
      </c>
      <c r="AB2" s="3">
        <v>678874</v>
      </c>
      <c r="AC2" s="3">
        <v>687675</v>
      </c>
    </row>
    <row r="3" spans="1:29" ht="14.5" x14ac:dyDescent="0.35">
      <c r="A3" s="3" t="s">
        <v>818</v>
      </c>
      <c r="X3" s="3" t="s">
        <v>817</v>
      </c>
      <c r="AA3" s="3">
        <v>0</v>
      </c>
      <c r="AB3" s="3">
        <v>595952</v>
      </c>
      <c r="AC3" s="3">
        <v>599385</v>
      </c>
    </row>
    <row r="4" spans="1:29" ht="14.5" x14ac:dyDescent="0.35">
      <c r="A4" s="3" t="s">
        <v>819</v>
      </c>
      <c r="X4" s="3" t="s">
        <v>817</v>
      </c>
      <c r="AA4" s="3">
        <v>0</v>
      </c>
      <c r="AB4" s="3">
        <v>535464</v>
      </c>
      <c r="AC4" s="3">
        <v>543144</v>
      </c>
    </row>
    <row r="5" spans="1:29" ht="14.5" x14ac:dyDescent="0.35">
      <c r="A5" s="3" t="s">
        <v>820</v>
      </c>
      <c r="X5" s="3" t="s">
        <v>817</v>
      </c>
      <c r="AA5" s="3">
        <v>0</v>
      </c>
      <c r="AB5" s="3">
        <v>494567</v>
      </c>
      <c r="AC5" s="3">
        <v>499890</v>
      </c>
    </row>
    <row r="6" spans="1:29" ht="14.5" x14ac:dyDescent="0.35">
      <c r="A6" s="3" t="s">
        <v>821</v>
      </c>
      <c r="X6" s="3" t="s">
        <v>817</v>
      </c>
      <c r="AA6" s="3">
        <v>0</v>
      </c>
      <c r="AB6" s="3">
        <v>428827</v>
      </c>
      <c r="AC6" s="3">
        <v>431941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822</v>
      </c>
      <c r="B2" s="3">
        <v>51100</v>
      </c>
      <c r="C2" s="3">
        <v>363.48399999999998</v>
      </c>
      <c r="D2" s="3">
        <v>41759.199000000001</v>
      </c>
      <c r="E2" s="3">
        <v>527.68100000000004</v>
      </c>
      <c r="G2" s="3">
        <v>41198.601600000002</v>
      </c>
      <c r="J2" s="3">
        <v>7.8470000000000004</v>
      </c>
      <c r="K2" s="3">
        <v>25.029</v>
      </c>
      <c r="U2" s="3">
        <v>89855.784400000004</v>
      </c>
      <c r="V2" s="3">
        <v>19600</v>
      </c>
      <c r="W2" s="3">
        <v>48791.5844</v>
      </c>
      <c r="X2" s="3" t="s">
        <v>823</v>
      </c>
      <c r="Y2" s="3">
        <v>511.84190000000001</v>
      </c>
      <c r="Z2" s="3">
        <v>94.95</v>
      </c>
      <c r="AA2" s="3">
        <v>41579.300000000003</v>
      </c>
      <c r="AB2" s="3">
        <v>744.1</v>
      </c>
      <c r="AC2" s="3">
        <v>93403.3</v>
      </c>
    </row>
    <row r="3" spans="1:29" ht="14.5" x14ac:dyDescent="0.35">
      <c r="A3" s="3" t="s">
        <v>824</v>
      </c>
      <c r="B3" s="3">
        <v>56401.101999999999</v>
      </c>
      <c r="C3" s="3">
        <v>318.77600000000001</v>
      </c>
      <c r="D3" s="3">
        <v>35589.5</v>
      </c>
      <c r="E3" s="3">
        <v>595.84500000000003</v>
      </c>
      <c r="G3" s="3">
        <v>34962.300799999997</v>
      </c>
      <c r="I3" s="3">
        <v>0</v>
      </c>
      <c r="J3" s="3">
        <v>6.2149999999999999</v>
      </c>
      <c r="K3" s="3">
        <v>25.081</v>
      </c>
      <c r="U3" s="3">
        <v>81093.842999999993</v>
      </c>
      <c r="V3" s="3">
        <v>16800</v>
      </c>
      <c r="W3" s="3">
        <v>44859.743000000002</v>
      </c>
      <c r="X3" s="3" t="s">
        <v>823</v>
      </c>
      <c r="Y3" s="3">
        <v>500.5222</v>
      </c>
      <c r="Z3" s="3">
        <v>88.97</v>
      </c>
      <c r="AA3" s="3">
        <v>36658.9</v>
      </c>
      <c r="AB3" s="3">
        <v>671.8</v>
      </c>
      <c r="AC3" s="3">
        <v>87668.7</v>
      </c>
    </row>
    <row r="4" spans="1:29" ht="14.5" x14ac:dyDescent="0.35">
      <c r="A4" s="3" t="s">
        <v>825</v>
      </c>
      <c r="B4" s="3">
        <v>49271.398000000001</v>
      </c>
      <c r="C4" s="3">
        <v>409.22500000000002</v>
      </c>
      <c r="D4" s="3">
        <v>40440.5</v>
      </c>
      <c r="E4" s="3">
        <v>438.81200000000001</v>
      </c>
      <c r="G4" s="3">
        <v>3707.3101000000001</v>
      </c>
      <c r="I4" s="3">
        <v>0</v>
      </c>
      <c r="J4" s="3">
        <v>6.6779999999999999</v>
      </c>
      <c r="K4" s="3">
        <v>16.989999999999998</v>
      </c>
      <c r="N4" s="3">
        <v>36270.699200000003</v>
      </c>
      <c r="U4" s="3">
        <v>75368.231199999995</v>
      </c>
      <c r="V4" s="3">
        <v>14900</v>
      </c>
      <c r="W4" s="3">
        <v>41352.231200000002</v>
      </c>
      <c r="X4" s="3" t="s">
        <v>823</v>
      </c>
      <c r="Y4" s="3">
        <v>495.71820000000002</v>
      </c>
      <c r="Z4" s="3">
        <v>83.27</v>
      </c>
      <c r="AA4" s="3">
        <v>34431.5</v>
      </c>
      <c r="AB4" s="3">
        <v>639.1</v>
      </c>
      <c r="AC4" s="3">
        <v>80757.2</v>
      </c>
    </row>
    <row r="5" spans="1:29" ht="14.5" x14ac:dyDescent="0.35">
      <c r="A5" s="3" t="s">
        <v>826</v>
      </c>
      <c r="B5" s="3">
        <v>64776.300999999999</v>
      </c>
      <c r="C5" s="3">
        <v>14514.1</v>
      </c>
      <c r="D5" s="3">
        <v>5553.25</v>
      </c>
      <c r="E5" s="3">
        <v>975.41399999999999</v>
      </c>
      <c r="G5" s="3">
        <v>4520.5497999999998</v>
      </c>
      <c r="J5" s="3">
        <v>15.207000000000001</v>
      </c>
      <c r="K5" s="3">
        <v>42.078000000000003</v>
      </c>
      <c r="U5" s="3">
        <v>76947.856700000004</v>
      </c>
      <c r="V5" s="3">
        <v>15600</v>
      </c>
      <c r="W5" s="3">
        <v>46703.956700000002</v>
      </c>
      <c r="X5" s="3" t="s">
        <v>823</v>
      </c>
      <c r="Y5" s="3">
        <v>493.6943</v>
      </c>
      <c r="Z5" s="3">
        <v>94.51</v>
      </c>
      <c r="AA5" s="3">
        <v>30532.5</v>
      </c>
      <c r="AB5" s="3">
        <v>635.29999999999995</v>
      </c>
      <c r="AC5" s="3">
        <v>75892.3</v>
      </c>
    </row>
    <row r="6" spans="1:29" ht="14.5" x14ac:dyDescent="0.35">
      <c r="A6" s="3" t="s">
        <v>827</v>
      </c>
      <c r="B6" s="3">
        <v>75361.202999999994</v>
      </c>
      <c r="C6" s="3">
        <v>15739.4</v>
      </c>
      <c r="D6" s="3">
        <v>6124.29</v>
      </c>
      <c r="E6" s="3">
        <v>1029.4301</v>
      </c>
      <c r="G6" s="3">
        <v>5024.54</v>
      </c>
      <c r="J6" s="3">
        <v>26.805</v>
      </c>
      <c r="K6" s="3">
        <v>43.518999999999998</v>
      </c>
      <c r="U6" s="3">
        <v>61619.096799999999</v>
      </c>
      <c r="V6" s="3">
        <v>16200</v>
      </c>
      <c r="W6" s="3">
        <v>36865.196799999998</v>
      </c>
      <c r="X6" s="3" t="s">
        <v>823</v>
      </c>
      <c r="Y6" s="3">
        <v>492.77460000000002</v>
      </c>
      <c r="Z6" s="3">
        <v>74.739999999999995</v>
      </c>
      <c r="AA6" s="3">
        <v>25256.7</v>
      </c>
      <c r="AB6" s="3">
        <v>603.20000000000005</v>
      </c>
      <c r="AC6" s="3">
        <v>68802.8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828</v>
      </c>
      <c r="B2" s="3">
        <v>2231</v>
      </c>
      <c r="C2" s="3">
        <v>435.93299999999999</v>
      </c>
      <c r="D2" s="3">
        <v>48245.601999999999</v>
      </c>
      <c r="J2" s="3">
        <v>1.4079999999999999</v>
      </c>
      <c r="N2" s="3">
        <v>1664.04</v>
      </c>
      <c r="O2" s="3">
        <v>46580.199200000003</v>
      </c>
      <c r="U2" s="3">
        <v>50727.002899999999</v>
      </c>
      <c r="V2" s="3">
        <v>11570</v>
      </c>
      <c r="W2" s="3">
        <v>43422.002899999999</v>
      </c>
      <c r="X2" s="3" t="s">
        <v>829</v>
      </c>
      <c r="Y2" s="3">
        <v>308.10000000000002</v>
      </c>
      <c r="Z2" s="3">
        <v>141.82</v>
      </c>
      <c r="AA2" s="3">
        <v>9150</v>
      </c>
      <c r="AB2" s="3">
        <v>2486</v>
      </c>
      <c r="AC2" s="3">
        <v>21695</v>
      </c>
    </row>
    <row r="3" spans="1:29" ht="14.5" x14ac:dyDescent="0.35">
      <c r="A3" s="3" t="s">
        <v>830</v>
      </c>
      <c r="B3" s="3">
        <v>2450</v>
      </c>
      <c r="C3" s="3">
        <v>388</v>
      </c>
      <c r="D3" s="3">
        <v>43400.300999999999</v>
      </c>
      <c r="J3" s="3">
        <v>0.3</v>
      </c>
      <c r="N3" s="3">
        <v>1400</v>
      </c>
      <c r="O3" s="3">
        <v>42000</v>
      </c>
      <c r="U3" s="3">
        <v>30084.418900000001</v>
      </c>
      <c r="V3" s="3">
        <v>7583</v>
      </c>
      <c r="W3" s="3">
        <v>22930.418900000001</v>
      </c>
      <c r="X3" s="3" t="s">
        <v>829</v>
      </c>
      <c r="Y3" s="3">
        <v>307.39999999999998</v>
      </c>
      <c r="Z3" s="3">
        <v>74.03</v>
      </c>
      <c r="AA3" s="3">
        <v>9141</v>
      </c>
      <c r="AB3" s="3">
        <v>2713</v>
      </c>
      <c r="AC3" s="3">
        <v>20515</v>
      </c>
    </row>
    <row r="4" spans="1:29" ht="14.5" x14ac:dyDescent="0.35">
      <c r="A4" s="3" t="s">
        <v>831</v>
      </c>
      <c r="B4" s="3">
        <v>3130</v>
      </c>
      <c r="C4" s="3">
        <v>428</v>
      </c>
      <c r="D4" s="3">
        <v>45800</v>
      </c>
      <c r="U4" s="3">
        <v>24510.4791</v>
      </c>
      <c r="V4" s="3">
        <v>4804</v>
      </c>
      <c r="W4" s="3">
        <v>16205.4791</v>
      </c>
      <c r="X4" s="3" t="s">
        <v>829</v>
      </c>
      <c r="Y4" s="3">
        <v>304.8</v>
      </c>
      <c r="Z4" s="3">
        <v>52.79</v>
      </c>
      <c r="AA4" s="3">
        <v>9075</v>
      </c>
      <c r="AB4" s="3">
        <v>1739</v>
      </c>
      <c r="AC4" s="3">
        <v>18821</v>
      </c>
    </row>
    <row r="5" spans="1:29" ht="14.5" x14ac:dyDescent="0.35">
      <c r="A5" s="3" t="s">
        <v>832</v>
      </c>
      <c r="B5" s="3">
        <v>3830</v>
      </c>
      <c r="C5" s="3">
        <v>428</v>
      </c>
      <c r="D5" s="3">
        <v>43500</v>
      </c>
      <c r="U5" s="3">
        <v>27735.075099999998</v>
      </c>
      <c r="V5" s="3">
        <v>6510</v>
      </c>
      <c r="W5" s="3">
        <v>20374.075099999998</v>
      </c>
      <c r="X5" s="3" t="s">
        <v>829</v>
      </c>
      <c r="Y5" s="3">
        <v>301.2</v>
      </c>
      <c r="Z5" s="3">
        <v>66.81</v>
      </c>
      <c r="AA5" s="3">
        <v>7932</v>
      </c>
      <c r="AB5" s="3">
        <v>1545</v>
      </c>
      <c r="AC5" s="3">
        <v>21782</v>
      </c>
    </row>
    <row r="6" spans="1:29" ht="14.5" x14ac:dyDescent="0.35">
      <c r="A6" s="3" t="s">
        <v>833</v>
      </c>
      <c r="B6" s="3">
        <v>3500</v>
      </c>
      <c r="C6" s="3">
        <v>350</v>
      </c>
      <c r="D6" s="3">
        <v>38700</v>
      </c>
      <c r="U6" s="3">
        <v>17615.095600000001</v>
      </c>
      <c r="V6" s="3">
        <v>6326</v>
      </c>
      <c r="W6" s="3">
        <v>11803.098599999999</v>
      </c>
      <c r="X6" s="3" t="s">
        <v>829</v>
      </c>
      <c r="Y6" s="3">
        <v>298.2</v>
      </c>
      <c r="Z6" s="3">
        <v>40.5</v>
      </c>
      <c r="AA6" s="3">
        <v>6672</v>
      </c>
      <c r="AB6" s="3">
        <v>2694</v>
      </c>
      <c r="AC6" s="3">
        <v>21433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834</v>
      </c>
      <c r="X2" s="3" t="s">
        <v>835</v>
      </c>
    </row>
    <row r="3" spans="1:29" ht="14.5" x14ac:dyDescent="0.35">
      <c r="A3" s="3" t="s">
        <v>836</v>
      </c>
      <c r="X3" s="3" t="s">
        <v>835</v>
      </c>
    </row>
    <row r="4" spans="1:29" ht="14.5" x14ac:dyDescent="0.35">
      <c r="A4" s="3" t="s">
        <v>837</v>
      </c>
      <c r="X4" s="3" t="s">
        <v>835</v>
      </c>
    </row>
    <row r="5" spans="1:29" ht="14.5" x14ac:dyDescent="0.35">
      <c r="A5" s="3" t="s">
        <v>838</v>
      </c>
      <c r="X5" s="3" t="s">
        <v>835</v>
      </c>
    </row>
    <row r="6" spans="1:29" ht="14.5" x14ac:dyDescent="0.35">
      <c r="A6" s="3" t="s">
        <v>839</v>
      </c>
      <c r="X6" s="3" t="s">
        <v>835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840</v>
      </c>
      <c r="B2" s="3">
        <v>0</v>
      </c>
      <c r="C2" s="3">
        <v>0</v>
      </c>
      <c r="D2" s="3">
        <v>171.816</v>
      </c>
      <c r="J2" s="3">
        <v>4.9000000000000002E-2</v>
      </c>
      <c r="S2" s="3">
        <v>171.767</v>
      </c>
      <c r="U2" s="3">
        <v>3511.7545</v>
      </c>
      <c r="V2" s="3">
        <v>367.90100000000001</v>
      </c>
      <c r="X2" s="3" t="s">
        <v>841</v>
      </c>
      <c r="AA2" s="3">
        <v>464.584</v>
      </c>
      <c r="AB2" s="3">
        <v>0</v>
      </c>
      <c r="AC2" s="3">
        <v>1835.732</v>
      </c>
    </row>
    <row r="3" spans="1:29" ht="14.5" x14ac:dyDescent="0.35">
      <c r="A3" s="3" t="s">
        <v>842</v>
      </c>
      <c r="B3" s="3">
        <v>0</v>
      </c>
      <c r="C3" s="3">
        <v>0</v>
      </c>
      <c r="D3" s="3">
        <v>122.98699999999999</v>
      </c>
      <c r="J3" s="3">
        <v>5.0999999999999997E-2</v>
      </c>
      <c r="S3" s="3">
        <v>122.93600000000001</v>
      </c>
      <c r="U3" s="3">
        <v>2763.9555999999998</v>
      </c>
      <c r="V3" s="3">
        <v>198.614</v>
      </c>
      <c r="X3" s="3" t="s">
        <v>841</v>
      </c>
      <c r="AA3" s="3">
        <v>276.86200000000002</v>
      </c>
      <c r="AB3" s="3">
        <v>0</v>
      </c>
      <c r="AC3" s="3">
        <v>1611.752</v>
      </c>
    </row>
    <row r="4" spans="1:29" ht="14.5" x14ac:dyDescent="0.35">
      <c r="A4" s="3" t="s">
        <v>843</v>
      </c>
      <c r="B4" s="3">
        <v>0</v>
      </c>
      <c r="C4" s="3">
        <v>0</v>
      </c>
      <c r="D4" s="3">
        <v>106.71899999999999</v>
      </c>
      <c r="J4" s="3">
        <v>0</v>
      </c>
      <c r="S4" s="3">
        <v>106.71899999999999</v>
      </c>
      <c r="U4" s="3">
        <v>1309.1137000000001</v>
      </c>
      <c r="V4" s="3">
        <v>99.876000000000005</v>
      </c>
      <c r="X4" s="3" t="s">
        <v>841</v>
      </c>
      <c r="AA4" s="3">
        <v>0</v>
      </c>
      <c r="AB4" s="3">
        <v>220.19200000000001</v>
      </c>
      <c r="AC4" s="3">
        <v>1008.546</v>
      </c>
    </row>
    <row r="5" spans="1:29" ht="14.5" x14ac:dyDescent="0.35">
      <c r="A5" s="3" t="s">
        <v>844</v>
      </c>
      <c r="X5" s="3" t="s">
        <v>841</v>
      </c>
      <c r="AA5" s="3">
        <v>0</v>
      </c>
      <c r="AB5" s="3">
        <v>8.1440000000000001</v>
      </c>
      <c r="AC5" s="3">
        <v>697.23400000000004</v>
      </c>
    </row>
    <row r="6" spans="1:29" ht="14.5" x14ac:dyDescent="0.35">
      <c r="A6" s="3" t="s">
        <v>845</v>
      </c>
      <c r="X6" s="3" t="s">
        <v>841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846</v>
      </c>
      <c r="B2" s="3">
        <v>1483</v>
      </c>
      <c r="C2" s="3">
        <v>401</v>
      </c>
      <c r="D2" s="3">
        <v>34849</v>
      </c>
      <c r="E2" s="3">
        <v>6746.6099000000004</v>
      </c>
      <c r="F2" s="3">
        <v>93.712999999999994</v>
      </c>
      <c r="G2" s="3">
        <v>90.132999999999996</v>
      </c>
      <c r="H2" s="3">
        <v>927.6</v>
      </c>
      <c r="I2" s="3">
        <v>64.781000000000006</v>
      </c>
      <c r="J2" s="3">
        <v>122.91800000000001</v>
      </c>
      <c r="K2" s="3">
        <v>58.179000000000002</v>
      </c>
      <c r="L2" s="3">
        <v>743.12800000000004</v>
      </c>
      <c r="M2" s="3">
        <v>1</v>
      </c>
      <c r="O2" s="3">
        <v>19824.800800000001</v>
      </c>
      <c r="P2" s="3">
        <v>122.49299999999999</v>
      </c>
      <c r="Q2" s="3">
        <v>3504.9398999999999</v>
      </c>
      <c r="S2" s="3">
        <v>2548.73</v>
      </c>
      <c r="U2" s="3">
        <v>86248.2</v>
      </c>
      <c r="V2" s="3">
        <v>28091</v>
      </c>
      <c r="W2" s="3">
        <v>75913.2</v>
      </c>
      <c r="X2" s="3" t="s">
        <v>847</v>
      </c>
      <c r="Y2" s="3">
        <v>1416</v>
      </c>
      <c r="Z2" s="3">
        <v>53.46</v>
      </c>
      <c r="AA2" s="3">
        <v>12925</v>
      </c>
      <c r="AB2" s="3">
        <v>2894</v>
      </c>
      <c r="AC2" s="3">
        <v>43135</v>
      </c>
    </row>
    <row r="3" spans="1:29" ht="14.5" x14ac:dyDescent="0.35">
      <c r="A3" s="3" t="s">
        <v>848</v>
      </c>
      <c r="B3" s="3">
        <v>1368.94</v>
      </c>
      <c r="C3" s="3">
        <v>254.20699999999999</v>
      </c>
      <c r="D3" s="3">
        <v>27375</v>
      </c>
      <c r="E3" s="3">
        <v>4622</v>
      </c>
      <c r="F3" s="3">
        <v>61</v>
      </c>
      <c r="G3" s="3">
        <v>49</v>
      </c>
      <c r="H3" s="3">
        <v>499</v>
      </c>
      <c r="I3" s="3">
        <v>50</v>
      </c>
      <c r="J3" s="3">
        <v>68</v>
      </c>
      <c r="K3" s="3">
        <v>50</v>
      </c>
      <c r="L3" s="3">
        <v>525</v>
      </c>
      <c r="M3" s="3">
        <v>1</v>
      </c>
      <c r="O3" s="3">
        <v>16632</v>
      </c>
      <c r="P3" s="3">
        <v>191</v>
      </c>
      <c r="Q3" s="3">
        <v>3005</v>
      </c>
      <c r="S3" s="3">
        <v>1622</v>
      </c>
      <c r="U3" s="3">
        <v>54171.85</v>
      </c>
      <c r="V3" s="3">
        <v>22929</v>
      </c>
      <c r="W3" s="3">
        <v>42019.85</v>
      </c>
      <c r="X3" s="3" t="s">
        <v>847</v>
      </c>
      <c r="Y3" s="3">
        <v>1400</v>
      </c>
      <c r="Z3" s="3">
        <v>29.95</v>
      </c>
      <c r="AA3" s="3">
        <v>15009</v>
      </c>
      <c r="AB3" s="3">
        <v>3139</v>
      </c>
      <c r="AC3" s="3">
        <v>41511</v>
      </c>
    </row>
    <row r="4" spans="1:29" ht="14.5" x14ac:dyDescent="0.35">
      <c r="A4" s="3" t="s">
        <v>849</v>
      </c>
      <c r="B4" s="3">
        <v>1424</v>
      </c>
      <c r="C4" s="3">
        <v>527</v>
      </c>
      <c r="D4" s="3">
        <v>30138</v>
      </c>
      <c r="E4" s="3">
        <v>4582</v>
      </c>
      <c r="F4" s="3">
        <v>68</v>
      </c>
      <c r="G4" s="3">
        <v>40</v>
      </c>
      <c r="H4" s="3">
        <v>351</v>
      </c>
      <c r="I4" s="3">
        <v>120</v>
      </c>
      <c r="J4" s="3">
        <v>54</v>
      </c>
      <c r="K4" s="3">
        <v>50</v>
      </c>
      <c r="L4" s="3">
        <v>841</v>
      </c>
      <c r="M4" s="3">
        <v>1</v>
      </c>
      <c r="O4" s="3">
        <v>17457</v>
      </c>
      <c r="P4" s="3">
        <v>333</v>
      </c>
      <c r="Q4" s="3">
        <v>2937</v>
      </c>
      <c r="S4" s="3">
        <v>3304</v>
      </c>
      <c r="U4" s="3">
        <v>45696.36</v>
      </c>
      <c r="V4" s="3">
        <v>23601</v>
      </c>
      <c r="W4" s="3">
        <v>30387.360000000001</v>
      </c>
      <c r="X4" s="3" t="s">
        <v>847</v>
      </c>
      <c r="Y4" s="3">
        <v>1390</v>
      </c>
      <c r="Z4" s="3">
        <v>21.83</v>
      </c>
      <c r="AA4" s="3">
        <v>17897</v>
      </c>
      <c r="AB4" s="3">
        <v>3006</v>
      </c>
      <c r="AC4" s="3">
        <v>42434</v>
      </c>
    </row>
    <row r="5" spans="1:29" ht="14.5" x14ac:dyDescent="0.35">
      <c r="A5" s="3" t="s">
        <v>850</v>
      </c>
      <c r="B5" s="3">
        <v>1668</v>
      </c>
      <c r="C5" s="3">
        <v>650</v>
      </c>
      <c r="D5" s="3">
        <v>44385</v>
      </c>
      <c r="E5" s="3">
        <v>6280</v>
      </c>
      <c r="F5" s="3">
        <v>105</v>
      </c>
      <c r="G5" s="3">
        <v>66</v>
      </c>
      <c r="H5" s="3">
        <v>603</v>
      </c>
      <c r="I5" s="3">
        <v>129</v>
      </c>
      <c r="J5" s="3">
        <v>165</v>
      </c>
      <c r="K5" s="3">
        <v>100</v>
      </c>
      <c r="L5" s="3">
        <v>1056</v>
      </c>
      <c r="M5" s="3">
        <v>2</v>
      </c>
      <c r="O5" s="3">
        <v>28385</v>
      </c>
      <c r="P5" s="3">
        <v>640</v>
      </c>
      <c r="Q5" s="3">
        <v>3435</v>
      </c>
      <c r="S5" s="3">
        <v>3419</v>
      </c>
      <c r="U5" s="3">
        <v>70631</v>
      </c>
      <c r="V5" s="3">
        <v>32917</v>
      </c>
      <c r="W5" s="3">
        <v>55677</v>
      </c>
      <c r="X5" s="3" t="s">
        <v>847</v>
      </c>
      <c r="Y5" s="3">
        <v>1385</v>
      </c>
      <c r="Z5" s="3">
        <v>40.200000000000003</v>
      </c>
      <c r="AA5" s="3">
        <v>16705</v>
      </c>
      <c r="AB5" s="3">
        <v>2167</v>
      </c>
      <c r="AC5" s="3">
        <v>56312</v>
      </c>
    </row>
    <row r="6" spans="1:29" ht="14.5" x14ac:dyDescent="0.35">
      <c r="A6" s="3" t="s">
        <v>851</v>
      </c>
      <c r="B6" s="3">
        <v>1422</v>
      </c>
      <c r="C6" s="3">
        <v>642</v>
      </c>
      <c r="D6" s="3">
        <v>1185</v>
      </c>
      <c r="U6" s="3">
        <v>65372.639999999999</v>
      </c>
      <c r="V6" s="3">
        <v>32815</v>
      </c>
      <c r="W6" s="3">
        <v>49898.64</v>
      </c>
      <c r="X6" s="3" t="s">
        <v>847</v>
      </c>
      <c r="Y6" s="3">
        <v>1385</v>
      </c>
      <c r="Z6" s="3">
        <v>36.08</v>
      </c>
      <c r="AA6" s="3">
        <v>17827</v>
      </c>
      <c r="AB6" s="3">
        <v>2777</v>
      </c>
      <c r="AC6" s="3">
        <v>70507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852</v>
      </c>
      <c r="B2" s="3">
        <v>16800</v>
      </c>
      <c r="C2" s="3">
        <v>9700</v>
      </c>
      <c r="D2" s="3">
        <v>7700</v>
      </c>
      <c r="G2" s="3">
        <v>3000</v>
      </c>
      <c r="O2" s="3">
        <v>2900</v>
      </c>
      <c r="S2" s="3">
        <v>1800</v>
      </c>
      <c r="U2" s="3">
        <v>57212.119700000003</v>
      </c>
      <c r="V2" s="3">
        <v>12698.6</v>
      </c>
      <c r="W2" s="3">
        <v>51628.519699999997</v>
      </c>
      <c r="X2" s="3" t="s">
        <v>853</v>
      </c>
      <c r="Y2" s="3">
        <v>222</v>
      </c>
      <c r="Z2" s="3">
        <v>232.73</v>
      </c>
      <c r="AA2" s="3">
        <v>8326.9</v>
      </c>
      <c r="AB2" s="3">
        <v>3301.7</v>
      </c>
      <c r="AC2" s="3">
        <v>27192.6</v>
      </c>
    </row>
    <row r="3" spans="1:29" ht="14.5" x14ac:dyDescent="0.35">
      <c r="A3" s="3" t="s">
        <v>854</v>
      </c>
      <c r="B3" s="3">
        <v>16900</v>
      </c>
      <c r="C3" s="3">
        <v>9500</v>
      </c>
      <c r="D3" s="3">
        <v>8200</v>
      </c>
      <c r="G3" s="3">
        <v>3100</v>
      </c>
      <c r="O3" s="3">
        <v>3100</v>
      </c>
      <c r="S3" s="3">
        <v>2000</v>
      </c>
      <c r="U3" s="3">
        <v>59668.622900000002</v>
      </c>
      <c r="V3" s="3">
        <v>10323</v>
      </c>
      <c r="W3" s="3">
        <v>56701.922899999998</v>
      </c>
      <c r="X3" s="3" t="s">
        <v>853</v>
      </c>
      <c r="Y3" s="3">
        <v>221.6</v>
      </c>
      <c r="Z3" s="3">
        <v>256.11</v>
      </c>
      <c r="AA3" s="3">
        <v>8219.2000000000007</v>
      </c>
      <c r="AB3" s="3">
        <v>5800.8</v>
      </c>
      <c r="AC3" s="3">
        <v>26859.200000000001</v>
      </c>
    </row>
    <row r="4" spans="1:29" ht="14.5" x14ac:dyDescent="0.35">
      <c r="A4" s="3" t="s">
        <v>855</v>
      </c>
      <c r="B4" s="3">
        <v>17100</v>
      </c>
      <c r="C4" s="3">
        <v>9300</v>
      </c>
      <c r="D4" s="3">
        <v>7400</v>
      </c>
      <c r="G4" s="3">
        <v>2800</v>
      </c>
      <c r="O4" s="3">
        <v>2600</v>
      </c>
      <c r="S4" s="3">
        <v>2000</v>
      </c>
      <c r="U4" s="3">
        <v>68151.960300000006</v>
      </c>
      <c r="V4" s="3">
        <v>8856.2999999999993</v>
      </c>
      <c r="W4" s="3">
        <v>65832.260299999994</v>
      </c>
      <c r="X4" s="3" t="s">
        <v>853</v>
      </c>
      <c r="Y4" s="3">
        <v>221.2</v>
      </c>
      <c r="Z4" s="3">
        <v>297.86</v>
      </c>
      <c r="AA4" s="3">
        <v>8314.2999999999993</v>
      </c>
      <c r="AB4" s="3">
        <v>6357.9</v>
      </c>
      <c r="AC4" s="3">
        <v>25168.5</v>
      </c>
    </row>
    <row r="5" spans="1:29" ht="14.5" x14ac:dyDescent="0.35">
      <c r="A5" s="3" t="s">
        <v>856</v>
      </c>
      <c r="B5" s="3">
        <v>16600</v>
      </c>
      <c r="C5" s="3">
        <v>9900</v>
      </c>
      <c r="D5" s="3">
        <v>8200</v>
      </c>
      <c r="G5" s="3">
        <v>3700</v>
      </c>
      <c r="O5" s="3">
        <v>2400</v>
      </c>
      <c r="S5" s="3">
        <v>2100</v>
      </c>
      <c r="U5" s="3">
        <v>50147.33</v>
      </c>
      <c r="V5" s="3">
        <v>8918.9</v>
      </c>
      <c r="W5" s="3">
        <v>48901.33</v>
      </c>
      <c r="X5" s="3" t="s">
        <v>853</v>
      </c>
      <c r="Y5" s="3">
        <v>220.3</v>
      </c>
      <c r="Z5" s="3">
        <v>221.86</v>
      </c>
      <c r="AA5" s="3">
        <v>3326</v>
      </c>
      <c r="AB5" s="3">
        <v>2414.6999999999998</v>
      </c>
      <c r="AC5" s="3">
        <v>18942.8</v>
      </c>
    </row>
    <row r="6" spans="1:29" ht="14.5" x14ac:dyDescent="0.35">
      <c r="A6" s="3" t="s">
        <v>857</v>
      </c>
      <c r="B6" s="3">
        <v>16500</v>
      </c>
      <c r="C6" s="3">
        <v>9600</v>
      </c>
      <c r="D6" s="3">
        <v>8000</v>
      </c>
      <c r="G6" s="3">
        <v>3600</v>
      </c>
      <c r="O6" s="3">
        <v>2400</v>
      </c>
      <c r="S6" s="3">
        <v>2000</v>
      </c>
      <c r="U6" s="3">
        <v>37825.421699999999</v>
      </c>
      <c r="V6" s="3">
        <v>8930.2000000000007</v>
      </c>
      <c r="W6" s="3">
        <v>36670.021699999998</v>
      </c>
      <c r="X6" s="3" t="s">
        <v>853</v>
      </c>
      <c r="Y6" s="3">
        <v>219.3</v>
      </c>
      <c r="Z6" s="3">
        <v>167.05</v>
      </c>
      <c r="AA6" s="3">
        <v>3812.6</v>
      </c>
      <c r="AB6" s="3">
        <v>2976</v>
      </c>
      <c r="AC6" s="3">
        <v>19178.3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858</v>
      </c>
      <c r="B2" s="3">
        <v>3320.35</v>
      </c>
      <c r="C2" s="3">
        <v>406.68400000000003</v>
      </c>
      <c r="D2" s="3">
        <v>177.34200000000001</v>
      </c>
      <c r="I2" s="3">
        <v>58.292000000000002</v>
      </c>
      <c r="J2" s="3">
        <v>119.05</v>
      </c>
      <c r="U2" s="3">
        <v>42260.7</v>
      </c>
      <c r="V2" s="3">
        <v>20297</v>
      </c>
      <c r="W2" s="3">
        <v>35493.699999999997</v>
      </c>
      <c r="X2" s="3" t="s">
        <v>859</v>
      </c>
      <c r="Y2" s="3">
        <v>904</v>
      </c>
      <c r="Z2" s="3">
        <v>39.35</v>
      </c>
      <c r="AA2" s="3">
        <v>9084</v>
      </c>
      <c r="AB2" s="3">
        <v>2346</v>
      </c>
      <c r="AC2" s="3">
        <v>23255</v>
      </c>
    </row>
    <row r="3" spans="1:29" ht="14.5" x14ac:dyDescent="0.35">
      <c r="A3" s="3" t="s">
        <v>860</v>
      </c>
      <c r="B3" s="3">
        <v>3503.44</v>
      </c>
      <c r="C3" s="3">
        <v>251.46600000000001</v>
      </c>
      <c r="D3" s="3">
        <v>155.61099999999999</v>
      </c>
      <c r="I3" s="3">
        <v>85.668999999999997</v>
      </c>
      <c r="J3" s="3">
        <v>69.941999999999993</v>
      </c>
      <c r="U3" s="3">
        <v>27785.52</v>
      </c>
      <c r="V3" s="3">
        <v>15295</v>
      </c>
      <c r="W3" s="3">
        <v>20491.52</v>
      </c>
      <c r="X3" s="3" t="s">
        <v>859</v>
      </c>
      <c r="Y3" s="3">
        <v>892</v>
      </c>
      <c r="Z3" s="3">
        <v>22.87</v>
      </c>
      <c r="AA3" s="3">
        <v>10323</v>
      </c>
      <c r="AB3" s="3">
        <v>3044</v>
      </c>
      <c r="AC3" s="3">
        <v>22321</v>
      </c>
    </row>
    <row r="4" spans="1:29" ht="14.5" x14ac:dyDescent="0.35">
      <c r="A4" s="3" t="s">
        <v>861</v>
      </c>
      <c r="B4" s="3">
        <v>2626.56</v>
      </c>
      <c r="C4" s="3">
        <v>191.45099999999999</v>
      </c>
      <c r="D4" s="3">
        <v>43.307000000000002</v>
      </c>
      <c r="I4" s="3">
        <v>70.786000000000001</v>
      </c>
      <c r="J4" s="3">
        <v>55.034999999999997</v>
      </c>
      <c r="U4" s="3">
        <v>25150.5</v>
      </c>
      <c r="V4" s="3">
        <v>14445</v>
      </c>
      <c r="W4" s="3">
        <v>16726.5</v>
      </c>
      <c r="X4" s="3" t="s">
        <v>859</v>
      </c>
      <c r="Y4" s="3">
        <v>881</v>
      </c>
      <c r="Z4" s="3">
        <v>18.899999999999999</v>
      </c>
      <c r="AA4" s="3">
        <v>10978</v>
      </c>
      <c r="AB4" s="3">
        <v>2563</v>
      </c>
      <c r="AC4" s="3">
        <v>20680</v>
      </c>
    </row>
    <row r="5" spans="1:29" ht="14.5" x14ac:dyDescent="0.35">
      <c r="A5" s="3" t="s">
        <v>862</v>
      </c>
      <c r="B5" s="3">
        <v>4354.37</v>
      </c>
      <c r="C5" s="3">
        <v>249.25899999999999</v>
      </c>
      <c r="D5" s="3">
        <v>136.369</v>
      </c>
      <c r="I5" s="3">
        <v>96.594999999999999</v>
      </c>
      <c r="J5" s="3">
        <v>136.40100000000001</v>
      </c>
      <c r="U5" s="3">
        <v>30732.66</v>
      </c>
      <c r="V5" s="3">
        <v>22408</v>
      </c>
      <c r="W5" s="3">
        <v>21484.66</v>
      </c>
      <c r="X5" s="3" t="s">
        <v>859</v>
      </c>
      <c r="Y5" s="3">
        <v>875</v>
      </c>
      <c r="Z5" s="3">
        <v>24.47</v>
      </c>
      <c r="AA5" s="3">
        <v>11503</v>
      </c>
      <c r="AB5" s="3">
        <v>2268</v>
      </c>
      <c r="AC5" s="3">
        <v>25377</v>
      </c>
    </row>
    <row r="6" spans="1:29" ht="14.5" x14ac:dyDescent="0.35">
      <c r="A6" s="3" t="s">
        <v>863</v>
      </c>
      <c r="B6" s="3">
        <v>3860.55</v>
      </c>
      <c r="C6" s="3">
        <v>374.62299999999999</v>
      </c>
      <c r="D6" s="3">
        <v>73.388000000000005</v>
      </c>
      <c r="J6" s="3">
        <v>73.388000000000005</v>
      </c>
      <c r="U6" s="3">
        <v>31509.18</v>
      </c>
      <c r="V6" s="3">
        <v>23995</v>
      </c>
      <c r="W6" s="3">
        <v>23151.18</v>
      </c>
      <c r="X6" s="3" t="s">
        <v>859</v>
      </c>
      <c r="Y6" s="3">
        <v>875</v>
      </c>
      <c r="Z6" s="3">
        <v>26.58</v>
      </c>
      <c r="AA6" s="3">
        <v>10344</v>
      </c>
      <c r="AB6" s="3">
        <v>2008</v>
      </c>
      <c r="AC6" s="3">
        <v>25982</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864</v>
      </c>
      <c r="B2" s="3">
        <v>9565</v>
      </c>
      <c r="C2" s="3">
        <v>8.1999999999999993</v>
      </c>
      <c r="D2" s="3">
        <v>83825</v>
      </c>
      <c r="O2" s="3">
        <v>83825</v>
      </c>
      <c r="U2" s="3">
        <v>47248.212299999999</v>
      </c>
      <c r="V2" s="3">
        <v>16817</v>
      </c>
      <c r="W2" s="3">
        <v>45886.212299999999</v>
      </c>
      <c r="X2" s="3" t="s">
        <v>865</v>
      </c>
      <c r="Y2" s="3">
        <v>1511.2574</v>
      </c>
      <c r="Z2" s="3">
        <v>35.44</v>
      </c>
      <c r="AA2" s="3">
        <v>6772</v>
      </c>
      <c r="AB2" s="3">
        <v>6201</v>
      </c>
      <c r="AC2" s="3">
        <v>59321</v>
      </c>
    </row>
    <row r="3" spans="1:29" ht="14.5" x14ac:dyDescent="0.35">
      <c r="A3" s="3" t="s">
        <v>866</v>
      </c>
      <c r="B3" s="3">
        <v>8901</v>
      </c>
      <c r="C3" s="3">
        <v>8</v>
      </c>
      <c r="D3" s="3">
        <v>72969</v>
      </c>
      <c r="O3" s="3">
        <v>72969</v>
      </c>
      <c r="U3" s="3">
        <v>20031.830699999999</v>
      </c>
      <c r="V3" s="3">
        <v>6962</v>
      </c>
      <c r="W3" s="3">
        <v>15473.8307</v>
      </c>
      <c r="X3" s="3" t="s">
        <v>865</v>
      </c>
      <c r="Y3" s="3">
        <v>962.60479999999995</v>
      </c>
      <c r="Z3" s="3">
        <v>21.93</v>
      </c>
      <c r="AA3" s="3">
        <v>6797</v>
      </c>
      <c r="AB3" s="3">
        <v>3025</v>
      </c>
      <c r="AC3" s="3">
        <v>26474</v>
      </c>
    </row>
    <row r="4" spans="1:29" ht="14.5" x14ac:dyDescent="0.35">
      <c r="A4" s="3" t="s">
        <v>867</v>
      </c>
      <c r="B4" s="3">
        <v>9170</v>
      </c>
      <c r="C4" s="3">
        <v>10</v>
      </c>
      <c r="D4" s="3">
        <v>84923</v>
      </c>
      <c r="O4" s="3">
        <v>84923</v>
      </c>
      <c r="U4" s="3">
        <v>21523.256799999999</v>
      </c>
      <c r="V4" s="3">
        <v>3600</v>
      </c>
      <c r="W4" s="3">
        <v>16835.256799999999</v>
      </c>
      <c r="X4" s="3" t="s">
        <v>865</v>
      </c>
      <c r="Y4" s="3">
        <v>951.11310000000003</v>
      </c>
      <c r="Z4" s="3">
        <v>22.74</v>
      </c>
      <c r="AA4" s="3">
        <v>7492</v>
      </c>
      <c r="AB4" s="3">
        <v>3604</v>
      </c>
      <c r="AC4" s="3">
        <v>24623</v>
      </c>
    </row>
    <row r="5" spans="1:29" ht="14.5" x14ac:dyDescent="0.35">
      <c r="A5" s="3" t="s">
        <v>868</v>
      </c>
      <c r="B5" s="3">
        <v>8840</v>
      </c>
      <c r="C5" s="3">
        <v>7</v>
      </c>
      <c r="D5" s="3">
        <v>74017</v>
      </c>
      <c r="O5" s="3">
        <v>74017</v>
      </c>
      <c r="U5" s="3">
        <v>26337.8246</v>
      </c>
      <c r="V5" s="3">
        <v>4873</v>
      </c>
      <c r="W5" s="3">
        <v>22754.8246</v>
      </c>
      <c r="X5" s="3" t="s">
        <v>865</v>
      </c>
      <c r="Y5" s="3">
        <v>935.83309999999994</v>
      </c>
      <c r="Z5" s="3">
        <v>34.380000000000003</v>
      </c>
      <c r="AA5" s="3">
        <v>6849</v>
      </c>
      <c r="AB5" s="3">
        <v>4058</v>
      </c>
      <c r="AC5" s="3">
        <v>29353</v>
      </c>
    </row>
    <row r="6" spans="1:29" ht="14.5" x14ac:dyDescent="0.35">
      <c r="A6" s="3" t="s">
        <v>869</v>
      </c>
      <c r="B6" s="3">
        <v>9767</v>
      </c>
      <c r="C6" s="3">
        <v>8</v>
      </c>
      <c r="D6" s="3">
        <v>27968</v>
      </c>
      <c r="E6" s="3">
        <v>230</v>
      </c>
      <c r="I6" s="3">
        <v>3</v>
      </c>
      <c r="J6" s="3">
        <v>35</v>
      </c>
      <c r="M6" s="3">
        <v>700</v>
      </c>
      <c r="O6" s="3">
        <v>27000</v>
      </c>
      <c r="U6" s="3">
        <v>23880.267500000002</v>
      </c>
      <c r="V6" s="3">
        <v>5240</v>
      </c>
      <c r="W6" s="3">
        <v>20650.267500000002</v>
      </c>
      <c r="X6" s="3" t="s">
        <v>865</v>
      </c>
      <c r="Y6" s="3">
        <v>921.16499999999996</v>
      </c>
      <c r="Z6" s="3">
        <v>31.32</v>
      </c>
      <c r="AA6" s="3">
        <v>4071</v>
      </c>
      <c r="AB6" s="3">
        <v>1674</v>
      </c>
      <c r="AC6" s="3">
        <v>27088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870</v>
      </c>
      <c r="X2" s="3" t="s">
        <v>871</v>
      </c>
    </row>
    <row r="3" spans="1:29" ht="14.5" x14ac:dyDescent="0.35">
      <c r="A3" s="3" t="s">
        <v>872</v>
      </c>
      <c r="X3" s="3" t="s">
        <v>871</v>
      </c>
    </row>
    <row r="4" spans="1:29" ht="14.5" x14ac:dyDescent="0.35">
      <c r="A4" s="3" t="s">
        <v>873</v>
      </c>
      <c r="X4" s="3" t="s">
        <v>871</v>
      </c>
    </row>
    <row r="5" spans="1:29" ht="14.5" x14ac:dyDescent="0.35">
      <c r="A5" s="3" t="s">
        <v>874</v>
      </c>
      <c r="X5" s="3" t="s">
        <v>871</v>
      </c>
    </row>
    <row r="6" spans="1:29" ht="14.5" x14ac:dyDescent="0.35">
      <c r="A6" s="3" t="s">
        <v>875</v>
      </c>
      <c r="X6" s="3" t="s">
        <v>871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876</v>
      </c>
      <c r="X2" s="3" t="s">
        <v>877</v>
      </c>
    </row>
    <row r="3" spans="1:29" ht="14.5" x14ac:dyDescent="0.35">
      <c r="A3" s="3" t="s">
        <v>878</v>
      </c>
      <c r="X3" s="3" t="s">
        <v>877</v>
      </c>
    </row>
    <row r="4" spans="1:29" ht="14.5" x14ac:dyDescent="0.35">
      <c r="A4" s="3" t="s">
        <v>879</v>
      </c>
      <c r="X4" s="3" t="s">
        <v>877</v>
      </c>
    </row>
    <row r="5" spans="1:29" ht="14.5" x14ac:dyDescent="0.35">
      <c r="A5" s="3" t="s">
        <v>880</v>
      </c>
      <c r="X5" s="3" t="s">
        <v>877</v>
      </c>
    </row>
    <row r="6" spans="1:29" ht="14.5" x14ac:dyDescent="0.35">
      <c r="A6" s="3" t="s">
        <v>881</v>
      </c>
      <c r="X6" s="3" t="s">
        <v>877</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882</v>
      </c>
      <c r="B2" s="3">
        <v>17600</v>
      </c>
      <c r="C2" s="3">
        <v>4900</v>
      </c>
      <c r="D2" s="3">
        <v>217000</v>
      </c>
      <c r="M2" s="3">
        <v>1600</v>
      </c>
      <c r="N2" s="3">
        <v>20200</v>
      </c>
      <c r="O2" s="3">
        <v>195200</v>
      </c>
      <c r="U2" s="3">
        <v>86606.1149</v>
      </c>
      <c r="V2" s="3">
        <v>36634</v>
      </c>
      <c r="W2" s="3">
        <v>56682.1149</v>
      </c>
      <c r="X2" s="3" t="s">
        <v>883</v>
      </c>
      <c r="Y2" s="3">
        <v>926.2</v>
      </c>
      <c r="Z2" s="3">
        <v>62.99</v>
      </c>
      <c r="AA2" s="3">
        <v>20908</v>
      </c>
      <c r="AB2" s="3">
        <v>984</v>
      </c>
      <c r="AC2" s="3">
        <v>72609</v>
      </c>
    </row>
    <row r="3" spans="1:29" ht="14.5" x14ac:dyDescent="0.35">
      <c r="A3" s="3" t="s">
        <v>884</v>
      </c>
      <c r="B3" s="3">
        <v>18500</v>
      </c>
      <c r="C3" s="3">
        <v>4840</v>
      </c>
      <c r="D3" s="3">
        <v>193800</v>
      </c>
      <c r="H3" s="3">
        <v>1600</v>
      </c>
      <c r="N3" s="3">
        <v>1600</v>
      </c>
      <c r="O3" s="3">
        <v>190600</v>
      </c>
      <c r="U3" s="3">
        <v>65287.825599999996</v>
      </c>
      <c r="V3" s="3">
        <v>25956</v>
      </c>
      <c r="W3" s="3">
        <v>27078.8256</v>
      </c>
      <c r="X3" s="3" t="s">
        <v>883</v>
      </c>
      <c r="Y3" s="3">
        <v>935</v>
      </c>
      <c r="Z3" s="3">
        <v>28.99</v>
      </c>
      <c r="AA3" s="3">
        <v>30473</v>
      </c>
      <c r="AB3" s="3">
        <v>2764</v>
      </c>
      <c r="AC3" s="3">
        <v>75036</v>
      </c>
    </row>
    <row r="4" spans="1:29" ht="14.5" x14ac:dyDescent="0.35">
      <c r="A4" s="3" t="s">
        <v>885</v>
      </c>
      <c r="B4" s="3">
        <v>19020</v>
      </c>
      <c r="C4" s="3">
        <v>4810</v>
      </c>
      <c r="D4" s="3">
        <v>135000</v>
      </c>
      <c r="O4" s="3">
        <v>135000</v>
      </c>
      <c r="U4" s="3">
        <v>61957.4954</v>
      </c>
      <c r="V4" s="3">
        <v>17809</v>
      </c>
      <c r="W4" s="3">
        <v>16124.4954</v>
      </c>
      <c r="X4" s="3" t="s">
        <v>883</v>
      </c>
      <c r="Y4" s="3">
        <v>918.7</v>
      </c>
      <c r="Z4" s="3">
        <v>17.309999999999999</v>
      </c>
      <c r="AA4" s="3">
        <v>37341</v>
      </c>
      <c r="AB4" s="3">
        <v>2008</v>
      </c>
      <c r="AC4" s="3">
        <v>80064</v>
      </c>
    </row>
    <row r="5" spans="1:29" ht="14.5" x14ac:dyDescent="0.35">
      <c r="A5" s="3" t="s">
        <v>886</v>
      </c>
      <c r="B5" s="3">
        <v>21620</v>
      </c>
      <c r="C5" s="3">
        <v>5910</v>
      </c>
      <c r="D5" s="3">
        <v>206000</v>
      </c>
      <c r="N5" s="3">
        <v>103000</v>
      </c>
      <c r="O5" s="3">
        <v>103000</v>
      </c>
      <c r="U5" s="3">
        <v>84404.344899999996</v>
      </c>
      <c r="V5" s="3">
        <v>20393</v>
      </c>
      <c r="W5" s="3">
        <v>36846.344899999996</v>
      </c>
      <c r="X5" s="3" t="s">
        <v>883</v>
      </c>
      <c r="Y5" s="3">
        <v>809.5</v>
      </c>
      <c r="Z5" s="3">
        <v>41.21</v>
      </c>
      <c r="AA5" s="3">
        <v>40090</v>
      </c>
      <c r="AB5" s="3">
        <v>3032</v>
      </c>
      <c r="AC5" s="3">
        <v>107190</v>
      </c>
    </row>
    <row r="6" spans="1:29" ht="14.5" x14ac:dyDescent="0.35">
      <c r="A6" s="3" t="s">
        <v>887</v>
      </c>
      <c r="B6" s="3">
        <v>10370</v>
      </c>
      <c r="C6" s="3">
        <v>4100</v>
      </c>
      <c r="D6" s="3">
        <v>71000</v>
      </c>
      <c r="H6" s="3">
        <v>0</v>
      </c>
      <c r="O6" s="3">
        <v>71000</v>
      </c>
      <c r="U6" s="3">
        <v>53281.532800000001</v>
      </c>
      <c r="V6" s="3">
        <v>17824</v>
      </c>
      <c r="W6" s="3">
        <v>45997.532800000001</v>
      </c>
      <c r="X6" s="3" t="s">
        <v>883</v>
      </c>
      <c r="Y6" s="3">
        <v>761.7</v>
      </c>
      <c r="Z6" s="3">
        <v>61.38</v>
      </c>
      <c r="AA6" s="3">
        <v>10317</v>
      </c>
      <c r="AB6" s="3">
        <v>3033</v>
      </c>
      <c r="AC6" s="3">
        <v>43854</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888</v>
      </c>
      <c r="B2" s="3">
        <v>18.898</v>
      </c>
      <c r="C2" s="3">
        <v>9.5530000000000008</v>
      </c>
      <c r="D2" s="3">
        <v>6.8609999999999998</v>
      </c>
      <c r="I2" s="3">
        <v>0.153</v>
      </c>
      <c r="J2" s="3">
        <v>6.7080000000000002</v>
      </c>
      <c r="U2" s="3">
        <v>39278.335599999999</v>
      </c>
      <c r="V2" s="3">
        <v>21053</v>
      </c>
      <c r="W2" s="3">
        <v>34159.335599999999</v>
      </c>
      <c r="X2" s="3" t="s">
        <v>889</v>
      </c>
      <c r="Y2" s="3">
        <v>175.6</v>
      </c>
      <c r="Z2" s="3">
        <v>194.91</v>
      </c>
      <c r="AA2" s="3">
        <v>4522</v>
      </c>
      <c r="AB2" s="3">
        <v>1010</v>
      </c>
      <c r="AC2" s="3">
        <v>53741</v>
      </c>
    </row>
    <row r="3" spans="1:29" ht="14.5" x14ac:dyDescent="0.35">
      <c r="A3" s="3" t="s">
        <v>890</v>
      </c>
      <c r="B3" s="3">
        <v>17.395</v>
      </c>
      <c r="C3" s="3">
        <v>10.563000000000001</v>
      </c>
      <c r="D3" s="3">
        <v>1.9870000000000001</v>
      </c>
      <c r="I3" s="3">
        <v>0.13200000000000001</v>
      </c>
      <c r="J3" s="3">
        <v>1.4079999999999999</v>
      </c>
      <c r="T3" s="3">
        <v>0.44700000000000001</v>
      </c>
      <c r="U3" s="3">
        <v>34188.395499999999</v>
      </c>
      <c r="V3" s="3">
        <v>17283</v>
      </c>
      <c r="W3" s="3">
        <v>28951.395499999999</v>
      </c>
      <c r="X3" s="3" t="s">
        <v>889</v>
      </c>
      <c r="Y3" s="3">
        <v>162.4</v>
      </c>
      <c r="Z3" s="3">
        <v>164.42</v>
      </c>
      <c r="AA3" s="3">
        <v>5229</v>
      </c>
      <c r="AB3" s="3">
        <v>2276</v>
      </c>
      <c r="AC3" s="3">
        <v>66349</v>
      </c>
    </row>
    <row r="4" spans="1:29" ht="14.5" x14ac:dyDescent="0.35">
      <c r="A4" s="3" t="s">
        <v>891</v>
      </c>
      <c r="B4" s="3">
        <v>16.576000000000001</v>
      </c>
      <c r="C4" s="3">
        <v>12.11</v>
      </c>
      <c r="D4" s="3">
        <v>3.41</v>
      </c>
      <c r="I4" s="3">
        <v>0.186</v>
      </c>
      <c r="J4" s="3">
        <v>2.7130000000000001</v>
      </c>
      <c r="T4" s="3">
        <v>0.51100000000000001</v>
      </c>
      <c r="U4" s="3">
        <v>24854.693200000002</v>
      </c>
      <c r="V4" s="3">
        <v>12039</v>
      </c>
      <c r="W4" s="3">
        <v>21555.693200000002</v>
      </c>
      <c r="X4" s="3" t="s">
        <v>889</v>
      </c>
      <c r="Y4" s="3">
        <v>143</v>
      </c>
      <c r="Z4" s="3">
        <v>150.72</v>
      </c>
      <c r="AA4" s="3">
        <v>3041</v>
      </c>
      <c r="AB4" s="3">
        <v>917</v>
      </c>
      <c r="AC4" s="3">
        <v>35119</v>
      </c>
    </row>
    <row r="5" spans="1:29" ht="14.5" x14ac:dyDescent="0.35">
      <c r="A5" s="3" t="s">
        <v>892</v>
      </c>
      <c r="B5" s="3">
        <v>20.166</v>
      </c>
      <c r="C5" s="3">
        <v>13.510999999999999</v>
      </c>
      <c r="D5" s="3">
        <v>12.56</v>
      </c>
      <c r="J5" s="3">
        <v>12.051</v>
      </c>
      <c r="T5" s="3">
        <v>0.50900000000000001</v>
      </c>
      <c r="U5" s="3">
        <v>22536.606800000001</v>
      </c>
      <c r="V5" s="3">
        <v>11049</v>
      </c>
      <c r="W5" s="3">
        <v>20082.606800000001</v>
      </c>
      <c r="X5" s="3" t="s">
        <v>889</v>
      </c>
      <c r="Y5" s="3">
        <v>139.5</v>
      </c>
      <c r="Z5" s="3">
        <v>140.41999999999999</v>
      </c>
      <c r="AA5" s="3">
        <v>2362</v>
      </c>
      <c r="AB5" s="3">
        <v>936</v>
      </c>
      <c r="AC5" s="3">
        <v>32292</v>
      </c>
    </row>
    <row r="6" spans="1:29" ht="14.5" x14ac:dyDescent="0.35">
      <c r="A6" s="3" t="s">
        <v>893</v>
      </c>
      <c r="B6" s="3">
        <v>7.415</v>
      </c>
      <c r="C6" s="3">
        <v>4.8840000000000003</v>
      </c>
      <c r="D6" s="3">
        <v>2.7330000000000001</v>
      </c>
      <c r="J6" s="3">
        <v>2.7330000000000001</v>
      </c>
      <c r="U6" s="3">
        <v>16601.120900000002</v>
      </c>
      <c r="V6" s="3">
        <v>10090</v>
      </c>
      <c r="W6" s="3">
        <v>13806.1209</v>
      </c>
      <c r="X6" s="3" t="s">
        <v>889</v>
      </c>
      <c r="Y6" s="3">
        <v>139.19999999999999</v>
      </c>
      <c r="Z6" s="3">
        <v>99.19</v>
      </c>
      <c r="AA6" s="3">
        <v>2209</v>
      </c>
      <c r="AB6" s="3">
        <v>442</v>
      </c>
      <c r="AC6" s="3">
        <v>28461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894</v>
      </c>
      <c r="X2" s="3" t="s">
        <v>895</v>
      </c>
    </row>
    <row r="3" spans="1:29" ht="14.5" x14ac:dyDescent="0.35">
      <c r="A3" s="3" t="s">
        <v>896</v>
      </c>
      <c r="X3" s="3" t="s">
        <v>895</v>
      </c>
    </row>
    <row r="4" spans="1:29" ht="14.5" x14ac:dyDescent="0.35">
      <c r="A4" s="3" t="s">
        <v>897</v>
      </c>
      <c r="X4" s="3" t="s">
        <v>895</v>
      </c>
    </row>
    <row r="5" spans="1:29" ht="14.5" x14ac:dyDescent="0.35">
      <c r="A5" s="3" t="s">
        <v>898</v>
      </c>
      <c r="X5" s="3" t="s">
        <v>895</v>
      </c>
    </row>
    <row r="6" spans="1:29" ht="14.5" x14ac:dyDescent="0.35">
      <c r="A6" s="3" t="s">
        <v>899</v>
      </c>
      <c r="X6" s="3" t="s">
        <v>895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900</v>
      </c>
      <c r="U2" s="3">
        <v>26344.941299999999</v>
      </c>
      <c r="V2" s="3">
        <v>28050</v>
      </c>
      <c r="W2" s="3">
        <v>13827.4413</v>
      </c>
      <c r="X2" s="3" t="s">
        <v>901</v>
      </c>
      <c r="Y2" s="3">
        <v>23.637799999999999</v>
      </c>
      <c r="Z2" s="3">
        <v>802.07</v>
      </c>
      <c r="AA2" s="3">
        <v>8624.9</v>
      </c>
      <c r="AB2" s="3">
        <v>1345.8</v>
      </c>
      <c r="AC2" s="3">
        <v>78818.5</v>
      </c>
    </row>
    <row r="3" spans="1:29" ht="14.5" x14ac:dyDescent="0.35">
      <c r="A3" s="3" t="s">
        <v>902</v>
      </c>
      <c r="U3" s="3">
        <v>24280.561600000001</v>
      </c>
      <c r="V3" s="3">
        <v>26467.9</v>
      </c>
      <c r="W3" s="3">
        <v>11740.161599999999</v>
      </c>
      <c r="X3" s="3" t="s">
        <v>901</v>
      </c>
      <c r="Y3" s="3">
        <v>25.953099999999999</v>
      </c>
      <c r="Z3" s="3">
        <v>622.24</v>
      </c>
      <c r="AA3" s="3">
        <v>7753</v>
      </c>
      <c r="AB3" s="3">
        <v>1478.3</v>
      </c>
      <c r="AC3" s="3">
        <v>86645.4</v>
      </c>
    </row>
    <row r="4" spans="1:29" ht="14.5" x14ac:dyDescent="0.35">
      <c r="A4" s="3" t="s">
        <v>903</v>
      </c>
      <c r="U4" s="3">
        <v>21462.640599999999</v>
      </c>
      <c r="V4" s="3">
        <v>19794.900000000001</v>
      </c>
      <c r="W4" s="3">
        <v>8894.6406000000006</v>
      </c>
      <c r="X4" s="3" t="s">
        <v>901</v>
      </c>
      <c r="Y4" s="3">
        <v>26.446999999999999</v>
      </c>
      <c r="Z4" s="3">
        <v>433.85</v>
      </c>
      <c r="AA4" s="3">
        <v>8814</v>
      </c>
      <c r="AB4" s="3">
        <v>1252.2</v>
      </c>
      <c r="AC4" s="3">
        <v>74054</v>
      </c>
    </row>
    <row r="5" spans="1:29" ht="14.5" x14ac:dyDescent="0.35">
      <c r="A5" s="3" t="s">
        <v>904</v>
      </c>
      <c r="U5" s="3">
        <v>23604.231100000001</v>
      </c>
      <c r="V5" s="3">
        <v>21532.799999999999</v>
      </c>
      <c r="W5" s="3">
        <v>12605.9311</v>
      </c>
      <c r="X5" s="3" t="s">
        <v>901</v>
      </c>
      <c r="Y5" s="3">
        <v>26.901199999999999</v>
      </c>
      <c r="Z5" s="3">
        <v>609.74</v>
      </c>
      <c r="AA5" s="3">
        <v>7232.6</v>
      </c>
      <c r="AB5" s="3">
        <v>1098.9000000000001</v>
      </c>
      <c r="AC5" s="3">
        <v>70508.5</v>
      </c>
    </row>
    <row r="6" spans="1:29" ht="14.5" x14ac:dyDescent="0.35">
      <c r="A6" s="3" t="s">
        <v>905</v>
      </c>
      <c r="U6" s="3">
        <v>22524.264999999999</v>
      </c>
      <c r="V6" s="3">
        <v>17757.7</v>
      </c>
      <c r="W6" s="3">
        <v>12015.165000000001</v>
      </c>
      <c r="X6" s="3" t="s">
        <v>901</v>
      </c>
      <c r="Y6" s="3">
        <v>27.5059</v>
      </c>
      <c r="Z6" s="3">
        <v>600.98</v>
      </c>
      <c r="AA6" s="3">
        <v>6480.4</v>
      </c>
      <c r="AB6" s="3">
        <v>1557.2</v>
      </c>
      <c r="AC6" s="3">
        <v>64372.1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906</v>
      </c>
      <c r="B2" s="3">
        <v>43.707000000000001</v>
      </c>
      <c r="C2" s="3">
        <v>79.614999999999995</v>
      </c>
      <c r="D2" s="3">
        <v>1172.6099999999999</v>
      </c>
      <c r="E2" s="3">
        <v>1058.67</v>
      </c>
      <c r="F2" s="3">
        <v>74.06</v>
      </c>
      <c r="G2" s="3">
        <v>24.515000000000001</v>
      </c>
      <c r="J2" s="3">
        <v>12.092000000000001</v>
      </c>
      <c r="L2" s="3">
        <v>2.2810000000000001</v>
      </c>
      <c r="Q2" s="3">
        <v>0.99</v>
      </c>
      <c r="V2" s="3">
        <v>43419</v>
      </c>
      <c r="W2" s="3">
        <v>157795.65400000001</v>
      </c>
      <c r="X2" s="3" t="s">
        <v>907</v>
      </c>
      <c r="Y2" s="3">
        <v>1810.5</v>
      </c>
      <c r="Z2" s="3">
        <v>86.62</v>
      </c>
      <c r="AA2" s="3">
        <v>210014</v>
      </c>
      <c r="AB2" s="3">
        <v>306017</v>
      </c>
      <c r="AC2" s="3">
        <v>1917528</v>
      </c>
    </row>
    <row r="3" spans="1:29" ht="14.5" x14ac:dyDescent="0.35">
      <c r="A3" s="3" t="s">
        <v>908</v>
      </c>
      <c r="B3" s="3">
        <v>40.847000000000001</v>
      </c>
      <c r="C3" s="3">
        <v>81.158000000000001</v>
      </c>
      <c r="D3" s="3">
        <v>1076.6600000000001</v>
      </c>
      <c r="E3" s="3">
        <v>986.10799999999995</v>
      </c>
      <c r="F3" s="3">
        <v>65.379000000000005</v>
      </c>
      <c r="G3" s="3">
        <v>22.513999999999999</v>
      </c>
      <c r="J3" s="3">
        <v>1.788</v>
      </c>
      <c r="Q3" s="3">
        <v>0.86599999999999999</v>
      </c>
      <c r="V3" s="3">
        <v>39986</v>
      </c>
      <c r="W3" s="3">
        <v>163859.17600000001</v>
      </c>
      <c r="X3" s="3" t="s">
        <v>907</v>
      </c>
      <c r="Y3" s="3">
        <v>1817.7</v>
      </c>
      <c r="Z3" s="3">
        <v>89.84</v>
      </c>
      <c r="AA3" s="3">
        <v>226704</v>
      </c>
      <c r="AB3" s="3">
        <v>333177</v>
      </c>
      <c r="AC3" s="3">
        <v>1728672</v>
      </c>
    </row>
    <row r="4" spans="1:29" ht="14.5" x14ac:dyDescent="0.35">
      <c r="A4" s="3" t="s">
        <v>909</v>
      </c>
      <c r="B4" s="3">
        <v>44.734000000000002</v>
      </c>
      <c r="C4" s="3">
        <v>93.998999999999995</v>
      </c>
      <c r="D4" s="3">
        <v>1060.82</v>
      </c>
      <c r="E4" s="3">
        <v>923.99800000000005</v>
      </c>
      <c r="F4" s="3">
        <v>102.55500000000001</v>
      </c>
      <c r="G4" s="3">
        <v>23.436</v>
      </c>
      <c r="J4" s="3">
        <v>8.593</v>
      </c>
      <c r="M4" s="3">
        <v>1.121</v>
      </c>
      <c r="Q4" s="3">
        <v>1.121</v>
      </c>
      <c r="V4" s="3">
        <v>39498</v>
      </c>
      <c r="W4" s="3">
        <v>106750.35799999999</v>
      </c>
      <c r="X4" s="3" t="s">
        <v>907</v>
      </c>
      <c r="Y4" s="3">
        <v>1807.3</v>
      </c>
      <c r="Z4" s="3">
        <v>58.78</v>
      </c>
      <c r="AA4" s="3">
        <v>270495</v>
      </c>
      <c r="AB4" s="3">
        <v>339756</v>
      </c>
      <c r="AC4" s="3">
        <v>1715865</v>
      </c>
    </row>
    <row r="5" spans="1:29" ht="14.5" x14ac:dyDescent="0.35">
      <c r="A5" s="3" t="s">
        <v>910</v>
      </c>
      <c r="B5" s="3">
        <v>51.938000000000002</v>
      </c>
      <c r="C5" s="3">
        <v>107.366</v>
      </c>
      <c r="D5" s="3">
        <v>1435.7</v>
      </c>
      <c r="E5" s="3">
        <v>1287.9000000000001</v>
      </c>
      <c r="F5" s="3">
        <v>97.631</v>
      </c>
      <c r="G5" s="3">
        <v>32.165999999999997</v>
      </c>
      <c r="J5" s="3">
        <v>17.158999999999999</v>
      </c>
      <c r="Q5" s="3">
        <v>0.84799999999999998</v>
      </c>
      <c r="V5" s="3">
        <v>38278</v>
      </c>
      <c r="W5" s="3">
        <v>136318.125</v>
      </c>
      <c r="X5" s="3" t="s">
        <v>907</v>
      </c>
      <c r="Y5" s="3">
        <v>1824.2</v>
      </c>
      <c r="Z5" s="3">
        <v>75.209999999999994</v>
      </c>
      <c r="AA5" s="3">
        <v>189983</v>
      </c>
      <c r="AB5" s="3">
        <v>196381</v>
      </c>
      <c r="AC5" s="3">
        <v>1415290</v>
      </c>
    </row>
    <row r="6" spans="1:29" ht="14.5" x14ac:dyDescent="0.35">
      <c r="A6" s="3" t="s">
        <v>911</v>
      </c>
      <c r="B6" s="3">
        <v>53.27</v>
      </c>
      <c r="C6" s="3">
        <v>119.205</v>
      </c>
      <c r="D6" s="3">
        <v>1374.69</v>
      </c>
      <c r="E6" s="3">
        <v>1234.45</v>
      </c>
      <c r="F6" s="3">
        <v>83.772999999999996</v>
      </c>
      <c r="G6" s="3">
        <v>37.563000000000002</v>
      </c>
      <c r="J6" s="3">
        <v>18.856000000000002</v>
      </c>
      <c r="Q6" s="3">
        <v>4.8000000000000001E-2</v>
      </c>
      <c r="V6" s="3">
        <v>36655</v>
      </c>
      <c r="W6" s="3">
        <v>133674.11199999999</v>
      </c>
      <c r="X6" s="3" t="s">
        <v>907</v>
      </c>
      <c r="Y6" s="3">
        <v>1835.4</v>
      </c>
      <c r="Z6" s="3">
        <v>73.03</v>
      </c>
      <c r="AA6" s="3">
        <v>169992</v>
      </c>
      <c r="AB6" s="3">
        <v>162834</v>
      </c>
      <c r="AC6" s="3">
        <v>1334903</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912</v>
      </c>
      <c r="B2" s="3">
        <v>0.433</v>
      </c>
      <c r="C2" s="3">
        <v>2.2040000000000002</v>
      </c>
      <c r="D2" s="3">
        <v>10.945</v>
      </c>
      <c r="J2" s="3">
        <v>10.945</v>
      </c>
      <c r="U2" s="3">
        <v>364172.96590000001</v>
      </c>
      <c r="V2" s="3">
        <v>92769</v>
      </c>
      <c r="W2" s="3">
        <v>49517.965900000003</v>
      </c>
      <c r="X2" s="3" t="s">
        <v>913</v>
      </c>
      <c r="Y2" s="3">
        <v>1567.5</v>
      </c>
      <c r="Z2" s="3">
        <v>42.58</v>
      </c>
      <c r="AA2" s="3">
        <v>226768</v>
      </c>
      <c r="AB2" s="3">
        <v>14396</v>
      </c>
      <c r="AC2" s="3">
        <v>441284</v>
      </c>
    </row>
    <row r="3" spans="1:29" ht="14.5" x14ac:dyDescent="0.35">
      <c r="A3" s="3" t="s">
        <v>914</v>
      </c>
      <c r="B3" s="3">
        <v>0.34200000000000003</v>
      </c>
      <c r="C3" s="3">
        <v>2.1349999999999998</v>
      </c>
      <c r="D3" s="3">
        <v>2.6459999999999999</v>
      </c>
      <c r="J3" s="3">
        <v>2.6459999999999999</v>
      </c>
      <c r="U3" s="3">
        <v>363868.04619999998</v>
      </c>
      <c r="V3" s="3">
        <v>75731</v>
      </c>
      <c r="W3" s="3">
        <v>94750.046199999997</v>
      </c>
      <c r="X3" s="3" t="s">
        <v>913</v>
      </c>
      <c r="Y3" s="3">
        <v>1536.5</v>
      </c>
      <c r="Z3" s="3">
        <v>61.917700000000004</v>
      </c>
      <c r="AA3" s="3">
        <v>189281</v>
      </c>
      <c r="AB3" s="3">
        <v>12694</v>
      </c>
      <c r="AC3" s="3">
        <v>391003</v>
      </c>
    </row>
    <row r="4" spans="1:29" ht="14.5" x14ac:dyDescent="0.35">
      <c r="A4" s="3" t="s">
        <v>915</v>
      </c>
      <c r="B4" s="3">
        <v>0.34799999999999998</v>
      </c>
      <c r="C4" s="3">
        <v>1.8069999999999999</v>
      </c>
      <c r="D4" s="3">
        <v>1.165</v>
      </c>
      <c r="J4" s="3">
        <v>1.165</v>
      </c>
      <c r="U4" s="3">
        <v>303602.93699999998</v>
      </c>
      <c r="V4" s="3">
        <v>62752</v>
      </c>
      <c r="W4" s="3">
        <v>62263.936999999998</v>
      </c>
      <c r="X4" s="3" t="s">
        <v>913</v>
      </c>
      <c r="Y4" s="3">
        <v>1511.4</v>
      </c>
      <c r="Z4" s="3">
        <v>42.335500000000003</v>
      </c>
      <c r="AA4" s="3">
        <v>160323</v>
      </c>
      <c r="AB4" s="3">
        <v>9933</v>
      </c>
      <c r="AC4" s="3">
        <v>343696</v>
      </c>
    </row>
    <row r="5" spans="1:29" ht="14.5" x14ac:dyDescent="0.35">
      <c r="A5" s="3" t="s">
        <v>916</v>
      </c>
      <c r="B5" s="3">
        <v>0.32900000000000001</v>
      </c>
      <c r="C5" s="3">
        <v>1.83</v>
      </c>
      <c r="D5" s="3">
        <v>4.5270000000000001</v>
      </c>
      <c r="J5" s="3">
        <v>4.5270000000000001</v>
      </c>
      <c r="U5" s="3">
        <v>290372.41690000001</v>
      </c>
      <c r="V5" s="3">
        <v>67826</v>
      </c>
      <c r="W5" s="3">
        <v>58171.416899999997</v>
      </c>
      <c r="X5" s="3" t="s">
        <v>913</v>
      </c>
      <c r="Y5" s="3">
        <v>1452.9</v>
      </c>
      <c r="Z5" s="3">
        <v>40.243600000000001</v>
      </c>
      <c r="AA5" s="3">
        <v>153001</v>
      </c>
      <c r="AB5" s="3">
        <v>6778</v>
      </c>
      <c r="AC5" s="3">
        <v>323969</v>
      </c>
    </row>
    <row r="6" spans="1:29" ht="14.5" x14ac:dyDescent="0.35">
      <c r="A6" s="3" t="s">
        <v>917</v>
      </c>
      <c r="B6" s="3">
        <v>0.371</v>
      </c>
      <c r="C6" s="3">
        <v>1.528</v>
      </c>
      <c r="D6" s="3">
        <v>4.2240000000000002</v>
      </c>
      <c r="J6" s="3">
        <v>4.4560000000000004</v>
      </c>
      <c r="U6" s="3">
        <v>221887.17860000001</v>
      </c>
      <c r="V6" s="3">
        <v>56771</v>
      </c>
      <c r="W6" s="3">
        <v>36680.178599999999</v>
      </c>
      <c r="X6" s="3" t="s">
        <v>913</v>
      </c>
      <c r="Y6" s="3">
        <v>1436.4</v>
      </c>
      <c r="Z6" s="3">
        <v>28.0627</v>
      </c>
      <c r="AA6" s="3">
        <v>122094</v>
      </c>
      <c r="AB6" s="3">
        <v>8390</v>
      </c>
      <c r="AC6" s="3">
        <v>256281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918</v>
      </c>
      <c r="B2" s="3">
        <v>1250.8</v>
      </c>
      <c r="U2" s="3">
        <v>4581.0672000000004</v>
      </c>
      <c r="V2" s="3">
        <v>3791.3980000000001</v>
      </c>
      <c r="W2" s="3">
        <v>4931.0182000000004</v>
      </c>
      <c r="X2" s="3" t="s">
        <v>919</v>
      </c>
      <c r="Y2" s="3">
        <v>85.004999999999995</v>
      </c>
      <c r="Z2" s="3">
        <v>57.93</v>
      </c>
      <c r="AA2" s="3">
        <v>418.08100000000002</v>
      </c>
      <c r="AB2" s="3">
        <v>768.03200000000004</v>
      </c>
      <c r="AC2" s="3">
        <v>7971.3990000000003</v>
      </c>
    </row>
    <row r="3" spans="1:29" ht="14.5" x14ac:dyDescent="0.35">
      <c r="A3" s="3" t="s">
        <v>920</v>
      </c>
      <c r="B3" s="3">
        <v>1278.4000000000001</v>
      </c>
      <c r="C3" s="3">
        <v>51.5</v>
      </c>
      <c r="U3" s="3">
        <v>4419.0592999999999</v>
      </c>
      <c r="V3" s="3">
        <v>930.61400000000003</v>
      </c>
      <c r="W3" s="3">
        <v>4141.5322999999999</v>
      </c>
      <c r="X3" s="3" t="s">
        <v>919</v>
      </c>
      <c r="Y3" s="3">
        <v>37.155000000000001</v>
      </c>
      <c r="Z3" s="3">
        <v>48.97</v>
      </c>
      <c r="AA3" s="3">
        <v>531.98099999999999</v>
      </c>
      <c r="AB3" s="3">
        <v>254.45400000000001</v>
      </c>
      <c r="AC3" s="3">
        <v>6741.0330000000004</v>
      </c>
    </row>
    <row r="4" spans="1:29" ht="14.5" x14ac:dyDescent="0.35">
      <c r="A4" s="3" t="s">
        <v>921</v>
      </c>
      <c r="B4" s="3">
        <v>1200.55</v>
      </c>
      <c r="C4" s="3">
        <v>67.563999999999993</v>
      </c>
      <c r="U4" s="3">
        <v>408.10129999999998</v>
      </c>
      <c r="V4" s="3">
        <v>218.09</v>
      </c>
      <c r="W4" s="3">
        <v>402.82229999999998</v>
      </c>
      <c r="X4" s="3" t="s">
        <v>919</v>
      </c>
      <c r="Y4" s="3">
        <v>20.774000000000001</v>
      </c>
      <c r="Z4" s="3">
        <v>19.329999999999998</v>
      </c>
      <c r="AA4" s="3">
        <v>30.021999999999998</v>
      </c>
      <c r="AB4" s="3">
        <v>24.742999999999999</v>
      </c>
      <c r="AC4" s="3">
        <v>1182.8119999999999</v>
      </c>
    </row>
    <row r="5" spans="1:29" ht="14.5" x14ac:dyDescent="0.35">
      <c r="A5" s="3" t="s">
        <v>922</v>
      </c>
      <c r="U5" s="3">
        <v>590.04679999999996</v>
      </c>
      <c r="V5" s="3">
        <v>313.22000000000003</v>
      </c>
      <c r="W5" s="3">
        <v>481.82479999999998</v>
      </c>
      <c r="X5" s="3" t="s">
        <v>919</v>
      </c>
      <c r="Y5" s="3">
        <v>20.611999999999998</v>
      </c>
      <c r="Z5" s="3">
        <v>23.34</v>
      </c>
      <c r="AA5" s="3">
        <v>119.23</v>
      </c>
      <c r="AB5" s="3">
        <v>11.007999999999999</v>
      </c>
      <c r="AC5" s="3">
        <v>1206.318</v>
      </c>
    </row>
    <row r="6" spans="1:29" ht="14.5" x14ac:dyDescent="0.35">
      <c r="A6" s="3" t="s">
        <v>923</v>
      </c>
      <c r="U6" s="3">
        <v>459.85890000000001</v>
      </c>
      <c r="V6" s="3">
        <v>258.49700000000001</v>
      </c>
      <c r="W6" s="3">
        <v>422.7749</v>
      </c>
      <c r="X6" s="3" t="s">
        <v>919</v>
      </c>
      <c r="Y6" s="3">
        <v>20.507000000000001</v>
      </c>
      <c r="Z6" s="3">
        <v>20.67</v>
      </c>
      <c r="AA6" s="3">
        <v>50</v>
      </c>
      <c r="AB6" s="3">
        <v>12.916</v>
      </c>
      <c r="AC6" s="3">
        <v>1061.5340000000001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924</v>
      </c>
      <c r="X2" s="3" t="s">
        <v>925</v>
      </c>
    </row>
    <row r="3" spans="1:29" ht="14.5" x14ac:dyDescent="0.35">
      <c r="A3" s="3" t="s">
        <v>926</v>
      </c>
      <c r="X3" s="3" t="s">
        <v>925</v>
      </c>
    </row>
    <row r="4" spans="1:29" ht="14.5" x14ac:dyDescent="0.35">
      <c r="A4" s="3" t="s">
        <v>927</v>
      </c>
      <c r="X4" s="3" t="s">
        <v>925</v>
      </c>
    </row>
    <row r="5" spans="1:29" ht="14.5" x14ac:dyDescent="0.35">
      <c r="A5" s="3" t="s">
        <v>928</v>
      </c>
      <c r="X5" s="3" t="s">
        <v>925</v>
      </c>
    </row>
    <row r="6" spans="1:29" ht="14.5" x14ac:dyDescent="0.35">
      <c r="A6" s="3" t="s">
        <v>929</v>
      </c>
      <c r="X6" s="3" t="s">
        <v>925</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930</v>
      </c>
      <c r="X2" s="3" t="s">
        <v>931</v>
      </c>
    </row>
    <row r="3" spans="1:29" ht="14.5" x14ac:dyDescent="0.35">
      <c r="A3" s="3" t="s">
        <v>932</v>
      </c>
      <c r="X3" s="3" t="s">
        <v>931</v>
      </c>
    </row>
    <row r="4" spans="1:29" ht="14.5" x14ac:dyDescent="0.35">
      <c r="A4" s="3" t="s">
        <v>933</v>
      </c>
      <c r="X4" s="3" t="s">
        <v>931</v>
      </c>
    </row>
    <row r="5" spans="1:29" ht="14.5" x14ac:dyDescent="0.35">
      <c r="A5" s="3" t="s">
        <v>934</v>
      </c>
      <c r="X5" s="3" t="s">
        <v>931</v>
      </c>
    </row>
    <row r="6" spans="1:29" ht="14.5" x14ac:dyDescent="0.35">
      <c r="A6" s="3" t="s">
        <v>935</v>
      </c>
      <c r="X6" s="3" t="s">
        <v>931</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936</v>
      </c>
      <c r="B2" s="3">
        <v>13159.5</v>
      </c>
      <c r="C2" s="3">
        <v>301.03399999999999</v>
      </c>
      <c r="D2" s="3">
        <v>153448</v>
      </c>
      <c r="E2" s="3">
        <v>6949.04</v>
      </c>
      <c r="G2" s="3">
        <v>64.372</v>
      </c>
      <c r="H2" s="3">
        <v>277.97300000000001</v>
      </c>
      <c r="I2" s="3">
        <v>168.71</v>
      </c>
      <c r="J2" s="3">
        <v>2.556</v>
      </c>
      <c r="K2" s="3">
        <v>11.467000000000001</v>
      </c>
      <c r="L2" s="3">
        <v>0.28499999999999998</v>
      </c>
      <c r="M2" s="3">
        <v>905.81299999999999</v>
      </c>
      <c r="N2" s="3">
        <v>5708.35</v>
      </c>
      <c r="O2" s="3">
        <v>138387</v>
      </c>
      <c r="P2" s="3">
        <v>119.473</v>
      </c>
      <c r="Q2" s="3">
        <v>0.157</v>
      </c>
      <c r="S2" s="3">
        <v>852.84500000000003</v>
      </c>
      <c r="U2" s="3">
        <v>227288528.09999999</v>
      </c>
      <c r="V2" s="3">
        <v>159474000</v>
      </c>
      <c r="W2" s="3">
        <v>99502401.150000006</v>
      </c>
      <c r="X2" s="3" t="s">
        <v>937</v>
      </c>
      <c r="Y2" s="3">
        <v>41116.6947</v>
      </c>
      <c r="Z2" s="3">
        <v>2420</v>
      </c>
      <c r="AA2" s="3">
        <v>115134839</v>
      </c>
      <c r="AB2" s="3">
        <v>15401058</v>
      </c>
      <c r="AC2" s="3">
        <v>306369507</v>
      </c>
    </row>
    <row r="3" spans="1:29" ht="14.5" x14ac:dyDescent="0.35">
      <c r="A3" s="3" t="s">
        <v>938</v>
      </c>
      <c r="B3" s="3">
        <v>10306.799999999999</v>
      </c>
      <c r="C3" s="3">
        <v>291.43200000000002</v>
      </c>
      <c r="D3" s="3">
        <v>141813</v>
      </c>
      <c r="E3" s="3">
        <v>5731.4</v>
      </c>
      <c r="G3" s="3">
        <v>46.442</v>
      </c>
      <c r="H3" s="3">
        <v>149.90700000000001</v>
      </c>
      <c r="I3" s="3">
        <v>39.591999999999999</v>
      </c>
      <c r="J3" s="3">
        <v>1.089</v>
      </c>
      <c r="K3" s="3">
        <v>10.009</v>
      </c>
      <c r="L3" s="3">
        <v>0.53600000000000003</v>
      </c>
      <c r="M3" s="3">
        <v>987.94399999999996</v>
      </c>
      <c r="N3" s="3">
        <v>5301.39</v>
      </c>
      <c r="O3" s="3">
        <v>128583</v>
      </c>
      <c r="P3" s="3">
        <v>39.767000000000003</v>
      </c>
      <c r="Q3" s="3">
        <v>3.5350000000000001</v>
      </c>
      <c r="S3" s="3">
        <v>918.97799999999995</v>
      </c>
      <c r="U3" s="3">
        <v>213133978.69999999</v>
      </c>
      <c r="V3" s="3">
        <v>91744000</v>
      </c>
      <c r="W3" s="3">
        <v>110603908.7</v>
      </c>
      <c r="X3" s="3" t="s">
        <v>937</v>
      </c>
      <c r="Y3" s="3">
        <v>41116.6947</v>
      </c>
      <c r="Z3" s="3">
        <v>2690</v>
      </c>
      <c r="AA3" s="3">
        <v>95060928</v>
      </c>
      <c r="AB3" s="3">
        <v>14549906</v>
      </c>
      <c r="AC3" s="3">
        <v>244250094</v>
      </c>
    </row>
    <row r="4" spans="1:29" ht="14.5" x14ac:dyDescent="0.35">
      <c r="A4" s="3" t="s">
        <v>939</v>
      </c>
      <c r="B4" s="3">
        <v>12745.3</v>
      </c>
      <c r="C4" s="3">
        <v>866.03599999999994</v>
      </c>
      <c r="D4" s="3">
        <v>145870</v>
      </c>
      <c r="E4" s="3">
        <v>4323.42</v>
      </c>
      <c r="F4" s="3">
        <v>0</v>
      </c>
      <c r="G4" s="3">
        <v>70.59</v>
      </c>
      <c r="H4" s="3">
        <v>201.58699999999999</v>
      </c>
      <c r="I4" s="3">
        <v>18.681999999999999</v>
      </c>
      <c r="J4" s="3">
        <v>0.98099999999999998</v>
      </c>
      <c r="K4" s="3">
        <v>8.4619999999999997</v>
      </c>
      <c r="L4" s="3">
        <v>0.83</v>
      </c>
      <c r="M4" s="3">
        <v>1178.92</v>
      </c>
      <c r="N4" s="3">
        <v>6091.67</v>
      </c>
      <c r="O4" s="3">
        <v>132948</v>
      </c>
      <c r="P4" s="3">
        <v>36.966000000000001</v>
      </c>
      <c r="Q4" s="3">
        <v>3.52</v>
      </c>
      <c r="R4" s="3">
        <v>0</v>
      </c>
      <c r="S4" s="3">
        <v>986.95699999999999</v>
      </c>
      <c r="U4" s="3">
        <v>137680445.59999999</v>
      </c>
      <c r="V4" s="3">
        <v>50027000</v>
      </c>
      <c r="W4" s="3">
        <v>92306979.579999998</v>
      </c>
      <c r="X4" s="3" t="s">
        <v>937</v>
      </c>
      <c r="Y4" s="3">
        <v>41116.6947</v>
      </c>
      <c r="Z4" s="3">
        <v>2245</v>
      </c>
      <c r="AA4" s="3">
        <v>46731754</v>
      </c>
      <c r="AB4" s="3">
        <v>5082308</v>
      </c>
      <c r="AC4" s="3">
        <v>139417119</v>
      </c>
    </row>
    <row r="5" spans="1:29" ht="14.5" x14ac:dyDescent="0.35">
      <c r="A5" s="3" t="s">
        <v>940</v>
      </c>
      <c r="B5" s="3">
        <v>11047.4</v>
      </c>
      <c r="C5" s="3">
        <v>367.46199999999999</v>
      </c>
      <c r="D5" s="3">
        <v>150576</v>
      </c>
      <c r="E5" s="3">
        <v>4980.59</v>
      </c>
      <c r="F5" s="3">
        <v>0</v>
      </c>
      <c r="G5" s="3">
        <v>33.968000000000004</v>
      </c>
      <c r="H5" s="3">
        <v>301.21699999999998</v>
      </c>
      <c r="I5" s="3">
        <v>12.276</v>
      </c>
      <c r="J5" s="3">
        <v>4.375</v>
      </c>
      <c r="K5" s="3">
        <v>16.593</v>
      </c>
      <c r="L5" s="3">
        <v>0.83599999999999997</v>
      </c>
      <c r="M5" s="3">
        <v>1153.49</v>
      </c>
      <c r="N5" s="3">
        <v>5888.34</v>
      </c>
      <c r="O5" s="3">
        <v>136862</v>
      </c>
      <c r="P5" s="3">
        <v>37.195</v>
      </c>
      <c r="Q5" s="3">
        <v>3.8109999999999999</v>
      </c>
      <c r="R5" s="3">
        <v>0</v>
      </c>
      <c r="S5" s="3">
        <v>1281.23</v>
      </c>
      <c r="U5" s="3">
        <v>171397015.90000001</v>
      </c>
      <c r="V5" s="3">
        <v>70847000</v>
      </c>
      <c r="W5" s="3">
        <v>136301842.90000001</v>
      </c>
      <c r="X5" s="3" t="s">
        <v>937</v>
      </c>
      <c r="Y5" s="3">
        <v>41116.6947</v>
      </c>
      <c r="Z5" s="3">
        <v>3315</v>
      </c>
      <c r="AA5" s="3">
        <v>38239139</v>
      </c>
      <c r="AB5" s="3">
        <v>7075758</v>
      </c>
      <c r="AC5" s="3">
        <v>135448018</v>
      </c>
    </row>
    <row r="6" spans="1:29" ht="14.5" x14ac:dyDescent="0.35">
      <c r="A6" s="3" t="s">
        <v>941</v>
      </c>
      <c r="B6" s="3">
        <v>11170.1</v>
      </c>
      <c r="C6" s="3">
        <v>277.37799999999999</v>
      </c>
      <c r="U6" s="3">
        <v>142595389.5</v>
      </c>
      <c r="V6" s="3">
        <v>67820000</v>
      </c>
      <c r="W6" s="3">
        <v>108753657.5</v>
      </c>
      <c r="X6" s="3" t="s">
        <v>937</v>
      </c>
      <c r="Y6" s="3">
        <v>41116.6947</v>
      </c>
      <c r="Z6" s="3">
        <v>2645</v>
      </c>
      <c r="AA6" s="3">
        <v>38062645</v>
      </c>
      <c r="AB6" s="3">
        <v>6311744</v>
      </c>
      <c r="AC6" s="3">
        <v>126240620</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942</v>
      </c>
      <c r="B2" s="3">
        <v>11400</v>
      </c>
      <c r="C2" s="3">
        <v>100</v>
      </c>
      <c r="D2" s="3">
        <v>243050</v>
      </c>
      <c r="J2" s="3">
        <v>50</v>
      </c>
      <c r="O2" s="3">
        <v>243000</v>
      </c>
      <c r="U2" s="3">
        <v>97317.096799999999</v>
      </c>
      <c r="V2" s="3">
        <v>150806</v>
      </c>
      <c r="W2" s="3">
        <v>111892.0968</v>
      </c>
      <c r="X2" s="3" t="s">
        <v>943</v>
      </c>
      <c r="Y2" s="3">
        <v>3174</v>
      </c>
      <c r="Z2" s="3">
        <v>351.8</v>
      </c>
      <c r="AA2" s="3">
        <v>32167</v>
      </c>
      <c r="AB2" s="3">
        <v>46743</v>
      </c>
      <c r="AC2" s="3">
        <v>158021</v>
      </c>
    </row>
    <row r="3" spans="1:29" ht="14.5" x14ac:dyDescent="0.35">
      <c r="A3" s="3" t="s">
        <v>944</v>
      </c>
      <c r="B3" s="3">
        <v>12000</v>
      </c>
      <c r="C3" s="3">
        <v>100</v>
      </c>
      <c r="D3" s="3">
        <v>249010</v>
      </c>
      <c r="F3" s="3">
        <v>1615</v>
      </c>
      <c r="G3" s="3">
        <v>72</v>
      </c>
      <c r="H3" s="3">
        <v>85</v>
      </c>
      <c r="I3" s="3">
        <v>20</v>
      </c>
      <c r="J3" s="3">
        <v>10</v>
      </c>
      <c r="K3" s="3">
        <v>20</v>
      </c>
      <c r="M3" s="3">
        <v>3822.33</v>
      </c>
      <c r="O3" s="3">
        <v>249000</v>
      </c>
      <c r="T3" s="3">
        <v>3800</v>
      </c>
      <c r="U3" s="3">
        <v>86578.7111</v>
      </c>
      <c r="V3" s="3">
        <v>88744</v>
      </c>
      <c r="W3" s="3">
        <v>87221.7111</v>
      </c>
      <c r="X3" s="3" t="s">
        <v>943</v>
      </c>
      <c r="Y3" s="3">
        <v>3245</v>
      </c>
      <c r="Z3" s="3">
        <v>235.9</v>
      </c>
      <c r="AA3" s="3">
        <v>36239</v>
      </c>
      <c r="AB3" s="3">
        <v>36896</v>
      </c>
      <c r="AC3" s="3">
        <v>147120</v>
      </c>
    </row>
    <row r="4" spans="1:29" ht="14.5" x14ac:dyDescent="0.35">
      <c r="A4" s="3" t="s">
        <v>945</v>
      </c>
      <c r="B4" s="3">
        <v>13300</v>
      </c>
      <c r="C4" s="3">
        <v>200</v>
      </c>
      <c r="D4" s="3">
        <v>254920</v>
      </c>
      <c r="J4" s="3">
        <v>20</v>
      </c>
      <c r="O4" s="3">
        <v>250000</v>
      </c>
      <c r="T4" s="3">
        <v>4900</v>
      </c>
      <c r="U4" s="3">
        <v>72309.344899999996</v>
      </c>
      <c r="V4" s="3">
        <v>45753</v>
      </c>
      <c r="W4" s="3">
        <v>55014.344899999996</v>
      </c>
      <c r="X4" s="3" t="s">
        <v>943</v>
      </c>
      <c r="Y4" s="3">
        <v>3269</v>
      </c>
      <c r="Z4" s="3">
        <v>144.94999999999999</v>
      </c>
      <c r="AA4" s="3">
        <v>38115</v>
      </c>
      <c r="AB4" s="3">
        <v>20839</v>
      </c>
      <c r="AC4" s="3">
        <v>121972</v>
      </c>
    </row>
    <row r="5" spans="1:29" ht="14.5" x14ac:dyDescent="0.35">
      <c r="A5" s="3" t="s">
        <v>946</v>
      </c>
      <c r="B5" s="3">
        <v>14700</v>
      </c>
      <c r="C5" s="3">
        <v>200</v>
      </c>
      <c r="D5" s="3">
        <v>247100</v>
      </c>
      <c r="J5" s="3">
        <v>100</v>
      </c>
      <c r="O5" s="3">
        <v>247000</v>
      </c>
      <c r="U5" s="3">
        <v>80794.4761</v>
      </c>
      <c r="V5" s="3">
        <v>64357</v>
      </c>
      <c r="W5" s="3">
        <v>66316.4761</v>
      </c>
      <c r="X5" s="3" t="s">
        <v>943</v>
      </c>
      <c r="Y5" s="3">
        <v>3326</v>
      </c>
      <c r="Z5" s="3">
        <v>175.5</v>
      </c>
      <c r="AA5" s="3">
        <v>29032</v>
      </c>
      <c r="AB5" s="3">
        <v>14574</v>
      </c>
      <c r="AC5" s="3">
        <v>118063</v>
      </c>
    </row>
    <row r="6" spans="1:29" ht="14.5" x14ac:dyDescent="0.35">
      <c r="A6" s="3" t="s">
        <v>947</v>
      </c>
      <c r="B6" s="3">
        <v>14900</v>
      </c>
      <c r="C6" s="3">
        <v>200</v>
      </c>
      <c r="D6" s="3">
        <v>314100</v>
      </c>
      <c r="J6" s="3">
        <v>100</v>
      </c>
      <c r="O6" s="3">
        <v>314000</v>
      </c>
      <c r="U6" s="3">
        <v>79802.914999999994</v>
      </c>
      <c r="V6" s="3">
        <v>79593</v>
      </c>
      <c r="W6" s="3">
        <v>69847.914999999994</v>
      </c>
      <c r="X6" s="3" t="s">
        <v>943</v>
      </c>
      <c r="Y6" s="3">
        <v>3326</v>
      </c>
      <c r="Z6" s="3">
        <v>183.75</v>
      </c>
      <c r="AA6" s="3">
        <v>25727</v>
      </c>
      <c r="AB6" s="3">
        <v>15791</v>
      </c>
      <c r="AC6" s="3">
        <v>112508</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AC1000"/>
  <sheetViews>
    <sheetView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948</v>
      </c>
      <c r="X2" s="3" t="s">
        <v>949</v>
      </c>
    </row>
    <row r="3" spans="1:29" ht="14.5" x14ac:dyDescent="0.35">
      <c r="A3" s="3" t="s">
        <v>950</v>
      </c>
      <c r="X3" s="3" t="s">
        <v>949</v>
      </c>
    </row>
    <row r="4" spans="1:29" ht="14.5" x14ac:dyDescent="0.35">
      <c r="A4" s="3" t="s">
        <v>951</v>
      </c>
      <c r="X4" s="3" t="s">
        <v>949</v>
      </c>
    </row>
    <row r="5" spans="1:29" ht="14.5" x14ac:dyDescent="0.35">
      <c r="A5" s="3" t="s">
        <v>952</v>
      </c>
      <c r="X5" s="3" t="s">
        <v>949</v>
      </c>
    </row>
    <row r="6" spans="1:29" ht="14.5" x14ac:dyDescent="0.35">
      <c r="A6" s="3" t="s">
        <v>953</v>
      </c>
      <c r="X6" s="3" t="s">
        <v>949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C1000"/>
  <sheetViews>
    <sheetView topLeftCell="L1" workbookViewId="0"/>
  </sheetViews>
  <sheetFormatPr defaultColWidth="14.453125" defaultRowHeight="15" customHeight="1" x14ac:dyDescent="0.35"/>
  <cols>
    <col min="1" max="29" width="8.7265625" customWidth="1"/>
  </cols>
  <sheetData>
    <row r="1" spans="1:29" ht="14.5" x14ac:dyDescent="0.35">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row>
    <row r="2" spans="1:29" ht="14.5" x14ac:dyDescent="0.35">
      <c r="A2" s="3" t="s">
        <v>954</v>
      </c>
      <c r="B2" s="3">
        <v>1376.23</v>
      </c>
      <c r="C2" s="3">
        <v>681.00199999999995</v>
      </c>
      <c r="U2" s="3">
        <v>8411.0380000000005</v>
      </c>
      <c r="V2" s="3">
        <v>4452.8999999999996</v>
      </c>
      <c r="W2" s="3">
        <v>6537.4380000000001</v>
      </c>
      <c r="X2" s="3" t="s">
        <v>955</v>
      </c>
      <c r="Y2" s="3">
        <v>616.5</v>
      </c>
      <c r="Z2" s="3">
        <v>10.74</v>
      </c>
      <c r="AA2" s="3">
        <v>1873.6</v>
      </c>
      <c r="AB2" s="3">
        <v>0</v>
      </c>
      <c r="AC2" s="3">
        <v>9529.7999999999993</v>
      </c>
    </row>
    <row r="3" spans="1:29" ht="14.5" x14ac:dyDescent="0.35">
      <c r="A3" s="3" t="s">
        <v>956</v>
      </c>
      <c r="B3" s="3">
        <v>1283.1199999999999</v>
      </c>
      <c r="C3" s="3">
        <v>686.95100000000002</v>
      </c>
      <c r="U3" s="3">
        <v>5697.8518000000004</v>
      </c>
      <c r="V3" s="3">
        <v>2526.3220000000001</v>
      </c>
      <c r="W3" s="3">
        <v>4612.5218000000004</v>
      </c>
      <c r="X3" s="3" t="s">
        <v>955</v>
      </c>
      <c r="Y3" s="3">
        <v>598.601</v>
      </c>
      <c r="Z3" s="3">
        <v>7.49</v>
      </c>
      <c r="AA3" s="3">
        <v>1085.33</v>
      </c>
      <c r="AB3" s="3">
        <v>0</v>
      </c>
      <c r="AC3" s="3">
        <v>6878.2280000000001</v>
      </c>
    </row>
    <row r="4" spans="1:29" ht="14.5" x14ac:dyDescent="0.35">
      <c r="A4" s="3" t="s">
        <v>957</v>
      </c>
      <c r="B4" s="3">
        <v>693.22400000000005</v>
      </c>
      <c r="C4" s="3">
        <v>502.38299999999998</v>
      </c>
      <c r="U4" s="3">
        <v>3161.7332000000001</v>
      </c>
      <c r="V4" s="3">
        <v>901.55600000000004</v>
      </c>
      <c r="W4" s="3">
        <v>1988.8771999999999</v>
      </c>
      <c r="X4" s="3" t="s">
        <v>955</v>
      </c>
      <c r="Y4" s="3">
        <v>408.37099999999998</v>
      </c>
      <c r="Z4" s="3">
        <v>4.8600000000000003</v>
      </c>
      <c r="AA4" s="3">
        <v>1172.856</v>
      </c>
      <c r="AB4" s="3">
        <v>0</v>
      </c>
      <c r="AC4" s="3">
        <v>3381.41</v>
      </c>
    </row>
    <row r="5" spans="1:29" ht="14.5" x14ac:dyDescent="0.35">
      <c r="A5" s="3" t="s">
        <v>958</v>
      </c>
      <c r="B5" s="3">
        <v>861.26300000000003</v>
      </c>
      <c r="C5" s="3">
        <v>522.87900000000002</v>
      </c>
      <c r="U5" s="3">
        <v>3530.8474999999999</v>
      </c>
      <c r="V5" s="3">
        <v>1418.4760000000001</v>
      </c>
      <c r="W5" s="3">
        <v>2273.3854999999999</v>
      </c>
      <c r="X5" s="3" t="s">
        <v>955</v>
      </c>
      <c r="Y5" s="3">
        <v>412</v>
      </c>
      <c r="Z5" s="3">
        <v>5.55</v>
      </c>
      <c r="AA5" s="3">
        <v>1257.462</v>
      </c>
      <c r="AB5" s="3">
        <v>0</v>
      </c>
      <c r="AC5" s="3">
        <v>5358.4650000000001</v>
      </c>
    </row>
    <row r="6" spans="1:29" ht="14.5" x14ac:dyDescent="0.35">
      <c r="A6" s="3" t="s">
        <v>959</v>
      </c>
      <c r="B6" s="3">
        <v>932.09500000000003</v>
      </c>
      <c r="C6" s="3">
        <v>539.35500000000002</v>
      </c>
      <c r="U6" s="3">
        <v>3056.8710000000001</v>
      </c>
      <c r="V6" s="3">
        <v>1519.845</v>
      </c>
      <c r="W6" s="3">
        <v>1801.1741</v>
      </c>
      <c r="X6" s="3" t="s">
        <v>955</v>
      </c>
      <c r="Y6" s="3">
        <v>417.06099999999998</v>
      </c>
      <c r="Z6" s="3">
        <v>4.3499999999999996</v>
      </c>
      <c r="AA6" s="3">
        <v>1255.6969999999999</v>
      </c>
      <c r="AB6" s="3">
        <v>0</v>
      </c>
      <c r="AC6" s="3">
        <v>5958.9639999999999</v>
      </c>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CFF68FE-D528-41FF-AB70-32C49DDE4B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157</vt:i4>
      </vt:variant>
    </vt:vector>
  </HeadingPairs>
  <TitlesOfParts>
    <vt:vector size="157" baseType="lpstr">
      <vt:lpstr>Overview</vt:lpstr>
      <vt:lpstr>Consolidated</vt:lpstr>
      <vt:lpstr>GHG_Emissions_XOM US</vt:lpstr>
      <vt:lpstr>GHG_Emissions_TA CN</vt:lpstr>
      <vt:lpstr>GHG_Emissions_VISTAA MM</vt:lpstr>
      <vt:lpstr>GHG_Emissions_OBE CN</vt:lpstr>
      <vt:lpstr>GHG_Emissions_WMB US</vt:lpstr>
      <vt:lpstr>GHG_Emissions_IPL CN</vt:lpstr>
      <vt:lpstr>GHG_Emissions_BRK-A US</vt:lpstr>
      <vt:lpstr>GHG_Emissions_ATH CN</vt:lpstr>
      <vt:lpstr>GHG_Emissions_COP US</vt:lpstr>
      <vt:lpstr>GHG_Emissions_RWE GY</vt:lpstr>
      <vt:lpstr>GHG_Emissions_CG US</vt:lpstr>
      <vt:lpstr>GHG_Emissions_PCG US</vt:lpstr>
      <vt:lpstr>GHG_Emissions_2600 HK</vt:lpstr>
      <vt:lpstr>GHG_Emissions_2121235D US</vt:lpstr>
      <vt:lpstr>GHG_Emissions_MEG CN</vt:lpstr>
      <vt:lpstr>GHG_Emissions_BTE CN</vt:lpstr>
      <vt:lpstr>GHG_Emissions_EFX CN</vt:lpstr>
      <vt:lpstr>GHG_Emissions_ACO-X CN</vt:lpstr>
      <vt:lpstr>GHG_Emissions_1118Z CN</vt:lpstr>
      <vt:lpstr>GHG_Emissions_CNP US</vt:lpstr>
      <vt:lpstr>GHG_Emissions_ALA CN</vt:lpstr>
      <vt:lpstr>GHG_Emissions_MFC CN</vt:lpstr>
      <vt:lpstr>GHG_Emissions_PSX US</vt:lpstr>
      <vt:lpstr>GHG_Emissions_KEY CN</vt:lpstr>
      <vt:lpstr>GHG_Emissions_PAA US</vt:lpstr>
      <vt:lpstr>GHG_Emissions_BP- LN</vt:lpstr>
      <vt:lpstr>GHG_Emissions_PKI CN</vt:lpstr>
      <vt:lpstr>GHG_Emissions_GLEN LN</vt:lpstr>
      <vt:lpstr>GHG_Emissions_CHK US</vt:lpstr>
      <vt:lpstr>GHG_Emissions_PAM US</vt:lpstr>
      <vt:lpstr>GHG_Emissions_SES CN</vt:lpstr>
      <vt:lpstr>GHG_Emissions_SOL SJ</vt:lpstr>
      <vt:lpstr>GHG_Emissions_PXD US</vt:lpstr>
      <vt:lpstr>GHG_Emissions_FRU CN</vt:lpstr>
      <vt:lpstr>GHG_Emissions_MRO US</vt:lpstr>
      <vt:lpstr>GHG_Emissions_ENB CN</vt:lpstr>
      <vt:lpstr>GHG_Emissions_VET CN</vt:lpstr>
      <vt:lpstr>GHG_Emissions_EPD US</vt:lpstr>
      <vt:lpstr>GHG_Emissions_1756679D CN</vt:lpstr>
      <vt:lpstr>GHG_Emissions_OKE US</vt:lpstr>
      <vt:lpstr>GHG_Emissions_LNG US</vt:lpstr>
      <vt:lpstr>GHG_Emissions_ERF CN</vt:lpstr>
      <vt:lpstr>GHG_Emissions_0133955D CN</vt:lpstr>
      <vt:lpstr>GHG_Emissions_VST US</vt:lpstr>
      <vt:lpstr>GHG_Emissions_KMI US</vt:lpstr>
      <vt:lpstr>GHG_Emissions_CVE CN</vt:lpstr>
      <vt:lpstr>GHG_Emissions_125300Z CN</vt:lpstr>
      <vt:lpstr>GHG_Emissions_D US</vt:lpstr>
      <vt:lpstr>GHG_Emissions_601600 CH</vt:lpstr>
      <vt:lpstr>GHG_Emissions_AES US</vt:lpstr>
      <vt:lpstr>GHG_Emissions_FANG US</vt:lpstr>
      <vt:lpstr>GHG_Emissions_ETRN US</vt:lpstr>
      <vt:lpstr>GHG_Emissions_TOU CN</vt:lpstr>
      <vt:lpstr>GHG_Emissions_PPL CN</vt:lpstr>
      <vt:lpstr>GHG_Emissions_MPC US</vt:lpstr>
      <vt:lpstr>GHG_Emissions_NVA CN</vt:lpstr>
      <vt:lpstr>GHG_Emissions_SRE US</vt:lpstr>
      <vt:lpstr>GHG_Emissions_2131499D CN</vt:lpstr>
      <vt:lpstr>GHG_Emissions_SWN US</vt:lpstr>
      <vt:lpstr>GHG_Emissions_2684630Z CN</vt:lpstr>
      <vt:lpstr>GHG_Emissions_PETR4 BZ</vt:lpstr>
      <vt:lpstr>GHG_Emissions_2158975D MM</vt:lpstr>
      <vt:lpstr>GHG_Emissions_1628981D CN</vt:lpstr>
      <vt:lpstr>GHG_Emissions_7662727Z CN</vt:lpstr>
      <vt:lpstr>GHG_Emissions_CM CN</vt:lpstr>
      <vt:lpstr>GHG_Emissions_KNOCPZ KS</vt:lpstr>
      <vt:lpstr>GHG_Emissions_EQT US</vt:lpstr>
      <vt:lpstr>GHG_Emissions_DUK US</vt:lpstr>
      <vt:lpstr>GHG_Emissions_DTE US</vt:lpstr>
      <vt:lpstr>GHG_Emissions_CLR US</vt:lpstr>
      <vt:lpstr>GHG_Emissions_AEE US</vt:lpstr>
      <vt:lpstr>GHG_Emissions_ET US</vt:lpstr>
      <vt:lpstr>GHG_Emissions_120537Z CN</vt:lpstr>
      <vt:lpstr>GHG_Emissions_0181220D CN</vt:lpstr>
      <vt:lpstr>GHG_Emissions_1272320D US</vt:lpstr>
      <vt:lpstr>GHG_Emissions_TRP CN</vt:lpstr>
      <vt:lpstr>GHG_Emissions_SO US</vt:lpstr>
      <vt:lpstr>GHG_Emissions_IMO CN</vt:lpstr>
      <vt:lpstr>GHG_Emissions_POU CN</vt:lpstr>
      <vt:lpstr>GHG_Emissions_FNV CN</vt:lpstr>
      <vt:lpstr>GHG_Emissions_SHEL LN</vt:lpstr>
      <vt:lpstr>GHG_Emissions_LNT US</vt:lpstr>
      <vt:lpstr>GHG_Emissions_BATL US</vt:lpstr>
      <vt:lpstr>GHG_Emissions_CVX US</vt:lpstr>
      <vt:lpstr>GHG_Emissions_ENEL IM</vt:lpstr>
      <vt:lpstr>GHG_Emissions_CNQ CN</vt:lpstr>
      <vt:lpstr>GHG_Emissions_BMO CN</vt:lpstr>
      <vt:lpstr>GHG_Emissions_SU CN</vt:lpstr>
      <vt:lpstr>GHG_Emissions_62647Z LN</vt:lpstr>
      <vt:lpstr>GHG_Emissions_BRK-B US</vt:lpstr>
      <vt:lpstr>GHG_Emissions_8001 JP</vt:lpstr>
      <vt:lpstr>GHG_Emissions_BNS CN</vt:lpstr>
      <vt:lpstr>GHG_Emissions_RY CN</vt:lpstr>
      <vt:lpstr>GHG_Emissions_NWR CN</vt:lpstr>
      <vt:lpstr>GHG_Emissions_VLO US</vt:lpstr>
      <vt:lpstr>GHG_Emissions_BIR CN</vt:lpstr>
      <vt:lpstr>GHG_Emissions_ENI IM</vt:lpstr>
      <vt:lpstr>GHG_Emissions_SLF CN</vt:lpstr>
      <vt:lpstr>GHG_Emissions_1487407D CN</vt:lpstr>
      <vt:lpstr>GHG_Emissions_POW CN</vt:lpstr>
      <vt:lpstr>GHG_Emissions_3478182Z US</vt:lpstr>
      <vt:lpstr>GHG_Emissions_WEC US</vt:lpstr>
      <vt:lpstr>GHG_Emissions_CRGY US</vt:lpstr>
      <vt:lpstr>GHG_Emissions_PEG US</vt:lpstr>
      <vt:lpstr>GHG_Emissions_GALP PL</vt:lpstr>
      <vt:lpstr>GHG_Emissions_58325Z NL</vt:lpstr>
      <vt:lpstr>GHG_Emissions_NA CN</vt:lpstr>
      <vt:lpstr>GHG_Emissions_804652Z CN</vt:lpstr>
      <vt:lpstr>GHG_Emissions_BRY US</vt:lpstr>
      <vt:lpstr>GHG_Emissions_PEY CN</vt:lpstr>
      <vt:lpstr>GHG_Emissions_3244814Z CN</vt:lpstr>
      <vt:lpstr>GHG_Emissions_ARX CN</vt:lpstr>
      <vt:lpstr>GHG_Emissions_LGCY US</vt:lpstr>
      <vt:lpstr>GHG_Emissions_EMA CN</vt:lpstr>
      <vt:lpstr>GHG_Emissions_TRGP US</vt:lpstr>
      <vt:lpstr>GHG_Emissions_1911116D CN</vt:lpstr>
      <vt:lpstr>GHG_Emissions_FTS CN</vt:lpstr>
      <vt:lpstr>GHG_Emissions_IENOVA MM</vt:lpstr>
      <vt:lpstr>GHG_Emissions_OGE US</vt:lpstr>
      <vt:lpstr>GHG_Emissions_1216765D US</vt:lpstr>
      <vt:lpstr>GHG_Emissions_EOG US</vt:lpstr>
      <vt:lpstr>GHG_Emissions_5981426Z CN</vt:lpstr>
      <vt:lpstr>GHG_Emissions_OVV US</vt:lpstr>
      <vt:lpstr>GHG_Emissions_XEL US</vt:lpstr>
      <vt:lpstr>GHG_Emissions_CMS US</vt:lpstr>
      <vt:lpstr>GHG_Emissions_FE US</vt:lpstr>
      <vt:lpstr>GHG_Emissions_TVE CN</vt:lpstr>
      <vt:lpstr>GHG_Emissions_CPG CN</vt:lpstr>
      <vt:lpstr>GHG_Emissions_TECK-B CN</vt:lpstr>
      <vt:lpstr>GHG_Emissions_TTE FP</vt:lpstr>
      <vt:lpstr>GHG_Emissions_NRG US</vt:lpstr>
      <vt:lpstr>GHG_Emissions_3682Z CN</vt:lpstr>
      <vt:lpstr>GHG_Emissions_AEP US</vt:lpstr>
      <vt:lpstr>GHG_Emissions_HES US</vt:lpstr>
      <vt:lpstr>GHG_Emissions_1885Z CN</vt:lpstr>
      <vt:lpstr>GHG_Emissions_1766130D CN</vt:lpstr>
      <vt:lpstr>GHG_Emissions_SLB US</vt:lpstr>
      <vt:lpstr>GHG_Emissions_APD US</vt:lpstr>
      <vt:lpstr>GHG_Emissions_HAL US</vt:lpstr>
      <vt:lpstr>GHG_Emissions_WDS AU</vt:lpstr>
      <vt:lpstr>GHG_Emissions_0629015D CN</vt:lpstr>
      <vt:lpstr>GHG_Emissions_3592321Z CN</vt:lpstr>
      <vt:lpstr>GHG_Emissions_OXY US</vt:lpstr>
      <vt:lpstr>GHG_Emissions_IFC CN</vt:lpstr>
      <vt:lpstr>GHG_Emissions_0630082D CN</vt:lpstr>
      <vt:lpstr>GHG_Emissions_FFH CN</vt:lpstr>
      <vt:lpstr>GHG_Emissions_TD CN</vt:lpstr>
      <vt:lpstr>GHG_Emissions_BN CN</vt:lpstr>
      <vt:lpstr>GHG_Emissions_CIVI US</vt:lpstr>
      <vt:lpstr>GHG_Emissions_0555061D US</vt:lpstr>
      <vt:lpstr>GHG_Emissions_0148238D CN</vt:lpstr>
      <vt:lpstr>GHG_Emissions_ECOPETL CB</vt:lpstr>
      <vt:lpstr>GHG_Emissions_EQNR NO</vt:lpstr>
      <vt:lpstr>GHG_Emissions_3033433Z US</vt:lpstr>
      <vt:lpstr>GHG_Emissions_WCP 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Aditi Agarwal</cp:lastModifiedBy>
  <dcterms:created xsi:type="dcterms:W3CDTF">2024-04-29T20:40:17Z</dcterms:created>
  <dcterms:modified xsi:type="dcterms:W3CDTF">2024-08-26T22:09:22Z</dcterms:modified>
</cp:coreProperties>
</file>