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A6842CB2-2F6C-4F42-AFC7-31149491E0DF}" xr6:coauthVersionLast="47" xr6:coauthVersionMax="47" xr10:uidLastSave="{00000000-0000-0000-0000-000000000000}"/>
  <bookViews>
    <workbookView xWindow="-110" yWindow="-110" windowWidth="19420" windowHeight="10420" firstSheet="1" activeTab="11" xr2:uid="{00000000-000D-0000-FFFF-FFFF00000000}"/>
  </bookViews>
  <sheets>
    <sheet name="Sheet 1" sheetId="1" state="hidden" r:id="rId1"/>
    <sheet name="Table 1" sheetId="2" r:id="rId2"/>
    <sheet name="Table 2" sheetId="3" r:id="rId3"/>
    <sheet name="Table 2 - neighbourhood" sheetId="4" state="hidden" r:id="rId4"/>
    <sheet name="Table 2 - city" sheetId="5" state="hidden" r:id="rId5"/>
    <sheet name="Table 2 - country" sheetId="6" state="hidden" r:id="rId6"/>
    <sheet name="Table 3" sheetId="24" r:id="rId7"/>
    <sheet name="Table 3 - neighbourhood" sheetId="25" state="hidden" r:id="rId8"/>
    <sheet name="Table 3 - city" sheetId="26" state="hidden" r:id="rId9"/>
    <sheet name="Table 3 - country" sheetId="9" state="hidden" r:id="rId10"/>
    <sheet name="Table 3 - overall" sheetId="22" state="hidden" r:id="rId11"/>
    <sheet name="Table 4" sheetId="27" r:id="rId12"/>
    <sheet name="Table 4 - country" sheetId="10" state="hidden" r:id="rId13"/>
    <sheet name="Table 4 - overall" sheetId="11" state="hidden" r:id="rId14"/>
    <sheet name="Table 5" sheetId="28" r:id="rId15"/>
    <sheet name="Table 5 - city" sheetId="12" state="hidden" r:id="rId16"/>
    <sheet name="Table 5 - country" sheetId="13" state="hidden" r:id="rId17"/>
    <sheet name="Table 5 - overall" sheetId="14" state="hidden" r:id="rId18"/>
    <sheet name="Table S1" sheetId="29" r:id="rId19"/>
    <sheet name="Table S1 - city" sheetId="15" state="hidden" r:id="rId20"/>
    <sheet name="Table S1 - country" sheetId="16" state="hidden" r:id="rId21"/>
    <sheet name="Table S1 - overall" sheetId="17" state="hidden" r:id="rId22"/>
    <sheet name="Table 6" sheetId="33" r:id="rId23"/>
    <sheet name="tab6-overall (2)" sheetId="32" state="hidden" r:id="rId24"/>
    <sheet name="tab6-overall" sheetId="31" state="hidden" r:id="rId25"/>
    <sheet name="Table 6 - overall" sheetId="18" state="hidden" r:id="rId26"/>
    <sheet name="Table 6 - Brazil" sheetId="19" state="hidden" r:id="rId27"/>
    <sheet name="Table 6 - India" sheetId="20" state="hidden" r:id="rId28"/>
    <sheet name="Table 6 - UK" sheetId="21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D4" authorId="0" shapeId="0" xr:uid="{70368BC3-B68B-42C6-9ABB-3086DCCFF29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Is it okay that the IQR is 0 like this?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<sst xmlns="http://schemas.openxmlformats.org/spreadsheetml/2006/main" count="2319" uniqueCount="642">
  <si>
    <t>country</t>
  </si>
  <si>
    <t>city</t>
  </si>
  <si>
    <t>Higher</t>
  </si>
  <si>
    <t>Middle</t>
  </si>
  <si>
    <t>Lower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</si>
  <si>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</si>
  <si>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</si>
  <si>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</si>
  <si>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</si>
  <si>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</si>
  <si>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</si>
  <si>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</si>
  <si>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</si>
  <si>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</si>
  <si>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</si>
  <si>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</si>
  <si>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</si>
  <si>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</si>
  <si>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</si>
  <si>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</si>
  <si>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</si>
  <si>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</si>
  <si>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</si>
  <si>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</si>
  <si>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</si>
  <si>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</si>
  <si>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</si>
  <si>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</si>
  <si>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</si>
  <si>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</si>
  <si>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</si>
  <si>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</si>
  <si>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</si>
  <si>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</si>
  <si>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</si>
  <si>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</si>
  <si>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</si>
  <si>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</si>
  <si>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</si>
  <si>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</si>
  <si>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</si>
  <si>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</si>
  <si>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</si>
  <si>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</si>
  <si>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</si>
  <si>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</si>
  <si>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</si>
  <si>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</si>
  <si>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</si>
  <si>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</si>
  <si>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</si>
  <si>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</si>
  <si>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</si>
  <si>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</si>
  <si>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</si>
  <si>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</si>
  <si>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</si>
  <si>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</si>
  <si>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</si>
  <si>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</si>
  <si>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</si>
  <si>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</si>
  <si>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</si>
  <si>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</si>
  <si>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</si>
  <si>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</si>
  <si>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</si>
  <si>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</si>
  <si>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</si>
  <si>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</si>
  <si>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</si>
  <si>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</si>
  <si>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</si>
  <si>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</si>
  <si>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</si>
  <si>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</si>
  <si>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</si>
  <si>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</si>
  <si>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</si>
  <si>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</si>
  <si>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</si>
  <si>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</si>
  <si>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</si>
  <si>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</si>
  <si>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</si>
  <si>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</si>
  <si>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</si>
  <si>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</si>
  <si>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</si>
  <si>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</si>
  <si>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</si>
  <si>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</si>
  <si>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</si>
  <si>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</si>
  <si>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</si>
  <si>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</si>
  <si>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</si>
  <si>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</si>
  <si>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</si>
  <si>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</si>
  <si>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</si>
  <si>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</si>
  <si>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</si>
  <si>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</si>
  <si>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</si>
  <si>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</si>
  <si>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</si>
  <si>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</si>
  <si>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</si>
  <si>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</si>
  <si>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</si>
  <si>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</si>
  <si>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</si>
  <si>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</si>
  <si>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</si>
  <si>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</si>
  <si>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</si>
  <si>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</si>
  <si>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</si>
  <si>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</si>
  <si>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</si>
  <si>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</si>
  <si>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</si>
  <si>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</si>
  <si>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</si>
  <si>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</si>
  <si>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</si>
  <si>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</si>
  <si>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</si>
  <si>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</si>
  <si>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</si>
  <si>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</si>
  <si>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</si>
  <si>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</si>
  <si>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</si>
  <si>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</si>
  <si>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</si>
  <si>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</si>
  <si>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</si>
  <si>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</si>
  <si>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</si>
  <si>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</si>
  <si>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</si>
  <si>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</si>
  <si>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</si>
  <si>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</si>
  <si>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</si>
  <si>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</si>
  <si>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</si>
  <si>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</si>
  <si>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</si>
  <si>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</si>
  <si>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</si>
  <si>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</si>
  <si>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</si>
  <si>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</si>
  <si>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</si>
  <si>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</si>
  <si>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</si>
  <si>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</si>
  <si>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</si>
  <si>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</si>
  <si>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</si>
  <si>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</si>
  <si>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</si>
  <si>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</si>
  <si>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</si>
  <si>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</si>
  <si>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</si>
  <si>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</si>
  <si>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</si>
  <si>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</si>
  <si>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</si>
  <si>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</si>
  <si>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</si>
  <si>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</si>
  <si>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</si>
  <si>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</si>
  <si>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</si>
  <si>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</si>
  <si>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</si>
  <si>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</si>
  <si>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</si>
  <si>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</si>
  <si>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</si>
  <si>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</si>
  <si>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</si>
  <si>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</si>
  <si>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</si>
  <si>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</si>
  <si>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</si>
  <si>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</si>
  <si>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</si>
  <si>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</si>
  <si>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</si>
  <si>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</si>
  <si>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</si>
  <si>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</si>
  <si>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</si>
  <si>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</si>
  <si>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</si>
  <si>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</si>
  <si>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</si>
  <si>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</si>
  <si>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</si>
  <si>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</si>
  <si>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</si>
  <si>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</si>
  <si>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</si>
  <si>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</si>
  <si>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</si>
  <si>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</si>
  <si>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</si>
  <si>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</si>
  <si>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</si>
  <si>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</si>
  <si>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</si>
  <si>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</si>
  <si>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</si>
  <si>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</si>
  <si>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</si>
  <si>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</si>
  <si>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</si>
  <si>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</si>
  <si>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</si>
  <si>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</si>
  <si>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</si>
  <si>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</si>
  <si>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</si>
  <si>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</si>
  <si>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</si>
  <si>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</si>
  <si>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</si>
  <si>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</si>
  <si>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</si>
  <si>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</si>
  <si>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</si>
  <si>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</si>
  <si>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</si>
  <si>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</si>
  <si>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</si>
  <si>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</si>
  <si>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</si>
  <si>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</si>
  <si>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</si>
  <si>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</si>
  <si>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</si>
  <si>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</si>
  <si>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</si>
  <si>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</si>
  <si>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</si>
  <si>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</si>
  <si>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</si>
  <si>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</si>
  <si>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</si>
  <si>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</si>
  <si>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</si>
  <si>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</si>
  <si>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</si>
  <si>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</si>
  <si>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</si>
  <si>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</si>
  <si>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</si>
  <si>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</si>
  <si>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</si>
  <si>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</si>
  <si>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</si>
  <si>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</si>
  <si>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</si>
  <si>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</si>
  <si>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</si>
  <si>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</si>
  <si>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</si>
  <si>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</si>
  <si>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</si>
  <si>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</si>
  <si>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</si>
  <si>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</si>
  <si>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</si>
  <si>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</si>
  <si>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</si>
  <si>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</si>
  <si>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</si>
  <si>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</si>
  <si>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</si>
  <si>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</si>
  <si>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</si>
  <si>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</si>
  <si>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</si>
  <si>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</si>
  <si>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</si>
  <si>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</si>
  <si>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</si>
  <si>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</si>
  <si>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</si>
  <si>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</si>
  <si>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</si>
  <si>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</si>
  <si>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</si>
  <si>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</si>
  <si>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</si>
  <si>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</si>
  <si>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</si>
  <si>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</si>
  <si>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</si>
  <si>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</si>
  <si>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</si>
  <si>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</si>
  <si>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</si>
  <si>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</si>
  <si>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</si>
  <si>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</si>
  <si>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</si>
  <si>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</si>
  <si>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</si>
  <si>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</si>
  <si>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</si>
  <si>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</si>
  <si>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</si>
  <si>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</si>
  <si>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</si>
  <si>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</si>
  <si>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</si>
  <si>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</si>
  <si>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</si>
  <si>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</si>
  <si>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</si>
  <si>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</si>
  <si>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</si>
  <si>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</si>
  <si>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</si>
  <si>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</si>
  <si>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</si>
  <si>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</si>
  <si>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</si>
  <si>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</si>
  <si>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</si>
  <si>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</si>
  <si>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</si>
  <si>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</si>
  <si>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</si>
  <si>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</si>
  <si>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</si>
  <si>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</si>
  <si>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</si>
  <si>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</si>
  <si>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</si>
  <si>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</si>
  <si>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</si>
  <si>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</si>
  <si>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</si>
  <si>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</si>
  <si>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</si>
  <si>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</si>
  <si>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</si>
  <si>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</si>
  <si>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</si>
  <si>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</si>
  <si>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</si>
  <si>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</si>
  <si>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</si>
  <si>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</si>
  <si>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</si>
  <si>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</si>
  <si>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</si>
  <si>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</si>
  <si>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</si>
  <si>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</si>
  <si>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</si>
  <si>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</si>
  <si>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</si>
  <si>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</si>
  <si>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</si>
  <si>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</si>
  <si>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</si>
  <si>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</si>
  <si>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</si>
  <si>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</si>
  <si>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</si>
  <si>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</si>
  <si>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</si>
  <si>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</si>
  <si>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</si>
  <si>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</si>
  <si>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</si>
  <si>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</si>
  <si>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</si>
  <si>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</si>
  <si>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</si>
  <si>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</si>
  <si>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</si>
  <si>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</si>
  <si>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</si>
  <si>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</si>
  <si>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</si>
  <si>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</si>
  <si>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</si>
  <si>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</si>
  <si>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</si>
  <si>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</si>
  <si>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</si>
  <si>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</si>
  <si>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</si>
  <si>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</si>
  <si>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</si>
  <si>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</si>
  <si>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</si>
  <si>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</si>
  <si>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</si>
  <si>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</si>
  <si>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</si>
  <si>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</si>
  <si>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</si>
  <si>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</si>
  <si>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</si>
  <si>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</si>
  <si>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</si>
  <si>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</si>
  <si>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</si>
  <si>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</si>
  <si>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</si>
  <si>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</si>
  <si>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</si>
  <si>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</si>
  <si>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</si>
  <si>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</si>
  <si>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</si>
  <si>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</si>
  <si>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</si>
  <si>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</si>
  <si>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</si>
  <si>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</si>
  <si>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</si>
  <si>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</si>
  <si>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</si>
  <si>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</si>
  <si>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</si>
  <si>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</si>
  <si>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</si>
  <si>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</si>
  <si>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</si>
  <si>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</si>
  <si>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</si>
  <si>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</si>
  <si>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</si>
  <si>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</si>
  <si>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</si>
  <si>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</si>
  <si>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</si>
  <si>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</si>
  <si>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</si>
  <si>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</si>
  <si>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</si>
  <si>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</si>
  <si>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</si>
  <si>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</si>
  <si>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</si>
  <si>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</si>
  <si>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</si>
  <si>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</si>
  <si>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</si>
  <si>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</si>
  <si>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</si>
  <si>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</si>
  <si>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</si>
  <si>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</si>
  <si>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</si>
  <si>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</si>
  <si>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</si>
  <si>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</si>
  <si>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</si>
  <si>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</si>
  <si>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</si>
  <si>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</si>
  <si>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</si>
  <si>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</si>
  <si>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</si>
  <si>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</si>
  <si>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</si>
  <si>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</si>
  <si>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</si>
  <si>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</si>
  <si>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</si>
  <si>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</si>
  <si>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</si>
  <si>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</si>
  <si>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</si>
  <si>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</si>
  <si>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</si>
  <si>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</si>
  <si>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</si>
  <si>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</si>
  <si>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</si>
  <si>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</si>
  <si>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</si>
  <si>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</si>
  <si>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</si>
  <si>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</si>
  <si>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</si>
  <si>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</si>
  <si>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</si>
  <si>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</si>
  <si>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</si>
  <si>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</si>
  <si>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</si>
  <si>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</si>
  <si>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</si>
  <si>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</si>
  <si>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</si>
  <si>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</si>
  <si>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</si>
  <si>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</si>
  <si>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</si>
  <si>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</si>
  <si>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</si>
  <si>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</si>
  <si>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</si>
  <si>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</si>
  <si>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</si>
  <si>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</si>
  <si>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</si>
  <si>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</si>
  <si>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</si>
  <si>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</si>
  <si>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</si>
  <si>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</si>
  <si>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</si>
  <si>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</si>
  <si>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</si>
  <si>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</si>
  <si>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</si>
  <si>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</si>
  <si>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</si>
  <si>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</si>
  <si>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</si>
  <si>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</si>
  <si>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</si>
  <si>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</si>
  <si>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</si>
  <si>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</si>
  <si>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</si>
  <si>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</si>
  <si>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</si>
  <si>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</si>
  <si>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</si>
  <si>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</si>
  <si>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</si>
  <si>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</si>
  <si>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</si>
  <si>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</si>
  <si>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</si>
  <si>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</si>
  <si>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</si>
  <si>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</si>
  <si>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</si>
  <si>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</si>
  <si>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</si>
  <si>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</si>
  <si>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</si>
  <si>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</si>
  <si>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</si>
  <si>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</si>
  <si>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</si>
  <si>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</si>
  <si>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</si>
  <si>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</si>
  <si>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</si>
  <si>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</si>
  <si>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 with multiple options (&gt;1 product), n (%)</t>
  </si>
  <si>
    <t>Organic  vendors</t>
  </si>
  <si>
    <t>Foods with multiple options, median (IQR)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</si>
  <si>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</si>
  <si>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</si>
  <si>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</si>
  <si>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</si>
  <si>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</si>
  <si>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</si>
  <si>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</si>
  <si>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</si>
  <si>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</si>
  <si>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</si>
  <si>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</si>
  <si>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</si>
  <si>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</si>
  <si>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</si>
  <si>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</si>
  <si>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</si>
  <si>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</si>
  <si>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</si>
  <si>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</si>
  <si>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</si>
  <si>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</si>
  <si>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</si>
  <si>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</si>
  <si>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</si>
  <si>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</si>
  <si>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</si>
  <si>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</si>
  <si>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</si>
  <si>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</si>
  <si>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</si>
  <si>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</si>
  <si>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</si>
  <si>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</si>
  <si>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</si>
  <si>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</si>
  <si>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</si>
  <si>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</si>
  <si>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</si>
  <si>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</si>
  <si>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</si>
  <si>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</si>
  <si>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</si>
  <si>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</si>
  <si>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</si>
  <si>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</si>
  <si>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</si>
  <si>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</si>
  <si>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</si>
  <si>
    <t>75 (38%)</t>
  </si>
  <si>
    <t>78 (40%)</t>
  </si>
  <si>
    <t>42 (22%)</t>
  </si>
  <si>
    <t>6 (3%)</t>
  </si>
  <si>
    <t>143 (73%)</t>
  </si>
  <si>
    <t>46 (24%)</t>
  </si>
  <si>
    <t>20 (16%)</t>
  </si>
  <si>
    <t>61 (48%)</t>
  </si>
  <si>
    <t>45 (36%)</t>
  </si>
  <si>
    <t>93 (74%)</t>
  </si>
  <si>
    <t>32 (25%)</t>
  </si>
  <si>
    <t>144 (30%)</t>
  </si>
  <si>
    <t>106 (22%)</t>
  </si>
  <si>
    <t>237 (49%)</t>
  </si>
  <si>
    <t>56 (11%)</t>
  </si>
  <si>
    <t>404 (83%)</t>
  </si>
  <si>
    <t>27 (6%)</t>
  </si>
  <si>
    <t>239 (30%)</t>
  </si>
  <si>
    <t>245 (30%)</t>
  </si>
  <si>
    <t>324 (40%)</t>
  </si>
  <si>
    <t>63 (8%)</t>
  </si>
  <si>
    <t>640 (79%)</t>
  </si>
  <si>
    <t>105 (13%)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</si>
</sst>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E+00"/>
    <numFmt numFmtId="165" formatCode="0.000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9" fontId="2" fillId="0" borderId="0" xfId="1" applyFont="1"/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41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74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E9"/>
  <sheetViews>
    <sheetView showGridLines="0" tabSelected="1" workbookViewId="0">
      <selection activeCell="G12" sqref="G12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18.7265625" bestFit="1" customWidth="1"/>
  </cols>
  <sheetData>
    <row r="1" spans="1:5" ht="43.5" x14ac:dyDescent="0.35">
      <c r="A1" s="47" t="s">
        <v>487</v>
      </c>
      <c r="B1" s="47" t="s">
        <v>575</v>
      </c>
      <c r="C1" s="10" t="s">
        <v>576</v>
      </c>
      <c r="D1" s="10" t="s">
        <v>577</v>
      </c>
      <c r="E1" s="10" t="s">
        <v>578</v>
      </c>
    </row>
    <row r="2" spans="1:5" x14ac:dyDescent="0.35">
      <c r="A2" s="74" t="s">
        <v>5</v>
      </c>
      <c r="B2" s="11" t="s">
        <v>224</v>
      </c>
      <c r="C2" s="11" t="s">
        <v>225</v>
      </c>
      <c r="D2" s="11" t="s">
        <v>220</v>
      </c>
      <c r="E2" s="11" t="s">
        <v>228</v>
      </c>
    </row>
    <row r="3" spans="1:5" x14ac:dyDescent="0.35">
      <c r="A3" s="75"/>
      <c r="B3" s="39" t="s">
        <v>215</v>
      </c>
      <c r="C3" s="39" t="s">
        <v>216</v>
      </c>
      <c r="D3" s="39" t="s">
        <v>220</v>
      </c>
      <c r="E3" s="39" t="s">
        <v>223</v>
      </c>
    </row>
    <row r="4" spans="1:5" x14ac:dyDescent="0.35">
      <c r="A4" s="74" t="s">
        <v>41</v>
      </c>
      <c r="B4" s="11" t="s">
        <v>224</v>
      </c>
      <c r="C4" s="11" t="s">
        <v>237</v>
      </c>
      <c r="D4" s="48" t="s">
        <v>238</v>
      </c>
      <c r="E4" s="11" t="s">
        <v>240</v>
      </c>
    </row>
    <row r="5" spans="1:5" x14ac:dyDescent="0.35">
      <c r="A5" s="75" t="s">
        <v>41</v>
      </c>
      <c r="B5" s="39" t="s">
        <v>215</v>
      </c>
      <c r="C5" s="39" t="s">
        <v>230</v>
      </c>
      <c r="D5" s="49" t="s">
        <v>233</v>
      </c>
      <c r="E5" s="39" t="s">
        <v>235</v>
      </c>
    </row>
    <row r="6" spans="1:5" x14ac:dyDescent="0.35">
      <c r="A6" s="74" t="s">
        <v>74</v>
      </c>
      <c r="B6" s="11" t="s">
        <v>224</v>
      </c>
      <c r="C6" s="11" t="s">
        <v>245</v>
      </c>
      <c r="D6" s="48" t="s">
        <v>233</v>
      </c>
      <c r="E6" s="11" t="s">
        <v>247</v>
      </c>
    </row>
    <row r="7" spans="1:5" x14ac:dyDescent="0.35">
      <c r="A7" s="75" t="s">
        <v>74</v>
      </c>
      <c r="B7" s="39" t="s">
        <v>215</v>
      </c>
      <c r="C7" s="39" t="s">
        <v>241</v>
      </c>
      <c r="D7" s="49" t="s">
        <v>242</v>
      </c>
      <c r="E7" s="39" t="s">
        <v>243</v>
      </c>
    </row>
    <row r="8" spans="1:5" x14ac:dyDescent="0.35">
      <c r="A8" s="74" t="s">
        <v>508</v>
      </c>
      <c r="B8" s="11" t="s">
        <v>224</v>
      </c>
      <c r="C8" s="11" t="s">
        <v>251</v>
      </c>
      <c r="D8" s="48" t="s">
        <v>233</v>
      </c>
      <c r="E8" s="11" t="s">
        <v>252</v>
      </c>
    </row>
    <row r="9" spans="1:5" ht="15" thickBot="1" x14ac:dyDescent="0.4">
      <c r="A9" s="76"/>
      <c r="B9" s="22" t="s">
        <v>215</v>
      </c>
      <c r="C9" s="22" t="s">
        <v>249</v>
      </c>
      <c r="D9" s="50" t="s">
        <v>242</v>
      </c>
      <c r="E9" s="22" t="s">
        <v>250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35">
      <c r="A2" t="s">
        <v>5</v>
      </c>
      <c r="B2" t="s">
        <v>224</v>
      </c>
      <c r="C2" t="s">
        <v>225</v>
      </c>
      <c r="D2" t="s">
        <v>226</v>
      </c>
      <c r="E2" t="s">
        <v>218</v>
      </c>
      <c r="F2" t="s">
        <v>227</v>
      </c>
      <c r="G2" t="s">
        <v>220</v>
      </c>
      <c r="H2" t="s">
        <v>125</v>
      </c>
      <c r="I2" t="s">
        <v>221</v>
      </c>
      <c r="J2" t="s">
        <v>222</v>
      </c>
      <c r="K2" t="s">
        <v>228</v>
      </c>
      <c r="L2" t="s">
        <v>229</v>
      </c>
      <c r="M2" t="s">
        <v>117</v>
      </c>
      <c r="N2" t="s">
        <v>104</v>
      </c>
    </row>
    <row r="3" spans="1:14" x14ac:dyDescent="0.35">
      <c r="A3" t="s">
        <v>5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125</v>
      </c>
      <c r="I3" t="s">
        <v>221</v>
      </c>
      <c r="J3" t="s">
        <v>222</v>
      </c>
      <c r="K3" t="s">
        <v>223</v>
      </c>
      <c r="L3" t="s">
        <v>179</v>
      </c>
      <c r="M3" t="s">
        <v>218</v>
      </c>
      <c r="N3" t="s">
        <v>104</v>
      </c>
    </row>
    <row r="4" spans="1:14" x14ac:dyDescent="0.35">
      <c r="A4" t="s">
        <v>41</v>
      </c>
      <c r="B4" t="s">
        <v>224</v>
      </c>
      <c r="C4" t="s">
        <v>237</v>
      </c>
      <c r="D4" t="s">
        <v>231</v>
      </c>
      <c r="E4" t="s">
        <v>218</v>
      </c>
      <c r="F4" t="s">
        <v>221</v>
      </c>
      <c r="G4" t="s">
        <v>238</v>
      </c>
      <c r="H4" t="s">
        <v>234</v>
      </c>
      <c r="I4" t="s">
        <v>239</v>
      </c>
      <c r="J4" t="s">
        <v>222</v>
      </c>
      <c r="K4" t="s">
        <v>240</v>
      </c>
      <c r="L4" t="s">
        <v>179</v>
      </c>
      <c r="M4" t="s">
        <v>218</v>
      </c>
      <c r="N4" t="s">
        <v>104</v>
      </c>
    </row>
    <row r="5" spans="1:14" x14ac:dyDescent="0.35">
      <c r="A5" t="s">
        <v>41</v>
      </c>
      <c r="B5" t="s">
        <v>215</v>
      </c>
      <c r="C5" t="s">
        <v>230</v>
      </c>
      <c r="D5" t="s">
        <v>231</v>
      </c>
      <c r="E5" t="s">
        <v>218</v>
      </c>
      <c r="F5" t="s">
        <v>232</v>
      </c>
      <c r="G5" t="s">
        <v>233</v>
      </c>
      <c r="H5" t="s">
        <v>234</v>
      </c>
      <c r="I5" t="s">
        <v>117</v>
      </c>
      <c r="J5" t="s">
        <v>222</v>
      </c>
      <c r="K5" t="s">
        <v>235</v>
      </c>
      <c r="L5" t="s">
        <v>236</v>
      </c>
      <c r="M5" t="s">
        <v>218</v>
      </c>
      <c r="N5" t="s">
        <v>156</v>
      </c>
    </row>
    <row r="6" spans="1:14" x14ac:dyDescent="0.35">
      <c r="A6" t="s">
        <v>74</v>
      </c>
      <c r="B6" t="s">
        <v>224</v>
      </c>
      <c r="C6" t="s">
        <v>245</v>
      </c>
      <c r="D6" t="s">
        <v>246</v>
      </c>
      <c r="E6" t="s">
        <v>218</v>
      </c>
      <c r="F6" t="s">
        <v>143</v>
      </c>
      <c r="G6" t="s">
        <v>233</v>
      </c>
      <c r="H6" t="s">
        <v>234</v>
      </c>
      <c r="I6" t="s">
        <v>117</v>
      </c>
      <c r="J6" t="s">
        <v>222</v>
      </c>
      <c r="K6" t="s">
        <v>247</v>
      </c>
      <c r="L6" t="s">
        <v>248</v>
      </c>
      <c r="M6" t="s">
        <v>218</v>
      </c>
      <c r="N6" t="s">
        <v>104</v>
      </c>
    </row>
    <row r="7" spans="1:14" x14ac:dyDescent="0.35">
      <c r="A7" t="s">
        <v>74</v>
      </c>
      <c r="B7" t="s">
        <v>215</v>
      </c>
      <c r="C7" t="s">
        <v>241</v>
      </c>
      <c r="D7" t="s">
        <v>231</v>
      </c>
      <c r="E7" t="s">
        <v>218</v>
      </c>
      <c r="F7" t="s">
        <v>156</v>
      </c>
      <c r="G7" t="s">
        <v>242</v>
      </c>
      <c r="H7" t="s">
        <v>234</v>
      </c>
      <c r="I7" t="s">
        <v>125</v>
      </c>
      <c r="J7" t="s">
        <v>222</v>
      </c>
      <c r="K7" t="s">
        <v>243</v>
      </c>
      <c r="L7" t="s">
        <v>236</v>
      </c>
      <c r="M7" t="s">
        <v>218</v>
      </c>
      <c r="N7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0" sqref="C20"/>
    </sheetView>
  </sheetViews>
  <sheetFormatPr defaultColWidth="10.90625" defaultRowHeight="14.5" x14ac:dyDescent="0.35"/>
  <sheetData>
    <row r="1" spans="1:4" x14ac:dyDescent="0.35">
      <c r="A1" t="s">
        <v>202</v>
      </c>
      <c r="B1" t="s">
        <v>203</v>
      </c>
      <c r="C1" t="s">
        <v>207</v>
      </c>
      <c r="D1" t="s">
        <v>211</v>
      </c>
    </row>
    <row r="2" spans="1:4" x14ac:dyDescent="0.35">
      <c r="A2" t="s">
        <v>215</v>
      </c>
      <c r="B2" t="s">
        <v>249</v>
      </c>
      <c r="C2" t="s">
        <v>242</v>
      </c>
      <c r="D2" t="s">
        <v>250</v>
      </c>
    </row>
    <row r="3" spans="1:4" x14ac:dyDescent="0.35">
      <c r="A3" t="s">
        <v>224</v>
      </c>
      <c r="B3" t="s">
        <v>251</v>
      </c>
      <c r="C3" t="s">
        <v>233</v>
      </c>
      <c r="D3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F14"/>
  <sheetViews>
    <sheetView showGridLines="0" workbookViewId="0">
      <selection activeCell="E11" sqref="E11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</cols>
  <sheetData>
    <row r="1" spans="1:6" s="53" customFormat="1" ht="29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581</v>
      </c>
      <c r="F1" s="42" t="s">
        <v>582</v>
      </c>
    </row>
    <row r="2" spans="1:6" x14ac:dyDescent="0.35">
      <c r="A2" s="74" t="s">
        <v>5</v>
      </c>
      <c r="B2" s="11" t="s">
        <v>6</v>
      </c>
      <c r="C2" s="43" t="s">
        <v>219</v>
      </c>
      <c r="D2" s="43" t="s">
        <v>263</v>
      </c>
      <c r="E2" s="43" t="s">
        <v>264</v>
      </c>
      <c r="F2" s="43" t="s">
        <v>268</v>
      </c>
    </row>
    <row r="3" spans="1:6" x14ac:dyDescent="0.35">
      <c r="A3" s="77"/>
      <c r="B3" s="13" t="s">
        <v>583</v>
      </c>
      <c r="C3" s="44" t="s">
        <v>218</v>
      </c>
      <c r="D3" s="44" t="s">
        <v>272</v>
      </c>
      <c r="E3" s="44" t="s">
        <v>273</v>
      </c>
      <c r="F3" s="44" t="s">
        <v>275</v>
      </c>
    </row>
    <row r="4" spans="1:6" x14ac:dyDescent="0.35">
      <c r="A4" s="77"/>
      <c r="B4" s="13" t="s">
        <v>32</v>
      </c>
      <c r="C4" s="44" t="s">
        <v>239</v>
      </c>
      <c r="D4" s="44" t="s">
        <v>222</v>
      </c>
      <c r="E4" s="44" t="s">
        <v>279</v>
      </c>
      <c r="F4" s="44" t="s">
        <v>279</v>
      </c>
    </row>
    <row r="5" spans="1:6" s="4" customFormat="1" x14ac:dyDescent="0.35">
      <c r="A5" s="75"/>
      <c r="B5" s="15" t="s">
        <v>499</v>
      </c>
      <c r="C5" s="45" t="s">
        <v>324</v>
      </c>
      <c r="D5" s="45" t="s">
        <v>325</v>
      </c>
      <c r="E5" s="45" t="s">
        <v>326</v>
      </c>
      <c r="F5" s="45" t="s">
        <v>328</v>
      </c>
    </row>
    <row r="6" spans="1:6" x14ac:dyDescent="0.35">
      <c r="A6" s="74" t="s">
        <v>41</v>
      </c>
      <c r="B6" s="11" t="s">
        <v>42</v>
      </c>
      <c r="C6" s="43" t="s">
        <v>125</v>
      </c>
      <c r="D6" s="43" t="s">
        <v>283</v>
      </c>
      <c r="E6" s="43" t="s">
        <v>284</v>
      </c>
      <c r="F6" s="43" t="s">
        <v>288</v>
      </c>
    </row>
    <row r="7" spans="1:6" x14ac:dyDescent="0.35">
      <c r="A7" s="77" t="s">
        <v>41</v>
      </c>
      <c r="B7" s="13" t="s">
        <v>54</v>
      </c>
      <c r="C7" s="44" t="s">
        <v>234</v>
      </c>
      <c r="D7" s="44" t="s">
        <v>145</v>
      </c>
      <c r="E7" s="44" t="s">
        <v>291</v>
      </c>
      <c r="F7" s="44" t="s">
        <v>294</v>
      </c>
    </row>
    <row r="8" spans="1:6" x14ac:dyDescent="0.35">
      <c r="A8" s="77" t="s">
        <v>41</v>
      </c>
      <c r="B8" s="13" t="s">
        <v>66</v>
      </c>
      <c r="C8" s="44" t="s">
        <v>104</v>
      </c>
      <c r="D8" s="44" t="s">
        <v>145</v>
      </c>
      <c r="E8" s="44" t="s">
        <v>296</v>
      </c>
      <c r="F8" s="44" t="s">
        <v>299</v>
      </c>
    </row>
    <row r="9" spans="1:6" s="4" customFormat="1" x14ac:dyDescent="0.35">
      <c r="A9" s="75" t="s">
        <v>41</v>
      </c>
      <c r="B9" s="15" t="s">
        <v>499</v>
      </c>
      <c r="C9" s="45" t="s">
        <v>140</v>
      </c>
      <c r="D9" s="45" t="s">
        <v>331</v>
      </c>
      <c r="E9" s="45" t="s">
        <v>332</v>
      </c>
      <c r="F9" s="45" t="s">
        <v>334</v>
      </c>
    </row>
    <row r="10" spans="1:6" x14ac:dyDescent="0.35">
      <c r="A10" s="74" t="s">
        <v>74</v>
      </c>
      <c r="B10" s="11" t="s">
        <v>75</v>
      </c>
      <c r="C10" s="43" t="s">
        <v>125</v>
      </c>
      <c r="D10" s="43" t="s">
        <v>131</v>
      </c>
      <c r="E10" s="43" t="s">
        <v>302</v>
      </c>
      <c r="F10" s="43" t="s">
        <v>306</v>
      </c>
    </row>
    <row r="11" spans="1:6" x14ac:dyDescent="0.35">
      <c r="A11" s="77" t="s">
        <v>74</v>
      </c>
      <c r="B11" s="13" t="s">
        <v>83</v>
      </c>
      <c r="C11" s="44" t="s">
        <v>117</v>
      </c>
      <c r="D11" s="44" t="s">
        <v>113</v>
      </c>
      <c r="E11" s="55" t="s">
        <v>309</v>
      </c>
      <c r="F11" s="44" t="s">
        <v>313</v>
      </c>
    </row>
    <row r="12" spans="1:6" x14ac:dyDescent="0.35">
      <c r="A12" s="77" t="s">
        <v>74</v>
      </c>
      <c r="B12" s="13" t="s">
        <v>89</v>
      </c>
      <c r="C12" s="44" t="s">
        <v>244</v>
      </c>
      <c r="D12" s="44" t="s">
        <v>316</v>
      </c>
      <c r="E12" s="55" t="s">
        <v>317</v>
      </c>
      <c r="F12" s="44" t="s">
        <v>320</v>
      </c>
    </row>
    <row r="13" spans="1:6" s="4" customFormat="1" x14ac:dyDescent="0.35">
      <c r="A13" s="75" t="s">
        <v>74</v>
      </c>
      <c r="B13" s="15" t="s">
        <v>499</v>
      </c>
      <c r="C13" s="45" t="s">
        <v>109</v>
      </c>
      <c r="D13" s="45" t="s">
        <v>90</v>
      </c>
      <c r="E13" s="56" t="s">
        <v>336</v>
      </c>
      <c r="F13" s="45" t="s">
        <v>338</v>
      </c>
    </row>
    <row r="14" spans="1:6" ht="15" thickBot="1" x14ac:dyDescent="0.4">
      <c r="A14" s="51" t="s">
        <v>508</v>
      </c>
      <c r="B14" s="52"/>
      <c r="C14" s="54" t="s">
        <v>340</v>
      </c>
      <c r="D14" s="54" t="s">
        <v>341</v>
      </c>
      <c r="E14" s="54" t="s">
        <v>342</v>
      </c>
      <c r="F14" s="54" t="s">
        <v>344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219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269</v>
      </c>
      <c r="K2" t="s">
        <v>270</v>
      </c>
      <c r="L2" t="s">
        <v>271</v>
      </c>
    </row>
    <row r="3" spans="1:12" x14ac:dyDescent="0.35">
      <c r="A3" t="s">
        <v>5</v>
      </c>
      <c r="B3" t="s">
        <v>20</v>
      </c>
      <c r="C3" t="s">
        <v>218</v>
      </c>
      <c r="D3" t="s">
        <v>272</v>
      </c>
      <c r="E3" t="s">
        <v>273</v>
      </c>
      <c r="F3" t="s">
        <v>116</v>
      </c>
      <c r="G3" t="s">
        <v>274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</row>
    <row r="4" spans="1:12" x14ac:dyDescent="0.35">
      <c r="A4" t="s">
        <v>5</v>
      </c>
      <c r="B4" t="s">
        <v>32</v>
      </c>
      <c r="C4" t="s">
        <v>239</v>
      </c>
      <c r="D4" t="s">
        <v>222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125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277</v>
      </c>
      <c r="L5" t="s">
        <v>281</v>
      </c>
    </row>
    <row r="6" spans="1:12" x14ac:dyDescent="0.35">
      <c r="A6" t="s">
        <v>41</v>
      </c>
      <c r="B6" t="s">
        <v>54</v>
      </c>
      <c r="C6" t="s">
        <v>234</v>
      </c>
      <c r="D6" t="s">
        <v>145</v>
      </c>
      <c r="E6" t="s">
        <v>290</v>
      </c>
      <c r="F6" t="s">
        <v>291</v>
      </c>
      <c r="G6" t="s">
        <v>292</v>
      </c>
      <c r="H6" t="s">
        <v>293</v>
      </c>
      <c r="I6" t="s">
        <v>294</v>
      </c>
      <c r="J6" t="s">
        <v>289</v>
      </c>
      <c r="K6" t="s">
        <v>295</v>
      </c>
      <c r="L6" t="s">
        <v>286</v>
      </c>
    </row>
    <row r="7" spans="1:12" x14ac:dyDescent="0.35">
      <c r="A7" t="s">
        <v>41</v>
      </c>
      <c r="B7" t="s">
        <v>66</v>
      </c>
      <c r="C7" t="s">
        <v>104</v>
      </c>
      <c r="D7" t="s">
        <v>145</v>
      </c>
      <c r="E7" t="s">
        <v>296</v>
      </c>
      <c r="F7" t="s">
        <v>269</v>
      </c>
      <c r="G7" t="s">
        <v>297</v>
      </c>
      <c r="H7" t="s">
        <v>298</v>
      </c>
      <c r="I7" t="s">
        <v>299</v>
      </c>
      <c r="J7" t="s">
        <v>300</v>
      </c>
      <c r="K7" t="s">
        <v>277</v>
      </c>
      <c r="L7" t="s">
        <v>301</v>
      </c>
    </row>
    <row r="8" spans="1:12" x14ac:dyDescent="0.35">
      <c r="A8" t="s">
        <v>74</v>
      </c>
      <c r="B8" t="s">
        <v>75</v>
      </c>
      <c r="C8" t="s">
        <v>125</v>
      </c>
      <c r="D8" t="s">
        <v>131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303</v>
      </c>
      <c r="L8" t="s">
        <v>308</v>
      </c>
    </row>
    <row r="9" spans="1:12" x14ac:dyDescent="0.35">
      <c r="A9" t="s">
        <v>74</v>
      </c>
      <c r="B9" t="s">
        <v>83</v>
      </c>
      <c r="C9" t="s">
        <v>117</v>
      </c>
      <c r="D9" t="s">
        <v>113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130</v>
      </c>
      <c r="K9" t="s">
        <v>314</v>
      </c>
      <c r="L9" t="s">
        <v>315</v>
      </c>
    </row>
    <row r="10" spans="1:12" x14ac:dyDescent="0.35">
      <c r="A10" t="s">
        <v>74</v>
      </c>
      <c r="B10" t="s">
        <v>89</v>
      </c>
      <c r="C10" t="s">
        <v>244</v>
      </c>
      <c r="D10" t="s">
        <v>316</v>
      </c>
      <c r="E10" t="s">
        <v>317</v>
      </c>
      <c r="F10" t="s">
        <v>318</v>
      </c>
      <c r="G10" t="s">
        <v>108</v>
      </c>
      <c r="H10" t="s">
        <v>319</v>
      </c>
      <c r="I10" t="s">
        <v>320</v>
      </c>
      <c r="J10" t="s">
        <v>321</v>
      </c>
      <c r="K10" t="s">
        <v>278</v>
      </c>
      <c r="L10" t="s">
        <v>322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323</v>
      </c>
    </row>
    <row r="2" spans="1:12" x14ac:dyDescent="0.35">
      <c r="A2" t="s">
        <v>5</v>
      </c>
      <c r="B2" t="s">
        <v>324</v>
      </c>
      <c r="C2" t="s">
        <v>325</v>
      </c>
      <c r="D2" t="s">
        <v>326</v>
      </c>
      <c r="E2" t="s">
        <v>327</v>
      </c>
      <c r="F2" t="s">
        <v>281</v>
      </c>
      <c r="G2" t="s">
        <v>267</v>
      </c>
      <c r="H2" t="s">
        <v>328</v>
      </c>
      <c r="I2" t="s">
        <v>329</v>
      </c>
      <c r="J2" t="s">
        <v>277</v>
      </c>
      <c r="K2" t="s">
        <v>271</v>
      </c>
      <c r="L2" t="s">
        <v>330</v>
      </c>
    </row>
    <row r="3" spans="1:12" x14ac:dyDescent="0.35">
      <c r="A3" t="s">
        <v>41</v>
      </c>
      <c r="B3" t="s">
        <v>140</v>
      </c>
      <c r="C3" t="s">
        <v>331</v>
      </c>
      <c r="D3" t="s">
        <v>332</v>
      </c>
      <c r="E3" t="s">
        <v>333</v>
      </c>
      <c r="F3" t="s">
        <v>297</v>
      </c>
      <c r="G3" t="s">
        <v>298</v>
      </c>
      <c r="H3" t="s">
        <v>334</v>
      </c>
      <c r="I3" t="s">
        <v>335</v>
      </c>
      <c r="J3" t="s">
        <v>295</v>
      </c>
      <c r="K3" t="s">
        <v>301</v>
      </c>
      <c r="L3" t="s">
        <v>330</v>
      </c>
    </row>
    <row r="4" spans="1:12" x14ac:dyDescent="0.35">
      <c r="A4" t="s">
        <v>74</v>
      </c>
      <c r="B4" t="s">
        <v>109</v>
      </c>
      <c r="C4" t="s">
        <v>90</v>
      </c>
      <c r="D4" t="s">
        <v>336</v>
      </c>
      <c r="E4" t="s">
        <v>337</v>
      </c>
      <c r="F4" t="s">
        <v>311</v>
      </c>
      <c r="G4" t="s">
        <v>319</v>
      </c>
      <c r="H4" t="s">
        <v>338</v>
      </c>
      <c r="I4" t="s">
        <v>339</v>
      </c>
      <c r="J4" t="s">
        <v>314</v>
      </c>
      <c r="K4" t="s">
        <v>322</v>
      </c>
      <c r="L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activeCell="B16" sqref="B16"/>
    </sheetView>
  </sheetViews>
  <sheetFormatPr defaultColWidth="10.90625" defaultRowHeight="14.5" x14ac:dyDescent="0.35"/>
  <sheetData>
    <row r="1" spans="1:11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323</v>
      </c>
    </row>
    <row r="2" spans="1:11" x14ac:dyDescent="0.35">
      <c r="A2" t="s">
        <v>340</v>
      </c>
      <c r="B2" t="s">
        <v>341</v>
      </c>
      <c r="C2" t="s">
        <v>342</v>
      </c>
      <c r="D2" t="s">
        <v>343</v>
      </c>
      <c r="E2" t="s">
        <v>297</v>
      </c>
      <c r="F2" t="s">
        <v>319</v>
      </c>
      <c r="G2" t="s">
        <v>344</v>
      </c>
      <c r="H2" t="s">
        <v>281</v>
      </c>
      <c r="I2" t="s">
        <v>295</v>
      </c>
      <c r="J2" t="s">
        <v>322</v>
      </c>
      <c r="K2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6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584</v>
      </c>
      <c r="F1" s="42" t="s">
        <v>585</v>
      </c>
      <c r="G1" s="42" t="s">
        <v>586</v>
      </c>
    </row>
    <row r="2" spans="1:7" x14ac:dyDescent="0.35">
      <c r="A2" s="72" t="s">
        <v>5</v>
      </c>
      <c r="B2" s="13" t="s">
        <v>6</v>
      </c>
      <c r="C2" s="44" t="s">
        <v>345</v>
      </c>
      <c r="D2" s="44" t="s">
        <v>345</v>
      </c>
      <c r="E2" s="44" t="s">
        <v>346</v>
      </c>
      <c r="F2" s="44" t="s">
        <v>348</v>
      </c>
      <c r="G2" s="44"/>
    </row>
    <row r="3" spans="1:7" x14ac:dyDescent="0.35">
      <c r="A3" s="72"/>
      <c r="B3" s="13" t="s">
        <v>20</v>
      </c>
      <c r="C3" s="44" t="s">
        <v>218</v>
      </c>
      <c r="D3" s="44" t="s">
        <v>218</v>
      </c>
      <c r="E3" s="44" t="s">
        <v>273</v>
      </c>
      <c r="F3" s="44" t="s">
        <v>351</v>
      </c>
      <c r="G3" s="44"/>
    </row>
    <row r="4" spans="1:7" x14ac:dyDescent="0.35">
      <c r="A4" s="72"/>
      <c r="B4" s="13" t="s">
        <v>32</v>
      </c>
      <c r="C4" s="44" t="s">
        <v>239</v>
      </c>
      <c r="D4" s="44" t="s">
        <v>239</v>
      </c>
      <c r="E4" s="44" t="s">
        <v>279</v>
      </c>
      <c r="F4" s="44" t="s">
        <v>279</v>
      </c>
      <c r="G4" s="44"/>
    </row>
    <row r="5" spans="1:7" s="4" customFormat="1" x14ac:dyDescent="0.35">
      <c r="A5" s="78"/>
      <c r="B5" s="15" t="s">
        <v>499</v>
      </c>
      <c r="C5" s="45" t="s">
        <v>140</v>
      </c>
      <c r="D5" s="45" t="s">
        <v>140</v>
      </c>
      <c r="E5" s="45" t="s">
        <v>380</v>
      </c>
      <c r="F5" s="45" t="s">
        <v>381</v>
      </c>
      <c r="G5" s="58">
        <v>1.472318E-3</v>
      </c>
    </row>
    <row r="6" spans="1:7" x14ac:dyDescent="0.35">
      <c r="A6" s="79" t="s">
        <v>41</v>
      </c>
      <c r="B6" s="11" t="s">
        <v>42</v>
      </c>
      <c r="C6" s="43" t="s">
        <v>218</v>
      </c>
      <c r="D6" s="43" t="s">
        <v>218</v>
      </c>
      <c r="E6" s="43" t="s">
        <v>353</v>
      </c>
      <c r="F6" s="43" t="s">
        <v>354</v>
      </c>
      <c r="G6" s="43"/>
    </row>
    <row r="7" spans="1:7" x14ac:dyDescent="0.35">
      <c r="A7" s="72"/>
      <c r="B7" s="13" t="s">
        <v>66</v>
      </c>
      <c r="C7" s="44" t="s">
        <v>345</v>
      </c>
      <c r="D7" s="44" t="s">
        <v>345</v>
      </c>
      <c r="E7" s="44" t="s">
        <v>356</v>
      </c>
      <c r="F7" s="44" t="s">
        <v>358</v>
      </c>
      <c r="G7" s="44"/>
    </row>
    <row r="8" spans="1:7" s="4" customFormat="1" x14ac:dyDescent="0.35">
      <c r="A8" s="78"/>
      <c r="B8" s="15" t="s">
        <v>499</v>
      </c>
      <c r="C8" s="45" t="s">
        <v>219</v>
      </c>
      <c r="D8" s="45" t="s">
        <v>219</v>
      </c>
      <c r="E8" s="45" t="s">
        <v>382</v>
      </c>
      <c r="F8" s="45" t="s">
        <v>384</v>
      </c>
      <c r="G8" s="58">
        <v>2.0996089999999999E-2</v>
      </c>
    </row>
    <row r="9" spans="1:7" x14ac:dyDescent="0.35">
      <c r="A9" s="79" t="s">
        <v>74</v>
      </c>
      <c r="B9" s="11" t="s">
        <v>75</v>
      </c>
      <c r="C9" s="43" t="s">
        <v>125</v>
      </c>
      <c r="D9" s="43" t="s">
        <v>125</v>
      </c>
      <c r="E9" s="43" t="s">
        <v>302</v>
      </c>
      <c r="F9" s="43" t="s">
        <v>362</v>
      </c>
      <c r="G9" s="43"/>
    </row>
    <row r="10" spans="1:7" x14ac:dyDescent="0.35">
      <c r="A10" s="72" t="s">
        <v>74</v>
      </c>
      <c r="B10" s="13" t="s">
        <v>83</v>
      </c>
      <c r="C10" s="44" t="s">
        <v>232</v>
      </c>
      <c r="D10" s="44" t="s">
        <v>232</v>
      </c>
      <c r="E10" s="44" t="s">
        <v>366</v>
      </c>
      <c r="F10" s="44" t="s">
        <v>369</v>
      </c>
      <c r="G10" s="44"/>
    </row>
    <row r="11" spans="1:7" x14ac:dyDescent="0.35">
      <c r="A11" s="72" t="s">
        <v>74</v>
      </c>
      <c r="B11" s="13" t="s">
        <v>89</v>
      </c>
      <c r="C11" s="44" t="s">
        <v>219</v>
      </c>
      <c r="D11" s="44" t="s">
        <v>219</v>
      </c>
      <c r="E11" s="44" t="s">
        <v>373</v>
      </c>
      <c r="F11" s="44" t="s">
        <v>376</v>
      </c>
      <c r="G11" s="44"/>
    </row>
    <row r="12" spans="1:7" s="4" customFormat="1" x14ac:dyDescent="0.35">
      <c r="A12" s="78" t="s">
        <v>74</v>
      </c>
      <c r="B12" s="15" t="s">
        <v>499</v>
      </c>
      <c r="C12" s="45" t="s">
        <v>165</v>
      </c>
      <c r="D12" s="45" t="s">
        <v>165</v>
      </c>
      <c r="E12" s="45" t="s">
        <v>386</v>
      </c>
      <c r="F12" s="45" t="s">
        <v>388</v>
      </c>
      <c r="G12" s="58" t="s">
        <v>514</v>
      </c>
    </row>
    <row r="13" spans="1:7" ht="15" thickBot="1" x14ac:dyDescent="0.4">
      <c r="A13" s="60" t="s">
        <v>508</v>
      </c>
      <c r="B13" s="52"/>
      <c r="C13" s="54" t="s">
        <v>121</v>
      </c>
      <c r="D13" s="54" t="s">
        <v>121</v>
      </c>
      <c r="E13" s="54" t="s">
        <v>390</v>
      </c>
      <c r="F13" s="54" t="s">
        <v>392</v>
      </c>
      <c r="G13" s="59" t="s">
        <v>514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8"/>
  <sheetViews>
    <sheetView showGridLines="0" workbookViewId="0">
      <selection activeCell="L2" sqref="L2"/>
    </sheetView>
  </sheetViews>
  <sheetFormatPr defaultColWidth="10.90625" defaultRowHeight="14.5" x14ac:dyDescent="0.35"/>
  <cols>
    <col min="1" max="1" width="7.453125" bestFit="1" customWidth="1"/>
    <col min="2" max="2" width="13.7265625" bestFit="1" customWidth="1"/>
    <col min="3" max="3" width="10.90625" style="1"/>
    <col min="4" max="4" width="12.1796875" style="1" bestFit="1" customWidth="1"/>
    <col min="5" max="7" width="12.6328125" style="1" customWidth="1"/>
    <col min="8" max="10" width="12.6328125" style="3" customWidth="1"/>
  </cols>
  <sheetData>
    <row r="1" spans="1:10" x14ac:dyDescent="0.35">
      <c r="A1" s="85" t="s">
        <v>487</v>
      </c>
      <c r="B1" s="85" t="s">
        <v>488</v>
      </c>
      <c r="C1" s="86" t="s">
        <v>486</v>
      </c>
      <c r="D1" s="85" t="s">
        <v>489</v>
      </c>
      <c r="E1" s="84" t="s">
        <v>493</v>
      </c>
      <c r="F1" s="84"/>
      <c r="G1" s="84"/>
      <c r="H1" s="92"/>
      <c r="I1" s="92"/>
      <c r="J1" s="92"/>
    </row>
    <row r="2" spans="1:10" s="2" customFormat="1" ht="43.5" x14ac:dyDescent="0.35">
      <c r="A2" s="78"/>
      <c r="B2" s="78"/>
      <c r="C2" s="87"/>
      <c r="D2" s="78"/>
      <c r="E2" s="80" t="s">
        <v>490</v>
      </c>
      <c r="F2" s="80" t="s">
        <v>491</v>
      </c>
      <c r="G2" s="80" t="s">
        <v>492</v>
      </c>
      <c r="H2" s="80" t="s">
        <v>494</v>
      </c>
      <c r="I2" s="80" t="s">
        <v>495</v>
      </c>
      <c r="J2" s="80" t="s">
        <v>496</v>
      </c>
    </row>
    <row r="3" spans="1:10" x14ac:dyDescent="0.35">
      <c r="A3" s="74" t="s">
        <v>5</v>
      </c>
      <c r="B3" s="11" t="s">
        <v>6</v>
      </c>
      <c r="C3" s="43"/>
      <c r="D3" s="43" t="s">
        <v>7</v>
      </c>
      <c r="E3" s="43" t="s">
        <v>8</v>
      </c>
      <c r="F3" s="43" t="s">
        <v>10</v>
      </c>
      <c r="G3" s="43" t="s">
        <v>12</v>
      </c>
      <c r="H3" s="81" t="s">
        <v>18</v>
      </c>
      <c r="I3" s="81" t="s">
        <v>16</v>
      </c>
      <c r="J3" s="81" t="s">
        <v>14</v>
      </c>
    </row>
    <row r="4" spans="1:10" x14ac:dyDescent="0.35">
      <c r="A4" s="77"/>
      <c r="B4" s="13" t="s">
        <v>583</v>
      </c>
      <c r="C4" s="44"/>
      <c r="D4" s="44" t="s">
        <v>21</v>
      </c>
      <c r="E4" s="44" t="s">
        <v>22</v>
      </c>
      <c r="F4" s="44" t="s">
        <v>24</v>
      </c>
      <c r="G4" s="44" t="s">
        <v>25</v>
      </c>
      <c r="H4" s="82" t="s">
        <v>30</v>
      </c>
      <c r="I4" s="82" t="s">
        <v>29</v>
      </c>
      <c r="J4" s="82" t="s">
        <v>27</v>
      </c>
    </row>
    <row r="5" spans="1:10" x14ac:dyDescent="0.35">
      <c r="A5" s="77"/>
      <c r="B5" s="13" t="s">
        <v>32</v>
      </c>
      <c r="C5" s="44"/>
      <c r="D5" s="44" t="s">
        <v>33</v>
      </c>
      <c r="E5" s="44" t="s">
        <v>34</v>
      </c>
      <c r="F5" s="44" t="s">
        <v>34</v>
      </c>
      <c r="G5" s="44" t="s">
        <v>36</v>
      </c>
      <c r="H5" s="82" t="s">
        <v>40</v>
      </c>
      <c r="I5" s="82" t="s">
        <v>38</v>
      </c>
      <c r="J5" s="82" t="s">
        <v>27</v>
      </c>
    </row>
    <row r="6" spans="1:10" s="4" customFormat="1" x14ac:dyDescent="0.35">
      <c r="A6" s="75"/>
      <c r="B6" s="15" t="s">
        <v>499</v>
      </c>
      <c r="C6" s="45"/>
      <c r="D6" s="90">
        <v>126</v>
      </c>
      <c r="E6" s="90" t="s">
        <v>625</v>
      </c>
      <c r="F6" s="90" t="s">
        <v>626</v>
      </c>
      <c r="G6" s="90" t="s">
        <v>627</v>
      </c>
      <c r="H6" s="91" t="s">
        <v>629</v>
      </c>
      <c r="I6" s="91" t="s">
        <v>628</v>
      </c>
      <c r="J6" s="91" t="s">
        <v>64</v>
      </c>
    </row>
    <row r="7" spans="1:10" x14ac:dyDescent="0.35">
      <c r="A7" s="74" t="s">
        <v>41</v>
      </c>
      <c r="B7" s="11" t="s">
        <v>42</v>
      </c>
      <c r="C7" s="43"/>
      <c r="D7" s="43" t="s">
        <v>43</v>
      </c>
      <c r="E7" s="43" t="s">
        <v>44</v>
      </c>
      <c r="F7" s="43" t="s">
        <v>46</v>
      </c>
      <c r="G7" s="43" t="s">
        <v>47</v>
      </c>
      <c r="H7" s="81" t="s">
        <v>52</v>
      </c>
      <c r="I7" s="81" t="s">
        <v>51</v>
      </c>
      <c r="J7" s="81" t="s">
        <v>49</v>
      </c>
    </row>
    <row r="8" spans="1:10" x14ac:dyDescent="0.35">
      <c r="A8" s="77"/>
      <c r="B8" s="13" t="s">
        <v>54</v>
      </c>
      <c r="C8" s="44"/>
      <c r="D8" s="44" t="s">
        <v>55</v>
      </c>
      <c r="E8" s="44" t="s">
        <v>56</v>
      </c>
      <c r="F8" s="44" t="s">
        <v>58</v>
      </c>
      <c r="G8" s="44" t="s">
        <v>59</v>
      </c>
      <c r="H8" s="82" t="s">
        <v>64</v>
      </c>
      <c r="I8" s="82" t="s">
        <v>63</v>
      </c>
      <c r="J8" s="82" t="s">
        <v>61</v>
      </c>
    </row>
    <row r="9" spans="1:10" x14ac:dyDescent="0.35">
      <c r="A9" s="77"/>
      <c r="B9" s="13" t="s">
        <v>66</v>
      </c>
      <c r="C9" s="44"/>
      <c r="D9" s="44" t="s">
        <v>67</v>
      </c>
      <c r="E9" s="44" t="s">
        <v>68</v>
      </c>
      <c r="F9" s="44" t="s">
        <v>69</v>
      </c>
      <c r="G9" s="44" t="s">
        <v>70</v>
      </c>
      <c r="H9" s="82" t="s">
        <v>73</v>
      </c>
      <c r="I9" s="82" t="s">
        <v>72</v>
      </c>
      <c r="J9" s="82" t="s">
        <v>71</v>
      </c>
    </row>
    <row r="10" spans="1:10" s="4" customFormat="1" x14ac:dyDescent="0.35">
      <c r="A10" s="75"/>
      <c r="B10" s="15" t="s">
        <v>499</v>
      </c>
      <c r="C10" s="45"/>
      <c r="D10" s="45">
        <v>487</v>
      </c>
      <c r="E10" s="45" t="s">
        <v>630</v>
      </c>
      <c r="F10" s="45" t="s">
        <v>631</v>
      </c>
      <c r="G10" s="45" t="s">
        <v>632</v>
      </c>
      <c r="H10" s="88" t="s">
        <v>635</v>
      </c>
      <c r="I10" s="88" t="s">
        <v>634</v>
      </c>
      <c r="J10" s="88" t="s">
        <v>633</v>
      </c>
    </row>
    <row r="11" spans="1:10" x14ac:dyDescent="0.35">
      <c r="A11" s="74" t="s">
        <v>74</v>
      </c>
      <c r="B11" s="11" t="s">
        <v>75</v>
      </c>
      <c r="C11" s="43"/>
      <c r="D11" s="43" t="s">
        <v>76</v>
      </c>
      <c r="E11" s="43" t="s">
        <v>77</v>
      </c>
      <c r="F11" s="43" t="s">
        <v>78</v>
      </c>
      <c r="G11" s="43" t="s">
        <v>79</v>
      </c>
      <c r="H11" s="81" t="s">
        <v>81</v>
      </c>
      <c r="I11" s="81" t="s">
        <v>80</v>
      </c>
      <c r="J11" s="81" t="s">
        <v>27</v>
      </c>
    </row>
    <row r="12" spans="1:10" x14ac:dyDescent="0.35">
      <c r="A12" s="77"/>
      <c r="B12" s="13" t="s">
        <v>83</v>
      </c>
      <c r="C12" s="44"/>
      <c r="D12" s="44" t="s">
        <v>7</v>
      </c>
      <c r="E12" s="44" t="s">
        <v>84</v>
      </c>
      <c r="F12" s="44" t="s">
        <v>85</v>
      </c>
      <c r="G12" s="44" t="s">
        <v>86</v>
      </c>
      <c r="H12" s="82" t="s">
        <v>84</v>
      </c>
      <c r="I12" s="82" t="s">
        <v>87</v>
      </c>
      <c r="J12" s="82" t="s">
        <v>27</v>
      </c>
    </row>
    <row r="13" spans="1:10" x14ac:dyDescent="0.35">
      <c r="A13" s="77"/>
      <c r="B13" s="13" t="s">
        <v>89</v>
      </c>
      <c r="C13" s="44"/>
      <c r="D13" s="44" t="s">
        <v>90</v>
      </c>
      <c r="E13" s="44" t="s">
        <v>91</v>
      </c>
      <c r="F13" s="44" t="s">
        <v>93</v>
      </c>
      <c r="G13" s="44" t="s">
        <v>94</v>
      </c>
      <c r="H13" s="82" t="s">
        <v>97</v>
      </c>
      <c r="I13" s="82" t="s">
        <v>96</v>
      </c>
      <c r="J13" s="82" t="s">
        <v>95</v>
      </c>
    </row>
    <row r="14" spans="1:10" s="4" customFormat="1" x14ac:dyDescent="0.35">
      <c r="A14" s="75"/>
      <c r="B14" s="15" t="s">
        <v>499</v>
      </c>
      <c r="C14" s="45"/>
      <c r="D14" s="45">
        <v>195</v>
      </c>
      <c r="E14" s="45" t="s">
        <v>619</v>
      </c>
      <c r="F14" s="45" t="s">
        <v>620</v>
      </c>
      <c r="G14" s="45" t="s">
        <v>621</v>
      </c>
      <c r="H14" s="88" t="s">
        <v>624</v>
      </c>
      <c r="I14" s="88" t="s">
        <v>623</v>
      </c>
      <c r="J14" s="88" t="s">
        <v>622</v>
      </c>
    </row>
    <row r="15" spans="1:10" s="4" customFormat="1" ht="15" thickBot="1" x14ac:dyDescent="0.4">
      <c r="A15" s="51" t="s">
        <v>508</v>
      </c>
      <c r="B15" s="51"/>
      <c r="C15" s="54"/>
      <c r="D15" s="54">
        <f>D6+D10+D14</f>
        <v>808</v>
      </c>
      <c r="E15" s="54" t="s">
        <v>636</v>
      </c>
      <c r="F15" s="54" t="s">
        <v>637</v>
      </c>
      <c r="G15" s="54" t="s">
        <v>638</v>
      </c>
      <c r="H15" s="54" t="s">
        <v>641</v>
      </c>
      <c r="I15" s="54" t="s">
        <v>640</v>
      </c>
      <c r="J15" s="54" t="s">
        <v>639</v>
      </c>
    </row>
    <row r="16" spans="1:10" x14ac:dyDescent="0.35">
      <c r="E16" s="83"/>
      <c r="F16" s="83"/>
      <c r="G16" s="83"/>
      <c r="H16" s="83"/>
      <c r="I16" s="83"/>
      <c r="J16" s="83"/>
    </row>
    <row r="18" spans="6:6" x14ac:dyDescent="0.35">
      <c r="F18" s="89"/>
    </row>
  </sheetData>
  <mergeCells count="9">
    <mergeCell ref="E1:G1"/>
    <mergeCell ref="H1:J1"/>
    <mergeCell ref="A3:A6"/>
    <mergeCell ref="A7:A10"/>
    <mergeCell ref="A11:A14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345</v>
      </c>
      <c r="D2" t="s">
        <v>345</v>
      </c>
      <c r="E2" t="s">
        <v>346</v>
      </c>
      <c r="F2" t="s">
        <v>347</v>
      </c>
      <c r="G2" t="s">
        <v>266</v>
      </c>
      <c r="H2" t="s">
        <v>267</v>
      </c>
      <c r="I2" t="s">
        <v>348</v>
      </c>
      <c r="J2" t="s">
        <v>300</v>
      </c>
      <c r="K2" t="s">
        <v>349</v>
      </c>
      <c r="L2" t="s">
        <v>350</v>
      </c>
    </row>
    <row r="3" spans="1:12" x14ac:dyDescent="0.35">
      <c r="A3" t="s">
        <v>5</v>
      </c>
      <c r="B3" t="s">
        <v>20</v>
      </c>
      <c r="C3" t="s">
        <v>218</v>
      </c>
      <c r="D3" t="s">
        <v>218</v>
      </c>
      <c r="E3" t="s">
        <v>273</v>
      </c>
      <c r="F3" t="s">
        <v>116</v>
      </c>
      <c r="G3" t="s">
        <v>274</v>
      </c>
      <c r="H3" t="s">
        <v>274</v>
      </c>
      <c r="I3" t="s">
        <v>351</v>
      </c>
      <c r="J3" t="s">
        <v>116</v>
      </c>
      <c r="K3" t="s">
        <v>352</v>
      </c>
      <c r="L3" t="s">
        <v>352</v>
      </c>
    </row>
    <row r="4" spans="1:12" x14ac:dyDescent="0.35">
      <c r="A4" t="s">
        <v>5</v>
      </c>
      <c r="B4" t="s">
        <v>32</v>
      </c>
      <c r="C4" t="s">
        <v>239</v>
      </c>
      <c r="D4" t="s">
        <v>239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218</v>
      </c>
      <c r="D5" t="s">
        <v>218</v>
      </c>
      <c r="E5" t="s">
        <v>353</v>
      </c>
      <c r="F5" t="s">
        <v>116</v>
      </c>
      <c r="G5" t="s">
        <v>287</v>
      </c>
      <c r="H5" t="s">
        <v>287</v>
      </c>
      <c r="I5" t="s">
        <v>354</v>
      </c>
      <c r="J5" t="s">
        <v>116</v>
      </c>
      <c r="K5" t="s">
        <v>355</v>
      </c>
      <c r="L5" t="s">
        <v>355</v>
      </c>
    </row>
    <row r="6" spans="1:12" x14ac:dyDescent="0.35">
      <c r="A6" t="s">
        <v>41</v>
      </c>
      <c r="B6" t="s">
        <v>66</v>
      </c>
      <c r="C6" t="s">
        <v>345</v>
      </c>
      <c r="D6" t="s">
        <v>345</v>
      </c>
      <c r="E6" t="s">
        <v>356</v>
      </c>
      <c r="F6" t="s">
        <v>357</v>
      </c>
      <c r="G6" t="s">
        <v>297</v>
      </c>
      <c r="H6" t="s">
        <v>298</v>
      </c>
      <c r="I6" t="s">
        <v>358</v>
      </c>
      <c r="J6" t="s">
        <v>359</v>
      </c>
      <c r="K6" t="s">
        <v>360</v>
      </c>
      <c r="L6" t="s">
        <v>361</v>
      </c>
    </row>
    <row r="7" spans="1:12" x14ac:dyDescent="0.35">
      <c r="A7" t="s">
        <v>74</v>
      </c>
      <c r="B7" t="s">
        <v>75</v>
      </c>
      <c r="C7" t="s">
        <v>125</v>
      </c>
      <c r="D7" t="s">
        <v>125</v>
      </c>
      <c r="E7" t="s">
        <v>302</v>
      </c>
      <c r="F7" t="s">
        <v>303</v>
      </c>
      <c r="G7" t="s">
        <v>304</v>
      </c>
      <c r="H7" t="s">
        <v>305</v>
      </c>
      <c r="I7" t="s">
        <v>362</v>
      </c>
      <c r="J7" t="s">
        <v>363</v>
      </c>
      <c r="K7" t="s">
        <v>364</v>
      </c>
      <c r="L7" t="s">
        <v>365</v>
      </c>
    </row>
    <row r="8" spans="1:12" x14ac:dyDescent="0.35">
      <c r="A8" t="s">
        <v>74</v>
      </c>
      <c r="B8" t="s">
        <v>83</v>
      </c>
      <c r="C8" t="s">
        <v>232</v>
      </c>
      <c r="D8" t="s">
        <v>232</v>
      </c>
      <c r="E8" t="s">
        <v>366</v>
      </c>
      <c r="F8" t="s">
        <v>367</v>
      </c>
      <c r="G8" t="s">
        <v>311</v>
      </c>
      <c r="H8" t="s">
        <v>368</v>
      </c>
      <c r="I8" t="s">
        <v>369</v>
      </c>
      <c r="J8" t="s">
        <v>370</v>
      </c>
      <c r="K8" t="s">
        <v>371</v>
      </c>
      <c r="L8" t="s">
        <v>372</v>
      </c>
    </row>
    <row r="9" spans="1:12" x14ac:dyDescent="0.35">
      <c r="A9" t="s">
        <v>74</v>
      </c>
      <c r="B9" t="s">
        <v>89</v>
      </c>
      <c r="C9" t="s">
        <v>219</v>
      </c>
      <c r="D9" t="s">
        <v>219</v>
      </c>
      <c r="E9" t="s">
        <v>373</v>
      </c>
      <c r="F9" t="s">
        <v>374</v>
      </c>
      <c r="G9" t="s">
        <v>375</v>
      </c>
      <c r="H9" t="s">
        <v>319</v>
      </c>
      <c r="I9" t="s">
        <v>376</v>
      </c>
      <c r="J9" t="s">
        <v>377</v>
      </c>
      <c r="K9" t="s">
        <v>378</v>
      </c>
      <c r="L9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defaultColWidth="10.90625" defaultRowHeight="14.5" x14ac:dyDescent="0.35"/>
  <sheetData>
    <row r="1" spans="1:13" x14ac:dyDescent="0.35">
      <c r="A1" t="s">
        <v>0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323</v>
      </c>
    </row>
    <row r="2" spans="1:13" x14ac:dyDescent="0.35">
      <c r="A2" t="s">
        <v>5</v>
      </c>
      <c r="C2" t="s">
        <v>140</v>
      </c>
      <c r="D2" t="s">
        <v>140</v>
      </c>
      <c r="E2" t="s">
        <v>380</v>
      </c>
      <c r="F2" t="s">
        <v>327</v>
      </c>
      <c r="G2" t="s">
        <v>281</v>
      </c>
      <c r="H2" t="s">
        <v>267</v>
      </c>
      <c r="I2" t="s">
        <v>381</v>
      </c>
      <c r="J2" t="s">
        <v>370</v>
      </c>
      <c r="K2" t="s">
        <v>349</v>
      </c>
      <c r="L2" t="s">
        <v>350</v>
      </c>
      <c r="M2" t="s">
        <v>330</v>
      </c>
    </row>
    <row r="3" spans="1:13" x14ac:dyDescent="0.35">
      <c r="A3" t="s">
        <v>41</v>
      </c>
      <c r="C3" t="s">
        <v>219</v>
      </c>
      <c r="D3" t="s">
        <v>219</v>
      </c>
      <c r="E3" t="s">
        <v>382</v>
      </c>
      <c r="F3" t="s">
        <v>383</v>
      </c>
      <c r="G3" t="s">
        <v>297</v>
      </c>
      <c r="H3" t="s">
        <v>298</v>
      </c>
      <c r="I3" t="s">
        <v>384</v>
      </c>
      <c r="J3" t="s">
        <v>385</v>
      </c>
      <c r="K3" t="s">
        <v>360</v>
      </c>
      <c r="L3" t="s">
        <v>361</v>
      </c>
      <c r="M3" t="s">
        <v>330</v>
      </c>
    </row>
    <row r="4" spans="1:13" x14ac:dyDescent="0.35">
      <c r="A4" t="s">
        <v>74</v>
      </c>
      <c r="C4" t="s">
        <v>165</v>
      </c>
      <c r="D4" t="s">
        <v>165</v>
      </c>
      <c r="E4" t="s">
        <v>386</v>
      </c>
      <c r="F4" t="s">
        <v>387</v>
      </c>
      <c r="G4" t="s">
        <v>311</v>
      </c>
      <c r="H4" t="s">
        <v>319</v>
      </c>
      <c r="I4" t="s">
        <v>388</v>
      </c>
      <c r="J4" t="s">
        <v>389</v>
      </c>
      <c r="K4" t="s">
        <v>378</v>
      </c>
      <c r="L4" t="s">
        <v>379</v>
      </c>
      <c r="M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5">
      <c r="A2" t="s">
        <v>121</v>
      </c>
      <c r="B2" t="s">
        <v>121</v>
      </c>
      <c r="C2" t="s">
        <v>390</v>
      </c>
      <c r="D2" t="s">
        <v>391</v>
      </c>
      <c r="E2" t="s">
        <v>297</v>
      </c>
      <c r="F2" t="s">
        <v>319</v>
      </c>
      <c r="G2" t="s">
        <v>392</v>
      </c>
      <c r="H2" t="s">
        <v>393</v>
      </c>
      <c r="I2" t="s">
        <v>360</v>
      </c>
      <c r="J2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K17"/>
  <sheetViews>
    <sheetView showGridLines="0" zoomScale="85" zoomScaleNormal="85" workbookViewId="0">
      <selection activeCell="C20" sqref="C20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1" s="6" customFormat="1" ht="33" customHeight="1" x14ac:dyDescent="0.35">
      <c r="A1" s="57"/>
      <c r="B1" s="47" t="s">
        <v>590</v>
      </c>
      <c r="C1" s="42" t="s">
        <v>591</v>
      </c>
      <c r="D1" s="42" t="s">
        <v>611</v>
      </c>
      <c r="E1" s="42" t="s">
        <v>612</v>
      </c>
      <c r="F1" s="42" t="s">
        <v>613</v>
      </c>
      <c r="G1" s="42" t="s">
        <v>614</v>
      </c>
      <c r="H1" s="42" t="s">
        <v>615</v>
      </c>
      <c r="I1" s="42" t="s">
        <v>616</v>
      </c>
      <c r="J1" s="42" t="s">
        <v>617</v>
      </c>
      <c r="K1" s="42" t="s">
        <v>618</v>
      </c>
    </row>
    <row r="2" spans="1:11" x14ac:dyDescent="0.35">
      <c r="A2" s="74" t="s">
        <v>5</v>
      </c>
      <c r="B2" s="11" t="s">
        <v>587</v>
      </c>
      <c r="C2" s="43">
        <v>33</v>
      </c>
      <c r="D2" s="43" t="s">
        <v>439</v>
      </c>
      <c r="E2" s="43" t="s">
        <v>441</v>
      </c>
      <c r="F2" s="43" t="s">
        <v>442</v>
      </c>
      <c r="G2" s="43" t="s">
        <v>443</v>
      </c>
      <c r="H2" s="43" t="s">
        <v>27</v>
      </c>
      <c r="I2" s="43" t="s">
        <v>27</v>
      </c>
      <c r="J2" s="43" t="s">
        <v>445</v>
      </c>
      <c r="K2" s="43" t="s">
        <v>27</v>
      </c>
    </row>
    <row r="3" spans="1:11" x14ac:dyDescent="0.35">
      <c r="A3" s="77"/>
      <c r="B3" s="13" t="s">
        <v>589</v>
      </c>
      <c r="C3" s="44">
        <v>32</v>
      </c>
      <c r="D3" s="44" t="s">
        <v>446</v>
      </c>
      <c r="E3" s="44" t="s">
        <v>14</v>
      </c>
      <c r="F3" s="44" t="s">
        <v>27</v>
      </c>
      <c r="G3" s="44" t="s">
        <v>443</v>
      </c>
      <c r="H3" s="44" t="s">
        <v>27</v>
      </c>
      <c r="I3" s="44" t="s">
        <v>27</v>
      </c>
      <c r="J3" s="44" t="s">
        <v>443</v>
      </c>
      <c r="K3" s="44" t="s">
        <v>27</v>
      </c>
    </row>
    <row r="4" spans="1:11" x14ac:dyDescent="0.35">
      <c r="A4" s="77"/>
      <c r="B4" s="13" t="s">
        <v>588</v>
      </c>
      <c r="C4" s="44">
        <v>27</v>
      </c>
      <c r="D4" s="44" t="s">
        <v>449</v>
      </c>
      <c r="E4" s="44" t="s">
        <v>450</v>
      </c>
      <c r="F4" s="44" t="s">
        <v>451</v>
      </c>
      <c r="G4" s="44" t="s">
        <v>452</v>
      </c>
      <c r="H4" s="44" t="s">
        <v>453</v>
      </c>
      <c r="I4" s="44" t="s">
        <v>443</v>
      </c>
      <c r="J4" s="44" t="s">
        <v>454</v>
      </c>
      <c r="K4" s="44" t="s">
        <v>456</v>
      </c>
    </row>
    <row r="5" spans="1:11" s="4" customFormat="1" x14ac:dyDescent="0.35">
      <c r="A5" s="75"/>
      <c r="B5" s="15" t="s">
        <v>499</v>
      </c>
      <c r="C5" s="45">
        <v>92</v>
      </c>
      <c r="D5" s="45" t="s">
        <v>592</v>
      </c>
      <c r="E5" s="45" t="s">
        <v>593</v>
      </c>
      <c r="F5" s="45" t="s">
        <v>594</v>
      </c>
      <c r="G5" s="45" t="s">
        <v>95</v>
      </c>
      <c r="H5" s="45" t="s">
        <v>485</v>
      </c>
      <c r="I5" s="45" t="s">
        <v>64</v>
      </c>
      <c r="J5" s="45" t="s">
        <v>94</v>
      </c>
      <c r="K5" s="45" t="s">
        <v>485</v>
      </c>
    </row>
    <row r="6" spans="1:11" x14ac:dyDescent="0.35">
      <c r="A6" s="74" t="s">
        <v>41</v>
      </c>
      <c r="B6" s="11" t="s">
        <v>587</v>
      </c>
      <c r="C6" s="43">
        <v>112</v>
      </c>
      <c r="D6" s="43" t="s">
        <v>458</v>
      </c>
      <c r="E6" s="43" t="s">
        <v>460</v>
      </c>
      <c r="F6" s="43" t="s">
        <v>27</v>
      </c>
      <c r="G6" s="43" t="s">
        <v>27</v>
      </c>
      <c r="H6" s="43" t="s">
        <v>27</v>
      </c>
      <c r="I6" s="43" t="s">
        <v>27</v>
      </c>
      <c r="J6" s="43" t="s">
        <v>27</v>
      </c>
      <c r="K6" s="43" t="s">
        <v>27</v>
      </c>
    </row>
    <row r="7" spans="1:11" x14ac:dyDescent="0.35">
      <c r="A7" s="77"/>
      <c r="B7" s="13" t="s">
        <v>589</v>
      </c>
      <c r="C7" s="44">
        <v>21</v>
      </c>
      <c r="D7" s="44" t="s">
        <v>463</v>
      </c>
      <c r="E7" s="44" t="s">
        <v>465</v>
      </c>
      <c r="F7" s="44" t="s">
        <v>27</v>
      </c>
      <c r="G7" s="44" t="s">
        <v>27</v>
      </c>
      <c r="H7" s="44" t="s">
        <v>27</v>
      </c>
      <c r="I7" s="44" t="s">
        <v>27</v>
      </c>
      <c r="J7" s="44" t="s">
        <v>27</v>
      </c>
      <c r="K7" s="44" t="s">
        <v>27</v>
      </c>
    </row>
    <row r="8" spans="1:11" x14ac:dyDescent="0.35">
      <c r="A8" s="77"/>
      <c r="B8" s="13" t="s">
        <v>588</v>
      </c>
      <c r="C8" s="44">
        <v>131</v>
      </c>
      <c r="D8" s="44" t="s">
        <v>467</v>
      </c>
      <c r="E8" s="44" t="s">
        <v>469</v>
      </c>
      <c r="F8" s="44" t="s">
        <v>470</v>
      </c>
      <c r="G8" s="44" t="s">
        <v>49</v>
      </c>
      <c r="H8" s="44" t="s">
        <v>27</v>
      </c>
      <c r="I8" s="44" t="s">
        <v>27</v>
      </c>
      <c r="J8" s="44" t="s">
        <v>471</v>
      </c>
      <c r="K8" s="44" t="s">
        <v>472</v>
      </c>
    </row>
    <row r="9" spans="1:11" s="4" customFormat="1" x14ac:dyDescent="0.35">
      <c r="A9" s="75"/>
      <c r="B9" s="15" t="s">
        <v>499</v>
      </c>
      <c r="C9" s="45">
        <v>264</v>
      </c>
      <c r="D9" s="45" t="s">
        <v>595</v>
      </c>
      <c r="E9" s="45" t="s">
        <v>596</v>
      </c>
      <c r="F9" s="45" t="s">
        <v>597</v>
      </c>
      <c r="G9" s="45" t="s">
        <v>420</v>
      </c>
      <c r="H9" s="45" t="s">
        <v>27</v>
      </c>
      <c r="I9" s="45" t="s">
        <v>27</v>
      </c>
      <c r="J9" s="45" t="s">
        <v>598</v>
      </c>
      <c r="K9" s="45" t="s">
        <v>599</v>
      </c>
    </row>
    <row r="10" spans="1:11" x14ac:dyDescent="0.35">
      <c r="A10" s="74" t="s">
        <v>74</v>
      </c>
      <c r="B10" s="11" t="s">
        <v>587</v>
      </c>
      <c r="C10" s="43">
        <v>181</v>
      </c>
      <c r="D10" s="43" t="s">
        <v>474</v>
      </c>
      <c r="E10" s="43" t="s">
        <v>475</v>
      </c>
      <c r="F10" s="43" t="s">
        <v>64</v>
      </c>
      <c r="G10" s="43" t="s">
        <v>477</v>
      </c>
      <c r="H10" s="43" t="s">
        <v>27</v>
      </c>
      <c r="I10" s="43" t="s">
        <v>419</v>
      </c>
      <c r="J10" s="43" t="s">
        <v>478</v>
      </c>
      <c r="K10" s="43" t="s">
        <v>419</v>
      </c>
    </row>
    <row r="11" spans="1:11" x14ac:dyDescent="0.35">
      <c r="A11" s="77"/>
      <c r="B11" s="13" t="s">
        <v>589</v>
      </c>
      <c r="C11" s="44">
        <v>59</v>
      </c>
      <c r="D11" s="44" t="s">
        <v>479</v>
      </c>
      <c r="E11" s="44" t="s">
        <v>481</v>
      </c>
      <c r="F11" s="44" t="s">
        <v>27</v>
      </c>
      <c r="G11" s="44" t="s">
        <v>64</v>
      </c>
      <c r="H11" s="44" t="s">
        <v>27</v>
      </c>
      <c r="I11" s="44" t="s">
        <v>27</v>
      </c>
      <c r="J11" s="44" t="s">
        <v>27</v>
      </c>
      <c r="K11" s="44" t="s">
        <v>64</v>
      </c>
    </row>
    <row r="12" spans="1:11" x14ac:dyDescent="0.35">
      <c r="A12" s="77"/>
      <c r="B12" s="13" t="s">
        <v>588</v>
      </c>
      <c r="C12" s="44">
        <v>95</v>
      </c>
      <c r="D12" s="44" t="s">
        <v>483</v>
      </c>
      <c r="E12" s="44" t="s">
        <v>477</v>
      </c>
      <c r="F12" s="44" t="s">
        <v>485</v>
      </c>
      <c r="G12" s="44" t="s">
        <v>64</v>
      </c>
      <c r="H12" s="44" t="s">
        <v>27</v>
      </c>
      <c r="I12" s="44" t="s">
        <v>27</v>
      </c>
      <c r="J12" s="44" t="s">
        <v>27</v>
      </c>
      <c r="K12" s="44" t="s">
        <v>64</v>
      </c>
    </row>
    <row r="13" spans="1:11" s="4" customFormat="1" x14ac:dyDescent="0.35">
      <c r="A13" s="75"/>
      <c r="B13" s="15" t="s">
        <v>499</v>
      </c>
      <c r="C13" s="45">
        <v>335</v>
      </c>
      <c r="D13" s="45" t="s">
        <v>600</v>
      </c>
      <c r="E13" s="45" t="s">
        <v>601</v>
      </c>
      <c r="F13" s="45" t="s">
        <v>417</v>
      </c>
      <c r="G13" s="45" t="s">
        <v>602</v>
      </c>
      <c r="H13" s="45" t="s">
        <v>27</v>
      </c>
      <c r="I13" s="45" t="s">
        <v>419</v>
      </c>
      <c r="J13" s="45" t="s">
        <v>603</v>
      </c>
      <c r="K13" s="45" t="s">
        <v>418</v>
      </c>
    </row>
    <row r="14" spans="1:11" x14ac:dyDescent="0.35">
      <c r="A14" s="74" t="s">
        <v>508</v>
      </c>
      <c r="B14" s="11" t="s">
        <v>587</v>
      </c>
      <c r="C14" s="43">
        <v>326</v>
      </c>
      <c r="D14" s="43" t="s">
        <v>414</v>
      </c>
      <c r="E14" s="43" t="s">
        <v>415</v>
      </c>
      <c r="F14" s="43" t="s">
        <v>417</v>
      </c>
      <c r="G14" s="43" t="s">
        <v>418</v>
      </c>
      <c r="H14" s="43" t="s">
        <v>27</v>
      </c>
      <c r="I14" s="43" t="s">
        <v>419</v>
      </c>
      <c r="J14" s="43" t="s">
        <v>420</v>
      </c>
      <c r="K14" s="43" t="s">
        <v>422</v>
      </c>
    </row>
    <row r="15" spans="1:11" x14ac:dyDescent="0.35">
      <c r="A15" s="77"/>
      <c r="B15" s="13" t="s">
        <v>589</v>
      </c>
      <c r="C15" s="44">
        <v>112</v>
      </c>
      <c r="D15" s="44" t="s">
        <v>425</v>
      </c>
      <c r="E15" s="44" t="s">
        <v>427</v>
      </c>
      <c r="F15" s="44" t="s">
        <v>27</v>
      </c>
      <c r="G15" s="44" t="s">
        <v>419</v>
      </c>
      <c r="H15" s="44" t="s">
        <v>27</v>
      </c>
      <c r="I15" s="44" t="s">
        <v>27</v>
      </c>
      <c r="J15" s="44" t="s">
        <v>64</v>
      </c>
      <c r="K15" s="44" t="s">
        <v>64</v>
      </c>
    </row>
    <row r="16" spans="1:11" x14ac:dyDescent="0.35">
      <c r="A16" s="77"/>
      <c r="B16" s="13" t="s">
        <v>588</v>
      </c>
      <c r="C16" s="44">
        <v>253</v>
      </c>
      <c r="D16" s="44" t="s">
        <v>430</v>
      </c>
      <c r="E16" s="44" t="s">
        <v>431</v>
      </c>
      <c r="F16" s="44" t="s">
        <v>432</v>
      </c>
      <c r="G16" s="44" t="s">
        <v>434</v>
      </c>
      <c r="H16" s="44" t="s">
        <v>419</v>
      </c>
      <c r="I16" s="44" t="s">
        <v>435</v>
      </c>
      <c r="J16" s="44" t="s">
        <v>436</v>
      </c>
      <c r="K16" s="44" t="s">
        <v>437</v>
      </c>
    </row>
    <row r="17" spans="1:11" s="4" customFormat="1" ht="15" thickBot="1" x14ac:dyDescent="0.4">
      <c r="A17" s="76"/>
      <c r="B17" s="18" t="s">
        <v>499</v>
      </c>
      <c r="C17" s="46">
        <v>691</v>
      </c>
      <c r="D17" s="46" t="s">
        <v>604</v>
      </c>
      <c r="E17" s="46" t="s">
        <v>605</v>
      </c>
      <c r="F17" s="46" t="s">
        <v>606</v>
      </c>
      <c r="G17" s="46" t="s">
        <v>607</v>
      </c>
      <c r="H17" s="46" t="s">
        <v>422</v>
      </c>
      <c r="I17" s="46" t="s">
        <v>608</v>
      </c>
      <c r="J17" s="46" t="s">
        <v>609</v>
      </c>
      <c r="K17" s="46" t="s">
        <v>610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7" x14ac:dyDescent="0.35">
      <c r="A2" s="62" t="s">
        <v>5</v>
      </c>
      <c r="B2" t="s">
        <v>587</v>
      </c>
      <c r="C2">
        <v>33</v>
      </c>
      <c r="D2">
        <v>27</v>
      </c>
      <c r="E2" s="8">
        <v>0.88571429999999995</v>
      </c>
      <c r="F2" t="str">
        <f>D2 &amp; " (" &amp; TEXT(E2, "0%") &amp; ")"</f>
        <v>27 (89%)</v>
      </c>
      <c r="G2">
        <v>6</v>
      </c>
      <c r="H2" s="8">
        <v>0.13392857</v>
      </c>
      <c r="I2" t="str">
        <f>G2 &amp; " (" &amp; TEXT(H2, "0%") &amp; ")"</f>
        <v>6 (13%)</v>
      </c>
      <c r="J2">
        <v>2</v>
      </c>
      <c r="K2" s="8">
        <v>4.9107140000000001E-2</v>
      </c>
      <c r="L2" t="str">
        <f>J2 &amp; " (" &amp; TEXT(K2, "0%") &amp; ")"</f>
        <v>2 (5%)</v>
      </c>
      <c r="M2">
        <v>1</v>
      </c>
      <c r="N2" s="8">
        <v>3.125E-2</v>
      </c>
      <c r="O2" t="str">
        <f>M2 &amp; " (" &amp; TEXT(N2, "0%") &amp; ")"</f>
        <v>1 (3%)</v>
      </c>
      <c r="P2">
        <v>0</v>
      </c>
      <c r="Q2" s="8">
        <v>0</v>
      </c>
      <c r="R2" t="str">
        <f>P2 &amp; " (" &amp; TEXT(Q2, "0%") &amp; ")"</f>
        <v>0 (0%)</v>
      </c>
      <c r="S2">
        <v>0</v>
      </c>
      <c r="T2" s="8">
        <v>0</v>
      </c>
      <c r="U2" t="str">
        <f>S2 &amp; " (" &amp; TEXT(T2, "0%") &amp; ")"</f>
        <v>0 (0%)</v>
      </c>
      <c r="V2">
        <v>5</v>
      </c>
      <c r="W2" s="8">
        <v>0.35535714000000002</v>
      </c>
      <c r="X2" t="str">
        <f>V2 &amp; " (" &amp; TEXT(W2, "0%") &amp; ")"</f>
        <v>5 (36%)</v>
      </c>
      <c r="Y2">
        <v>0</v>
      </c>
      <c r="Z2" s="8">
        <v>0</v>
      </c>
      <c r="AA2" t="str">
        <f>Y2 &amp; " (" &amp; TEXT(Z2, "0%") &amp; ")"</f>
        <v>0 (0%)</v>
      </c>
    </row>
    <row r="3" spans="1:27" x14ac:dyDescent="0.35">
      <c r="A3" s="62"/>
      <c r="B3" t="s">
        <v>589</v>
      </c>
      <c r="C3">
        <v>32</v>
      </c>
      <c r="D3">
        <v>29</v>
      </c>
      <c r="E3" s="8">
        <v>0.92676769999999997</v>
      </c>
      <c r="F3" t="str">
        <f t="shared" ref="F3:F17" si="0">D3 &amp; " (" &amp; TEXT(E3, "0%") &amp; ")"</f>
        <v>29 (93%)</v>
      </c>
      <c r="G3">
        <v>1</v>
      </c>
      <c r="H3" s="8">
        <v>2.2727270000000001E-2</v>
      </c>
      <c r="I3" t="str">
        <f t="shared" ref="I3:I17" si="1">G3 &amp; " (" &amp; TEXT(H3, "0%") &amp; ")"</f>
        <v>1 (2%)</v>
      </c>
      <c r="J3">
        <v>0</v>
      </c>
      <c r="K3" s="8">
        <v>0</v>
      </c>
      <c r="L3" t="str">
        <f t="shared" ref="L3:L17" si="2">J3 &amp; " (" &amp; TEXT(K3, "0%") &amp; ")"</f>
        <v>0 (0%)</v>
      </c>
      <c r="M3">
        <v>1</v>
      </c>
      <c r="N3" s="8">
        <v>2.7777779999999998E-2</v>
      </c>
      <c r="O3" t="str">
        <f t="shared" ref="O3:O17" si="3">M3 &amp; " (" &amp; TEXT(N3, "0%") &amp; ")"</f>
        <v>1 (3%)</v>
      </c>
      <c r="P3">
        <v>0</v>
      </c>
      <c r="Q3" s="8">
        <v>0</v>
      </c>
      <c r="R3" t="str">
        <f t="shared" ref="R3:R17" si="4">P3 &amp; " (" &amp; TEXT(Q3, "0%") &amp; ")"</f>
        <v>0 (0%)</v>
      </c>
      <c r="S3">
        <v>0</v>
      </c>
      <c r="T3" s="8">
        <v>0</v>
      </c>
      <c r="U3" t="str">
        <f t="shared" ref="U3:U17" si="5">S3 &amp; " (" &amp; TEXT(T3, "0%") &amp; ")"</f>
        <v>0 (0%)</v>
      </c>
      <c r="V3">
        <v>1</v>
      </c>
      <c r="W3" s="8">
        <v>2.7777779999999998E-2</v>
      </c>
      <c r="X3" t="str">
        <f t="shared" ref="X3:X17" si="6">V3 &amp; " (" &amp; TEXT(W3, "0%") &amp; ")"</f>
        <v>1 (3%)</v>
      </c>
      <c r="Y3">
        <v>0</v>
      </c>
      <c r="Z3" s="8">
        <v>0</v>
      </c>
      <c r="AA3" t="str">
        <f t="shared" ref="AA3:AA17" si="7">Y3 &amp; " (" &amp; TEXT(Z3, "0%") &amp; ")"</f>
        <v>0 (0%)</v>
      </c>
    </row>
    <row r="4" spans="1:27" x14ac:dyDescent="0.35">
      <c r="A4" s="62"/>
      <c r="B4" t="s">
        <v>588</v>
      </c>
      <c r="C4">
        <v>27</v>
      </c>
      <c r="D4">
        <v>25</v>
      </c>
      <c r="E4" s="8">
        <v>0.93333330000000003</v>
      </c>
      <c r="F4" t="str">
        <f t="shared" si="0"/>
        <v>25 (93%)</v>
      </c>
      <c r="G4">
        <v>3</v>
      </c>
      <c r="H4" s="8">
        <v>8.1818180000000004E-2</v>
      </c>
      <c r="I4" t="str">
        <f t="shared" si="1"/>
        <v>3 (8%)</v>
      </c>
      <c r="J4">
        <v>6</v>
      </c>
      <c r="K4" s="8">
        <v>0.2969697</v>
      </c>
      <c r="L4" t="str">
        <f t="shared" si="2"/>
        <v>6 (30%)</v>
      </c>
      <c r="M4">
        <v>4</v>
      </c>
      <c r="N4" s="8">
        <v>0.24848485000000001</v>
      </c>
      <c r="O4" t="str">
        <f t="shared" si="3"/>
        <v>4 (25%)</v>
      </c>
      <c r="P4">
        <v>2</v>
      </c>
      <c r="Q4" s="8">
        <v>6.6666669999999997E-2</v>
      </c>
      <c r="R4" t="str">
        <f t="shared" si="4"/>
        <v>2 (7%)</v>
      </c>
      <c r="S4">
        <v>1</v>
      </c>
      <c r="T4" s="8">
        <v>3.3333330000000001E-2</v>
      </c>
      <c r="U4" t="str">
        <f t="shared" si="5"/>
        <v>1 (3%)</v>
      </c>
      <c r="V4">
        <v>7</v>
      </c>
      <c r="W4" s="8">
        <v>0.34393939000000001</v>
      </c>
      <c r="X4" t="str">
        <f t="shared" si="6"/>
        <v>7 (34%)</v>
      </c>
      <c r="Y4">
        <v>2</v>
      </c>
      <c r="Z4" s="8">
        <v>0.2</v>
      </c>
      <c r="AA4" t="str">
        <f t="shared" si="7"/>
        <v>2 (20%)</v>
      </c>
    </row>
    <row r="5" spans="1:27" s="4" customFormat="1" x14ac:dyDescent="0.35">
      <c r="A5" s="62"/>
      <c r="B5" s="4" t="s">
        <v>499</v>
      </c>
      <c r="C5" s="4">
        <v>92</v>
      </c>
      <c r="D5" s="4">
        <v>81</v>
      </c>
      <c r="E5" s="61">
        <v>0.88043478260869568</v>
      </c>
      <c r="F5" s="4" t="str">
        <f t="shared" si="0"/>
        <v>81 (88%)</v>
      </c>
      <c r="G5" s="4">
        <v>10</v>
      </c>
      <c r="H5" s="61">
        <v>0.10869565217391304</v>
      </c>
      <c r="I5" s="4" t="str">
        <f t="shared" si="1"/>
        <v>10 (11%)</v>
      </c>
      <c r="J5" s="4">
        <v>8</v>
      </c>
      <c r="K5" s="61">
        <v>8.6956521739130432E-2</v>
      </c>
      <c r="L5" s="4" t="str">
        <f t="shared" si="2"/>
        <v>8 (9%)</v>
      </c>
      <c r="M5" s="4">
        <v>6</v>
      </c>
      <c r="N5" s="61">
        <v>6.5217391304347824E-2</v>
      </c>
      <c r="O5" s="4" t="str">
        <f t="shared" si="3"/>
        <v>6 (7%)</v>
      </c>
      <c r="P5" s="4">
        <v>2</v>
      </c>
      <c r="Q5" s="61">
        <v>2.1739130434782608E-2</v>
      </c>
      <c r="R5" s="4" t="str">
        <f t="shared" si="4"/>
        <v>2 (2%)</v>
      </c>
      <c r="S5" s="4">
        <v>1</v>
      </c>
      <c r="T5" s="61">
        <v>1.0869565217391304E-2</v>
      </c>
      <c r="U5" s="4" t="str">
        <f t="shared" si="5"/>
        <v>1 (1%)</v>
      </c>
      <c r="V5" s="4">
        <v>13</v>
      </c>
      <c r="W5" s="61">
        <v>0.14130434782608695</v>
      </c>
      <c r="X5" s="4" t="str">
        <f t="shared" si="6"/>
        <v>13 (14%)</v>
      </c>
      <c r="Y5" s="4">
        <v>2</v>
      </c>
      <c r="Z5" s="61">
        <v>2.1739130434782608E-2</v>
      </c>
      <c r="AA5" s="4" t="str">
        <f t="shared" si="7"/>
        <v>2 (2%)</v>
      </c>
    </row>
    <row r="6" spans="1:27" x14ac:dyDescent="0.35">
      <c r="A6" s="62" t="s">
        <v>41</v>
      </c>
      <c r="B6" t="s">
        <v>587</v>
      </c>
      <c r="C6">
        <v>112</v>
      </c>
      <c r="D6">
        <v>13</v>
      </c>
      <c r="E6" s="8">
        <v>0.20749999999999999</v>
      </c>
      <c r="F6" t="str">
        <f t="shared" si="0"/>
        <v>13 (21%)</v>
      </c>
      <c r="G6">
        <v>101</v>
      </c>
      <c r="H6" s="8">
        <v>0.80625000000000002</v>
      </c>
      <c r="I6" t="str">
        <f t="shared" si="1"/>
        <v>101 (81%)</v>
      </c>
      <c r="J6">
        <v>0</v>
      </c>
      <c r="K6" s="8">
        <v>0</v>
      </c>
      <c r="L6" t="str">
        <f t="shared" si="2"/>
        <v>0 (0%)</v>
      </c>
      <c r="M6">
        <v>0</v>
      </c>
      <c r="N6" s="8">
        <v>0</v>
      </c>
      <c r="O6" t="str">
        <f t="shared" si="3"/>
        <v>0 (0%)</v>
      </c>
      <c r="P6">
        <v>0</v>
      </c>
      <c r="Q6" s="8">
        <v>0</v>
      </c>
      <c r="R6" t="str">
        <f t="shared" si="4"/>
        <v>0 (0%)</v>
      </c>
      <c r="S6">
        <v>0</v>
      </c>
      <c r="T6" s="8">
        <v>0</v>
      </c>
      <c r="U6" t="str">
        <f t="shared" si="5"/>
        <v>0 (0%)</v>
      </c>
      <c r="V6">
        <v>0</v>
      </c>
      <c r="W6" s="8">
        <v>0</v>
      </c>
      <c r="X6" t="str">
        <f t="shared" si="6"/>
        <v>0 (0%)</v>
      </c>
      <c r="Y6">
        <v>0</v>
      </c>
      <c r="Z6" s="8">
        <v>0</v>
      </c>
      <c r="AA6" t="str">
        <f t="shared" si="7"/>
        <v>0 (0%)</v>
      </c>
    </row>
    <row r="7" spans="1:27" x14ac:dyDescent="0.35">
      <c r="A7" s="62"/>
      <c r="B7" t="s">
        <v>589</v>
      </c>
      <c r="C7">
        <v>21</v>
      </c>
      <c r="D7">
        <v>8</v>
      </c>
      <c r="E7" s="8">
        <v>0.37976189999999999</v>
      </c>
      <c r="F7" t="str">
        <f t="shared" si="0"/>
        <v>8 (38%)</v>
      </c>
      <c r="G7">
        <v>16</v>
      </c>
      <c r="H7" s="8">
        <v>0.74761900000000003</v>
      </c>
      <c r="I7" t="str">
        <f t="shared" si="1"/>
        <v>16 (75%)</v>
      </c>
      <c r="J7">
        <v>0</v>
      </c>
      <c r="K7" s="8">
        <v>0</v>
      </c>
      <c r="L7" t="str">
        <f t="shared" si="2"/>
        <v>0 (0%)</v>
      </c>
      <c r="M7">
        <v>0</v>
      </c>
      <c r="N7" s="8">
        <v>0</v>
      </c>
      <c r="O7" t="str">
        <f t="shared" si="3"/>
        <v>0 (0%)</v>
      </c>
      <c r="P7">
        <v>0</v>
      </c>
      <c r="Q7" s="8">
        <v>0</v>
      </c>
      <c r="R7" t="str">
        <f t="shared" si="4"/>
        <v>0 (0%)</v>
      </c>
      <c r="S7">
        <v>0</v>
      </c>
      <c r="T7" s="8">
        <v>0</v>
      </c>
      <c r="U7" t="str">
        <f t="shared" si="5"/>
        <v>0 (0%)</v>
      </c>
      <c r="V7">
        <v>0</v>
      </c>
      <c r="W7" s="8">
        <v>0</v>
      </c>
      <c r="X7" t="str">
        <f t="shared" si="6"/>
        <v>0 (0%)</v>
      </c>
      <c r="Y7">
        <v>0</v>
      </c>
      <c r="Z7" s="8">
        <v>0</v>
      </c>
      <c r="AA7" t="str">
        <f t="shared" si="7"/>
        <v>0 (0%)</v>
      </c>
    </row>
    <row r="8" spans="1:27" x14ac:dyDescent="0.35">
      <c r="A8" s="62"/>
      <c r="B8" t="s">
        <v>588</v>
      </c>
      <c r="C8">
        <v>131</v>
      </c>
      <c r="D8">
        <v>59</v>
      </c>
      <c r="E8" s="8">
        <v>0.50838399999999995</v>
      </c>
      <c r="F8" t="str">
        <f t="shared" si="0"/>
        <v>59 (51%)</v>
      </c>
      <c r="G8">
        <v>67</v>
      </c>
      <c r="H8" s="8">
        <v>0.470748</v>
      </c>
      <c r="I8" t="str">
        <f t="shared" si="1"/>
        <v>67 (47%)</v>
      </c>
      <c r="J8">
        <v>4</v>
      </c>
      <c r="K8" s="8">
        <v>3.1385280000000002E-2</v>
      </c>
      <c r="L8" t="str">
        <f t="shared" si="2"/>
        <v>4 (3%)</v>
      </c>
      <c r="M8">
        <v>15</v>
      </c>
      <c r="N8" s="8">
        <v>0.1149476</v>
      </c>
      <c r="O8" t="str">
        <f t="shared" si="3"/>
        <v>15 (11%)</v>
      </c>
      <c r="P8">
        <v>0</v>
      </c>
      <c r="Q8" s="8">
        <v>0</v>
      </c>
      <c r="R8" t="str">
        <f t="shared" si="4"/>
        <v>0 (0%)</v>
      </c>
      <c r="S8">
        <v>0</v>
      </c>
      <c r="T8" s="8">
        <v>0</v>
      </c>
      <c r="U8" t="str">
        <f t="shared" si="5"/>
        <v>0 (0%)</v>
      </c>
      <c r="V8">
        <v>11</v>
      </c>
      <c r="W8" s="8">
        <v>8.3694080000000004E-2</v>
      </c>
      <c r="X8" t="str">
        <f t="shared" si="6"/>
        <v>11 (8%)</v>
      </c>
      <c r="Y8">
        <v>10</v>
      </c>
      <c r="Z8" s="8">
        <v>7.9479549999999996E-2</v>
      </c>
      <c r="AA8" t="str">
        <f t="shared" si="7"/>
        <v>10 (8%)</v>
      </c>
    </row>
    <row r="9" spans="1:27" s="4" customFormat="1" x14ac:dyDescent="0.35">
      <c r="A9" s="62"/>
      <c r="B9" s="4" t="s">
        <v>499</v>
      </c>
      <c r="C9" s="4">
        <v>264</v>
      </c>
      <c r="D9" s="4">
        <v>80</v>
      </c>
      <c r="E9" s="61">
        <v>0.30303030303030304</v>
      </c>
      <c r="F9" s="4" t="str">
        <f t="shared" si="0"/>
        <v>80 (30%)</v>
      </c>
      <c r="G9" s="4">
        <v>184</v>
      </c>
      <c r="H9" s="61">
        <v>0.69696969696969702</v>
      </c>
      <c r="I9" s="4" t="str">
        <f t="shared" si="1"/>
        <v>184 (70%)</v>
      </c>
      <c r="J9" s="4">
        <v>4</v>
      </c>
      <c r="K9" s="61">
        <v>1.5151515151515152E-2</v>
      </c>
      <c r="L9" s="4" t="str">
        <f t="shared" si="2"/>
        <v>4 (2%)</v>
      </c>
      <c r="M9" s="4">
        <v>15</v>
      </c>
      <c r="N9" s="61">
        <v>5.6818181818181816E-2</v>
      </c>
      <c r="O9" s="4" t="str">
        <f t="shared" si="3"/>
        <v>15 (6%)</v>
      </c>
      <c r="P9" s="4">
        <v>0</v>
      </c>
      <c r="Q9" s="61">
        <v>0</v>
      </c>
      <c r="R9" s="4" t="str">
        <f t="shared" si="4"/>
        <v>0 (0%)</v>
      </c>
      <c r="S9" s="4">
        <v>0</v>
      </c>
      <c r="T9" s="61">
        <v>0</v>
      </c>
      <c r="U9" s="4" t="str">
        <f t="shared" si="5"/>
        <v>0 (0%)</v>
      </c>
      <c r="V9" s="4">
        <v>11</v>
      </c>
      <c r="W9" s="61">
        <v>4.1666666666666664E-2</v>
      </c>
      <c r="X9" s="4" t="str">
        <f t="shared" si="6"/>
        <v>11 (4%)</v>
      </c>
      <c r="Y9" s="4">
        <v>10</v>
      </c>
      <c r="Z9" s="61">
        <v>3.787878787878788E-2</v>
      </c>
      <c r="AA9" s="4" t="str">
        <f t="shared" si="7"/>
        <v>10 (4%)</v>
      </c>
    </row>
    <row r="10" spans="1:27" x14ac:dyDescent="0.35">
      <c r="A10" s="62" t="s">
        <v>74</v>
      </c>
      <c r="B10" t="s">
        <v>587</v>
      </c>
      <c r="C10">
        <v>181</v>
      </c>
      <c r="D10">
        <v>135</v>
      </c>
      <c r="E10" s="8">
        <v>0.76930370000000003</v>
      </c>
      <c r="F10" t="str">
        <f t="shared" si="0"/>
        <v>135 (77%)</v>
      </c>
      <c r="G10">
        <v>45</v>
      </c>
      <c r="H10" s="8">
        <v>0.18994406999999999</v>
      </c>
      <c r="I10" t="str">
        <f t="shared" si="1"/>
        <v>45 (19%)</v>
      </c>
      <c r="J10">
        <v>1</v>
      </c>
      <c r="K10" s="8">
        <v>6.0975609999999996E-3</v>
      </c>
      <c r="L10" t="str">
        <f t="shared" si="2"/>
        <v>1 (1%)</v>
      </c>
      <c r="M10">
        <v>3</v>
      </c>
      <c r="N10" s="8">
        <v>1.9337979000000002E-2</v>
      </c>
      <c r="O10" t="str">
        <f t="shared" si="3"/>
        <v>3 (2%)</v>
      </c>
      <c r="P10">
        <v>0</v>
      </c>
      <c r="Q10" s="8">
        <v>0</v>
      </c>
      <c r="R10" t="str">
        <f t="shared" si="4"/>
        <v>0 (0%)</v>
      </c>
      <c r="S10">
        <v>2</v>
      </c>
      <c r="T10" s="8">
        <v>1.4087300000000001E-2</v>
      </c>
      <c r="U10" t="str">
        <f t="shared" si="5"/>
        <v>2 (1%)</v>
      </c>
      <c r="V10">
        <v>10</v>
      </c>
      <c r="W10" s="8">
        <v>6.6123189999999998E-2</v>
      </c>
      <c r="X10" t="str">
        <f t="shared" si="6"/>
        <v>10 (7%)</v>
      </c>
      <c r="Y10">
        <v>2</v>
      </c>
      <c r="Z10" s="8">
        <v>1.2195121999999999E-2</v>
      </c>
      <c r="AA10" t="str">
        <f t="shared" si="7"/>
        <v>2 (1%)</v>
      </c>
    </row>
    <row r="11" spans="1:27" x14ac:dyDescent="0.35">
      <c r="A11" s="62"/>
      <c r="B11" t="s">
        <v>589</v>
      </c>
      <c r="C11">
        <v>59</v>
      </c>
      <c r="D11">
        <v>52</v>
      </c>
      <c r="E11" s="8">
        <v>0.90786750000000005</v>
      </c>
      <c r="F11" t="str">
        <f t="shared" si="0"/>
        <v>52 (91%)</v>
      </c>
      <c r="G11">
        <v>7</v>
      </c>
      <c r="H11" s="8">
        <v>9.2132510000000001E-2</v>
      </c>
      <c r="I11" t="str">
        <f t="shared" si="1"/>
        <v>7 (9%)</v>
      </c>
      <c r="J11">
        <v>0</v>
      </c>
      <c r="K11" s="8">
        <v>0</v>
      </c>
      <c r="L11" t="str">
        <f t="shared" si="2"/>
        <v>0 (0%)</v>
      </c>
      <c r="M11">
        <v>1</v>
      </c>
      <c r="N11" s="8">
        <v>1.1904761999999999E-2</v>
      </c>
      <c r="O11" t="str">
        <f t="shared" si="3"/>
        <v>1 (1%)</v>
      </c>
      <c r="P11">
        <v>0</v>
      </c>
      <c r="Q11" s="8">
        <v>0</v>
      </c>
      <c r="R11" t="str">
        <f t="shared" si="4"/>
        <v>0 (0%)</v>
      </c>
      <c r="S11">
        <v>0</v>
      </c>
      <c r="T11" s="8">
        <v>0</v>
      </c>
      <c r="U11" t="str">
        <f t="shared" si="5"/>
        <v>0 (0%)</v>
      </c>
      <c r="V11">
        <v>0</v>
      </c>
      <c r="W11" s="8">
        <v>0</v>
      </c>
      <c r="X11" t="str">
        <f t="shared" si="6"/>
        <v>0 (0%)</v>
      </c>
      <c r="Y11">
        <v>1</v>
      </c>
      <c r="Z11" s="8">
        <v>1.1904761999999999E-2</v>
      </c>
      <c r="AA11" t="str">
        <f t="shared" si="7"/>
        <v>1 (1%)</v>
      </c>
    </row>
    <row r="12" spans="1:27" x14ac:dyDescent="0.35">
      <c r="A12" s="62"/>
      <c r="B12" t="s">
        <v>588</v>
      </c>
      <c r="C12">
        <v>95</v>
      </c>
      <c r="D12">
        <v>92</v>
      </c>
      <c r="E12" s="8">
        <v>1.0185185000000001</v>
      </c>
      <c r="F12" t="str">
        <f t="shared" si="0"/>
        <v>92 (102%)</v>
      </c>
      <c r="G12">
        <v>3</v>
      </c>
      <c r="H12" s="8">
        <v>2.3809520000000001E-2</v>
      </c>
      <c r="I12" t="str">
        <f t="shared" si="1"/>
        <v>3 (2%)</v>
      </c>
      <c r="J12">
        <v>2</v>
      </c>
      <c r="K12" s="8">
        <v>1.5873016E-2</v>
      </c>
      <c r="L12" t="str">
        <f t="shared" si="2"/>
        <v>2 (2%)</v>
      </c>
      <c r="M12">
        <v>1</v>
      </c>
      <c r="N12" s="8">
        <v>7.9365080000000001E-3</v>
      </c>
      <c r="O12" t="str">
        <f t="shared" si="3"/>
        <v>1 (1%)</v>
      </c>
      <c r="P12">
        <v>0</v>
      </c>
      <c r="Q12" s="8">
        <v>0</v>
      </c>
      <c r="R12" t="str">
        <f t="shared" si="4"/>
        <v>0 (0%)</v>
      </c>
      <c r="S12">
        <v>0</v>
      </c>
      <c r="T12" s="8">
        <v>0</v>
      </c>
      <c r="U12" t="str">
        <f t="shared" si="5"/>
        <v>0 (0%)</v>
      </c>
      <c r="V12">
        <v>0</v>
      </c>
      <c r="W12" s="8">
        <v>0</v>
      </c>
      <c r="X12" t="str">
        <f t="shared" si="6"/>
        <v>0 (0%)</v>
      </c>
      <c r="Y12">
        <v>1</v>
      </c>
      <c r="Z12" s="8">
        <v>9.2592590000000006E-3</v>
      </c>
      <c r="AA12" t="str">
        <f t="shared" si="7"/>
        <v>1 (1%)</v>
      </c>
    </row>
    <row r="13" spans="1:27" s="4" customFormat="1" x14ac:dyDescent="0.35">
      <c r="A13" s="62"/>
      <c r="B13" s="4" t="s">
        <v>499</v>
      </c>
      <c r="C13" s="4">
        <v>335</v>
      </c>
      <c r="D13" s="4">
        <v>279</v>
      </c>
      <c r="E13" s="61">
        <v>0.83283582089552244</v>
      </c>
      <c r="F13" s="4" t="str">
        <f t="shared" si="0"/>
        <v>279 (83%)</v>
      </c>
      <c r="G13" s="4">
        <v>55</v>
      </c>
      <c r="H13" s="61">
        <v>0.16417910447761194</v>
      </c>
      <c r="I13" s="4" t="str">
        <f t="shared" si="1"/>
        <v>55 (16%)</v>
      </c>
      <c r="J13" s="4">
        <v>3</v>
      </c>
      <c r="K13" s="61">
        <v>8.9552238805970154E-3</v>
      </c>
      <c r="L13" s="4" t="str">
        <f t="shared" si="2"/>
        <v>3 (1%)</v>
      </c>
      <c r="M13" s="4">
        <v>5</v>
      </c>
      <c r="N13" s="61">
        <v>1.4925373134328358E-2</v>
      </c>
      <c r="O13" s="4" t="str">
        <f t="shared" si="3"/>
        <v>5 (1%)</v>
      </c>
      <c r="P13" s="4">
        <v>0</v>
      </c>
      <c r="Q13" s="61">
        <v>0</v>
      </c>
      <c r="R13" s="4" t="str">
        <f t="shared" si="4"/>
        <v>0 (0%)</v>
      </c>
      <c r="S13" s="4">
        <v>2</v>
      </c>
      <c r="T13" s="61">
        <v>5.9701492537313433E-3</v>
      </c>
      <c r="U13" s="4" t="str">
        <f t="shared" si="5"/>
        <v>2 (1%)</v>
      </c>
      <c r="V13" s="4">
        <v>10</v>
      </c>
      <c r="W13" s="61">
        <v>2.9850746268656716E-2</v>
      </c>
      <c r="X13" s="4" t="str">
        <f t="shared" si="6"/>
        <v>10 (3%)</v>
      </c>
      <c r="Y13" s="4">
        <v>4</v>
      </c>
      <c r="Z13" s="61">
        <v>1.1940298507462687E-2</v>
      </c>
      <c r="AA13" s="4" t="str">
        <f t="shared" si="7"/>
        <v>4 (1%)</v>
      </c>
    </row>
    <row r="14" spans="1:27" x14ac:dyDescent="0.35">
      <c r="A14" s="62" t="s">
        <v>508</v>
      </c>
      <c r="B14" t="s">
        <v>587</v>
      </c>
      <c r="C14">
        <v>326</v>
      </c>
      <c r="D14">
        <v>175</v>
      </c>
      <c r="E14" s="8">
        <v>0.58587520000000004</v>
      </c>
      <c r="F14" t="str">
        <f t="shared" si="0"/>
        <v>175 (59%)</v>
      </c>
      <c r="G14">
        <v>152</v>
      </c>
      <c r="H14" s="8">
        <v>0.38964670000000001</v>
      </c>
      <c r="I14" t="str">
        <f t="shared" si="1"/>
        <v>152 (39%)</v>
      </c>
      <c r="J14">
        <v>3</v>
      </c>
      <c r="K14" s="8">
        <v>8.9223440000000005E-3</v>
      </c>
      <c r="L14" t="str">
        <f t="shared" si="2"/>
        <v>3 (1%)</v>
      </c>
      <c r="M14">
        <v>4</v>
      </c>
      <c r="N14" s="8">
        <v>1.1748750000000001E-2</v>
      </c>
      <c r="O14" t="str">
        <f t="shared" si="3"/>
        <v>4 (1%)</v>
      </c>
      <c r="P14">
        <v>0</v>
      </c>
      <c r="Q14" s="8">
        <v>0</v>
      </c>
      <c r="R14" t="str">
        <f t="shared" si="4"/>
        <v>0 (0%)</v>
      </c>
      <c r="S14">
        <v>2</v>
      </c>
      <c r="T14" s="8">
        <v>9.3103449999999994E-3</v>
      </c>
      <c r="U14" t="str">
        <f t="shared" si="5"/>
        <v>2 (1%)</v>
      </c>
      <c r="V14">
        <v>15</v>
      </c>
      <c r="W14" s="8">
        <v>5.7665942999999997E-2</v>
      </c>
      <c r="X14" t="str">
        <f t="shared" si="6"/>
        <v>15 (6%)</v>
      </c>
      <c r="Y14">
        <v>2</v>
      </c>
      <c r="Z14" s="8">
        <v>4.273504E-3</v>
      </c>
      <c r="AA14" t="str">
        <f t="shared" si="7"/>
        <v>2 (0%)</v>
      </c>
    </row>
    <row r="15" spans="1:27" x14ac:dyDescent="0.35">
      <c r="A15" s="62"/>
      <c r="B15" t="s">
        <v>589</v>
      </c>
      <c r="C15">
        <v>112</v>
      </c>
      <c r="D15">
        <v>89</v>
      </c>
      <c r="E15" s="8">
        <v>0.76589099999999999</v>
      </c>
      <c r="F15" t="str">
        <f t="shared" si="0"/>
        <v>89 (77%)</v>
      </c>
      <c r="G15">
        <v>24</v>
      </c>
      <c r="H15" s="8">
        <v>0.25354989999999999</v>
      </c>
      <c r="I15" t="str">
        <f t="shared" si="1"/>
        <v>24 (25%)</v>
      </c>
      <c r="J15">
        <v>0</v>
      </c>
      <c r="K15" s="8">
        <v>0</v>
      </c>
      <c r="L15" t="str">
        <f t="shared" si="2"/>
        <v>0 (0%)</v>
      </c>
      <c r="M15">
        <v>2</v>
      </c>
      <c r="N15" s="8">
        <v>1.44958E-2</v>
      </c>
      <c r="O15" t="str">
        <f t="shared" si="3"/>
        <v>2 (1%)</v>
      </c>
      <c r="P15">
        <v>0</v>
      </c>
      <c r="Q15" s="8">
        <v>0</v>
      </c>
      <c r="R15" t="str">
        <f t="shared" si="4"/>
        <v>0 (0%)</v>
      </c>
      <c r="S15">
        <v>0</v>
      </c>
      <c r="T15" s="8">
        <v>0</v>
      </c>
      <c r="U15" t="str">
        <f t="shared" si="5"/>
        <v>0 (0%)</v>
      </c>
      <c r="V15">
        <v>1</v>
      </c>
      <c r="W15" s="8">
        <v>7.1428569999999999E-3</v>
      </c>
      <c r="X15" t="str">
        <f t="shared" si="6"/>
        <v>1 (1%)</v>
      </c>
      <c r="Y15">
        <v>1</v>
      </c>
      <c r="Z15" s="8">
        <v>7.352941E-3</v>
      </c>
      <c r="AA15" t="str">
        <f t="shared" si="7"/>
        <v>1 (1%)</v>
      </c>
    </row>
    <row r="16" spans="1:27" x14ac:dyDescent="0.35">
      <c r="A16" s="62"/>
      <c r="B16" t="s">
        <v>588</v>
      </c>
      <c r="C16">
        <v>253</v>
      </c>
      <c r="D16">
        <v>176</v>
      </c>
      <c r="E16" s="8">
        <v>0.71674729999999998</v>
      </c>
      <c r="F16" t="str">
        <f t="shared" si="0"/>
        <v>176 (72%)</v>
      </c>
      <c r="G16">
        <v>73</v>
      </c>
      <c r="H16" s="8">
        <v>0.27903889999999998</v>
      </c>
      <c r="I16" t="str">
        <f t="shared" si="1"/>
        <v>73 (28%)</v>
      </c>
      <c r="J16">
        <v>12</v>
      </c>
      <c r="K16" s="8">
        <v>5.2646950999999997E-2</v>
      </c>
      <c r="L16" t="str">
        <f t="shared" si="2"/>
        <v>12 (5%)</v>
      </c>
      <c r="M16">
        <v>20</v>
      </c>
      <c r="N16" s="8">
        <v>8.4239729999999999E-2</v>
      </c>
      <c r="O16" t="str">
        <f t="shared" si="3"/>
        <v>20 (8%)</v>
      </c>
      <c r="P16">
        <v>2</v>
      </c>
      <c r="Q16" s="8">
        <v>8.2341270000000008E-3</v>
      </c>
      <c r="R16" t="str">
        <f t="shared" si="4"/>
        <v>2 (1%)</v>
      </c>
      <c r="S16">
        <v>1</v>
      </c>
      <c r="T16" s="8">
        <v>4.7619050000000003E-3</v>
      </c>
      <c r="U16" t="str">
        <f t="shared" si="5"/>
        <v>1 (0%)</v>
      </c>
      <c r="V16">
        <v>18</v>
      </c>
      <c r="W16" s="8">
        <v>6.8039744999999999E-2</v>
      </c>
      <c r="X16" t="str">
        <f t="shared" si="6"/>
        <v>18 (7%)</v>
      </c>
      <c r="Y16">
        <v>13</v>
      </c>
      <c r="Z16" s="8">
        <v>5.5830257000000001E-2</v>
      </c>
      <c r="AA16" t="str">
        <f t="shared" si="7"/>
        <v>13 (6%)</v>
      </c>
    </row>
    <row r="17" spans="1:27" s="4" customFormat="1" x14ac:dyDescent="0.35">
      <c r="A17" s="62"/>
      <c r="B17" s="4" t="s">
        <v>499</v>
      </c>
      <c r="C17" s="4">
        <v>691</v>
      </c>
      <c r="D17" s="4">
        <v>440</v>
      </c>
      <c r="E17" s="61">
        <v>0.63675832127351661</v>
      </c>
      <c r="F17" s="4" t="str">
        <f t="shared" si="0"/>
        <v>440 (64%)</v>
      </c>
      <c r="G17" s="4">
        <v>249</v>
      </c>
      <c r="H17" s="61">
        <v>0.36034732272069464</v>
      </c>
      <c r="I17" s="4" t="str">
        <f t="shared" si="1"/>
        <v>249 (36%)</v>
      </c>
      <c r="J17" s="4">
        <v>15</v>
      </c>
      <c r="K17" s="61">
        <v>2.1707670043415339E-2</v>
      </c>
      <c r="L17" s="4" t="str">
        <f t="shared" si="2"/>
        <v>15 (2%)</v>
      </c>
      <c r="M17" s="4">
        <v>26</v>
      </c>
      <c r="N17" s="61">
        <v>3.7626628075253257E-2</v>
      </c>
      <c r="O17" s="4" t="str">
        <f t="shared" si="3"/>
        <v>26 (4%)</v>
      </c>
      <c r="P17" s="4">
        <v>2</v>
      </c>
      <c r="Q17" s="61">
        <v>2.8943560057887118E-3</v>
      </c>
      <c r="R17" s="4" t="str">
        <f t="shared" si="4"/>
        <v>2 (0%)</v>
      </c>
      <c r="S17" s="4">
        <v>3</v>
      </c>
      <c r="T17" s="61">
        <v>4.3415340086830683E-3</v>
      </c>
      <c r="U17" s="4" t="str">
        <f t="shared" si="5"/>
        <v>3 (0%)</v>
      </c>
      <c r="V17" s="4">
        <v>34</v>
      </c>
      <c r="W17" s="61">
        <v>4.9204052098408106E-2</v>
      </c>
      <c r="X17" s="4" t="str">
        <f t="shared" si="6"/>
        <v>34 (5%)</v>
      </c>
      <c r="Y17" s="4">
        <v>16</v>
      </c>
      <c r="Z17" s="61">
        <v>2.3154848046309694E-2</v>
      </c>
      <c r="AA17" s="4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D20" sqref="D20"/>
    </sheetView>
  </sheetViews>
  <sheetFormatPr defaultRowHeight="14.5" x14ac:dyDescent="0.35"/>
  <sheetData>
    <row r="1" spans="1:26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6" x14ac:dyDescent="0.35">
      <c r="A2" s="62" t="s">
        <v>5</v>
      </c>
      <c r="B2" t="s">
        <v>587</v>
      </c>
      <c r="C2">
        <v>33</v>
      </c>
      <c r="D2">
        <v>27</v>
      </c>
      <c r="E2" s="8">
        <v>0.88571429999999995</v>
      </c>
      <c r="G2">
        <v>6</v>
      </c>
      <c r="H2" s="8">
        <v>0.13392857</v>
      </c>
      <c r="J2">
        <v>2</v>
      </c>
      <c r="K2" s="8">
        <v>4.9107140000000001E-2</v>
      </c>
      <c r="M2">
        <v>1</v>
      </c>
      <c r="N2" s="8">
        <v>3.125E-2</v>
      </c>
      <c r="P2">
        <v>0</v>
      </c>
      <c r="Q2" s="8">
        <v>0</v>
      </c>
      <c r="S2">
        <v>0</v>
      </c>
      <c r="T2" s="8">
        <v>0</v>
      </c>
      <c r="V2">
        <v>5</v>
      </c>
      <c r="W2" s="8">
        <v>0.35535714000000002</v>
      </c>
      <c r="Y2">
        <v>0</v>
      </c>
      <c r="Z2" s="8">
        <v>0</v>
      </c>
    </row>
    <row r="3" spans="1:26" x14ac:dyDescent="0.35">
      <c r="A3" s="62"/>
      <c r="B3" t="s">
        <v>589</v>
      </c>
      <c r="C3">
        <v>32</v>
      </c>
      <c r="D3">
        <v>29</v>
      </c>
      <c r="E3" s="8">
        <v>0.92676769999999997</v>
      </c>
      <c r="G3">
        <v>1</v>
      </c>
      <c r="H3" s="8">
        <v>2.2727270000000001E-2</v>
      </c>
      <c r="J3">
        <v>0</v>
      </c>
      <c r="K3" s="8">
        <v>0</v>
      </c>
      <c r="M3">
        <v>1</v>
      </c>
      <c r="N3" s="8">
        <v>2.7777779999999998E-2</v>
      </c>
      <c r="P3">
        <v>0</v>
      </c>
      <c r="Q3" s="8">
        <v>0</v>
      </c>
      <c r="S3">
        <v>0</v>
      </c>
      <c r="T3" s="8">
        <v>0</v>
      </c>
      <c r="V3">
        <v>1</v>
      </c>
      <c r="W3" s="8">
        <v>2.7777779999999998E-2</v>
      </c>
      <c r="Y3">
        <v>0</v>
      </c>
      <c r="Z3" s="8">
        <v>0</v>
      </c>
    </row>
    <row r="4" spans="1:26" x14ac:dyDescent="0.35">
      <c r="A4" s="62"/>
      <c r="B4" t="s">
        <v>588</v>
      </c>
      <c r="C4">
        <v>27</v>
      </c>
      <c r="D4">
        <v>25</v>
      </c>
      <c r="E4" s="8">
        <v>0.93333330000000003</v>
      </c>
      <c r="G4">
        <v>3</v>
      </c>
      <c r="H4" s="8">
        <v>8.1818180000000004E-2</v>
      </c>
      <c r="J4">
        <v>6</v>
      </c>
      <c r="K4" s="8">
        <v>0.2969697</v>
      </c>
      <c r="M4">
        <v>4</v>
      </c>
      <c r="N4" s="8">
        <v>0.24848485000000001</v>
      </c>
      <c r="P4">
        <v>2</v>
      </c>
      <c r="Q4" s="8">
        <v>6.6666669999999997E-2</v>
      </c>
      <c r="S4">
        <v>1</v>
      </c>
      <c r="T4" s="8">
        <v>3.3333330000000001E-2</v>
      </c>
      <c r="V4">
        <v>7</v>
      </c>
      <c r="W4" s="8">
        <v>0.34393939000000001</v>
      </c>
      <c r="Y4">
        <v>2</v>
      </c>
      <c r="Z4" s="8">
        <v>0.2</v>
      </c>
    </row>
    <row r="5" spans="1:26" x14ac:dyDescent="0.35">
      <c r="A5" s="62"/>
      <c r="B5" s="4" t="s">
        <v>499</v>
      </c>
      <c r="C5" s="4">
        <f>SUM(C2:C4)</f>
        <v>92</v>
      </c>
      <c r="D5" s="4">
        <f t="shared" ref="D5:Y5" si="0">SUM(D2:D4)</f>
        <v>81</v>
      </c>
      <c r="E5" s="61">
        <f>D5/$C5</f>
        <v>0.88043478260869568</v>
      </c>
      <c r="F5" s="4"/>
      <c r="G5" s="4">
        <f t="shared" si="0"/>
        <v>10</v>
      </c>
      <c r="H5" s="61">
        <f>G5/$C5</f>
        <v>0.10869565217391304</v>
      </c>
      <c r="I5" s="4"/>
      <c r="J5" s="4">
        <f t="shared" si="0"/>
        <v>8</v>
      </c>
      <c r="K5" s="61">
        <f>J5/$C5</f>
        <v>8.6956521739130432E-2</v>
      </c>
      <c r="L5" s="4"/>
      <c r="M5" s="4">
        <f t="shared" si="0"/>
        <v>6</v>
      </c>
      <c r="N5" s="61">
        <f>M5/$C5</f>
        <v>6.5217391304347824E-2</v>
      </c>
      <c r="O5" s="4"/>
      <c r="P5" s="4">
        <f t="shared" si="0"/>
        <v>2</v>
      </c>
      <c r="Q5" s="61">
        <f>P5/$C5</f>
        <v>2.1739130434782608E-2</v>
      </c>
      <c r="R5" s="4"/>
      <c r="S5" s="4">
        <f t="shared" si="0"/>
        <v>1</v>
      </c>
      <c r="T5" s="61">
        <f>S5/$C5</f>
        <v>1.0869565217391304E-2</v>
      </c>
      <c r="U5" s="4"/>
      <c r="V5" s="4">
        <f t="shared" si="0"/>
        <v>13</v>
      </c>
      <c r="W5" s="61">
        <f>V5/$C5</f>
        <v>0.14130434782608695</v>
      </c>
      <c r="X5" s="4"/>
      <c r="Y5" s="4">
        <f t="shared" si="0"/>
        <v>2</v>
      </c>
      <c r="Z5" s="61">
        <f>Y5/$C5</f>
        <v>2.1739130434782608E-2</v>
      </c>
    </row>
    <row r="6" spans="1:26" x14ac:dyDescent="0.35">
      <c r="A6" s="62" t="s">
        <v>41</v>
      </c>
      <c r="B6" t="s">
        <v>587</v>
      </c>
      <c r="C6">
        <v>112</v>
      </c>
      <c r="D6">
        <v>13</v>
      </c>
      <c r="E6" s="8">
        <v>0.20749999999999999</v>
      </c>
      <c r="G6">
        <v>101</v>
      </c>
      <c r="H6" s="8">
        <v>0.80625000000000002</v>
      </c>
      <c r="J6">
        <v>0</v>
      </c>
      <c r="K6" s="8">
        <v>0</v>
      </c>
      <c r="M6">
        <v>0</v>
      </c>
      <c r="N6" s="8">
        <v>0</v>
      </c>
      <c r="P6">
        <v>0</v>
      </c>
      <c r="Q6" s="8">
        <v>0</v>
      </c>
      <c r="S6">
        <v>0</v>
      </c>
      <c r="T6" s="8">
        <v>0</v>
      </c>
      <c r="V6">
        <v>0</v>
      </c>
      <c r="W6" s="8">
        <v>0</v>
      </c>
      <c r="Y6">
        <v>0</v>
      </c>
      <c r="Z6" s="8">
        <v>0</v>
      </c>
    </row>
    <row r="7" spans="1:26" x14ac:dyDescent="0.35">
      <c r="A7" s="62"/>
      <c r="B7" t="s">
        <v>589</v>
      </c>
      <c r="C7">
        <v>21</v>
      </c>
      <c r="D7">
        <v>8</v>
      </c>
      <c r="E7" s="8">
        <v>0.37976189999999999</v>
      </c>
      <c r="G7">
        <v>16</v>
      </c>
      <c r="H7" s="8">
        <v>0.74761900000000003</v>
      </c>
      <c r="J7">
        <v>0</v>
      </c>
      <c r="K7" s="8">
        <v>0</v>
      </c>
      <c r="M7">
        <v>0</v>
      </c>
      <c r="N7" s="8">
        <v>0</v>
      </c>
      <c r="P7">
        <v>0</v>
      </c>
      <c r="Q7" s="8">
        <v>0</v>
      </c>
      <c r="S7">
        <v>0</v>
      </c>
      <c r="T7" s="8">
        <v>0</v>
      </c>
      <c r="V7">
        <v>0</v>
      </c>
      <c r="W7" s="8">
        <v>0</v>
      </c>
      <c r="Y7">
        <v>0</v>
      </c>
      <c r="Z7" s="8">
        <v>0</v>
      </c>
    </row>
    <row r="8" spans="1:26" x14ac:dyDescent="0.35">
      <c r="A8" s="62"/>
      <c r="B8" t="s">
        <v>588</v>
      </c>
      <c r="C8">
        <v>131</v>
      </c>
      <c r="D8">
        <v>59</v>
      </c>
      <c r="E8" s="8">
        <v>0.50838399999999995</v>
      </c>
      <c r="G8">
        <v>67</v>
      </c>
      <c r="H8" s="8">
        <v>0.470748</v>
      </c>
      <c r="J8">
        <v>4</v>
      </c>
      <c r="K8" s="8">
        <v>3.1385280000000002E-2</v>
      </c>
      <c r="M8">
        <v>15</v>
      </c>
      <c r="N8" s="8">
        <v>0.1149476</v>
      </c>
      <c r="P8">
        <v>0</v>
      </c>
      <c r="Q8" s="8">
        <v>0</v>
      </c>
      <c r="S8">
        <v>0</v>
      </c>
      <c r="T8" s="8">
        <v>0</v>
      </c>
      <c r="V8">
        <v>11</v>
      </c>
      <c r="W8" s="8">
        <v>8.3694080000000004E-2</v>
      </c>
      <c r="Y8">
        <v>10</v>
      </c>
      <c r="Z8" s="8">
        <v>7.9479549999999996E-2</v>
      </c>
    </row>
    <row r="9" spans="1:26" x14ac:dyDescent="0.35">
      <c r="A9" s="62"/>
      <c r="B9" s="4" t="s">
        <v>499</v>
      </c>
      <c r="C9" s="4">
        <f>SUM(C6:C8)</f>
        <v>264</v>
      </c>
      <c r="D9" s="4">
        <f t="shared" ref="D9" si="1">SUM(D6:D8)</f>
        <v>80</v>
      </c>
      <c r="E9" s="61">
        <f>D9/$C9</f>
        <v>0.30303030303030304</v>
      </c>
      <c r="F9" s="4"/>
      <c r="G9" s="4">
        <f t="shared" ref="G9" si="2">SUM(G6:G8)</f>
        <v>184</v>
      </c>
      <c r="H9" s="61">
        <f>G9/$C9</f>
        <v>0.69696969696969702</v>
      </c>
      <c r="I9" s="4"/>
      <c r="J9" s="4">
        <f t="shared" ref="J9" si="3">SUM(J6:J8)</f>
        <v>4</v>
      </c>
      <c r="K9" s="61">
        <f>J9/$C9</f>
        <v>1.5151515151515152E-2</v>
      </c>
      <c r="L9" s="4"/>
      <c r="M9" s="4">
        <f t="shared" ref="M9" si="4">SUM(M6:M8)</f>
        <v>15</v>
      </c>
      <c r="N9" s="61">
        <f>M9/$C9</f>
        <v>5.6818181818181816E-2</v>
      </c>
      <c r="O9" s="4"/>
      <c r="P9" s="4">
        <f t="shared" ref="P9" si="5">SUM(P6:P8)</f>
        <v>0</v>
      </c>
      <c r="Q9" s="61">
        <f>P9/$C9</f>
        <v>0</v>
      </c>
      <c r="R9" s="4"/>
      <c r="S9" s="4">
        <f t="shared" ref="S9" si="6">SUM(S6:S8)</f>
        <v>0</v>
      </c>
      <c r="T9" s="61">
        <f>S9/$C9</f>
        <v>0</v>
      </c>
      <c r="U9" s="4"/>
      <c r="V9" s="4">
        <f t="shared" ref="V9" si="7">SUM(V6:V8)</f>
        <v>11</v>
      </c>
      <c r="W9" s="61">
        <f>V9/$C9</f>
        <v>4.1666666666666664E-2</v>
      </c>
      <c r="X9" s="4"/>
      <c r="Y9" s="4">
        <f t="shared" ref="Y9" si="8">SUM(Y6:Y8)</f>
        <v>10</v>
      </c>
      <c r="Z9" s="61">
        <f>Y9/$C9</f>
        <v>3.787878787878788E-2</v>
      </c>
    </row>
    <row r="10" spans="1:26" x14ac:dyDescent="0.35">
      <c r="A10" s="62" t="s">
        <v>74</v>
      </c>
      <c r="B10" t="s">
        <v>587</v>
      </c>
      <c r="C10">
        <v>181</v>
      </c>
      <c r="D10">
        <v>135</v>
      </c>
      <c r="E10" s="8">
        <v>0.76930370000000003</v>
      </c>
      <c r="G10">
        <v>45</v>
      </c>
      <c r="H10" s="8">
        <v>0.18994406999999999</v>
      </c>
      <c r="J10">
        <v>1</v>
      </c>
      <c r="K10" s="8">
        <v>6.0975609999999996E-3</v>
      </c>
      <c r="M10">
        <v>3</v>
      </c>
      <c r="N10" s="8">
        <v>1.9337979000000002E-2</v>
      </c>
      <c r="P10">
        <v>0</v>
      </c>
      <c r="Q10" s="8">
        <v>0</v>
      </c>
      <c r="S10">
        <v>2</v>
      </c>
      <c r="T10" s="8">
        <v>1.4087300000000001E-2</v>
      </c>
      <c r="V10">
        <v>10</v>
      </c>
      <c r="W10" s="8">
        <v>6.6123189999999998E-2</v>
      </c>
      <c r="Y10">
        <v>2</v>
      </c>
      <c r="Z10" s="8">
        <v>1.2195121999999999E-2</v>
      </c>
    </row>
    <row r="11" spans="1:26" x14ac:dyDescent="0.35">
      <c r="A11" s="62"/>
      <c r="B11" t="s">
        <v>589</v>
      </c>
      <c r="C11">
        <v>59</v>
      </c>
      <c r="D11">
        <v>52</v>
      </c>
      <c r="E11" s="8">
        <v>0.90786750000000005</v>
      </c>
      <c r="G11">
        <v>7</v>
      </c>
      <c r="H11" s="8">
        <v>9.2132510000000001E-2</v>
      </c>
      <c r="J11">
        <v>0</v>
      </c>
      <c r="K11" s="8">
        <v>0</v>
      </c>
      <c r="M11">
        <v>1</v>
      </c>
      <c r="N11" s="8">
        <v>1.1904761999999999E-2</v>
      </c>
      <c r="P11">
        <v>0</v>
      </c>
      <c r="Q11" s="8">
        <v>0</v>
      </c>
      <c r="S11">
        <v>0</v>
      </c>
      <c r="T11" s="8">
        <v>0</v>
      </c>
      <c r="V11">
        <v>0</v>
      </c>
      <c r="W11" s="8">
        <v>0</v>
      </c>
      <c r="Y11">
        <v>1</v>
      </c>
      <c r="Z11" s="8">
        <v>1.1904761999999999E-2</v>
      </c>
    </row>
    <row r="12" spans="1:26" x14ac:dyDescent="0.35">
      <c r="A12" s="62"/>
      <c r="B12" t="s">
        <v>588</v>
      </c>
      <c r="C12">
        <v>95</v>
      </c>
      <c r="D12">
        <v>92</v>
      </c>
      <c r="E12" s="8">
        <v>1.0185185000000001</v>
      </c>
      <c r="G12">
        <v>3</v>
      </c>
      <c r="H12" s="8">
        <v>2.3809520000000001E-2</v>
      </c>
      <c r="J12">
        <v>2</v>
      </c>
      <c r="K12" s="8">
        <v>1.5873016E-2</v>
      </c>
      <c r="M12">
        <v>1</v>
      </c>
      <c r="N12" s="8">
        <v>7.9365080000000001E-3</v>
      </c>
      <c r="P12">
        <v>0</v>
      </c>
      <c r="Q12" s="8">
        <v>0</v>
      </c>
      <c r="S12">
        <v>0</v>
      </c>
      <c r="T12" s="8">
        <v>0</v>
      </c>
      <c r="V12">
        <v>0</v>
      </c>
      <c r="W12" s="8">
        <v>0</v>
      </c>
      <c r="Y12">
        <v>1</v>
      </c>
      <c r="Z12" s="8">
        <v>9.2592590000000006E-3</v>
      </c>
    </row>
    <row r="13" spans="1:26" x14ac:dyDescent="0.35">
      <c r="A13" s="62"/>
      <c r="B13" s="4" t="s">
        <v>499</v>
      </c>
      <c r="C13" s="4">
        <f>SUM(C10:C12)</f>
        <v>335</v>
      </c>
      <c r="D13" s="4">
        <f t="shared" ref="D13" si="9">SUM(D10:D12)</f>
        <v>279</v>
      </c>
      <c r="E13" s="61">
        <f>D13/$C13</f>
        <v>0.83283582089552244</v>
      </c>
      <c r="F13" s="4"/>
      <c r="G13" s="4">
        <f t="shared" ref="G13" si="10">SUM(G10:G12)</f>
        <v>55</v>
      </c>
      <c r="H13" s="61">
        <f>G13/$C13</f>
        <v>0.16417910447761194</v>
      </c>
      <c r="I13" s="4"/>
      <c r="J13" s="4">
        <f t="shared" ref="J13" si="11">SUM(J10:J12)</f>
        <v>3</v>
      </c>
      <c r="K13" s="61">
        <f>J13/$C13</f>
        <v>8.9552238805970154E-3</v>
      </c>
      <c r="L13" s="4"/>
      <c r="M13" s="4">
        <f t="shared" ref="M13" si="12">SUM(M10:M12)</f>
        <v>5</v>
      </c>
      <c r="N13" s="61">
        <f>M13/$C13</f>
        <v>1.4925373134328358E-2</v>
      </c>
      <c r="O13" s="4"/>
      <c r="P13" s="4">
        <f t="shared" ref="P13" si="13">SUM(P10:P12)</f>
        <v>0</v>
      </c>
      <c r="Q13" s="61">
        <f>P13/$C13</f>
        <v>0</v>
      </c>
      <c r="R13" s="4"/>
      <c r="S13" s="4">
        <f t="shared" ref="S13" si="14">SUM(S10:S12)</f>
        <v>2</v>
      </c>
      <c r="T13" s="61">
        <f>S13/$C13</f>
        <v>5.9701492537313433E-3</v>
      </c>
      <c r="U13" s="4"/>
      <c r="V13" s="4">
        <f t="shared" ref="V13" si="15">SUM(V10:V12)</f>
        <v>10</v>
      </c>
      <c r="W13" s="61">
        <f>V13/$C13</f>
        <v>2.9850746268656716E-2</v>
      </c>
      <c r="X13" s="4"/>
      <c r="Y13" s="4">
        <f t="shared" ref="Y13" si="16">SUM(Y10:Y12)</f>
        <v>4</v>
      </c>
      <c r="Z13" s="61">
        <f>Y13/$C13</f>
        <v>1.1940298507462687E-2</v>
      </c>
    </row>
    <row r="14" spans="1:26" x14ac:dyDescent="0.35">
      <c r="A14" s="62" t="s">
        <v>508</v>
      </c>
      <c r="B14" t="s">
        <v>587</v>
      </c>
      <c r="C14">
        <v>326</v>
      </c>
      <c r="D14">
        <v>175</v>
      </c>
      <c r="E14" s="8">
        <v>0.58587520000000004</v>
      </c>
      <c r="G14">
        <v>152</v>
      </c>
      <c r="H14" s="8">
        <v>0.38964670000000001</v>
      </c>
      <c r="J14">
        <v>3</v>
      </c>
      <c r="K14" s="8">
        <v>8.9223440000000005E-3</v>
      </c>
      <c r="M14">
        <v>4</v>
      </c>
      <c r="N14" s="8">
        <v>1.1748750000000001E-2</v>
      </c>
      <c r="P14">
        <v>0</v>
      </c>
      <c r="Q14" s="8">
        <v>0</v>
      </c>
      <c r="S14">
        <v>2</v>
      </c>
      <c r="T14" s="8">
        <v>9.3103449999999994E-3</v>
      </c>
      <c r="V14">
        <v>15</v>
      </c>
      <c r="W14" s="8">
        <v>5.7665942999999997E-2</v>
      </c>
      <c r="Y14">
        <v>2</v>
      </c>
      <c r="Z14" s="8">
        <v>4.273504E-3</v>
      </c>
    </row>
    <row r="15" spans="1:26" x14ac:dyDescent="0.35">
      <c r="A15" s="62"/>
      <c r="B15" t="s">
        <v>589</v>
      </c>
      <c r="C15">
        <v>112</v>
      </c>
      <c r="D15">
        <v>89</v>
      </c>
      <c r="E15" s="8">
        <v>0.76589099999999999</v>
      </c>
      <c r="G15">
        <v>24</v>
      </c>
      <c r="H15" s="8">
        <v>0.25354989999999999</v>
      </c>
      <c r="J15">
        <v>0</v>
      </c>
      <c r="K15" s="8">
        <v>0</v>
      </c>
      <c r="M15">
        <v>2</v>
      </c>
      <c r="N15" s="8">
        <v>1.44958E-2</v>
      </c>
      <c r="P15">
        <v>0</v>
      </c>
      <c r="Q15" s="8">
        <v>0</v>
      </c>
      <c r="S15">
        <v>0</v>
      </c>
      <c r="T15" s="8">
        <v>0</v>
      </c>
      <c r="V15">
        <v>1</v>
      </c>
      <c r="W15" s="8">
        <v>7.1428569999999999E-3</v>
      </c>
      <c r="Y15">
        <v>1</v>
      </c>
      <c r="Z15" s="8">
        <v>7.352941E-3</v>
      </c>
    </row>
    <row r="16" spans="1:26" x14ac:dyDescent="0.35">
      <c r="A16" s="62"/>
      <c r="B16" t="s">
        <v>588</v>
      </c>
      <c r="C16">
        <v>253</v>
      </c>
      <c r="D16">
        <v>176</v>
      </c>
      <c r="E16" s="8">
        <v>0.71674729999999998</v>
      </c>
      <c r="G16">
        <v>73</v>
      </c>
      <c r="H16" s="8">
        <v>0.27903889999999998</v>
      </c>
      <c r="J16">
        <v>12</v>
      </c>
      <c r="K16" s="8">
        <v>5.2646950999999997E-2</v>
      </c>
      <c r="M16">
        <v>20</v>
      </c>
      <c r="N16" s="8">
        <v>8.4239729999999999E-2</v>
      </c>
      <c r="P16">
        <v>2</v>
      </c>
      <c r="Q16" s="8">
        <v>8.2341270000000008E-3</v>
      </c>
      <c r="S16">
        <v>1</v>
      </c>
      <c r="T16" s="8">
        <v>4.7619050000000003E-3</v>
      </c>
      <c r="V16">
        <v>18</v>
      </c>
      <c r="W16" s="8">
        <v>6.8039744999999999E-2</v>
      </c>
      <c r="Y16">
        <v>13</v>
      </c>
      <c r="Z16" s="8">
        <v>5.5830257000000001E-2</v>
      </c>
    </row>
    <row r="17" spans="1:26" x14ac:dyDescent="0.35">
      <c r="A17" s="62"/>
      <c r="B17" s="4" t="s">
        <v>499</v>
      </c>
      <c r="C17" s="4">
        <f>SUM(C14:C16)</f>
        <v>691</v>
      </c>
      <c r="D17" s="4">
        <f t="shared" ref="D17" si="17">SUM(D14:D16)</f>
        <v>440</v>
      </c>
      <c r="E17" s="61">
        <f>D17/$C17</f>
        <v>0.63675832127351661</v>
      </c>
      <c r="F17" s="4"/>
      <c r="G17" s="4">
        <f t="shared" ref="G17" si="18">SUM(G14:G16)</f>
        <v>249</v>
      </c>
      <c r="H17" s="61">
        <f>G17/$C17</f>
        <v>0.36034732272069464</v>
      </c>
      <c r="I17" s="4"/>
      <c r="J17" s="4">
        <f t="shared" ref="J17" si="19">SUM(J14:J16)</f>
        <v>15</v>
      </c>
      <c r="K17" s="61">
        <f>J17/$C17</f>
        <v>2.1707670043415339E-2</v>
      </c>
      <c r="L17" s="4"/>
      <c r="M17" s="4">
        <f t="shared" ref="M17" si="20">SUM(M14:M16)</f>
        <v>26</v>
      </c>
      <c r="N17" s="61">
        <f>M17/$C17</f>
        <v>3.7626628075253257E-2</v>
      </c>
      <c r="O17" s="4"/>
      <c r="P17" s="4">
        <f t="shared" ref="P17" si="21">SUM(P14:P16)</f>
        <v>2</v>
      </c>
      <c r="Q17" s="61">
        <f>P17/$C17</f>
        <v>2.8943560057887118E-3</v>
      </c>
      <c r="R17" s="4"/>
      <c r="S17" s="4">
        <f t="shared" ref="S17" si="22">SUM(S14:S16)</f>
        <v>3</v>
      </c>
      <c r="T17" s="61">
        <f>S17/$C17</f>
        <v>4.3415340086830683E-3</v>
      </c>
      <c r="U17" s="4"/>
      <c r="V17" s="4">
        <f t="shared" ref="V17" si="23">SUM(V14:V16)</f>
        <v>34</v>
      </c>
      <c r="W17" s="61">
        <f>V17/$C17</f>
        <v>4.9204052098408106E-2</v>
      </c>
      <c r="X17" s="4"/>
      <c r="Y17" s="4">
        <f t="shared" ref="Y17" si="24">SUM(Y14:Y16)</f>
        <v>16</v>
      </c>
      <c r="Z17" s="61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413</v>
      </c>
      <c r="C2" t="s">
        <v>414</v>
      </c>
      <c r="D2" t="s">
        <v>169</v>
      </c>
      <c r="E2" t="s">
        <v>415</v>
      </c>
      <c r="F2" t="s">
        <v>416</v>
      </c>
      <c r="G2" t="s">
        <v>417</v>
      </c>
      <c r="H2" t="s">
        <v>65</v>
      </c>
      <c r="I2" t="s">
        <v>418</v>
      </c>
      <c r="J2" t="s">
        <v>65</v>
      </c>
      <c r="K2" t="s">
        <v>27</v>
      </c>
      <c r="L2" t="s">
        <v>28</v>
      </c>
      <c r="M2" t="s">
        <v>419</v>
      </c>
      <c r="N2" t="s">
        <v>65</v>
      </c>
      <c r="O2" t="s">
        <v>420</v>
      </c>
      <c r="P2" t="s">
        <v>421</v>
      </c>
      <c r="Q2" t="s">
        <v>422</v>
      </c>
      <c r="R2" t="s">
        <v>28</v>
      </c>
      <c r="S2" t="s">
        <v>330</v>
      </c>
    </row>
    <row r="3" spans="1:19" x14ac:dyDescent="0.35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35</v>
      </c>
      <c r="G3" t="s">
        <v>27</v>
      </c>
      <c r="H3" t="s">
        <v>28</v>
      </c>
      <c r="I3" t="s">
        <v>419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64</v>
      </c>
      <c r="P3" t="s">
        <v>65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429</v>
      </c>
      <c r="C4" t="s">
        <v>430</v>
      </c>
      <c r="D4" t="s">
        <v>195</v>
      </c>
      <c r="E4" t="s">
        <v>431</v>
      </c>
      <c r="F4" t="s">
        <v>19</v>
      </c>
      <c r="G4" t="s">
        <v>432</v>
      </c>
      <c r="H4" t="s">
        <v>433</v>
      </c>
      <c r="I4" t="s">
        <v>434</v>
      </c>
      <c r="J4" t="s">
        <v>124</v>
      </c>
      <c r="K4" t="s">
        <v>419</v>
      </c>
      <c r="L4" t="s">
        <v>65</v>
      </c>
      <c r="M4" t="s">
        <v>435</v>
      </c>
      <c r="N4" t="s">
        <v>28</v>
      </c>
      <c r="O4" t="s">
        <v>436</v>
      </c>
      <c r="P4" t="s">
        <v>23</v>
      </c>
      <c r="Q4" t="s">
        <v>437</v>
      </c>
      <c r="R4" t="s">
        <v>421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438</v>
      </c>
      <c r="C2" t="s">
        <v>439</v>
      </c>
      <c r="D2" t="s">
        <v>440</v>
      </c>
      <c r="E2" t="s">
        <v>441</v>
      </c>
      <c r="F2" t="s">
        <v>57</v>
      </c>
      <c r="G2" t="s">
        <v>442</v>
      </c>
      <c r="H2" t="s">
        <v>433</v>
      </c>
      <c r="I2" t="s">
        <v>443</v>
      </c>
      <c r="J2" t="s">
        <v>444</v>
      </c>
      <c r="K2" t="s">
        <v>27</v>
      </c>
      <c r="L2" t="s">
        <v>28</v>
      </c>
      <c r="M2" t="s">
        <v>27</v>
      </c>
      <c r="N2" t="s">
        <v>28</v>
      </c>
      <c r="O2" t="s">
        <v>445</v>
      </c>
      <c r="P2" t="s">
        <v>133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272</v>
      </c>
      <c r="C3" t="s">
        <v>446</v>
      </c>
      <c r="D3" t="s">
        <v>447</v>
      </c>
      <c r="E3" t="s">
        <v>14</v>
      </c>
      <c r="F3" t="s">
        <v>15</v>
      </c>
      <c r="G3" t="s">
        <v>27</v>
      </c>
      <c r="H3" t="s">
        <v>28</v>
      </c>
      <c r="I3" t="s">
        <v>443</v>
      </c>
      <c r="J3" t="s">
        <v>444</v>
      </c>
      <c r="K3" t="s">
        <v>27</v>
      </c>
      <c r="L3" t="s">
        <v>28</v>
      </c>
      <c r="M3" t="s">
        <v>27</v>
      </c>
      <c r="N3" t="s">
        <v>28</v>
      </c>
      <c r="O3" t="s">
        <v>443</v>
      </c>
      <c r="P3" t="s">
        <v>444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448</v>
      </c>
      <c r="C4" t="s">
        <v>449</v>
      </c>
      <c r="D4" t="s">
        <v>447</v>
      </c>
      <c r="E4" t="s">
        <v>450</v>
      </c>
      <c r="F4" t="s">
        <v>124</v>
      </c>
      <c r="G4" t="s">
        <v>451</v>
      </c>
      <c r="H4" t="s">
        <v>11</v>
      </c>
      <c r="I4" t="s">
        <v>452</v>
      </c>
      <c r="J4" t="s">
        <v>35</v>
      </c>
      <c r="K4" t="s">
        <v>453</v>
      </c>
      <c r="L4" t="s">
        <v>23</v>
      </c>
      <c r="M4" t="s">
        <v>443</v>
      </c>
      <c r="N4" t="s">
        <v>444</v>
      </c>
      <c r="O4" t="s">
        <v>454</v>
      </c>
      <c r="P4" t="s">
        <v>455</v>
      </c>
      <c r="Q4" t="s">
        <v>456</v>
      </c>
      <c r="R4" t="s">
        <v>457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424</v>
      </c>
      <c r="C2" t="s">
        <v>458</v>
      </c>
      <c r="D2" t="s">
        <v>459</v>
      </c>
      <c r="E2" t="s">
        <v>460</v>
      </c>
      <c r="F2" t="s">
        <v>461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462</v>
      </c>
      <c r="C3" t="s">
        <v>463</v>
      </c>
      <c r="D3" t="s">
        <v>464</v>
      </c>
      <c r="E3" t="s">
        <v>465</v>
      </c>
      <c r="F3" t="s">
        <v>88</v>
      </c>
      <c r="G3" t="s">
        <v>27</v>
      </c>
      <c r="H3" t="s">
        <v>28</v>
      </c>
      <c r="I3" t="s">
        <v>27</v>
      </c>
      <c r="J3" t="s">
        <v>28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466</v>
      </c>
      <c r="C4" t="s">
        <v>467</v>
      </c>
      <c r="D4" t="s">
        <v>468</v>
      </c>
      <c r="E4" t="s">
        <v>469</v>
      </c>
      <c r="F4" t="s">
        <v>13</v>
      </c>
      <c r="G4" t="s">
        <v>470</v>
      </c>
      <c r="H4" t="s">
        <v>444</v>
      </c>
      <c r="I4" t="s">
        <v>49</v>
      </c>
      <c r="J4" t="s">
        <v>50</v>
      </c>
      <c r="K4" t="s">
        <v>27</v>
      </c>
      <c r="L4" t="s">
        <v>28</v>
      </c>
      <c r="M4" t="s">
        <v>27</v>
      </c>
      <c r="N4" t="s">
        <v>28</v>
      </c>
      <c r="O4" t="s">
        <v>471</v>
      </c>
      <c r="P4" t="s">
        <v>124</v>
      </c>
      <c r="Q4" t="s">
        <v>472</v>
      </c>
      <c r="R4" t="s">
        <v>124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473</v>
      </c>
      <c r="C2" t="s">
        <v>474</v>
      </c>
      <c r="D2" t="s">
        <v>426</v>
      </c>
      <c r="E2" t="s">
        <v>475</v>
      </c>
      <c r="F2" t="s">
        <v>476</v>
      </c>
      <c r="G2" t="s">
        <v>64</v>
      </c>
      <c r="H2" t="s">
        <v>65</v>
      </c>
      <c r="I2" t="s">
        <v>477</v>
      </c>
      <c r="J2" t="s">
        <v>15</v>
      </c>
      <c r="K2" t="s">
        <v>27</v>
      </c>
      <c r="L2" t="s">
        <v>28</v>
      </c>
      <c r="M2" t="s">
        <v>419</v>
      </c>
      <c r="N2" t="s">
        <v>65</v>
      </c>
      <c r="O2" t="s">
        <v>478</v>
      </c>
      <c r="P2" t="s">
        <v>23</v>
      </c>
      <c r="Q2" t="s">
        <v>419</v>
      </c>
      <c r="R2" t="s">
        <v>65</v>
      </c>
      <c r="S2" t="s">
        <v>330</v>
      </c>
    </row>
    <row r="3" spans="1:19" x14ac:dyDescent="0.35">
      <c r="A3" t="s">
        <v>423</v>
      </c>
      <c r="B3" t="s">
        <v>283</v>
      </c>
      <c r="C3" t="s">
        <v>479</v>
      </c>
      <c r="D3" t="s">
        <v>480</v>
      </c>
      <c r="E3" t="s">
        <v>481</v>
      </c>
      <c r="F3" t="s">
        <v>62</v>
      </c>
      <c r="G3" t="s">
        <v>27</v>
      </c>
      <c r="H3" t="s">
        <v>28</v>
      </c>
      <c r="I3" t="s">
        <v>64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482</v>
      </c>
      <c r="C4" t="s">
        <v>483</v>
      </c>
      <c r="D4" t="s">
        <v>484</v>
      </c>
      <c r="E4" t="s">
        <v>477</v>
      </c>
      <c r="F4" t="s">
        <v>15</v>
      </c>
      <c r="G4" t="s">
        <v>485</v>
      </c>
      <c r="H4" t="s">
        <v>15</v>
      </c>
      <c r="I4" t="s">
        <v>64</v>
      </c>
      <c r="J4" t="s">
        <v>65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  <c r="Q4" t="s">
        <v>64</v>
      </c>
      <c r="R4" t="s">
        <v>65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topLeftCell="A13" zoomScale="70" zoomScaleNormal="70" workbookViewId="0">
      <selection activeCell="G15" sqref="G15"/>
    </sheetView>
  </sheetViews>
  <sheetFormatPr defaultColWidth="10.90625" defaultRowHeight="14.5" x14ac:dyDescent="0.35"/>
  <cols>
    <col min="1" max="1" width="10.90625" style="6"/>
    <col min="2" max="2" width="13.7265625" style="9" bestFit="1" customWidth="1"/>
    <col min="3" max="3" width="14" bestFit="1" customWidth="1"/>
    <col min="4" max="4" width="10.90625" style="5"/>
    <col min="5" max="5" width="10.90625" customWidth="1"/>
    <col min="6" max="6" width="10.90625" style="37" customWidth="1"/>
    <col min="7" max="7" width="15.7265625" customWidth="1"/>
    <col min="8" max="8" width="10.90625" style="37"/>
    <col min="9" max="9" width="10.54296875" customWidth="1"/>
  </cols>
  <sheetData>
    <row r="1" spans="1:8" ht="43.5" x14ac:dyDescent="0.35">
      <c r="A1" s="10" t="s">
        <v>487</v>
      </c>
      <c r="B1" s="10" t="s">
        <v>488</v>
      </c>
      <c r="C1" s="10" t="s">
        <v>493</v>
      </c>
      <c r="D1" s="10" t="s">
        <v>489</v>
      </c>
      <c r="E1" s="10" t="s">
        <v>497</v>
      </c>
      <c r="F1" s="29" t="s">
        <v>511</v>
      </c>
      <c r="G1" s="10" t="s">
        <v>498</v>
      </c>
      <c r="H1" s="29" t="s">
        <v>512</v>
      </c>
    </row>
    <row r="2" spans="1:8" x14ac:dyDescent="0.35">
      <c r="A2" s="69" t="s">
        <v>5</v>
      </c>
      <c r="B2" s="63" t="s">
        <v>6</v>
      </c>
      <c r="C2" s="11" t="s">
        <v>567</v>
      </c>
      <c r="D2" s="12" t="s">
        <v>104</v>
      </c>
      <c r="E2" s="11" t="s">
        <v>105</v>
      </c>
      <c r="F2" s="32"/>
      <c r="G2" s="11" t="s">
        <v>107</v>
      </c>
      <c r="H2" s="34"/>
    </row>
    <row r="3" spans="1:8" x14ac:dyDescent="0.35">
      <c r="A3" s="67"/>
      <c r="B3" s="64"/>
      <c r="C3" s="13" t="s">
        <v>565</v>
      </c>
      <c r="D3" s="14" t="s">
        <v>109</v>
      </c>
      <c r="E3" s="13" t="s">
        <v>110</v>
      </c>
      <c r="F3" s="33"/>
      <c r="G3" s="13" t="s">
        <v>111</v>
      </c>
      <c r="H3" s="34"/>
    </row>
    <row r="4" spans="1:8" x14ac:dyDescent="0.35">
      <c r="A4" s="67"/>
      <c r="B4" s="64"/>
      <c r="C4" s="13" t="s">
        <v>566</v>
      </c>
      <c r="D4" s="14" t="s">
        <v>113</v>
      </c>
      <c r="E4" s="13" t="s">
        <v>114</v>
      </c>
      <c r="F4" s="33"/>
      <c r="G4" s="13" t="s">
        <v>115</v>
      </c>
      <c r="H4" s="34"/>
    </row>
    <row r="5" spans="1:8" s="4" customFormat="1" x14ac:dyDescent="0.35">
      <c r="A5" s="67"/>
      <c r="B5" s="65"/>
      <c r="C5" s="15" t="s">
        <v>499</v>
      </c>
      <c r="D5" s="16" t="s">
        <v>7</v>
      </c>
      <c r="E5" s="15" t="s">
        <v>180</v>
      </c>
      <c r="F5" s="34" t="s">
        <v>514</v>
      </c>
      <c r="G5" s="15" t="s">
        <v>181</v>
      </c>
      <c r="H5" s="35" t="s">
        <v>514</v>
      </c>
    </row>
    <row r="6" spans="1:8" x14ac:dyDescent="0.35">
      <c r="A6" s="67"/>
      <c r="B6" s="63" t="s">
        <v>583</v>
      </c>
      <c r="C6" s="11" t="s">
        <v>567</v>
      </c>
      <c r="D6" s="12" t="s">
        <v>117</v>
      </c>
      <c r="E6" s="11" t="s">
        <v>118</v>
      </c>
      <c r="F6" s="32"/>
      <c r="G6" s="11" t="s">
        <v>119</v>
      </c>
      <c r="H6" s="34"/>
    </row>
    <row r="7" spans="1:8" x14ac:dyDescent="0.35">
      <c r="A7" s="67"/>
      <c r="B7" s="64"/>
      <c r="C7" s="13" t="s">
        <v>565</v>
      </c>
      <c r="D7" s="14" t="s">
        <v>121</v>
      </c>
      <c r="E7" s="13" t="s">
        <v>14</v>
      </c>
      <c r="F7" s="33"/>
      <c r="G7" s="13" t="s">
        <v>115</v>
      </c>
      <c r="H7" s="34"/>
    </row>
    <row r="8" spans="1:8" x14ac:dyDescent="0.35">
      <c r="A8" s="67"/>
      <c r="B8" s="64"/>
      <c r="C8" s="13" t="s">
        <v>566</v>
      </c>
      <c r="D8" s="14" t="s">
        <v>122</v>
      </c>
      <c r="E8" s="13" t="s">
        <v>123</v>
      </c>
      <c r="F8" s="33"/>
      <c r="G8" s="13" t="s">
        <v>115</v>
      </c>
      <c r="H8" s="34"/>
    </row>
    <row r="9" spans="1:8" s="4" customFormat="1" x14ac:dyDescent="0.35">
      <c r="A9" s="67"/>
      <c r="B9" s="65"/>
      <c r="C9" s="15" t="s">
        <v>499</v>
      </c>
      <c r="D9" s="16" t="s">
        <v>21</v>
      </c>
      <c r="E9" s="15" t="s">
        <v>22</v>
      </c>
      <c r="F9" s="34">
        <v>1.123209E-3</v>
      </c>
      <c r="G9" s="15" t="s">
        <v>182</v>
      </c>
      <c r="H9" s="35">
        <v>1.6159709999999999E-3</v>
      </c>
    </row>
    <row r="10" spans="1:8" x14ac:dyDescent="0.35">
      <c r="A10" s="67"/>
      <c r="B10" s="63" t="s">
        <v>32</v>
      </c>
      <c r="C10" s="11" t="s">
        <v>567</v>
      </c>
      <c r="D10" s="12" t="s">
        <v>125</v>
      </c>
      <c r="E10" s="11" t="s">
        <v>126</v>
      </c>
      <c r="F10" s="32"/>
      <c r="G10" s="11" t="s">
        <v>127</v>
      </c>
      <c r="H10" s="34"/>
    </row>
    <row r="11" spans="1:8" x14ac:dyDescent="0.35">
      <c r="A11" s="67"/>
      <c r="B11" s="64"/>
      <c r="C11" s="13" t="s">
        <v>565</v>
      </c>
      <c r="D11" s="14" t="s">
        <v>125</v>
      </c>
      <c r="E11" s="13" t="s">
        <v>126</v>
      </c>
      <c r="F11" s="33"/>
      <c r="G11" s="13" t="s">
        <v>129</v>
      </c>
      <c r="H11" s="34"/>
    </row>
    <row r="12" spans="1:8" x14ac:dyDescent="0.35">
      <c r="A12" s="67"/>
      <c r="B12" s="64"/>
      <c r="C12" s="13" t="s">
        <v>566</v>
      </c>
      <c r="D12" s="14" t="s">
        <v>117</v>
      </c>
      <c r="E12" s="13" t="s">
        <v>27</v>
      </c>
      <c r="F12" s="33"/>
      <c r="G12" s="13" t="s">
        <v>115</v>
      </c>
      <c r="H12" s="34"/>
    </row>
    <row r="13" spans="1:8" s="4" customFormat="1" x14ac:dyDescent="0.35">
      <c r="A13" s="67"/>
      <c r="B13" s="65"/>
      <c r="C13" s="15" t="s">
        <v>499</v>
      </c>
      <c r="D13" s="16" t="s">
        <v>33</v>
      </c>
      <c r="E13" s="15" t="s">
        <v>34</v>
      </c>
      <c r="F13" s="35">
        <v>0.30771799999999999</v>
      </c>
      <c r="G13" s="15" t="s">
        <v>183</v>
      </c>
      <c r="H13" s="35">
        <v>0.26359709999999997</v>
      </c>
    </row>
    <row r="14" spans="1:8" s="4" customFormat="1" ht="15" thickBot="1" x14ac:dyDescent="0.4">
      <c r="A14" s="68"/>
      <c r="B14" s="17" t="s">
        <v>507</v>
      </c>
      <c r="C14" s="18"/>
      <c r="D14" s="19">
        <v>126</v>
      </c>
      <c r="E14" s="18" t="s">
        <v>500</v>
      </c>
      <c r="F14" s="34">
        <v>1.928758E-3</v>
      </c>
      <c r="G14" s="18" t="s">
        <v>501</v>
      </c>
      <c r="H14" s="31">
        <v>1.759699E-3</v>
      </c>
    </row>
    <row r="15" spans="1:8" x14ac:dyDescent="0.35">
      <c r="A15" s="66" t="s">
        <v>41</v>
      </c>
      <c r="B15" s="70" t="s">
        <v>42</v>
      </c>
      <c r="C15" s="20" t="s">
        <v>567</v>
      </c>
      <c r="D15" s="21" t="s">
        <v>131</v>
      </c>
      <c r="E15" s="20" t="s">
        <v>132</v>
      </c>
      <c r="F15" s="36"/>
      <c r="G15" s="20" t="s">
        <v>134</v>
      </c>
      <c r="H15" s="34"/>
    </row>
    <row r="16" spans="1:8" x14ac:dyDescent="0.35">
      <c r="A16" s="67"/>
      <c r="B16" s="64"/>
      <c r="C16" s="13" t="s">
        <v>565</v>
      </c>
      <c r="D16" s="14" t="s">
        <v>135</v>
      </c>
      <c r="E16" s="13" t="s">
        <v>136</v>
      </c>
      <c r="F16" s="33"/>
      <c r="G16" s="13" t="s">
        <v>137</v>
      </c>
      <c r="H16" s="34"/>
    </row>
    <row r="17" spans="1:14" x14ac:dyDescent="0.35">
      <c r="A17" s="67"/>
      <c r="B17" s="64"/>
      <c r="C17" s="13" t="s">
        <v>566</v>
      </c>
      <c r="D17" s="14" t="s">
        <v>138</v>
      </c>
      <c r="E17" s="13" t="s">
        <v>139</v>
      </c>
      <c r="F17" s="33"/>
      <c r="G17" s="13" t="s">
        <v>115</v>
      </c>
      <c r="H17" s="34"/>
    </row>
    <row r="18" spans="1:14" s="4" customFormat="1" x14ac:dyDescent="0.35">
      <c r="A18" s="67"/>
      <c r="B18" s="65"/>
      <c r="C18" s="15" t="s">
        <v>499</v>
      </c>
      <c r="D18" s="16" t="s">
        <v>43</v>
      </c>
      <c r="E18" s="15" t="s">
        <v>185</v>
      </c>
      <c r="F18" s="34" t="s">
        <v>514</v>
      </c>
      <c r="G18" s="15" t="s">
        <v>182</v>
      </c>
      <c r="H18" s="35" t="s">
        <v>514</v>
      </c>
    </row>
    <row r="19" spans="1:14" x14ac:dyDescent="0.35">
      <c r="A19" s="67"/>
      <c r="B19" s="63" t="s">
        <v>54</v>
      </c>
      <c r="C19" s="11" t="s">
        <v>567</v>
      </c>
      <c r="D19" s="12" t="s">
        <v>140</v>
      </c>
      <c r="E19" s="11" t="s">
        <v>141</v>
      </c>
      <c r="F19" s="32"/>
      <c r="G19" s="11" t="s">
        <v>129</v>
      </c>
      <c r="H19" s="34"/>
    </row>
    <row r="20" spans="1:14" x14ac:dyDescent="0.35">
      <c r="A20" s="67"/>
      <c r="B20" s="64"/>
      <c r="C20" s="13" t="s">
        <v>565</v>
      </c>
      <c r="D20" s="14" t="s">
        <v>143</v>
      </c>
      <c r="E20" s="13" t="s">
        <v>144</v>
      </c>
      <c r="F20" s="33"/>
      <c r="G20" s="13" t="s">
        <v>129</v>
      </c>
      <c r="H20" s="34"/>
    </row>
    <row r="21" spans="1:14" x14ac:dyDescent="0.35">
      <c r="A21" s="67"/>
      <c r="B21" s="64"/>
      <c r="C21" s="13" t="s">
        <v>566</v>
      </c>
      <c r="D21" s="14" t="s">
        <v>145</v>
      </c>
      <c r="E21" s="13" t="s">
        <v>146</v>
      </c>
      <c r="F21" s="33"/>
      <c r="G21" s="13" t="s">
        <v>129</v>
      </c>
      <c r="H21" s="34"/>
    </row>
    <row r="22" spans="1:14" s="4" customFormat="1" x14ac:dyDescent="0.35">
      <c r="A22" s="67"/>
      <c r="B22" s="65"/>
      <c r="C22" s="15" t="s">
        <v>499</v>
      </c>
      <c r="D22" s="16" t="s">
        <v>55</v>
      </c>
      <c r="E22" s="15" t="s">
        <v>186</v>
      </c>
      <c r="F22" s="34">
        <v>0.27935939999999998</v>
      </c>
      <c r="G22" s="15" t="s">
        <v>187</v>
      </c>
      <c r="H22" s="35">
        <v>0.37776399999999999</v>
      </c>
    </row>
    <row r="23" spans="1:14" x14ac:dyDescent="0.35">
      <c r="A23" s="67"/>
      <c r="B23" s="63" t="s">
        <v>66</v>
      </c>
      <c r="C23" s="11" t="s">
        <v>567</v>
      </c>
      <c r="D23" s="12" t="s">
        <v>148</v>
      </c>
      <c r="E23" s="11" t="s">
        <v>149</v>
      </c>
      <c r="F23" s="32"/>
      <c r="G23" s="11" t="s">
        <v>115</v>
      </c>
      <c r="H23" s="34"/>
    </row>
    <row r="24" spans="1:14" x14ac:dyDescent="0.35">
      <c r="A24" s="67"/>
      <c r="B24" s="64"/>
      <c r="C24" s="13" t="s">
        <v>565</v>
      </c>
      <c r="D24" s="14" t="s">
        <v>150</v>
      </c>
      <c r="E24" s="13" t="s">
        <v>151</v>
      </c>
      <c r="F24" s="33"/>
      <c r="G24" s="13" t="s">
        <v>134</v>
      </c>
      <c r="H24" s="34"/>
    </row>
    <row r="25" spans="1:14" x14ac:dyDescent="0.35">
      <c r="A25" s="67"/>
      <c r="B25" s="64"/>
      <c r="C25" s="13" t="s">
        <v>566</v>
      </c>
      <c r="D25" s="14" t="s">
        <v>153</v>
      </c>
      <c r="E25" s="13" t="s">
        <v>154</v>
      </c>
      <c r="F25" s="33"/>
      <c r="G25" s="13" t="s">
        <v>115</v>
      </c>
      <c r="H25" s="34"/>
    </row>
    <row r="26" spans="1:14" s="4" customFormat="1" x14ac:dyDescent="0.35">
      <c r="A26" s="67"/>
      <c r="B26" s="65"/>
      <c r="C26" s="15" t="s">
        <v>499</v>
      </c>
      <c r="D26" s="16" t="s">
        <v>67</v>
      </c>
      <c r="E26" s="15" t="s">
        <v>188</v>
      </c>
      <c r="F26" s="35">
        <v>3.3858170000000002E-3</v>
      </c>
      <c r="G26" s="15" t="s">
        <v>182</v>
      </c>
      <c r="H26" s="35">
        <v>2.684517E-3</v>
      </c>
      <c r="I26"/>
      <c r="J26"/>
      <c r="K26"/>
      <c r="L26"/>
      <c r="M26"/>
      <c r="N26"/>
    </row>
    <row r="27" spans="1:14" s="4" customFormat="1" ht="15" thickBot="1" x14ac:dyDescent="0.4">
      <c r="A27" s="68"/>
      <c r="B27" s="17" t="s">
        <v>505</v>
      </c>
      <c r="C27" s="18"/>
      <c r="D27" s="19">
        <v>487</v>
      </c>
      <c r="E27" s="18" t="s">
        <v>502</v>
      </c>
      <c r="F27" s="34" t="s">
        <v>514</v>
      </c>
      <c r="G27" s="18" t="s">
        <v>181</v>
      </c>
      <c r="H27" s="31" t="s">
        <v>514</v>
      </c>
      <c r="I27"/>
      <c r="J27"/>
      <c r="K27" s="8"/>
      <c r="L27"/>
      <c r="M27"/>
    </row>
    <row r="28" spans="1:14" x14ac:dyDescent="0.35">
      <c r="A28" s="66" t="s">
        <v>74</v>
      </c>
      <c r="B28" s="70" t="s">
        <v>75</v>
      </c>
      <c r="C28" s="20" t="s">
        <v>567</v>
      </c>
      <c r="D28" s="21" t="s">
        <v>156</v>
      </c>
      <c r="E28" s="20" t="s">
        <v>157</v>
      </c>
      <c r="F28" s="36"/>
      <c r="G28" s="20" t="s">
        <v>158</v>
      </c>
      <c r="H28" s="34"/>
      <c r="K28" s="8"/>
    </row>
    <row r="29" spans="1:14" x14ac:dyDescent="0.35">
      <c r="A29" s="67"/>
      <c r="B29" s="64"/>
      <c r="C29" s="13" t="s">
        <v>565</v>
      </c>
      <c r="D29" s="14" t="s">
        <v>159</v>
      </c>
      <c r="E29" s="13" t="s">
        <v>160</v>
      </c>
      <c r="F29" s="33"/>
      <c r="G29" s="13" t="s">
        <v>161</v>
      </c>
      <c r="H29" s="34"/>
      <c r="K29" s="8"/>
    </row>
    <row r="30" spans="1:14" x14ac:dyDescent="0.35">
      <c r="A30" s="67"/>
      <c r="B30" s="64"/>
      <c r="C30" s="13" t="s">
        <v>566</v>
      </c>
      <c r="D30" s="14" t="s">
        <v>122</v>
      </c>
      <c r="E30" s="13" t="s">
        <v>163</v>
      </c>
      <c r="F30" s="33"/>
      <c r="G30" s="13" t="s">
        <v>115</v>
      </c>
      <c r="H30" s="34"/>
    </row>
    <row r="31" spans="1:14" s="4" customFormat="1" x14ac:dyDescent="0.35">
      <c r="A31" s="67"/>
      <c r="B31" s="65"/>
      <c r="C31" s="15" t="s">
        <v>499</v>
      </c>
      <c r="D31" s="16" t="s">
        <v>76</v>
      </c>
      <c r="E31" s="15" t="s">
        <v>189</v>
      </c>
      <c r="F31" s="34">
        <v>5.5861099999999997E-2</v>
      </c>
      <c r="G31" s="15" t="s">
        <v>181</v>
      </c>
      <c r="H31" s="35">
        <v>9.5544660000000003E-2</v>
      </c>
    </row>
    <row r="32" spans="1:14" x14ac:dyDescent="0.35">
      <c r="A32" s="67"/>
      <c r="B32" s="63" t="s">
        <v>83</v>
      </c>
      <c r="C32" s="11" t="s">
        <v>567</v>
      </c>
      <c r="D32" s="12" t="s">
        <v>165</v>
      </c>
      <c r="E32" s="11" t="s">
        <v>166</v>
      </c>
      <c r="F32" s="32"/>
      <c r="G32" s="11" t="s">
        <v>161</v>
      </c>
      <c r="H32" s="34"/>
    </row>
    <row r="33" spans="1:9" x14ac:dyDescent="0.35">
      <c r="A33" s="67"/>
      <c r="B33" s="64"/>
      <c r="C33" s="13" t="s">
        <v>565</v>
      </c>
      <c r="D33" s="14" t="s">
        <v>167</v>
      </c>
      <c r="E33" s="13" t="s">
        <v>168</v>
      </c>
      <c r="F33" s="33"/>
      <c r="G33" s="13" t="s">
        <v>158</v>
      </c>
      <c r="H33" s="34"/>
    </row>
    <row r="34" spans="1:9" x14ac:dyDescent="0.35">
      <c r="A34" s="67"/>
      <c r="B34" s="64"/>
      <c r="C34" s="13" t="s">
        <v>566</v>
      </c>
      <c r="D34" s="14" t="s">
        <v>140</v>
      </c>
      <c r="E34" s="13" t="s">
        <v>170</v>
      </c>
      <c r="F34" s="33"/>
      <c r="G34" s="13" t="s">
        <v>171</v>
      </c>
      <c r="H34" s="34"/>
    </row>
    <row r="35" spans="1:9" s="4" customFormat="1" x14ac:dyDescent="0.35">
      <c r="A35" s="67"/>
      <c r="B35" s="65"/>
      <c r="C35" s="15" t="s">
        <v>499</v>
      </c>
      <c r="D35" s="16" t="s">
        <v>7</v>
      </c>
      <c r="E35" s="15" t="s">
        <v>191</v>
      </c>
      <c r="F35" s="34">
        <v>0.82440840000000004</v>
      </c>
      <c r="G35" s="15" t="s">
        <v>192</v>
      </c>
      <c r="H35" s="35">
        <v>0.71711979999999997</v>
      </c>
    </row>
    <row r="36" spans="1:9" x14ac:dyDescent="0.35">
      <c r="A36" s="67"/>
      <c r="B36" s="63" t="s">
        <v>89</v>
      </c>
      <c r="C36" s="11" t="s">
        <v>567</v>
      </c>
      <c r="D36" s="12" t="s">
        <v>172</v>
      </c>
      <c r="E36" s="11" t="s">
        <v>173</v>
      </c>
      <c r="F36" s="32"/>
      <c r="G36" s="11" t="s">
        <v>175</v>
      </c>
      <c r="H36" s="34"/>
    </row>
    <row r="37" spans="1:9" x14ac:dyDescent="0.35">
      <c r="A37" s="67"/>
      <c r="B37" s="64"/>
      <c r="C37" s="13" t="s">
        <v>565</v>
      </c>
      <c r="D37" s="14" t="s">
        <v>143</v>
      </c>
      <c r="E37" s="13" t="s">
        <v>144</v>
      </c>
      <c r="F37" s="33"/>
      <c r="G37" s="13" t="s">
        <v>129</v>
      </c>
      <c r="H37" s="34"/>
    </row>
    <row r="38" spans="1:9" x14ac:dyDescent="0.35">
      <c r="A38" s="67"/>
      <c r="B38" s="64"/>
      <c r="C38" s="13" t="s">
        <v>566</v>
      </c>
      <c r="D38" s="14" t="s">
        <v>122</v>
      </c>
      <c r="E38" s="13" t="s">
        <v>176</v>
      </c>
      <c r="F38" s="33"/>
      <c r="G38" s="13" t="s">
        <v>178</v>
      </c>
      <c r="H38" s="34"/>
    </row>
    <row r="39" spans="1:9" s="4" customFormat="1" x14ac:dyDescent="0.35">
      <c r="A39" s="67"/>
      <c r="B39" s="65"/>
      <c r="C39" s="15" t="s">
        <v>499</v>
      </c>
      <c r="D39" s="16" t="s">
        <v>90</v>
      </c>
      <c r="E39" s="15" t="s">
        <v>194</v>
      </c>
      <c r="F39" s="35">
        <v>7.1287390000000003E-3</v>
      </c>
      <c r="G39" s="15" t="s">
        <v>196</v>
      </c>
      <c r="H39" s="35">
        <v>4.581797E-2</v>
      </c>
    </row>
    <row r="40" spans="1:9" ht="15" thickBot="1" x14ac:dyDescent="0.4">
      <c r="A40" s="68"/>
      <c r="B40" s="17" t="s">
        <v>506</v>
      </c>
      <c r="C40" s="22"/>
      <c r="D40" s="19">
        <v>195</v>
      </c>
      <c r="E40" s="22" t="s">
        <v>503</v>
      </c>
      <c r="F40" s="34">
        <v>8.9667659999999993E-3</v>
      </c>
      <c r="G40" s="22" t="s">
        <v>504</v>
      </c>
      <c r="H40" s="31">
        <v>1.0589110000000001E-3</v>
      </c>
    </row>
    <row r="41" spans="1:9" ht="15" thickBot="1" x14ac:dyDescent="0.4">
      <c r="A41" s="23" t="s">
        <v>508</v>
      </c>
      <c r="B41" s="24"/>
      <c r="C41" s="25"/>
      <c r="D41" s="26">
        <v>808</v>
      </c>
      <c r="E41" s="27" t="s">
        <v>509</v>
      </c>
      <c r="F41" s="30" t="s">
        <v>513</v>
      </c>
      <c r="G41" s="27" t="s">
        <v>510</v>
      </c>
      <c r="H41" s="31" t="s">
        <v>514</v>
      </c>
    </row>
    <row r="43" spans="1:9" x14ac:dyDescent="0.35">
      <c r="I43" s="28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C2" t="s">
        <v>2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 x14ac:dyDescent="0.35">
      <c r="A3" t="s">
        <v>5</v>
      </c>
      <c r="B3" t="s">
        <v>6</v>
      </c>
      <c r="C3" t="s">
        <v>3</v>
      </c>
      <c r="D3" t="s">
        <v>109</v>
      </c>
      <c r="E3" t="s">
        <v>110</v>
      </c>
      <c r="F3" t="s">
        <v>19</v>
      </c>
      <c r="G3" t="s">
        <v>111</v>
      </c>
      <c r="H3" t="s">
        <v>112</v>
      </c>
    </row>
    <row r="4" spans="1:8" x14ac:dyDescent="0.35">
      <c r="A4" t="s">
        <v>5</v>
      </c>
      <c r="B4" t="s">
        <v>6</v>
      </c>
      <c r="C4" t="s">
        <v>4</v>
      </c>
      <c r="D4" t="s">
        <v>113</v>
      </c>
      <c r="E4" t="s">
        <v>114</v>
      </c>
      <c r="F4" t="s">
        <v>31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117</v>
      </c>
      <c r="E5" t="s">
        <v>118</v>
      </c>
      <c r="F5" t="s">
        <v>37</v>
      </c>
      <c r="G5" t="s">
        <v>119</v>
      </c>
      <c r="H5" t="s">
        <v>120</v>
      </c>
    </row>
    <row r="6" spans="1:8" x14ac:dyDescent="0.35">
      <c r="A6" t="s">
        <v>5</v>
      </c>
      <c r="B6" t="s">
        <v>20</v>
      </c>
      <c r="C6" t="s">
        <v>3</v>
      </c>
      <c r="D6" t="s">
        <v>121</v>
      </c>
      <c r="E6" t="s">
        <v>14</v>
      </c>
      <c r="F6" t="s">
        <v>15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122</v>
      </c>
      <c r="E7" t="s">
        <v>123</v>
      </c>
      <c r="F7" t="s">
        <v>124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125</v>
      </c>
      <c r="E8" t="s">
        <v>126</v>
      </c>
      <c r="F8" t="s">
        <v>37</v>
      </c>
      <c r="G8" t="s">
        <v>127</v>
      </c>
      <c r="H8" t="s">
        <v>128</v>
      </c>
    </row>
    <row r="9" spans="1:8" x14ac:dyDescent="0.35">
      <c r="A9" t="s">
        <v>5</v>
      </c>
      <c r="B9" t="s">
        <v>32</v>
      </c>
      <c r="C9" t="s">
        <v>3</v>
      </c>
      <c r="D9" t="s">
        <v>125</v>
      </c>
      <c r="E9" t="s">
        <v>126</v>
      </c>
      <c r="F9" t="s">
        <v>37</v>
      </c>
      <c r="G9" t="s">
        <v>129</v>
      </c>
      <c r="H9" t="s">
        <v>130</v>
      </c>
    </row>
    <row r="10" spans="1:8" x14ac:dyDescent="0.35">
      <c r="A10" t="s">
        <v>5</v>
      </c>
      <c r="B10" t="s">
        <v>32</v>
      </c>
      <c r="C10" t="s">
        <v>4</v>
      </c>
      <c r="D10" t="s">
        <v>117</v>
      </c>
      <c r="E10" t="s">
        <v>27</v>
      </c>
      <c r="F10" t="s">
        <v>28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131</v>
      </c>
      <c r="E11" t="s">
        <v>132</v>
      </c>
      <c r="F11" t="s">
        <v>133</v>
      </c>
      <c r="G11" t="s">
        <v>134</v>
      </c>
      <c r="H11" t="s">
        <v>130</v>
      </c>
    </row>
    <row r="12" spans="1:8" x14ac:dyDescent="0.35">
      <c r="A12" t="s">
        <v>41</v>
      </c>
      <c r="B12" t="s">
        <v>42</v>
      </c>
      <c r="C12" t="s">
        <v>3</v>
      </c>
      <c r="D12" t="s">
        <v>135</v>
      </c>
      <c r="E12" t="s">
        <v>136</v>
      </c>
      <c r="F12" t="s">
        <v>37</v>
      </c>
      <c r="G12" t="s">
        <v>137</v>
      </c>
      <c r="H12" t="s">
        <v>130</v>
      </c>
    </row>
    <row r="13" spans="1:8" x14ac:dyDescent="0.35">
      <c r="A13" t="s">
        <v>41</v>
      </c>
      <c r="B13" t="s">
        <v>42</v>
      </c>
      <c r="C13" t="s">
        <v>4</v>
      </c>
      <c r="D13" t="s">
        <v>138</v>
      </c>
      <c r="E13" t="s">
        <v>139</v>
      </c>
      <c r="F13" t="s">
        <v>39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140</v>
      </c>
      <c r="E14" t="s">
        <v>141</v>
      </c>
      <c r="F14" t="s">
        <v>142</v>
      </c>
      <c r="G14" t="s">
        <v>129</v>
      </c>
      <c r="H14" t="s">
        <v>130</v>
      </c>
    </row>
    <row r="15" spans="1:8" x14ac:dyDescent="0.35">
      <c r="A15" t="s">
        <v>41</v>
      </c>
      <c r="B15" t="s">
        <v>54</v>
      </c>
      <c r="C15" t="s">
        <v>3</v>
      </c>
      <c r="D15" t="s">
        <v>143</v>
      </c>
      <c r="E15" t="s">
        <v>144</v>
      </c>
      <c r="F15" t="s">
        <v>17</v>
      </c>
      <c r="G15" t="s">
        <v>129</v>
      </c>
      <c r="H15" t="s">
        <v>130</v>
      </c>
    </row>
    <row r="16" spans="1:8" x14ac:dyDescent="0.35">
      <c r="A16" t="s">
        <v>41</v>
      </c>
      <c r="B16" t="s">
        <v>54</v>
      </c>
      <c r="C16" t="s">
        <v>4</v>
      </c>
      <c r="D16" t="s">
        <v>145</v>
      </c>
      <c r="E16" t="s">
        <v>146</v>
      </c>
      <c r="F16" t="s">
        <v>147</v>
      </c>
      <c r="G16" t="s">
        <v>129</v>
      </c>
      <c r="H16" t="s">
        <v>130</v>
      </c>
    </row>
    <row r="17" spans="1:8" x14ac:dyDescent="0.35">
      <c r="A17" t="s">
        <v>41</v>
      </c>
      <c r="B17" t="s">
        <v>66</v>
      </c>
      <c r="C17" t="s">
        <v>2</v>
      </c>
      <c r="D17" t="s">
        <v>148</v>
      </c>
      <c r="E17" t="s">
        <v>149</v>
      </c>
      <c r="F17" t="s">
        <v>45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150</v>
      </c>
      <c r="E18" t="s">
        <v>151</v>
      </c>
      <c r="F18" t="s">
        <v>152</v>
      </c>
      <c r="G18" t="s">
        <v>134</v>
      </c>
      <c r="H18" t="s">
        <v>130</v>
      </c>
    </row>
    <row r="19" spans="1:8" x14ac:dyDescent="0.35">
      <c r="A19" t="s">
        <v>41</v>
      </c>
      <c r="B19" t="s">
        <v>66</v>
      </c>
      <c r="C19" t="s">
        <v>4</v>
      </c>
      <c r="D19" t="s">
        <v>153</v>
      </c>
      <c r="E19" t="s">
        <v>154</v>
      </c>
      <c r="F19" t="s">
        <v>155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156</v>
      </c>
      <c r="E20" t="s">
        <v>157</v>
      </c>
      <c r="F20" t="s">
        <v>147</v>
      </c>
      <c r="G20" t="s">
        <v>158</v>
      </c>
      <c r="H20" t="s">
        <v>128</v>
      </c>
    </row>
    <row r="21" spans="1:8" x14ac:dyDescent="0.35">
      <c r="A21" t="s">
        <v>74</v>
      </c>
      <c r="B21" t="s">
        <v>75</v>
      </c>
      <c r="C21" t="s">
        <v>3</v>
      </c>
      <c r="D21" t="s">
        <v>159</v>
      </c>
      <c r="E21" t="s">
        <v>160</v>
      </c>
      <c r="F21" t="s">
        <v>13</v>
      </c>
      <c r="G21" t="s">
        <v>161</v>
      </c>
      <c r="H21" t="s">
        <v>162</v>
      </c>
    </row>
    <row r="22" spans="1:8" x14ac:dyDescent="0.35">
      <c r="A22" t="s">
        <v>74</v>
      </c>
      <c r="B22" t="s">
        <v>75</v>
      </c>
      <c r="C22" t="s">
        <v>4</v>
      </c>
      <c r="D22" t="s">
        <v>122</v>
      </c>
      <c r="E22" t="s">
        <v>163</v>
      </c>
      <c r="F22" t="s">
        <v>164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165</v>
      </c>
      <c r="E23" t="s">
        <v>166</v>
      </c>
      <c r="F23" t="s">
        <v>13</v>
      </c>
      <c r="G23" t="s">
        <v>161</v>
      </c>
      <c r="H23" t="s">
        <v>162</v>
      </c>
    </row>
    <row r="24" spans="1:8" x14ac:dyDescent="0.35">
      <c r="A24" t="s">
        <v>74</v>
      </c>
      <c r="B24" t="s">
        <v>83</v>
      </c>
      <c r="C24" t="s">
        <v>3</v>
      </c>
      <c r="D24" t="s">
        <v>167</v>
      </c>
      <c r="E24" t="s">
        <v>168</v>
      </c>
      <c r="F24" t="s">
        <v>169</v>
      </c>
      <c r="G24" t="s">
        <v>158</v>
      </c>
      <c r="H24" t="s">
        <v>128</v>
      </c>
    </row>
    <row r="25" spans="1:8" x14ac:dyDescent="0.35">
      <c r="A25" t="s">
        <v>74</v>
      </c>
      <c r="B25" t="s">
        <v>83</v>
      </c>
      <c r="C25" t="s">
        <v>4</v>
      </c>
      <c r="D25" t="s">
        <v>140</v>
      </c>
      <c r="E25" t="s">
        <v>170</v>
      </c>
      <c r="F25" t="s">
        <v>37</v>
      </c>
      <c r="G25" t="s">
        <v>171</v>
      </c>
      <c r="H25" t="s">
        <v>162</v>
      </c>
    </row>
    <row r="26" spans="1:8" x14ac:dyDescent="0.35">
      <c r="A26" t="s">
        <v>74</v>
      </c>
      <c r="B26" t="s">
        <v>89</v>
      </c>
      <c r="C26" t="s">
        <v>2</v>
      </c>
      <c r="D26" t="s">
        <v>172</v>
      </c>
      <c r="E26" t="s">
        <v>173</v>
      </c>
      <c r="F26" t="s">
        <v>174</v>
      </c>
      <c r="G26" t="s">
        <v>175</v>
      </c>
      <c r="H26" t="s">
        <v>162</v>
      </c>
    </row>
    <row r="27" spans="1:8" x14ac:dyDescent="0.35">
      <c r="A27" t="s">
        <v>74</v>
      </c>
      <c r="B27" t="s">
        <v>89</v>
      </c>
      <c r="C27" t="s">
        <v>3</v>
      </c>
      <c r="D27" t="s">
        <v>143</v>
      </c>
      <c r="E27" t="s">
        <v>144</v>
      </c>
      <c r="F27" t="s">
        <v>17</v>
      </c>
      <c r="G27" t="s">
        <v>129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176</v>
      </c>
      <c r="F28" t="s">
        <v>177</v>
      </c>
      <c r="G28" t="s">
        <v>178</v>
      </c>
      <c r="H28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D2" t="s">
        <v>7</v>
      </c>
      <c r="E2" t="s">
        <v>180</v>
      </c>
      <c r="F2" t="s">
        <v>82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21</v>
      </c>
      <c r="E3" t="s">
        <v>22</v>
      </c>
      <c r="F3" t="s">
        <v>23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33</v>
      </c>
      <c r="E4" t="s">
        <v>34</v>
      </c>
      <c r="F4" t="s">
        <v>35</v>
      </c>
      <c r="G4" t="s">
        <v>183</v>
      </c>
      <c r="H4" t="s">
        <v>184</v>
      </c>
    </row>
    <row r="5" spans="1:8" x14ac:dyDescent="0.35">
      <c r="A5" t="s">
        <v>41</v>
      </c>
      <c r="B5" t="s">
        <v>42</v>
      </c>
      <c r="D5" t="s">
        <v>43</v>
      </c>
      <c r="E5" t="s">
        <v>185</v>
      </c>
      <c r="F5" t="s">
        <v>26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</v>
      </c>
      <c r="E6" t="s">
        <v>186</v>
      </c>
      <c r="F6" t="s">
        <v>169</v>
      </c>
      <c r="G6" t="s">
        <v>187</v>
      </c>
      <c r="H6" t="s">
        <v>130</v>
      </c>
    </row>
    <row r="7" spans="1:8" x14ac:dyDescent="0.35">
      <c r="A7" t="s">
        <v>41</v>
      </c>
      <c r="B7" t="s">
        <v>66</v>
      </c>
      <c r="D7" t="s">
        <v>67</v>
      </c>
      <c r="E7" t="s">
        <v>188</v>
      </c>
      <c r="F7" t="s">
        <v>9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76</v>
      </c>
      <c r="E8" t="s">
        <v>189</v>
      </c>
      <c r="F8" t="s">
        <v>190</v>
      </c>
      <c r="G8" t="s">
        <v>181</v>
      </c>
      <c r="H8" t="s">
        <v>130</v>
      </c>
    </row>
    <row r="9" spans="1:8" x14ac:dyDescent="0.35">
      <c r="A9" t="s">
        <v>74</v>
      </c>
      <c r="B9" t="s">
        <v>83</v>
      </c>
      <c r="D9" t="s">
        <v>7</v>
      </c>
      <c r="E9" t="s">
        <v>191</v>
      </c>
      <c r="F9" t="s">
        <v>92</v>
      </c>
      <c r="G9" t="s">
        <v>192</v>
      </c>
      <c r="H9" t="s">
        <v>193</v>
      </c>
    </row>
    <row r="10" spans="1:8" x14ac:dyDescent="0.35">
      <c r="A10" t="s">
        <v>74</v>
      </c>
      <c r="B10" t="s">
        <v>89</v>
      </c>
      <c r="D10" t="s">
        <v>90</v>
      </c>
      <c r="E10" t="s">
        <v>194</v>
      </c>
      <c r="F10" t="s">
        <v>195</v>
      </c>
      <c r="G10" t="s">
        <v>196</v>
      </c>
      <c r="H10" t="s">
        <v>162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0" sqref="B10:B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5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41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74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70" zoomScaleNormal="70" workbookViewId="0">
      <selection activeCell="B10" sqref="B10:B13"/>
    </sheetView>
  </sheetViews>
  <sheetFormatPr defaultColWidth="10.90625" defaultRowHeight="14.5" x14ac:dyDescent="0.35"/>
  <cols>
    <col min="1" max="1" width="10.90625" style="7"/>
    <col min="2" max="2" width="15.90625" style="9" customWidth="1"/>
    <col min="3" max="3" width="18.1796875" customWidth="1"/>
    <col min="4" max="4" width="10.90625" style="5"/>
    <col min="5" max="5" width="19.6328125" customWidth="1"/>
    <col min="6" max="6" width="18.36328125" customWidth="1"/>
  </cols>
  <sheetData>
    <row r="1" spans="1:6" ht="43.5" x14ac:dyDescent="0.35">
      <c r="A1" s="10" t="s">
        <v>487</v>
      </c>
      <c r="B1" s="40" t="s">
        <v>488</v>
      </c>
      <c r="C1" s="10" t="s">
        <v>493</v>
      </c>
      <c r="D1" s="10" t="s">
        <v>569</v>
      </c>
      <c r="E1" s="40" t="s">
        <v>568</v>
      </c>
      <c r="F1" s="40" t="s">
        <v>570</v>
      </c>
    </row>
    <row r="2" spans="1:6" x14ac:dyDescent="0.35">
      <c r="A2" s="72" t="s">
        <v>5</v>
      </c>
      <c r="B2" s="63" t="s">
        <v>6</v>
      </c>
      <c r="C2" s="11" t="s">
        <v>567</v>
      </c>
      <c r="D2" s="12" t="s">
        <v>156</v>
      </c>
      <c r="E2" s="11" t="s">
        <v>515</v>
      </c>
      <c r="F2" s="11" t="s">
        <v>516</v>
      </c>
    </row>
    <row r="3" spans="1:6" x14ac:dyDescent="0.35">
      <c r="A3" s="72"/>
      <c r="B3" s="64"/>
      <c r="C3" s="13" t="s">
        <v>565</v>
      </c>
      <c r="D3" s="14" t="s">
        <v>221</v>
      </c>
      <c r="E3" s="13" t="s">
        <v>518</v>
      </c>
      <c r="F3" s="13" t="s">
        <v>115</v>
      </c>
    </row>
    <row r="4" spans="1:6" x14ac:dyDescent="0.35">
      <c r="A4" s="72"/>
      <c r="B4" s="64"/>
      <c r="C4" s="13" t="s">
        <v>566</v>
      </c>
      <c r="D4" s="14" t="s">
        <v>117</v>
      </c>
      <c r="E4" s="13" t="s">
        <v>520</v>
      </c>
      <c r="F4" s="13" t="s">
        <v>115</v>
      </c>
    </row>
    <row r="5" spans="1:6" s="4" customFormat="1" x14ac:dyDescent="0.35">
      <c r="A5" s="72"/>
      <c r="B5" s="65"/>
      <c r="C5" s="15" t="s">
        <v>499</v>
      </c>
      <c r="D5" s="16" t="s">
        <v>227</v>
      </c>
      <c r="E5" s="15" t="s">
        <v>549</v>
      </c>
      <c r="F5" s="15" t="s">
        <v>181</v>
      </c>
    </row>
    <row r="6" spans="1:6" x14ac:dyDescent="0.35">
      <c r="A6" s="72"/>
      <c r="B6" s="63" t="s">
        <v>583</v>
      </c>
      <c r="C6" s="11" t="s">
        <v>567</v>
      </c>
      <c r="D6" s="12" t="s">
        <v>125</v>
      </c>
      <c r="E6" s="11" t="s">
        <v>521</v>
      </c>
      <c r="F6" s="11" t="s">
        <v>522</v>
      </c>
    </row>
    <row r="7" spans="1:6" x14ac:dyDescent="0.35">
      <c r="A7" s="72"/>
      <c r="B7" s="64" t="s">
        <v>20</v>
      </c>
      <c r="C7" s="13" t="s">
        <v>565</v>
      </c>
      <c r="D7" s="14" t="s">
        <v>218</v>
      </c>
      <c r="E7" s="13" t="s">
        <v>524</v>
      </c>
      <c r="F7" s="13" t="s">
        <v>115</v>
      </c>
    </row>
    <row r="8" spans="1:6" x14ac:dyDescent="0.35">
      <c r="A8" s="72"/>
      <c r="B8" s="64" t="s">
        <v>20</v>
      </c>
      <c r="C8" s="13" t="s">
        <v>566</v>
      </c>
      <c r="D8" s="14" t="s">
        <v>218</v>
      </c>
      <c r="E8" s="13" t="s">
        <v>524</v>
      </c>
      <c r="F8" s="13" t="s">
        <v>115</v>
      </c>
    </row>
    <row r="9" spans="1:6" s="4" customFormat="1" x14ac:dyDescent="0.35">
      <c r="A9" s="72"/>
      <c r="B9" s="65" t="s">
        <v>20</v>
      </c>
      <c r="C9" s="15" t="s">
        <v>499</v>
      </c>
      <c r="D9" s="16" t="s">
        <v>117</v>
      </c>
      <c r="E9" s="15" t="s">
        <v>551</v>
      </c>
      <c r="F9" s="15" t="s">
        <v>182</v>
      </c>
    </row>
    <row r="10" spans="1:6" x14ac:dyDescent="0.35">
      <c r="A10" s="72"/>
      <c r="B10" s="63" t="s">
        <v>32</v>
      </c>
      <c r="C10" s="11" t="s">
        <v>567</v>
      </c>
      <c r="D10" s="12" t="s">
        <v>218</v>
      </c>
      <c r="E10" s="11" t="s">
        <v>524</v>
      </c>
      <c r="F10" s="11" t="s">
        <v>525</v>
      </c>
    </row>
    <row r="11" spans="1:6" x14ac:dyDescent="0.35">
      <c r="A11" s="72"/>
      <c r="B11" s="64" t="s">
        <v>32</v>
      </c>
      <c r="C11" s="13" t="s">
        <v>565</v>
      </c>
      <c r="D11" s="14" t="s">
        <v>218</v>
      </c>
      <c r="E11" s="13" t="s">
        <v>524</v>
      </c>
      <c r="F11" s="13" t="s">
        <v>526</v>
      </c>
    </row>
    <row r="12" spans="1:6" x14ac:dyDescent="0.35">
      <c r="A12" s="72"/>
      <c r="B12" s="64" t="s">
        <v>32</v>
      </c>
      <c r="C12" s="13" t="s">
        <v>566</v>
      </c>
      <c r="D12" s="14" t="s">
        <v>234</v>
      </c>
      <c r="E12" s="13" t="s">
        <v>527</v>
      </c>
      <c r="F12" s="13" t="s">
        <v>115</v>
      </c>
    </row>
    <row r="13" spans="1:6" s="4" customFormat="1" x14ac:dyDescent="0.35">
      <c r="A13" s="72"/>
      <c r="B13" s="65" t="s">
        <v>32</v>
      </c>
      <c r="C13" s="15" t="s">
        <v>499</v>
      </c>
      <c r="D13" s="16" t="s">
        <v>125</v>
      </c>
      <c r="E13" s="15" t="s">
        <v>521</v>
      </c>
      <c r="F13" s="15" t="s">
        <v>552</v>
      </c>
    </row>
    <row r="14" spans="1:6" s="38" customFormat="1" ht="15" thickBot="1" x14ac:dyDescent="0.4">
      <c r="A14" s="73"/>
      <c r="B14" s="41" t="s">
        <v>507</v>
      </c>
      <c r="C14" s="18"/>
      <c r="D14" s="19">
        <v>26</v>
      </c>
      <c r="E14" s="18" t="s">
        <v>571</v>
      </c>
      <c r="F14" s="18" t="s">
        <v>182</v>
      </c>
    </row>
    <row r="15" spans="1:6" x14ac:dyDescent="0.35">
      <c r="A15" s="71" t="s">
        <v>41</v>
      </c>
      <c r="B15" s="70" t="s">
        <v>42</v>
      </c>
      <c r="C15" s="20" t="s">
        <v>567</v>
      </c>
      <c r="D15" s="21" t="s">
        <v>345</v>
      </c>
      <c r="E15" s="20" t="s">
        <v>528</v>
      </c>
      <c r="F15" s="20" t="s">
        <v>115</v>
      </c>
    </row>
    <row r="16" spans="1:6" x14ac:dyDescent="0.35">
      <c r="A16" s="72"/>
      <c r="B16" s="64" t="s">
        <v>42</v>
      </c>
      <c r="C16" s="13" t="s">
        <v>565</v>
      </c>
      <c r="D16" s="14" t="s">
        <v>156</v>
      </c>
      <c r="E16" s="13" t="s">
        <v>529</v>
      </c>
      <c r="F16" s="13" t="s">
        <v>115</v>
      </c>
    </row>
    <row r="17" spans="1:6" x14ac:dyDescent="0.35">
      <c r="A17" s="72"/>
      <c r="B17" s="64" t="s">
        <v>42</v>
      </c>
      <c r="C17" s="13" t="s">
        <v>566</v>
      </c>
      <c r="D17" s="14" t="s">
        <v>156</v>
      </c>
      <c r="E17" s="13" t="s">
        <v>27</v>
      </c>
      <c r="F17" s="13" t="s">
        <v>115</v>
      </c>
    </row>
    <row r="18" spans="1:6" s="4" customFormat="1" x14ac:dyDescent="0.35">
      <c r="A18" s="72"/>
      <c r="B18" s="65" t="s">
        <v>42</v>
      </c>
      <c r="C18" s="15" t="s">
        <v>499</v>
      </c>
      <c r="D18" s="16" t="s">
        <v>553</v>
      </c>
      <c r="E18" s="15" t="s">
        <v>554</v>
      </c>
      <c r="F18" s="15" t="s">
        <v>182</v>
      </c>
    </row>
    <row r="19" spans="1:6" x14ac:dyDescent="0.35">
      <c r="A19" s="72"/>
      <c r="B19" s="63" t="s">
        <v>54</v>
      </c>
      <c r="C19" s="11" t="s">
        <v>567</v>
      </c>
      <c r="D19" s="12" t="s">
        <v>345</v>
      </c>
      <c r="E19" s="11" t="s">
        <v>530</v>
      </c>
      <c r="F19" s="11" t="s">
        <v>115</v>
      </c>
    </row>
    <row r="20" spans="1:6" x14ac:dyDescent="0.35">
      <c r="A20" s="72"/>
      <c r="B20" s="64" t="s">
        <v>54</v>
      </c>
      <c r="C20" s="13" t="s">
        <v>565</v>
      </c>
      <c r="D20" s="14" t="s">
        <v>462</v>
      </c>
      <c r="E20" s="13" t="s">
        <v>531</v>
      </c>
      <c r="F20" s="13" t="s">
        <v>115</v>
      </c>
    </row>
    <row r="21" spans="1:6" x14ac:dyDescent="0.35">
      <c r="A21" s="72"/>
      <c r="B21" s="64" t="s">
        <v>54</v>
      </c>
      <c r="C21" s="13" t="s">
        <v>566</v>
      </c>
      <c r="D21" s="14" t="s">
        <v>121</v>
      </c>
      <c r="E21" s="13" t="s">
        <v>27</v>
      </c>
      <c r="F21" s="13" t="s">
        <v>115</v>
      </c>
    </row>
    <row r="22" spans="1:6" s="4" customFormat="1" x14ac:dyDescent="0.35">
      <c r="A22" s="72"/>
      <c r="B22" s="65" t="s">
        <v>54</v>
      </c>
      <c r="C22" s="15" t="s">
        <v>499</v>
      </c>
      <c r="D22" s="16" t="s">
        <v>555</v>
      </c>
      <c r="E22" s="15" t="s">
        <v>556</v>
      </c>
      <c r="F22" s="15" t="s">
        <v>182</v>
      </c>
    </row>
    <row r="23" spans="1:6" x14ac:dyDescent="0.35">
      <c r="A23" s="72"/>
      <c r="B23" s="63" t="s">
        <v>66</v>
      </c>
      <c r="C23" s="11" t="s">
        <v>567</v>
      </c>
      <c r="D23" s="12" t="s">
        <v>159</v>
      </c>
      <c r="E23" s="11" t="s">
        <v>533</v>
      </c>
      <c r="F23" s="11" t="s">
        <v>115</v>
      </c>
    </row>
    <row r="24" spans="1:6" x14ac:dyDescent="0.35">
      <c r="A24" s="72"/>
      <c r="B24" s="64" t="s">
        <v>66</v>
      </c>
      <c r="C24" s="13" t="s">
        <v>565</v>
      </c>
      <c r="D24" s="14" t="s">
        <v>135</v>
      </c>
      <c r="E24" s="13" t="s">
        <v>534</v>
      </c>
      <c r="F24" s="13" t="s">
        <v>115</v>
      </c>
    </row>
    <row r="25" spans="1:6" x14ac:dyDescent="0.35">
      <c r="A25" s="72"/>
      <c r="B25" s="64" t="s">
        <v>66</v>
      </c>
      <c r="C25" s="13" t="s">
        <v>566</v>
      </c>
      <c r="D25" s="14" t="s">
        <v>244</v>
      </c>
      <c r="E25" s="13" t="s">
        <v>535</v>
      </c>
      <c r="F25" s="13" t="s">
        <v>115</v>
      </c>
    </row>
    <row r="26" spans="1:6" s="4" customFormat="1" x14ac:dyDescent="0.35">
      <c r="A26" s="72"/>
      <c r="B26" s="65" t="s">
        <v>66</v>
      </c>
      <c r="C26" s="15" t="s">
        <v>499</v>
      </c>
      <c r="D26" s="16" t="s">
        <v>557</v>
      </c>
      <c r="E26" s="15" t="s">
        <v>558</v>
      </c>
      <c r="F26" s="15" t="s">
        <v>182</v>
      </c>
    </row>
    <row r="27" spans="1:6" s="38" customFormat="1" ht="15" thickBot="1" x14ac:dyDescent="0.4">
      <c r="A27" s="73"/>
      <c r="B27" s="41" t="s">
        <v>505</v>
      </c>
      <c r="C27" s="18"/>
      <c r="D27" s="19">
        <v>155</v>
      </c>
      <c r="E27" s="18" t="s">
        <v>572</v>
      </c>
      <c r="F27" s="18" t="s">
        <v>182</v>
      </c>
    </row>
    <row r="28" spans="1:6" x14ac:dyDescent="0.35">
      <c r="A28" s="71" t="s">
        <v>74</v>
      </c>
      <c r="B28" s="70" t="s">
        <v>75</v>
      </c>
      <c r="C28" s="20" t="s">
        <v>567</v>
      </c>
      <c r="D28" s="21" t="s">
        <v>239</v>
      </c>
      <c r="E28" s="20" t="s">
        <v>536</v>
      </c>
      <c r="F28" s="20" t="s">
        <v>537</v>
      </c>
    </row>
    <row r="29" spans="1:6" x14ac:dyDescent="0.35">
      <c r="A29" s="72"/>
      <c r="B29" s="64" t="s">
        <v>75</v>
      </c>
      <c r="C29" s="13" t="s">
        <v>565</v>
      </c>
      <c r="D29" s="14" t="s">
        <v>345</v>
      </c>
      <c r="E29" s="13" t="s">
        <v>538</v>
      </c>
      <c r="F29" s="13" t="s">
        <v>134</v>
      </c>
    </row>
    <row r="30" spans="1:6" x14ac:dyDescent="0.35">
      <c r="A30" s="72"/>
      <c r="B30" s="64" t="s">
        <v>75</v>
      </c>
      <c r="C30" s="13" t="s">
        <v>566</v>
      </c>
      <c r="D30" s="14" t="s">
        <v>125</v>
      </c>
      <c r="E30" s="13" t="s">
        <v>27</v>
      </c>
      <c r="F30" s="13" t="s">
        <v>115</v>
      </c>
    </row>
    <row r="31" spans="1:6" s="4" customFormat="1" x14ac:dyDescent="0.35">
      <c r="A31" s="72"/>
      <c r="B31" s="65" t="s">
        <v>75</v>
      </c>
      <c r="C31" s="15" t="s">
        <v>499</v>
      </c>
      <c r="D31" s="16" t="s">
        <v>324</v>
      </c>
      <c r="E31" s="15" t="s">
        <v>559</v>
      </c>
      <c r="F31" s="15" t="s">
        <v>182</v>
      </c>
    </row>
    <row r="32" spans="1:6" x14ac:dyDescent="0.35">
      <c r="A32" s="72"/>
      <c r="B32" s="63" t="s">
        <v>83</v>
      </c>
      <c r="C32" s="11" t="s">
        <v>567</v>
      </c>
      <c r="D32" s="12" t="s">
        <v>222</v>
      </c>
      <c r="E32" s="11" t="s">
        <v>539</v>
      </c>
      <c r="F32" s="11" t="s">
        <v>537</v>
      </c>
    </row>
    <row r="33" spans="1:9" x14ac:dyDescent="0.35">
      <c r="A33" s="72"/>
      <c r="B33" s="64" t="s">
        <v>83</v>
      </c>
      <c r="C33" s="13" t="s">
        <v>565</v>
      </c>
      <c r="D33" s="14" t="s">
        <v>324</v>
      </c>
      <c r="E33" s="13" t="s">
        <v>541</v>
      </c>
      <c r="F33" s="13" t="s">
        <v>134</v>
      </c>
    </row>
    <row r="34" spans="1:9" x14ac:dyDescent="0.35">
      <c r="A34" s="72"/>
      <c r="B34" s="64" t="s">
        <v>83</v>
      </c>
      <c r="C34" s="13" t="s">
        <v>566</v>
      </c>
      <c r="D34" s="14" t="s">
        <v>33</v>
      </c>
      <c r="E34" s="13" t="s">
        <v>543</v>
      </c>
      <c r="F34" s="13" t="s">
        <v>134</v>
      </c>
    </row>
    <row r="35" spans="1:9" s="4" customFormat="1" x14ac:dyDescent="0.35">
      <c r="A35" s="72"/>
      <c r="B35" s="65" t="s">
        <v>83</v>
      </c>
      <c r="C35" s="15" t="s">
        <v>499</v>
      </c>
      <c r="D35" s="16" t="s">
        <v>272</v>
      </c>
      <c r="E35" s="15" t="s">
        <v>560</v>
      </c>
      <c r="F35" s="15" t="s">
        <v>181</v>
      </c>
    </row>
    <row r="36" spans="1:9" x14ac:dyDescent="0.35">
      <c r="A36" s="72"/>
      <c r="B36" s="63" t="s">
        <v>89</v>
      </c>
      <c r="C36" s="11" t="s">
        <v>567</v>
      </c>
      <c r="D36" s="12" t="s">
        <v>272</v>
      </c>
      <c r="E36" s="11" t="s">
        <v>544</v>
      </c>
      <c r="F36" s="11" t="s">
        <v>134</v>
      </c>
    </row>
    <row r="37" spans="1:9" x14ac:dyDescent="0.35">
      <c r="A37" s="72"/>
      <c r="B37" s="64" t="s">
        <v>89</v>
      </c>
      <c r="C37" s="13" t="s">
        <v>565</v>
      </c>
      <c r="D37" s="14" t="s">
        <v>462</v>
      </c>
      <c r="E37" s="13" t="s">
        <v>545</v>
      </c>
      <c r="F37" s="13" t="s">
        <v>134</v>
      </c>
    </row>
    <row r="38" spans="1:9" x14ac:dyDescent="0.35">
      <c r="A38" s="72"/>
      <c r="B38" s="64" t="s">
        <v>89</v>
      </c>
      <c r="C38" s="13" t="s">
        <v>566</v>
      </c>
      <c r="D38" s="14" t="s">
        <v>122</v>
      </c>
      <c r="E38" s="13" t="s">
        <v>546</v>
      </c>
      <c r="F38" s="13" t="s">
        <v>547</v>
      </c>
      <c r="I38" s="8"/>
    </row>
    <row r="39" spans="1:9" s="4" customFormat="1" x14ac:dyDescent="0.35">
      <c r="A39" s="72"/>
      <c r="B39" s="65" t="s">
        <v>89</v>
      </c>
      <c r="C39" s="15" t="s">
        <v>499</v>
      </c>
      <c r="D39" s="16" t="s">
        <v>562</v>
      </c>
      <c r="E39" s="15" t="s">
        <v>563</v>
      </c>
      <c r="F39" s="15" t="s">
        <v>187</v>
      </c>
    </row>
    <row r="40" spans="1:9" s="38" customFormat="1" ht="15" thickBot="1" x14ac:dyDescent="0.4">
      <c r="A40" s="73"/>
      <c r="B40" s="41" t="s">
        <v>506</v>
      </c>
      <c r="C40" s="18"/>
      <c r="D40" s="19">
        <v>115</v>
      </c>
      <c r="E40" s="18" t="s">
        <v>573</v>
      </c>
      <c r="F40" s="18" t="s">
        <v>181</v>
      </c>
    </row>
    <row r="41" spans="1:9" ht="15" thickBot="1" x14ac:dyDescent="0.4">
      <c r="A41" s="23" t="s">
        <v>508</v>
      </c>
      <c r="B41" s="24"/>
      <c r="C41" s="25"/>
      <c r="D41" s="26">
        <v>296</v>
      </c>
      <c r="E41" s="27" t="s">
        <v>574</v>
      </c>
      <c r="F41" s="27" t="s">
        <v>182</v>
      </c>
      <c r="G41" s="8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C2" t="s">
        <v>2</v>
      </c>
      <c r="D2" t="s">
        <v>156</v>
      </c>
      <c r="E2" t="s">
        <v>515</v>
      </c>
      <c r="F2" t="s">
        <v>480</v>
      </c>
      <c r="G2" t="s">
        <v>516</v>
      </c>
      <c r="H2" t="s">
        <v>517</v>
      </c>
    </row>
    <row r="3" spans="1:8" x14ac:dyDescent="0.35">
      <c r="A3" t="s">
        <v>5</v>
      </c>
      <c r="B3" t="s">
        <v>6</v>
      </c>
      <c r="C3" t="s">
        <v>3</v>
      </c>
      <c r="D3" t="s">
        <v>221</v>
      </c>
      <c r="E3" t="s">
        <v>518</v>
      </c>
      <c r="F3" t="s">
        <v>519</v>
      </c>
      <c r="G3" t="s">
        <v>115</v>
      </c>
      <c r="H3" t="s">
        <v>116</v>
      </c>
    </row>
    <row r="4" spans="1:8" x14ac:dyDescent="0.35">
      <c r="A4" t="s">
        <v>5</v>
      </c>
      <c r="B4" t="s">
        <v>6</v>
      </c>
      <c r="C4" t="s">
        <v>4</v>
      </c>
      <c r="D4" t="s">
        <v>117</v>
      </c>
      <c r="E4" t="s">
        <v>520</v>
      </c>
      <c r="F4" t="s">
        <v>88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125</v>
      </c>
      <c r="E5" t="s">
        <v>521</v>
      </c>
      <c r="F5" t="s">
        <v>177</v>
      </c>
      <c r="G5" t="s">
        <v>522</v>
      </c>
      <c r="H5" t="s">
        <v>523</v>
      </c>
    </row>
    <row r="6" spans="1:8" x14ac:dyDescent="0.35">
      <c r="A6" t="s">
        <v>5</v>
      </c>
      <c r="B6" t="s">
        <v>20</v>
      </c>
      <c r="C6" t="s">
        <v>3</v>
      </c>
      <c r="D6" t="s">
        <v>218</v>
      </c>
      <c r="E6" t="s">
        <v>524</v>
      </c>
      <c r="F6" t="s">
        <v>177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218</v>
      </c>
      <c r="E7" t="s">
        <v>524</v>
      </c>
      <c r="F7" t="s">
        <v>177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218</v>
      </c>
      <c r="E8" t="s">
        <v>524</v>
      </c>
      <c r="F8" t="s">
        <v>177</v>
      </c>
      <c r="G8" t="s">
        <v>525</v>
      </c>
      <c r="H8" t="s">
        <v>162</v>
      </c>
    </row>
    <row r="9" spans="1:8" x14ac:dyDescent="0.35">
      <c r="A9" t="s">
        <v>5</v>
      </c>
      <c r="B9" t="s">
        <v>32</v>
      </c>
      <c r="C9" t="s">
        <v>3</v>
      </c>
      <c r="D9" t="s">
        <v>218</v>
      </c>
      <c r="E9" t="s">
        <v>524</v>
      </c>
      <c r="F9" t="s">
        <v>177</v>
      </c>
      <c r="G9" t="s">
        <v>526</v>
      </c>
      <c r="H9" t="s">
        <v>184</v>
      </c>
    </row>
    <row r="10" spans="1:8" x14ac:dyDescent="0.35">
      <c r="A10" t="s">
        <v>5</v>
      </c>
      <c r="B10" t="s">
        <v>32</v>
      </c>
      <c r="C10" t="s">
        <v>4</v>
      </c>
      <c r="D10" t="s">
        <v>234</v>
      </c>
      <c r="E10" t="s">
        <v>527</v>
      </c>
      <c r="F10" t="s">
        <v>291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345</v>
      </c>
      <c r="E11" t="s">
        <v>528</v>
      </c>
      <c r="F11" t="s">
        <v>142</v>
      </c>
      <c r="G11" t="s">
        <v>115</v>
      </c>
      <c r="H11" t="s">
        <v>116</v>
      </c>
    </row>
    <row r="12" spans="1:8" x14ac:dyDescent="0.35">
      <c r="A12" t="s">
        <v>41</v>
      </c>
      <c r="B12" t="s">
        <v>42</v>
      </c>
      <c r="C12" t="s">
        <v>3</v>
      </c>
      <c r="D12" t="s">
        <v>156</v>
      </c>
      <c r="E12" t="s">
        <v>529</v>
      </c>
      <c r="F12" t="s">
        <v>45</v>
      </c>
      <c r="G12" t="s">
        <v>115</v>
      </c>
      <c r="H12" t="s">
        <v>116</v>
      </c>
    </row>
    <row r="13" spans="1:8" x14ac:dyDescent="0.35">
      <c r="A13" t="s">
        <v>41</v>
      </c>
      <c r="B13" t="s">
        <v>42</v>
      </c>
      <c r="C13" t="s">
        <v>4</v>
      </c>
      <c r="D13" t="s">
        <v>156</v>
      </c>
      <c r="E13" t="s">
        <v>27</v>
      </c>
      <c r="F13" t="s">
        <v>28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345</v>
      </c>
      <c r="E14" t="s">
        <v>530</v>
      </c>
      <c r="F14" t="s">
        <v>50</v>
      </c>
      <c r="G14" t="s">
        <v>115</v>
      </c>
      <c r="H14" t="s">
        <v>116</v>
      </c>
    </row>
    <row r="15" spans="1:8" x14ac:dyDescent="0.35">
      <c r="A15" t="s">
        <v>41</v>
      </c>
      <c r="B15" t="s">
        <v>54</v>
      </c>
      <c r="C15" t="s">
        <v>3</v>
      </c>
      <c r="D15" t="s">
        <v>462</v>
      </c>
      <c r="E15" t="s">
        <v>531</v>
      </c>
      <c r="F15" t="s">
        <v>532</v>
      </c>
      <c r="G15" t="s">
        <v>115</v>
      </c>
      <c r="H15" t="s">
        <v>116</v>
      </c>
    </row>
    <row r="16" spans="1:8" x14ac:dyDescent="0.35">
      <c r="A16" t="s">
        <v>41</v>
      </c>
      <c r="B16" t="s">
        <v>54</v>
      </c>
      <c r="C16" t="s">
        <v>4</v>
      </c>
      <c r="D16" t="s">
        <v>121</v>
      </c>
      <c r="E16" t="s">
        <v>27</v>
      </c>
      <c r="F16" t="s">
        <v>28</v>
      </c>
      <c r="G16" t="s">
        <v>115</v>
      </c>
      <c r="H16" t="s">
        <v>116</v>
      </c>
    </row>
    <row r="17" spans="1:8" x14ac:dyDescent="0.35">
      <c r="A17" t="s">
        <v>41</v>
      </c>
      <c r="B17" t="s">
        <v>66</v>
      </c>
      <c r="C17" t="s">
        <v>2</v>
      </c>
      <c r="D17" t="s">
        <v>159</v>
      </c>
      <c r="E17" t="s">
        <v>533</v>
      </c>
      <c r="F17" t="s">
        <v>92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135</v>
      </c>
      <c r="E18" t="s">
        <v>534</v>
      </c>
      <c r="F18" t="s">
        <v>169</v>
      </c>
      <c r="G18" t="s">
        <v>115</v>
      </c>
      <c r="H18" t="s">
        <v>116</v>
      </c>
    </row>
    <row r="19" spans="1:8" x14ac:dyDescent="0.35">
      <c r="A19" t="s">
        <v>41</v>
      </c>
      <c r="B19" t="s">
        <v>66</v>
      </c>
      <c r="C19" t="s">
        <v>4</v>
      </c>
      <c r="D19" t="s">
        <v>244</v>
      </c>
      <c r="E19" t="s">
        <v>535</v>
      </c>
      <c r="F19" t="s">
        <v>37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239</v>
      </c>
      <c r="E20" t="s">
        <v>536</v>
      </c>
      <c r="F20" t="s">
        <v>37</v>
      </c>
      <c r="G20" t="s">
        <v>537</v>
      </c>
      <c r="H20" t="s">
        <v>184</v>
      </c>
    </row>
    <row r="21" spans="1:8" x14ac:dyDescent="0.35">
      <c r="A21" t="s">
        <v>74</v>
      </c>
      <c r="B21" t="s">
        <v>75</v>
      </c>
      <c r="C21" t="s">
        <v>3</v>
      </c>
      <c r="D21" t="s">
        <v>345</v>
      </c>
      <c r="E21" t="s">
        <v>538</v>
      </c>
      <c r="F21" t="s">
        <v>48</v>
      </c>
      <c r="G21" t="s">
        <v>134</v>
      </c>
      <c r="H21" t="s">
        <v>130</v>
      </c>
    </row>
    <row r="22" spans="1:8" x14ac:dyDescent="0.35">
      <c r="A22" t="s">
        <v>74</v>
      </c>
      <c r="B22" t="s">
        <v>75</v>
      </c>
      <c r="C22" t="s">
        <v>4</v>
      </c>
      <c r="D22" t="s">
        <v>125</v>
      </c>
      <c r="E22" t="s">
        <v>27</v>
      </c>
      <c r="F22" t="s">
        <v>28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222</v>
      </c>
      <c r="E23" t="s">
        <v>539</v>
      </c>
      <c r="F23" t="s">
        <v>540</v>
      </c>
      <c r="G23" t="s">
        <v>537</v>
      </c>
      <c r="H23" t="s">
        <v>184</v>
      </c>
    </row>
    <row r="24" spans="1:8" x14ac:dyDescent="0.35">
      <c r="A24" t="s">
        <v>74</v>
      </c>
      <c r="B24" t="s">
        <v>83</v>
      </c>
      <c r="C24" t="s">
        <v>3</v>
      </c>
      <c r="D24" t="s">
        <v>324</v>
      </c>
      <c r="E24" t="s">
        <v>541</v>
      </c>
      <c r="F24" t="s">
        <v>542</v>
      </c>
      <c r="G24" t="s">
        <v>134</v>
      </c>
      <c r="H24" t="s">
        <v>130</v>
      </c>
    </row>
    <row r="25" spans="1:8" x14ac:dyDescent="0.35">
      <c r="A25" t="s">
        <v>74</v>
      </c>
      <c r="B25" t="s">
        <v>83</v>
      </c>
      <c r="C25" t="s">
        <v>4</v>
      </c>
      <c r="D25" t="s">
        <v>33</v>
      </c>
      <c r="E25" t="s">
        <v>543</v>
      </c>
      <c r="F25" t="s">
        <v>60</v>
      </c>
      <c r="G25" t="s">
        <v>134</v>
      </c>
      <c r="H25" t="s">
        <v>130</v>
      </c>
    </row>
    <row r="26" spans="1:8" x14ac:dyDescent="0.35">
      <c r="A26" t="s">
        <v>74</v>
      </c>
      <c r="B26" t="s">
        <v>89</v>
      </c>
      <c r="C26" t="s">
        <v>2</v>
      </c>
      <c r="D26" t="s">
        <v>272</v>
      </c>
      <c r="E26" t="s">
        <v>544</v>
      </c>
      <c r="F26" t="s">
        <v>88</v>
      </c>
      <c r="G26" t="s">
        <v>134</v>
      </c>
      <c r="H26" t="s">
        <v>130</v>
      </c>
    </row>
    <row r="27" spans="1:8" x14ac:dyDescent="0.35">
      <c r="A27" t="s">
        <v>74</v>
      </c>
      <c r="B27" t="s">
        <v>89</v>
      </c>
      <c r="C27" t="s">
        <v>3</v>
      </c>
      <c r="D27" t="s">
        <v>462</v>
      </c>
      <c r="E27" t="s">
        <v>545</v>
      </c>
      <c r="F27" t="s">
        <v>48</v>
      </c>
      <c r="G27" t="s">
        <v>134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546</v>
      </c>
      <c r="F28" t="s">
        <v>426</v>
      </c>
      <c r="G28" t="s">
        <v>547</v>
      </c>
      <c r="H28" t="s">
        <v>548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D2" t="s">
        <v>227</v>
      </c>
      <c r="E2" t="s">
        <v>549</v>
      </c>
      <c r="F2" t="s">
        <v>550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117</v>
      </c>
      <c r="E3" t="s">
        <v>551</v>
      </c>
      <c r="F3" t="s">
        <v>177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125</v>
      </c>
      <c r="E4" t="s">
        <v>521</v>
      </c>
      <c r="F4" t="s">
        <v>177</v>
      </c>
      <c r="G4" t="s">
        <v>552</v>
      </c>
      <c r="H4" t="s">
        <v>347</v>
      </c>
    </row>
    <row r="5" spans="1:8" x14ac:dyDescent="0.35">
      <c r="A5" t="s">
        <v>41</v>
      </c>
      <c r="B5" t="s">
        <v>42</v>
      </c>
      <c r="D5" t="s">
        <v>553</v>
      </c>
      <c r="E5" t="s">
        <v>554</v>
      </c>
      <c r="F5" t="s">
        <v>9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555</v>
      </c>
      <c r="E6" t="s">
        <v>556</v>
      </c>
      <c r="F6" t="s">
        <v>53</v>
      </c>
      <c r="G6" t="s">
        <v>182</v>
      </c>
      <c r="H6" t="s">
        <v>116</v>
      </c>
    </row>
    <row r="7" spans="1:8" x14ac:dyDescent="0.35">
      <c r="A7" t="s">
        <v>41</v>
      </c>
      <c r="B7" t="s">
        <v>66</v>
      </c>
      <c r="D7" t="s">
        <v>557</v>
      </c>
      <c r="E7" t="s">
        <v>558</v>
      </c>
      <c r="F7" t="s">
        <v>147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324</v>
      </c>
      <c r="E8" t="s">
        <v>559</v>
      </c>
      <c r="F8" t="s">
        <v>92</v>
      </c>
      <c r="G8" t="s">
        <v>182</v>
      </c>
      <c r="H8" t="s">
        <v>116</v>
      </c>
    </row>
    <row r="9" spans="1:8" x14ac:dyDescent="0.35">
      <c r="A9" t="s">
        <v>74</v>
      </c>
      <c r="B9" t="s">
        <v>83</v>
      </c>
      <c r="D9" t="s">
        <v>272</v>
      </c>
      <c r="E9" t="s">
        <v>560</v>
      </c>
      <c r="F9" t="s">
        <v>561</v>
      </c>
      <c r="G9" t="s">
        <v>181</v>
      </c>
      <c r="H9" t="s">
        <v>130</v>
      </c>
    </row>
    <row r="10" spans="1:8" x14ac:dyDescent="0.35">
      <c r="A10" t="s">
        <v>74</v>
      </c>
      <c r="B10" t="s">
        <v>89</v>
      </c>
      <c r="D10" t="s">
        <v>562</v>
      </c>
      <c r="E10" t="s">
        <v>563</v>
      </c>
      <c r="F10" t="s">
        <v>564</v>
      </c>
      <c r="G10" t="s">
        <v>187</v>
      </c>
      <c r="H10" t="s">
        <v>130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2024-07-30T12:37:58Z</dcterms:modified>
</cp:coreProperties>
</file>