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1985751\Documents\GitHub\fea\"/>
    </mc:Choice>
  </mc:AlternateContent>
  <xr:revisionPtr revIDLastSave="0" documentId="13_ncr:1_{9057ED1B-53F0-45CC-93F9-E91C1ED40242}" xr6:coauthVersionLast="47" xr6:coauthVersionMax="47" xr10:uidLastSave="{00000000-0000-0000-0000-000000000000}"/>
  <bookViews>
    <workbookView xWindow="19090" yWindow="-110" windowWidth="19420" windowHeight="10420" firstSheet="21" activeTab="22" xr2:uid="{00000000-000D-0000-FFFF-FFFF00000000}"/>
  </bookViews>
  <sheets>
    <sheet name="Sheet 1" sheetId="1" r:id="rId1"/>
    <sheet name="Table 1" sheetId="2" r:id="rId2"/>
    <sheet name="Table 2" sheetId="3" r:id="rId3"/>
    <sheet name="Table 2 - neighbourhood" sheetId="4" r:id="rId4"/>
    <sheet name="Table 2 - city" sheetId="5" r:id="rId5"/>
    <sheet name="Table 2 - country" sheetId="6" r:id="rId6"/>
    <sheet name="Table 3" sheetId="24" r:id="rId7"/>
    <sheet name="Table 3 - neighbourhood" sheetId="25" r:id="rId8"/>
    <sheet name="Table 3 - city" sheetId="26" r:id="rId9"/>
    <sheet name="Table 3 - country" sheetId="9" r:id="rId10"/>
    <sheet name="Table 3 - overall" sheetId="22" r:id="rId11"/>
    <sheet name="Table 4" sheetId="27" r:id="rId12"/>
    <sheet name="Table 4 - country" sheetId="10" r:id="rId13"/>
    <sheet name="Table 4 - overall" sheetId="11" r:id="rId14"/>
    <sheet name="Table 5" sheetId="28" r:id="rId15"/>
    <sheet name="Table 5 - city" sheetId="12" r:id="rId16"/>
    <sheet name="Table 5 - country" sheetId="13" r:id="rId17"/>
    <sheet name="Table 5 - overall" sheetId="14" r:id="rId18"/>
    <sheet name="Table S1" sheetId="29" r:id="rId19"/>
    <sheet name="Table S1 - city" sheetId="15" r:id="rId20"/>
    <sheet name="Table S1 - country" sheetId="16" r:id="rId21"/>
    <sheet name="Table S1 - overall" sheetId="17" r:id="rId22"/>
    <sheet name="Table 6" sheetId="33" r:id="rId23"/>
    <sheet name="tab6-overall (2)" sheetId="32" r:id="rId24"/>
    <sheet name="tab6-overall" sheetId="31" r:id="rId25"/>
    <sheet name="Table 6 - overall" sheetId="18" r:id="rId26"/>
    <sheet name="Table 6 - Brazil" sheetId="19" r:id="rId27"/>
    <sheet name="Table 6 - India" sheetId="20" r:id="rId28"/>
    <sheet name="Table 6 - UK" sheetId="21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32" l="1"/>
  <c r="AA4" i="32"/>
  <c r="AA5" i="32"/>
  <c r="AA6" i="32"/>
  <c r="AA7" i="32"/>
  <c r="AA8" i="32"/>
  <c r="AA9" i="32"/>
  <c r="AA10" i="32"/>
  <c r="AA11" i="32"/>
  <c r="AA12" i="32"/>
  <c r="AA13" i="32"/>
  <c r="AA14" i="32"/>
  <c r="AA15" i="32"/>
  <c r="AA16" i="32"/>
  <c r="AA17" i="32"/>
  <c r="X3" i="32"/>
  <c r="X4" i="32"/>
  <c r="X5" i="32"/>
  <c r="X6" i="32"/>
  <c r="X7" i="32"/>
  <c r="X8" i="32"/>
  <c r="X9" i="32"/>
  <c r="X10" i="32"/>
  <c r="X11" i="32"/>
  <c r="X12" i="32"/>
  <c r="X13" i="32"/>
  <c r="X14" i="32"/>
  <c r="X15" i="32"/>
  <c r="X16" i="32"/>
  <c r="X17" i="32"/>
  <c r="U3" i="32"/>
  <c r="U4" i="32"/>
  <c r="U5" i="32"/>
  <c r="U6" i="32"/>
  <c r="U7" i="32"/>
  <c r="U8" i="32"/>
  <c r="U9" i="32"/>
  <c r="U10" i="32"/>
  <c r="U11" i="32"/>
  <c r="U12" i="32"/>
  <c r="U13" i="32"/>
  <c r="U14" i="32"/>
  <c r="U15" i="32"/>
  <c r="U16" i="32"/>
  <c r="U17" i="32"/>
  <c r="R3" i="32"/>
  <c r="R4" i="32"/>
  <c r="R5" i="32"/>
  <c r="R6" i="32"/>
  <c r="R7" i="32"/>
  <c r="R8" i="32"/>
  <c r="R9" i="32"/>
  <c r="R10" i="32"/>
  <c r="R11" i="32"/>
  <c r="R12" i="32"/>
  <c r="R13" i="32"/>
  <c r="R14" i="32"/>
  <c r="R15" i="32"/>
  <c r="R16" i="32"/>
  <c r="R17" i="32"/>
  <c r="AA2" i="32"/>
  <c r="X2" i="32"/>
  <c r="U2" i="32"/>
  <c r="R2" i="32"/>
  <c r="O3" i="32"/>
  <c r="O4" i="32"/>
  <c r="O5" i="32"/>
  <c r="O6" i="32"/>
  <c r="O7" i="32"/>
  <c r="O8" i="32"/>
  <c r="O9" i="32"/>
  <c r="O10" i="32"/>
  <c r="O11" i="32"/>
  <c r="O12" i="32"/>
  <c r="O13" i="32"/>
  <c r="O14" i="32"/>
  <c r="O15" i="32"/>
  <c r="O16" i="32"/>
  <c r="O17" i="32"/>
  <c r="O2" i="32"/>
  <c r="L3" i="32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2" i="32"/>
  <c r="I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2" i="32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2" i="32"/>
  <c r="Y17" i="31"/>
  <c r="V17" i="31"/>
  <c r="S17" i="31"/>
  <c r="P17" i="31"/>
  <c r="M17" i="31"/>
  <c r="J17" i="31"/>
  <c r="G17" i="31"/>
  <c r="D17" i="31"/>
  <c r="C17" i="31"/>
  <c r="Y13" i="31"/>
  <c r="V13" i="31"/>
  <c r="S13" i="31"/>
  <c r="P13" i="31"/>
  <c r="M13" i="31"/>
  <c r="J13" i="31"/>
  <c r="G13" i="31"/>
  <c r="D13" i="31"/>
  <c r="C13" i="31"/>
  <c r="Y9" i="31"/>
  <c r="V9" i="31"/>
  <c r="S9" i="31"/>
  <c r="P9" i="31"/>
  <c r="M9" i="31"/>
  <c r="J9" i="31"/>
  <c r="G9" i="31"/>
  <c r="D9" i="31"/>
  <c r="C9" i="31"/>
  <c r="D5" i="31"/>
  <c r="G5" i="31"/>
  <c r="J5" i="31"/>
  <c r="M5" i="31"/>
  <c r="P5" i="31"/>
  <c r="S5" i="31"/>
  <c r="V5" i="31"/>
  <c r="Y5" i="31"/>
  <c r="C5" i="31"/>
  <c r="K5" i="31" l="1"/>
  <c r="K9" i="31"/>
  <c r="W17" i="31"/>
  <c r="H13" i="31"/>
  <c r="E17" i="31"/>
  <c r="H17" i="31"/>
  <c r="N17" i="31"/>
  <c r="W5" i="31"/>
  <c r="Q17" i="31"/>
  <c r="Q13" i="31"/>
  <c r="T17" i="31"/>
  <c r="E5" i="31"/>
  <c r="Z5" i="31"/>
  <c r="H5" i="31"/>
  <c r="N9" i="31"/>
  <c r="K13" i="31"/>
  <c r="T9" i="31"/>
  <c r="W9" i="31"/>
  <c r="T13" i="31"/>
  <c r="T5" i="31"/>
  <c r="Q5" i="31"/>
  <c r="N5" i="31"/>
  <c r="Q9" i="31"/>
  <c r="N13" i="31"/>
  <c r="K17" i="31"/>
  <c r="Z9" i="31"/>
  <c r="W13" i="31"/>
  <c r="E9" i="31"/>
  <c r="Z13" i="31"/>
  <c r="H9" i="31"/>
  <c r="E13" i="31"/>
  <c r="Z17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SADLER Alexandra</author>
  </authors>
  <commentList>
    <comment ref="E13" authorId="0" shapeId="0" xr:uid="{B67F07E5-53EA-4C5A-8C0B-677291D2B7F9}">
      <text>
        <r>
          <rPr>
            <b/>
            <sz val="9"/>
            <color indexed="81"/>
            <rFont val="Tahoma"/>
            <charset val="1"/>
          </rPr>
          <t>SADLER Alexandra:</t>
        </r>
        <r>
          <rPr>
            <sz val="9"/>
            <color indexed="81"/>
            <rFont val="Tahoma"/>
            <charset val="1"/>
          </rPr>
          <t xml:space="preserve">
Need to check these extreme values</t>
        </r>
      </text>
    </comment>
  </commentList>
</comments>
</file>

<file path=xl/sharedStrings.xml><?xml version="1.0" encoding="utf-8"?>
<sst xmlns="http://schemas.openxmlformats.org/spreadsheetml/2006/main" count="2296" uniqueCount="620">
  <si>
    <t>country</t>
  </si>
  <si>
    <t>city</t>
  </si>
  <si>
    <t>Higher</t>
  </si>
  <si>
    <t>Middle</t>
  </si>
  <si>
    <t>Lower</t>
  </si>
  <si>
    <t>Supermarket</t>
  </si>
  <si>
    <t>Brazil</t>
  </si>
  <si>
    <t>Rio de Janeiro</t>
  </si>
  <si>
    <t>60</t>
  </si>
  <si>
    <t>14 (23%)</t>
  </si>
  <si>
    <t>23%</t>
  </si>
  <si>
    <t>18 (30%)</t>
  </si>
  <si>
    <t>30%</t>
  </si>
  <si>
    <t>28 (47%)</t>
  </si>
  <si>
    <t>47%</t>
  </si>
  <si>
    <t>1 (2%)</t>
  </si>
  <si>
    <t>2%</t>
  </si>
  <si>
    <t>42 (70%)</t>
  </si>
  <si>
    <t>70%</t>
  </si>
  <si>
    <t>17 (28%)</t>
  </si>
  <si>
    <t>28%</t>
  </si>
  <si>
    <t>Sao Paolo</t>
  </si>
  <si>
    <t>58</t>
  </si>
  <si>
    <t>4 (7%)</t>
  </si>
  <si>
    <t>7%</t>
  </si>
  <si>
    <t>41 (71%)</t>
  </si>
  <si>
    <t>13 (22%)</t>
  </si>
  <si>
    <t>22%</t>
  </si>
  <si>
    <t>0 (0%)</t>
  </si>
  <si>
    <t>0%</t>
  </si>
  <si>
    <t>50 (86%)</t>
  </si>
  <si>
    <t>8 (14%)</t>
  </si>
  <si>
    <t>14%</t>
  </si>
  <si>
    <t>Sinop</t>
  </si>
  <si>
    <t>8</t>
  </si>
  <si>
    <t>2 (25%)</t>
  </si>
  <si>
    <t>25%</t>
  </si>
  <si>
    <t>4 (50%)</t>
  </si>
  <si>
    <t>50%</t>
  </si>
  <si>
    <t>1 (12%)</t>
  </si>
  <si>
    <t>12%</t>
  </si>
  <si>
    <t>7 (88%)</t>
  </si>
  <si>
    <t>India</t>
  </si>
  <si>
    <t>Hyderabad</t>
  </si>
  <si>
    <t>141</t>
  </si>
  <si>
    <t>25 (18%)</t>
  </si>
  <si>
    <t>18%</t>
  </si>
  <si>
    <t>22 (16%)</t>
  </si>
  <si>
    <t>94 (67%)</t>
  </si>
  <si>
    <t>67%</t>
  </si>
  <si>
    <t>15 (11%)</t>
  </si>
  <si>
    <t>11%</t>
  </si>
  <si>
    <t>120 (85%)</t>
  </si>
  <si>
    <t>6 (4%)</t>
  </si>
  <si>
    <t>4%</t>
  </si>
  <si>
    <t>Latur</t>
  </si>
  <si>
    <t>120</t>
  </si>
  <si>
    <t>16 (13%)</t>
  </si>
  <si>
    <t>13%</t>
  </si>
  <si>
    <t>30 (25%)</t>
  </si>
  <si>
    <t>74 (62%)</t>
  </si>
  <si>
    <t>62%</t>
  </si>
  <si>
    <t>11 (9%)</t>
  </si>
  <si>
    <t>9%</t>
  </si>
  <si>
    <t>108 (90%)</t>
  </si>
  <si>
    <t>1 (1%)</t>
  </si>
  <si>
    <t>1%</t>
  </si>
  <si>
    <t>Visakhapatnam</t>
  </si>
  <si>
    <t>226</t>
  </si>
  <si>
    <t>103 (46%)</t>
  </si>
  <si>
    <t>54 (24%)</t>
  </si>
  <si>
    <t>69 (31%)</t>
  </si>
  <si>
    <t>30 (13%)</t>
  </si>
  <si>
    <t>176 (78%)</t>
  </si>
  <si>
    <t>20 (9%)</t>
  </si>
  <si>
    <t>UK</t>
  </si>
  <si>
    <t>Birmingham</t>
  </si>
  <si>
    <t>43</t>
  </si>
  <si>
    <t>11 (26%)</t>
  </si>
  <si>
    <t>19 (44%)</t>
  </si>
  <si>
    <t>13 (30%)</t>
  </si>
  <si>
    <t>29 (67%)</t>
  </si>
  <si>
    <t>14 (33%)</t>
  </si>
  <si>
    <t>33%</t>
  </si>
  <si>
    <t>Edinburgh</t>
  </si>
  <si>
    <t>15 (25%)</t>
  </si>
  <si>
    <t>29 (48%)</t>
  </si>
  <si>
    <t>16 (27%)</t>
  </si>
  <si>
    <t>45 (75%)</t>
  </si>
  <si>
    <t>75%</t>
  </si>
  <si>
    <t>London</t>
  </si>
  <si>
    <t>92</t>
  </si>
  <si>
    <t>49 (53%)</t>
  </si>
  <si>
    <t>53%</t>
  </si>
  <si>
    <t>30 (33%)</t>
  </si>
  <si>
    <t>13 (14%)</t>
  </si>
  <si>
    <t>6 (7%)</t>
  </si>
  <si>
    <t>69 (75%)</t>
  </si>
  <si>
    <t>17 (18%)</t>
  </si>
  <si>
    <t>circle</t>
  </si>
  <si>
    <t>vendors</t>
  </si>
  <si>
    <t>count_org_vendors</t>
  </si>
  <si>
    <t>org_vendor_perc</t>
  </si>
  <si>
    <t>median_org_foods_count</t>
  </si>
  <si>
    <t>iqr_org_foods_count</t>
  </si>
  <si>
    <t>14</t>
  </si>
  <si>
    <t>11 (79%)</t>
  </si>
  <si>
    <t>79%</t>
  </si>
  <si>
    <t>4.0 (4.75)</t>
  </si>
  <si>
    <t>4.75</t>
  </si>
  <si>
    <t>18</t>
  </si>
  <si>
    <t>5 (28%)</t>
  </si>
  <si>
    <t>0.0 (0.75)</t>
  </si>
  <si>
    <t>0.75</t>
  </si>
  <si>
    <t>28</t>
  </si>
  <si>
    <t>4 (14%)</t>
  </si>
  <si>
    <t>0.0 (0.00)</t>
  </si>
  <si>
    <t>0.00</t>
  </si>
  <si>
    <t>4</t>
  </si>
  <si>
    <t>2 (50%)</t>
  </si>
  <si>
    <t>1.0 (4.50)</t>
  </si>
  <si>
    <t>4.50</t>
  </si>
  <si>
    <t>41</t>
  </si>
  <si>
    <t>13</t>
  </si>
  <si>
    <t>1 (8%)</t>
  </si>
  <si>
    <t>8%</t>
  </si>
  <si>
    <t>2</t>
  </si>
  <si>
    <t>1 (50%)</t>
  </si>
  <si>
    <t>3.0 (3.00)</t>
  </si>
  <si>
    <t>3.00</t>
  </si>
  <si>
    <t>1.0 (1.00)</t>
  </si>
  <si>
    <t>1.00</t>
  </si>
  <si>
    <t>25</t>
  </si>
  <si>
    <t>9 (36%)</t>
  </si>
  <si>
    <t>36%</t>
  </si>
  <si>
    <t>0.0 (1.00)</t>
  </si>
  <si>
    <t>22</t>
  </si>
  <si>
    <t>11 (50%)</t>
  </si>
  <si>
    <t>0.5 (1.00)</t>
  </si>
  <si>
    <t>94</t>
  </si>
  <si>
    <t>11 (12%)</t>
  </si>
  <si>
    <t>16</t>
  </si>
  <si>
    <t>9 (56%)</t>
  </si>
  <si>
    <t>56%</t>
  </si>
  <si>
    <t>30</t>
  </si>
  <si>
    <t>21 (70%)</t>
  </si>
  <si>
    <t>74</t>
  </si>
  <si>
    <t>41 (55%)</t>
  </si>
  <si>
    <t>55%</t>
  </si>
  <si>
    <t>103</t>
  </si>
  <si>
    <t>19 (18%)</t>
  </si>
  <si>
    <t>54</t>
  </si>
  <si>
    <t>22 (41%)</t>
  </si>
  <si>
    <t>41%</t>
  </si>
  <si>
    <t>69</t>
  </si>
  <si>
    <t>12 (17%)</t>
  </si>
  <si>
    <t>17%</t>
  </si>
  <si>
    <t>11</t>
  </si>
  <si>
    <t>6 (55%)</t>
  </si>
  <si>
    <t>1.0 (3.00)</t>
  </si>
  <si>
    <t>19</t>
  </si>
  <si>
    <t>9 (47%)</t>
  </si>
  <si>
    <t>0.0 (2.00)</t>
  </si>
  <si>
    <t>2.00</t>
  </si>
  <si>
    <t>2 (15%)</t>
  </si>
  <si>
    <t>15%</t>
  </si>
  <si>
    <t>15</t>
  </si>
  <si>
    <t>7 (47%)</t>
  </si>
  <si>
    <t>29</t>
  </si>
  <si>
    <t>17 (59%)</t>
  </si>
  <si>
    <t>59%</t>
  </si>
  <si>
    <t>8 (50%)</t>
  </si>
  <si>
    <t>0.5 (2.00)</t>
  </si>
  <si>
    <t>49</t>
  </si>
  <si>
    <t>32 (65%)</t>
  </si>
  <si>
    <t>65%</t>
  </si>
  <si>
    <t>1.0 (2.00)</t>
  </si>
  <si>
    <t>13 (100%)</t>
  </si>
  <si>
    <t>100%</t>
  </si>
  <si>
    <t>3.0 (6.00)</t>
  </si>
  <si>
    <t>6.00</t>
  </si>
  <si>
    <t>20 (33%)</t>
  </si>
  <si>
    <t>0 (1.00)</t>
  </si>
  <si>
    <t>0 (0.00)</t>
  </si>
  <si>
    <t>0 (0.50)</t>
  </si>
  <si>
    <t>0.50</t>
  </si>
  <si>
    <t>31 (22%)</t>
  </si>
  <si>
    <t>71 (59%)</t>
  </si>
  <si>
    <t>1 (1.00)</t>
  </si>
  <si>
    <t>53 (23%)</t>
  </si>
  <si>
    <t>17 (40%)</t>
  </si>
  <si>
    <t>40%</t>
  </si>
  <si>
    <t>32 (53%)</t>
  </si>
  <si>
    <t>1 (2.25)</t>
  </si>
  <si>
    <t>2.25</t>
  </si>
  <si>
    <t>66 (72%)</t>
  </si>
  <si>
    <t>72%</t>
  </si>
  <si>
    <t>1 (2.00)</t>
  </si>
  <si>
    <t>organic_vendors</t>
  </si>
  <si>
    <t>n_multiple_org_binary</t>
  </si>
  <si>
    <t>perc_multiple_org_binary</t>
  </si>
  <si>
    <t>median_multiple_org_count</t>
  </si>
  <si>
    <t>iqr_multiple_org_count</t>
  </si>
  <si>
    <t>org_vendor</t>
  </si>
  <si>
    <t>median_vendor_cashiers</t>
  </si>
  <si>
    <t>iqr_vendor_cashiers</t>
  </si>
  <si>
    <t>min_vendor_cashiers</t>
  </si>
  <si>
    <t>max_vendor_cashiers</t>
  </si>
  <si>
    <t>median_days_open_count</t>
  </si>
  <si>
    <t>iqr_days_open_count</t>
  </si>
  <si>
    <t>min_days_open_count</t>
  </si>
  <si>
    <t>max_days_open_count</t>
  </si>
  <si>
    <t>median_foods_count</t>
  </si>
  <si>
    <t>iqr_foods_count</t>
  </si>
  <si>
    <t>min_foods_count</t>
  </si>
  <si>
    <t>max_foods_count</t>
  </si>
  <si>
    <t>Non-organic</t>
  </si>
  <si>
    <t>1(1.0), 1-10</t>
  </si>
  <si>
    <t>1.0</t>
  </si>
  <si>
    <t>1</t>
  </si>
  <si>
    <t>10</t>
  </si>
  <si>
    <t>7(2), 5-7</t>
  </si>
  <si>
    <t>5</t>
  </si>
  <si>
    <t>7</t>
  </si>
  <si>
    <t>6.0(6.00), 1-14</t>
  </si>
  <si>
    <t>Organic</t>
  </si>
  <si>
    <t>3(11.0), 1-20</t>
  </si>
  <si>
    <t>11.0</t>
  </si>
  <si>
    <t>20</t>
  </si>
  <si>
    <t>10.5(7.75), 4-14</t>
  </si>
  <si>
    <t>7.75</t>
  </si>
  <si>
    <t>1(0.0), 1-3</t>
  </si>
  <si>
    <t>0.0</t>
  </si>
  <si>
    <t>3</t>
  </si>
  <si>
    <t>7(0), 4-7</t>
  </si>
  <si>
    <t>0</t>
  </si>
  <si>
    <t>3.0(5.00), 1-11</t>
  </si>
  <si>
    <t>5.00</t>
  </si>
  <si>
    <t>1(0.0), 1-5</t>
  </si>
  <si>
    <t>7(0), 6-7</t>
  </si>
  <si>
    <t>6</t>
  </si>
  <si>
    <t>7.0(6.00), 1-14</t>
  </si>
  <si>
    <t>1(0.0), 1-11</t>
  </si>
  <si>
    <t>7(0), 2-7</t>
  </si>
  <si>
    <t>2.5(5.00), 1-12</t>
  </si>
  <si>
    <t>12</t>
  </si>
  <si>
    <t>1(2.5), 1-30</t>
  </si>
  <si>
    <t>2.5</t>
  </si>
  <si>
    <t>9.0(9.00), 1-14</t>
  </si>
  <si>
    <t>9.00</t>
  </si>
  <si>
    <t>1(0), 1-11</t>
  </si>
  <si>
    <t>3(5), 1-14</t>
  </si>
  <si>
    <t>1(1), 1-30</t>
  </si>
  <si>
    <t>7(6), 1-14</t>
  </si>
  <si>
    <t>count_org_rice_vendors</t>
  </si>
  <si>
    <t>count_conv_rice_vendors</t>
  </si>
  <si>
    <t>median_org_rice</t>
  </si>
  <si>
    <t>iqr_org_rice</t>
  </si>
  <si>
    <t>min_org_rice</t>
  </si>
  <si>
    <t>max_org_rice</t>
  </si>
  <si>
    <t>median_conv_rice</t>
  </si>
  <si>
    <t>iqr_conv_rice</t>
  </si>
  <si>
    <t>min_conv_rice</t>
  </si>
  <si>
    <t>max_conv_rice</t>
  </si>
  <si>
    <t>40</t>
  </si>
  <si>
    <t>2.88 (0.34), 2.11-4.61</t>
  </si>
  <si>
    <t>0.34</t>
  </si>
  <si>
    <t>2.11</t>
  </si>
  <si>
    <t>4.61</t>
  </si>
  <si>
    <t>1.23 (0.32), 0.77-3.55</t>
  </si>
  <si>
    <t>0.32</t>
  </si>
  <si>
    <t>0.77</t>
  </si>
  <si>
    <t>3.55</t>
  </si>
  <si>
    <t>32</t>
  </si>
  <si>
    <t>2.83 (0.00), 2.83-2.83</t>
  </si>
  <si>
    <t>2.83</t>
  </si>
  <si>
    <t>1.14 (0.21), 0.36-1.64</t>
  </si>
  <si>
    <t>0.21</t>
  </si>
  <si>
    <t>0.36</t>
  </si>
  <si>
    <t>1.64</t>
  </si>
  <si>
    <t>1.07 (0.02), 1.03-1.18</t>
  </si>
  <si>
    <t>0.02</t>
  </si>
  <si>
    <t>1.03</t>
  </si>
  <si>
    <t>1.18</t>
  </si>
  <si>
    <t>59</t>
  </si>
  <si>
    <t>1.01 (0.29), 0.73-1.30</t>
  </si>
  <si>
    <t>0.29</t>
  </si>
  <si>
    <t>0.73</t>
  </si>
  <si>
    <t>1.30</t>
  </si>
  <si>
    <t>0.69 (0.12), 0.36-1.03</t>
  </si>
  <si>
    <t>0.12</t>
  </si>
  <si>
    <t>— (—), Inf-−Inf</t>
  </si>
  <si>
    <t>—</t>
  </si>
  <si>
    <t>Inf</t>
  </si>
  <si>
    <t>−Inf</t>
  </si>
  <si>
    <t>0.61 (0.12), 0.24-0.73</t>
  </si>
  <si>
    <t>0.24</t>
  </si>
  <si>
    <t>1.10 (0.32), 0.61-3.20</t>
  </si>
  <si>
    <t>0.61</t>
  </si>
  <si>
    <t>3.20</t>
  </si>
  <si>
    <t>0.64 (0.17), 0.36-2.69</t>
  </si>
  <si>
    <t>0.17</t>
  </si>
  <si>
    <t>2.69</t>
  </si>
  <si>
    <t>5.24 (0.69), 4.54-5.93</t>
  </si>
  <si>
    <t>0.69</t>
  </si>
  <si>
    <t>4.54</t>
  </si>
  <si>
    <t>5.93</t>
  </si>
  <si>
    <t>3.02 (0.74), 0.69-5.68</t>
  </si>
  <si>
    <t>0.74</t>
  </si>
  <si>
    <t>5.68</t>
  </si>
  <si>
    <t>4.02 (2.05), 3.46-11.34</t>
  </si>
  <si>
    <t>2.05</t>
  </si>
  <si>
    <t>3.46</t>
  </si>
  <si>
    <t>11.34</t>
  </si>
  <si>
    <t>2.13 (1.00), 0.51-7.37</t>
  </si>
  <si>
    <t>0.51</t>
  </si>
  <si>
    <t>7.37</t>
  </si>
  <si>
    <t>39</t>
  </si>
  <si>
    <t>7.03 (4.30), 4.75-11.95</t>
  </si>
  <si>
    <t>4.30</t>
  </si>
  <si>
    <t>11.95</t>
  </si>
  <si>
    <t>3.94 (2.34), 1.64-8.80</t>
  </si>
  <si>
    <t>2.34</t>
  </si>
  <si>
    <t>8.80</t>
  </si>
  <si>
    <t>::rowname::</t>
  </si>
  <si>
    <t>17</t>
  </si>
  <si>
    <t>79</t>
  </si>
  <si>
    <t>2.69 (1.80), 1.03-4.61</t>
  </si>
  <si>
    <t>1.80</t>
  </si>
  <si>
    <t>1.14 (0.30), 0.36-3.55</t>
  </si>
  <si>
    <t>0.30</t>
  </si>
  <si>
    <t/>
  </si>
  <si>
    <t>207</t>
  </si>
  <si>
    <t>1.10 (0.37), 0.61-3.20</t>
  </si>
  <si>
    <t>0.37</t>
  </si>
  <si>
    <t>0.61 (0.18), 0.24-2.69</t>
  </si>
  <si>
    <t>0.18</t>
  </si>
  <si>
    <t>5.75 (4.57), 3.46-11.95</t>
  </si>
  <si>
    <t>4.57</t>
  </si>
  <si>
    <t>2.97 (2.13), 0.51-8.80</t>
  </si>
  <si>
    <t>2.13</t>
  </si>
  <si>
    <t>51</t>
  </si>
  <si>
    <t>378</t>
  </si>
  <si>
    <t>2.83 (3.71), 0.61-11.95</t>
  </si>
  <si>
    <t>3.71</t>
  </si>
  <si>
    <t>0.78 (1.03), 0.24-8.80</t>
  </si>
  <si>
    <t>9</t>
  </si>
  <si>
    <t>2.88 (0.25), 2.11-4.61</t>
  </si>
  <si>
    <t>0.25</t>
  </si>
  <si>
    <t>1.10 (0.17), 0.88-1.34</t>
  </si>
  <si>
    <t>0.88</t>
  </si>
  <si>
    <t>1.34</t>
  </si>
  <si>
    <t>1.13 (0.00), 1.13-1.13</t>
  </si>
  <si>
    <t>1.13</t>
  </si>
  <si>
    <t>1.30 (0.00), 1.30-1.30</t>
  </si>
  <si>
    <t>0.83 (0.00), 0.83-0.83</t>
  </si>
  <si>
    <t>0.83</t>
  </si>
  <si>
    <t>1.02 (0.45), 0.61-3.20</t>
  </si>
  <si>
    <t>0.45</t>
  </si>
  <si>
    <t>0.82 (0.38), 0.49-1.31</t>
  </si>
  <si>
    <t>0.38</t>
  </si>
  <si>
    <t>0.49</t>
  </si>
  <si>
    <t>1.31</t>
  </si>
  <si>
    <t>3.09 (0.06), 3.03-3.15</t>
  </si>
  <si>
    <t>0.06</t>
  </si>
  <si>
    <t>3.03</t>
  </si>
  <si>
    <t>3.15</t>
  </si>
  <si>
    <t>3.97 (0.31), 3.46-4.08</t>
  </si>
  <si>
    <t>0.31</t>
  </si>
  <si>
    <t>4.08</t>
  </si>
  <si>
    <t>2.10 (0.11), 1.98-2.21</t>
  </si>
  <si>
    <t>0.11</t>
  </si>
  <si>
    <t>1.98</t>
  </si>
  <si>
    <t>2.21</t>
  </si>
  <si>
    <t>7.62 (5.07), 4.92-11.95</t>
  </si>
  <si>
    <t>5.07</t>
  </si>
  <si>
    <t>4.92</t>
  </si>
  <si>
    <t>3.93 (1.97), 1.78-8.04</t>
  </si>
  <si>
    <t>1.97</t>
  </si>
  <si>
    <t>1.78</t>
  </si>
  <si>
    <t>8.04</t>
  </si>
  <si>
    <t>2.68 (1.80), 1.03-4.61</t>
  </si>
  <si>
    <t>1.08 (0.11), 0.88-1.34</t>
  </si>
  <si>
    <t>1.10 (0.42), 0.61-3.20</t>
  </si>
  <si>
    <t>0.42</t>
  </si>
  <si>
    <t>0.82 (0.33), 0.49-1.31</t>
  </si>
  <si>
    <t>0.33</t>
  </si>
  <si>
    <t>5.63 (4.64), 3.46-11.95</t>
  </si>
  <si>
    <t>4.64</t>
  </si>
  <si>
    <t>3.15 (2.02), 1.78-8.04</t>
  </si>
  <si>
    <t>2.02</t>
  </si>
  <si>
    <t>2.88 (3.74), 0.61-11.95</t>
  </si>
  <si>
    <t>3.74</t>
  </si>
  <si>
    <t>1.13 (1.56), 0.49-8.04</t>
  </si>
  <si>
    <t>1.56</t>
  </si>
  <si>
    <t>category</t>
  </si>
  <si>
    <t>org_count</t>
  </si>
  <si>
    <t>term_organic_count</t>
  </si>
  <si>
    <t>term_organic_perc</t>
  </si>
  <si>
    <t>term_natural_count</t>
  </si>
  <si>
    <t>term_natural_perc</t>
  </si>
  <si>
    <t>term_chemfree_count</t>
  </si>
  <si>
    <t>term_chemfree_perc</t>
  </si>
  <si>
    <t>term_pestfree_count</t>
  </si>
  <si>
    <t>term_pestfree_perc</t>
  </si>
  <si>
    <t>term_bioprod_count</t>
  </si>
  <si>
    <t>term_bioprod_perc</t>
  </si>
  <si>
    <t>term_bio_count</t>
  </si>
  <si>
    <t>term_bio_perc</t>
  </si>
  <si>
    <t>term_eco_count</t>
  </si>
  <si>
    <t>term_eco_perc</t>
  </si>
  <si>
    <t>term_gmo_count</t>
  </si>
  <si>
    <t>term_gmo_perc</t>
  </si>
  <si>
    <t>beverages</t>
  </si>
  <si>
    <t>326</t>
  </si>
  <si>
    <t>175 (59%)</t>
  </si>
  <si>
    <t>152 (39%)</t>
  </si>
  <si>
    <t>39%</t>
  </si>
  <si>
    <t>3 (1%)</t>
  </si>
  <si>
    <t>4 (1%)</t>
  </si>
  <si>
    <t>2 (1%)</t>
  </si>
  <si>
    <t>15 (6%)</t>
  </si>
  <si>
    <t>6%</t>
  </si>
  <si>
    <t>2 (0%)</t>
  </si>
  <si>
    <t>fresh produce</t>
  </si>
  <si>
    <t>112</t>
  </si>
  <si>
    <t>89 (77%)</t>
  </si>
  <si>
    <t>77%</t>
  </si>
  <si>
    <t>24 (25%)</t>
  </si>
  <si>
    <t>other</t>
  </si>
  <si>
    <t>253</t>
  </si>
  <si>
    <t>176 (72%)</t>
  </si>
  <si>
    <t>73 (28%)</t>
  </si>
  <si>
    <t>12 (5%)</t>
  </si>
  <si>
    <t>5%</t>
  </si>
  <si>
    <t>20 (8%)</t>
  </si>
  <si>
    <t>1 (0%)</t>
  </si>
  <si>
    <t>18 (7%)</t>
  </si>
  <si>
    <t>13 (6%)</t>
  </si>
  <si>
    <t>33</t>
  </si>
  <si>
    <t>27 (89%)</t>
  </si>
  <si>
    <t>89%</t>
  </si>
  <si>
    <t>6 (13%)</t>
  </si>
  <si>
    <t>2 (5%)</t>
  </si>
  <si>
    <t>1 (3%)</t>
  </si>
  <si>
    <t>3%</t>
  </si>
  <si>
    <t>5 (36%)</t>
  </si>
  <si>
    <t>29 (93%)</t>
  </si>
  <si>
    <t>93%</t>
  </si>
  <si>
    <t>27</t>
  </si>
  <si>
    <t>25 (93%)</t>
  </si>
  <si>
    <t>3 (8%)</t>
  </si>
  <si>
    <t>6 (30%)</t>
  </si>
  <si>
    <t>4 (25%)</t>
  </si>
  <si>
    <t>2 (7%)</t>
  </si>
  <si>
    <t>7 (34%)</t>
  </si>
  <si>
    <t>34%</t>
  </si>
  <si>
    <t>2 (20%)</t>
  </si>
  <si>
    <t>20%</t>
  </si>
  <si>
    <t>13 (21%)</t>
  </si>
  <si>
    <t>21%</t>
  </si>
  <si>
    <t>101 (81%)</t>
  </si>
  <si>
    <t>81%</t>
  </si>
  <si>
    <t>21</t>
  </si>
  <si>
    <t>8 (38%)</t>
  </si>
  <si>
    <t>38%</t>
  </si>
  <si>
    <t>16 (75%)</t>
  </si>
  <si>
    <t>131</t>
  </si>
  <si>
    <t>59 (51%)</t>
  </si>
  <si>
    <t>51%</t>
  </si>
  <si>
    <t>67 (47%)</t>
  </si>
  <si>
    <t>4 (3%)</t>
  </si>
  <si>
    <t>11 (8%)</t>
  </si>
  <si>
    <t>10 (8%)</t>
  </si>
  <si>
    <t>181</t>
  </si>
  <si>
    <t>135 (77%)</t>
  </si>
  <si>
    <t>45 (19%)</t>
  </si>
  <si>
    <t>19%</t>
  </si>
  <si>
    <t>3 (2%)</t>
  </si>
  <si>
    <t>10 (7%)</t>
  </si>
  <si>
    <t>52 (91%)</t>
  </si>
  <si>
    <t>91%</t>
  </si>
  <si>
    <t>7 (9%)</t>
  </si>
  <si>
    <t>95</t>
  </si>
  <si>
    <t>92 (102%)</t>
  </si>
  <si>
    <t>102%</t>
  </si>
  <si>
    <t>2 (2%)</t>
  </si>
  <si>
    <t>Population</t>
  </si>
  <si>
    <t>Country</t>
  </si>
  <si>
    <t>City</t>
  </si>
  <si>
    <t>Total vendors</t>
  </si>
  <si>
    <t>Higher Income, n(%)</t>
  </si>
  <si>
    <t>Middle Income, n(%)</t>
  </si>
  <si>
    <t>Lower Income, n(%)</t>
  </si>
  <si>
    <t>Neighbourhood</t>
  </si>
  <si>
    <t>Supermarket, n(%)</t>
  </si>
  <si>
    <t>Stationary small local vendor, n(%)</t>
  </si>
  <si>
    <t>Mobile vendor, n(%)</t>
  </si>
  <si>
    <t>Organic vendors, n(%)</t>
  </si>
  <si>
    <t>Organic sentinel foods, median(IQR)</t>
  </si>
  <si>
    <t>Total</t>
  </si>
  <si>
    <t>26 (21%)</t>
  </si>
  <si>
    <t>0 (0)</t>
  </si>
  <si>
    <t>155 (32%)</t>
  </si>
  <si>
    <t>115 (59%)</t>
  </si>
  <si>
    <t>1 (2)</t>
  </si>
  <si>
    <t>Total (India)</t>
  </si>
  <si>
    <t>Total (UK)</t>
  </si>
  <si>
    <t>Total (Brazil)</t>
  </si>
  <si>
    <t>Overall</t>
  </si>
  <si>
    <t>296 (37%)</t>
  </si>
  <si>
    <t>0 (1)</t>
  </si>
  <si>
    <t>p-values (Kruskal-Wallis)</t>
  </si>
  <si>
    <t>p-values (Chi-squared)</t>
  </si>
  <si>
    <t>&lt; 0.001</t>
  </si>
  <si>
    <t>&lt;0.001</t>
  </si>
  <si>
    <t>10 (91%)</t>
  </si>
  <si>
    <t>1.0 (3.50)</t>
  </si>
  <si>
    <t>3.50</t>
  </si>
  <si>
    <t>3 (60%)</t>
  </si>
  <si>
    <t>60%</t>
  </si>
  <si>
    <t>3 (75%)</t>
  </si>
  <si>
    <t>2 (100%)</t>
  </si>
  <si>
    <t>1.0 (3.75)</t>
  </si>
  <si>
    <t>3.75</t>
  </si>
  <si>
    <t>1 (100%)</t>
  </si>
  <si>
    <t>2.0 (2.00)</t>
  </si>
  <si>
    <t>0.5 (0.50)</t>
  </si>
  <si>
    <t>0 (—)</t>
  </si>
  <si>
    <t>5 (56%)</t>
  </si>
  <si>
    <t>2 (18%)</t>
  </si>
  <si>
    <t>1 (11%)</t>
  </si>
  <si>
    <t>2 (10%)</t>
  </si>
  <si>
    <t>10%</t>
  </si>
  <si>
    <t>10 (53%)</t>
  </si>
  <si>
    <t>13 (59%)</t>
  </si>
  <si>
    <t>6 (50%)</t>
  </si>
  <si>
    <t>3 (50%)</t>
  </si>
  <si>
    <t>0.0 (0.50)</t>
  </si>
  <si>
    <t>6 (67%)</t>
  </si>
  <si>
    <t>4 (57%)</t>
  </si>
  <si>
    <t>57%</t>
  </si>
  <si>
    <t>13 (76%)</t>
  </si>
  <si>
    <t>76%</t>
  </si>
  <si>
    <t>5 (62%)</t>
  </si>
  <si>
    <t>24 (75%)</t>
  </si>
  <si>
    <t>14 (67%)</t>
  </si>
  <si>
    <t>10 (77%)</t>
  </si>
  <si>
    <t>1.0 (4.00)</t>
  </si>
  <si>
    <t>4.00</t>
  </si>
  <si>
    <t>16 (80%)</t>
  </si>
  <si>
    <t>80%</t>
  </si>
  <si>
    <t>4 (100%)</t>
  </si>
  <si>
    <t>0 (0.25)</t>
  </si>
  <si>
    <t>31</t>
  </si>
  <si>
    <t>7 (23%)</t>
  </si>
  <si>
    <t>71</t>
  </si>
  <si>
    <t>3 (4%)</t>
  </si>
  <si>
    <t>53</t>
  </si>
  <si>
    <t>29 (55%)</t>
  </si>
  <si>
    <t>9 (53%)</t>
  </si>
  <si>
    <t>22 (69%)</t>
  </si>
  <si>
    <t>69%</t>
  </si>
  <si>
    <t>66</t>
  </si>
  <si>
    <t>48 (73%)</t>
  </si>
  <si>
    <t>73%</t>
  </si>
  <si>
    <t>Middle income</t>
  </si>
  <si>
    <t>Lower income</t>
  </si>
  <si>
    <t>Higher income</t>
  </si>
  <si>
    <t>Organic  vendors with multiple options (&gt;1 product), n (%)</t>
  </si>
  <si>
    <t>Organic  vendors</t>
  </si>
  <si>
    <t>Foods with multiple options, median (IQR)</t>
  </si>
  <si>
    <t>22 (85%)</t>
  </si>
  <si>
    <t>39 (25%)</t>
  </si>
  <si>
    <t>79 (69%)</t>
  </si>
  <si>
    <t>140 (47%)</t>
  </si>
  <si>
    <t>Organic status</t>
  </si>
  <si>
    <t>Cashiers, median(IQR), min-max</t>
  </si>
  <si>
    <t>Days open, median(IQR), min-max</t>
  </si>
  <si>
    <t>Sentinel products sold, median(IQR), min-max</t>
  </si>
  <si>
    <t>Organic sample size (n)</t>
  </si>
  <si>
    <t>Conventional sample size (n)</t>
  </si>
  <si>
    <t>Organic median (IQR), min-max (US$)</t>
  </si>
  <si>
    <t>Conventional median (IQR), min-max (US$)</t>
  </si>
  <si>
    <t>Sao Paulo</t>
  </si>
  <si>
    <t>Organic median (IQR), min-max (£)</t>
  </si>
  <si>
    <t>Conventional median (IQR), min-max (£)</t>
  </si>
  <si>
    <t>p-values (Wilcoxon Signed Rank)</t>
  </si>
  <si>
    <t>Beverages</t>
  </si>
  <si>
    <t>Other</t>
  </si>
  <si>
    <t>Fresh produce</t>
  </si>
  <si>
    <t>Category</t>
  </si>
  <si>
    <t>Organic products (n)</t>
  </si>
  <si>
    <t>81 (88%)</t>
  </si>
  <si>
    <t>10 (11%)</t>
  </si>
  <si>
    <t>8 (9%)</t>
  </si>
  <si>
    <t>80 (30%)</t>
  </si>
  <si>
    <t>184 (70%)</t>
  </si>
  <si>
    <t>4 (2%)</t>
  </si>
  <si>
    <t>11 (4%)</t>
  </si>
  <si>
    <t>10 (4%)</t>
  </si>
  <si>
    <t>279 (83%)</t>
  </si>
  <si>
    <t>55 (16%)</t>
  </si>
  <si>
    <t>5 (1%)</t>
  </si>
  <si>
    <t>10 (3%)</t>
  </si>
  <si>
    <t>440 (64%)</t>
  </si>
  <si>
    <t>249 (36%)</t>
  </si>
  <si>
    <t>15 (2%)</t>
  </si>
  <si>
    <t>26 (4%)</t>
  </si>
  <si>
    <t>3 (0%)</t>
  </si>
  <si>
    <t>34 (5%)</t>
  </si>
  <si>
    <t>16 (2%)</t>
  </si>
  <si>
    <t>Organic, n(%)</t>
  </si>
  <si>
    <t>Natural, n(%)</t>
  </si>
  <si>
    <t>Chemical-free, n(%)</t>
  </si>
  <si>
    <t>Pesticide-free, n(%)</t>
  </si>
  <si>
    <t>Bioproducts, n(%)</t>
  </si>
  <si>
    <t>Bio, n(%)</t>
  </si>
  <si>
    <t>Eco, n(%)</t>
  </si>
  <si>
    <t>GMO-free, n(%)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</si>
</sst>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5" formatCode="0.000000000000000000E+00"/>
    <numFmt numFmtId="191" formatCode="0.000"/>
  </numFmts>
  <fonts count="9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9" fontId="0" fillId="0" borderId="0" xfId="1" applyFont="1"/>
    <xf numFmtId="0" fontId="0" fillId="0" borderId="0" xfId="0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1" xfId="0" applyBorder="1" applyAlignment="1">
      <alignment vertical="top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5" fillId="0" borderId="4" xfId="0" applyFont="1" applyBorder="1" applyAlignment="1"/>
    <xf numFmtId="0" fontId="3" fillId="0" borderId="4" xfId="0" applyFont="1" applyBorder="1"/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4" xfId="0" applyBorder="1"/>
    <xf numFmtId="0" fontId="3" fillId="0" borderId="5" xfId="0" applyFont="1" applyBorder="1" applyAlignment="1">
      <alignment horizontal="left" vertical="top"/>
    </xf>
    <xf numFmtId="0" fontId="0" fillId="0" borderId="5" xfId="0" applyBorder="1" applyAlignment="1">
      <alignment vertical="top"/>
    </xf>
    <xf numFmtId="0" fontId="0" fillId="0" borderId="5" xfId="0" applyBorder="1"/>
    <xf numFmtId="0" fontId="3" fillId="0" borderId="5" xfId="0" applyFont="1" applyBorder="1" applyAlignment="1">
      <alignment horizontal="left"/>
    </xf>
    <xf numFmtId="0" fontId="3" fillId="0" borderId="5" xfId="0" applyFont="1" applyBorder="1"/>
    <xf numFmtId="185" fontId="0" fillId="0" borderId="0" xfId="0" applyNumberFormat="1"/>
    <xf numFmtId="0" fontId="3" fillId="0" borderId="1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/>
    </xf>
    <xf numFmtId="191" fontId="3" fillId="0" borderId="4" xfId="0" applyNumberFormat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91" fontId="3" fillId="0" borderId="0" xfId="0" applyNumberFormat="1" applyFont="1" applyFill="1" applyAlignment="1">
      <alignment horizontal="left" vertical="center"/>
    </xf>
    <xf numFmtId="191" fontId="3" fillId="0" borderId="1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6" fillId="0" borderId="0" xfId="0" applyFont="1"/>
    <xf numFmtId="0" fontId="3" fillId="0" borderId="0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0" fillId="0" borderId="1" xfId="0" applyBorder="1"/>
    <xf numFmtId="0" fontId="3" fillId="0" borderId="1" xfId="0" applyFont="1" applyBorder="1" applyAlignment="1">
      <alignment vertical="top" wrapText="1"/>
    </xf>
    <xf numFmtId="0" fontId="5" fillId="0" borderId="4" xfId="0" applyFont="1" applyBorder="1" applyAlignment="1">
      <alignment vertical="top"/>
    </xf>
    <xf numFmtId="0" fontId="3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2" borderId="2" xfId="0" applyFill="1" applyBorder="1"/>
    <xf numFmtId="0" fontId="0" fillId="2" borderId="1" xfId="0" applyFill="1" applyBorder="1"/>
    <xf numFmtId="0" fontId="0" fillId="2" borderId="4" xfId="0" applyFill="1" applyBorder="1"/>
    <xf numFmtId="0" fontId="3" fillId="0" borderId="3" xfId="0" applyFont="1" applyBorder="1"/>
    <xf numFmtId="0" fontId="0" fillId="0" borderId="3" xfId="0" applyBorder="1"/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191" fontId="3" fillId="0" borderId="1" xfId="0" applyNumberFormat="1" applyFont="1" applyBorder="1" applyAlignment="1">
      <alignment horizontal="center"/>
    </xf>
    <xf numFmtId="191" fontId="3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9" fontId="3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0.90625" defaultRowHeight="14.5" x14ac:dyDescent="0.35"/>
  <sheetData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A4" sqref="A4:XFD4"/>
    </sheetView>
  </sheetViews>
  <sheetFormatPr defaultColWidth="10.90625" defaultRowHeight="14.5" x14ac:dyDescent="0.35"/>
  <sheetData>
    <row r="1" spans="1:8" x14ac:dyDescent="0.35">
      <c r="A1" t="s">
        <v>0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</row>
    <row r="2" spans="1:8" x14ac:dyDescent="0.35">
      <c r="A2" t="s">
        <v>6</v>
      </c>
      <c r="D2">
        <v>26</v>
      </c>
      <c r="E2">
        <v>22</v>
      </c>
      <c r="F2">
        <v>0.84615384615384603</v>
      </c>
      <c r="G2">
        <v>0</v>
      </c>
      <c r="H2">
        <v>0</v>
      </c>
    </row>
    <row r="3" spans="1:8" x14ac:dyDescent="0.35">
      <c r="A3" t="s">
        <v>42</v>
      </c>
      <c r="D3">
        <v>155</v>
      </c>
      <c r="E3">
        <v>39</v>
      </c>
      <c r="F3">
        <v>0.25161290322580598</v>
      </c>
      <c r="G3">
        <v>0</v>
      </c>
      <c r="H3">
        <v>0</v>
      </c>
    </row>
    <row r="4" spans="1:8" x14ac:dyDescent="0.35">
      <c r="A4" t="s">
        <v>75</v>
      </c>
      <c r="D4">
        <v>115</v>
      </c>
      <c r="E4">
        <v>79</v>
      </c>
      <c r="F4">
        <v>0.68695652173913002</v>
      </c>
      <c r="G4">
        <v>0</v>
      </c>
      <c r="H4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DD04-F8D5-45A1-B4A9-FB614AE2F929}">
  <dimension ref="A1:E2"/>
  <sheetViews>
    <sheetView workbookViewId="0">
      <selection sqref="A1:E2"/>
    </sheetView>
  </sheetViews>
  <sheetFormatPr defaultColWidth="10.90625" defaultRowHeight="14.5" x14ac:dyDescent="0.35"/>
  <sheetData>
    <row r="1" spans="1:5" x14ac:dyDescent="0.35">
      <c r="A1" t="s">
        <v>198</v>
      </c>
      <c r="B1" t="s">
        <v>199</v>
      </c>
      <c r="C1" t="s">
        <v>200</v>
      </c>
      <c r="D1" t="s">
        <v>201</v>
      </c>
      <c r="E1" t="s">
        <v>202</v>
      </c>
    </row>
    <row r="2" spans="1:5" x14ac:dyDescent="0.35">
      <c r="A2">
        <v>296</v>
      </c>
      <c r="B2">
        <v>140</v>
      </c>
      <c r="C2">
        <v>0.47297297297297303</v>
      </c>
      <c r="D2">
        <v>0</v>
      </c>
      <c r="E2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9B79-AF05-4252-B22F-025683B3C613}">
  <sheetPr>
    <tabColor theme="6"/>
  </sheetPr>
  <dimension ref="A1:E9"/>
  <sheetViews>
    <sheetView showGridLines="0" workbookViewId="0">
      <selection activeCell="D13" sqref="D13"/>
    </sheetView>
  </sheetViews>
  <sheetFormatPr defaultColWidth="10.90625" defaultRowHeight="14.5" x14ac:dyDescent="0.35"/>
  <cols>
    <col min="2" max="2" width="18.6328125" customWidth="1"/>
    <col min="3" max="3" width="22" bestFit="1" customWidth="1"/>
    <col min="4" max="4" width="21.54296875" customWidth="1"/>
    <col min="5" max="5" width="18.7265625" bestFit="1" customWidth="1"/>
  </cols>
  <sheetData>
    <row r="1" spans="1:5" ht="43.5" x14ac:dyDescent="0.35">
      <c r="A1" s="64" t="s">
        <v>488</v>
      </c>
      <c r="B1" s="64" t="s">
        <v>576</v>
      </c>
      <c r="C1" s="16" t="s">
        <v>577</v>
      </c>
      <c r="D1" s="16" t="s">
        <v>578</v>
      </c>
      <c r="E1" s="16" t="s">
        <v>579</v>
      </c>
    </row>
    <row r="2" spans="1:5" x14ac:dyDescent="0.35">
      <c r="A2" s="65" t="s">
        <v>6</v>
      </c>
      <c r="B2" s="18" t="s">
        <v>225</v>
      </c>
      <c r="C2" s="18" t="s">
        <v>226</v>
      </c>
      <c r="D2" s="18" t="s">
        <v>221</v>
      </c>
      <c r="E2" s="18" t="s">
        <v>229</v>
      </c>
    </row>
    <row r="3" spans="1:5" x14ac:dyDescent="0.35">
      <c r="A3" s="66"/>
      <c r="B3" s="56" t="s">
        <v>216</v>
      </c>
      <c r="C3" s="56" t="s">
        <v>217</v>
      </c>
      <c r="D3" s="56" t="s">
        <v>221</v>
      </c>
      <c r="E3" s="56" t="s">
        <v>224</v>
      </c>
    </row>
    <row r="4" spans="1:5" x14ac:dyDescent="0.35">
      <c r="A4" s="65" t="s">
        <v>42</v>
      </c>
      <c r="B4" s="18" t="s">
        <v>225</v>
      </c>
      <c r="C4" s="18" t="s">
        <v>238</v>
      </c>
      <c r="D4" s="68" t="s">
        <v>239</v>
      </c>
      <c r="E4" s="18" t="s">
        <v>241</v>
      </c>
    </row>
    <row r="5" spans="1:5" x14ac:dyDescent="0.35">
      <c r="A5" s="66" t="s">
        <v>42</v>
      </c>
      <c r="B5" s="56" t="s">
        <v>216</v>
      </c>
      <c r="C5" s="56" t="s">
        <v>231</v>
      </c>
      <c r="D5" s="69" t="s">
        <v>234</v>
      </c>
      <c r="E5" s="56" t="s">
        <v>236</v>
      </c>
    </row>
    <row r="6" spans="1:5" x14ac:dyDescent="0.35">
      <c r="A6" s="65" t="s">
        <v>75</v>
      </c>
      <c r="B6" s="18" t="s">
        <v>225</v>
      </c>
      <c r="C6" s="18" t="s">
        <v>246</v>
      </c>
      <c r="D6" s="68" t="s">
        <v>234</v>
      </c>
      <c r="E6" s="18" t="s">
        <v>248</v>
      </c>
    </row>
    <row r="7" spans="1:5" x14ac:dyDescent="0.35">
      <c r="A7" s="66" t="s">
        <v>75</v>
      </c>
      <c r="B7" s="56" t="s">
        <v>216</v>
      </c>
      <c r="C7" s="56" t="s">
        <v>242</v>
      </c>
      <c r="D7" s="69" t="s">
        <v>243</v>
      </c>
      <c r="E7" s="56" t="s">
        <v>244</v>
      </c>
    </row>
    <row r="8" spans="1:5" x14ac:dyDescent="0.35">
      <c r="A8" s="65" t="s">
        <v>509</v>
      </c>
      <c r="B8" s="18" t="s">
        <v>225</v>
      </c>
      <c r="C8" s="18" t="s">
        <v>252</v>
      </c>
      <c r="D8" s="68" t="s">
        <v>234</v>
      </c>
      <c r="E8" s="18" t="s">
        <v>253</v>
      </c>
    </row>
    <row r="9" spans="1:5" ht="15" thickBot="1" x14ac:dyDescent="0.4">
      <c r="A9" s="67"/>
      <c r="B9" s="36" t="s">
        <v>216</v>
      </c>
      <c r="C9" s="36" t="s">
        <v>250</v>
      </c>
      <c r="D9" s="70" t="s">
        <v>243</v>
      </c>
      <c r="E9" s="36" t="s">
        <v>251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7"/>
  <sheetViews>
    <sheetView workbookViewId="0">
      <selection activeCell="C20" sqref="C20"/>
    </sheetView>
  </sheetViews>
  <sheetFormatPr defaultColWidth="10.90625" defaultRowHeight="14.5" x14ac:dyDescent="0.35"/>
  <sheetData>
    <row r="1" spans="1:14" x14ac:dyDescent="0.35">
      <c r="A1" t="s">
        <v>0</v>
      </c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212</v>
      </c>
      <c r="L1" t="s">
        <v>213</v>
      </c>
      <c r="M1" t="s">
        <v>214</v>
      </c>
      <c r="N1" t="s">
        <v>215</v>
      </c>
    </row>
    <row r="2" spans="1:14" x14ac:dyDescent="0.35">
      <c r="A2" t="s">
        <v>6</v>
      </c>
      <c r="B2" t="s">
        <v>225</v>
      </c>
      <c r="C2" t="s">
        <v>226</v>
      </c>
      <c r="D2" t="s">
        <v>227</v>
      </c>
      <c r="E2" t="s">
        <v>219</v>
      </c>
      <c r="F2" t="s">
        <v>228</v>
      </c>
      <c r="G2" t="s">
        <v>221</v>
      </c>
      <c r="H2" t="s">
        <v>126</v>
      </c>
      <c r="I2" t="s">
        <v>222</v>
      </c>
      <c r="J2" t="s">
        <v>223</v>
      </c>
      <c r="K2" t="s">
        <v>229</v>
      </c>
      <c r="L2" t="s">
        <v>230</v>
      </c>
      <c r="M2" t="s">
        <v>118</v>
      </c>
      <c r="N2" t="s">
        <v>105</v>
      </c>
    </row>
    <row r="3" spans="1:14" x14ac:dyDescent="0.35">
      <c r="A3" t="s">
        <v>6</v>
      </c>
      <c r="B3" t="s">
        <v>216</v>
      </c>
      <c r="C3" t="s">
        <v>217</v>
      </c>
      <c r="D3" t="s">
        <v>218</v>
      </c>
      <c r="E3" t="s">
        <v>219</v>
      </c>
      <c r="F3" t="s">
        <v>220</v>
      </c>
      <c r="G3" t="s">
        <v>221</v>
      </c>
      <c r="H3" t="s">
        <v>126</v>
      </c>
      <c r="I3" t="s">
        <v>222</v>
      </c>
      <c r="J3" t="s">
        <v>223</v>
      </c>
      <c r="K3" t="s">
        <v>224</v>
      </c>
      <c r="L3" t="s">
        <v>180</v>
      </c>
      <c r="M3" t="s">
        <v>219</v>
      </c>
      <c r="N3" t="s">
        <v>105</v>
      </c>
    </row>
    <row r="4" spans="1:14" x14ac:dyDescent="0.35">
      <c r="A4" t="s">
        <v>42</v>
      </c>
      <c r="B4" t="s">
        <v>225</v>
      </c>
      <c r="C4" t="s">
        <v>238</v>
      </c>
      <c r="D4" t="s">
        <v>232</v>
      </c>
      <c r="E4" t="s">
        <v>219</v>
      </c>
      <c r="F4" t="s">
        <v>222</v>
      </c>
      <c r="G4" t="s">
        <v>239</v>
      </c>
      <c r="H4" t="s">
        <v>235</v>
      </c>
      <c r="I4" t="s">
        <v>240</v>
      </c>
      <c r="J4" t="s">
        <v>223</v>
      </c>
      <c r="K4" t="s">
        <v>241</v>
      </c>
      <c r="L4" t="s">
        <v>180</v>
      </c>
      <c r="M4" t="s">
        <v>219</v>
      </c>
      <c r="N4" t="s">
        <v>105</v>
      </c>
    </row>
    <row r="5" spans="1:14" x14ac:dyDescent="0.35">
      <c r="A5" t="s">
        <v>42</v>
      </c>
      <c r="B5" t="s">
        <v>216</v>
      </c>
      <c r="C5" t="s">
        <v>231</v>
      </c>
      <c r="D5" t="s">
        <v>232</v>
      </c>
      <c r="E5" t="s">
        <v>219</v>
      </c>
      <c r="F5" t="s">
        <v>233</v>
      </c>
      <c r="G5" t="s">
        <v>234</v>
      </c>
      <c r="H5" t="s">
        <v>235</v>
      </c>
      <c r="I5" t="s">
        <v>118</v>
      </c>
      <c r="J5" t="s">
        <v>223</v>
      </c>
      <c r="K5" t="s">
        <v>236</v>
      </c>
      <c r="L5" t="s">
        <v>237</v>
      </c>
      <c r="M5" t="s">
        <v>219</v>
      </c>
      <c r="N5" t="s">
        <v>157</v>
      </c>
    </row>
    <row r="6" spans="1:14" x14ac:dyDescent="0.35">
      <c r="A6" t="s">
        <v>75</v>
      </c>
      <c r="B6" t="s">
        <v>225</v>
      </c>
      <c r="C6" t="s">
        <v>246</v>
      </c>
      <c r="D6" t="s">
        <v>247</v>
      </c>
      <c r="E6" t="s">
        <v>219</v>
      </c>
      <c r="F6" t="s">
        <v>144</v>
      </c>
      <c r="G6" t="s">
        <v>234</v>
      </c>
      <c r="H6" t="s">
        <v>235</v>
      </c>
      <c r="I6" t="s">
        <v>118</v>
      </c>
      <c r="J6" t="s">
        <v>223</v>
      </c>
      <c r="K6" t="s">
        <v>248</v>
      </c>
      <c r="L6" t="s">
        <v>249</v>
      </c>
      <c r="M6" t="s">
        <v>219</v>
      </c>
      <c r="N6" t="s">
        <v>105</v>
      </c>
    </row>
    <row r="7" spans="1:14" x14ac:dyDescent="0.35">
      <c r="A7" t="s">
        <v>75</v>
      </c>
      <c r="B7" t="s">
        <v>216</v>
      </c>
      <c r="C7" t="s">
        <v>242</v>
      </c>
      <c r="D7" t="s">
        <v>232</v>
      </c>
      <c r="E7" t="s">
        <v>219</v>
      </c>
      <c r="F7" t="s">
        <v>157</v>
      </c>
      <c r="G7" t="s">
        <v>243</v>
      </c>
      <c r="H7" t="s">
        <v>235</v>
      </c>
      <c r="I7" t="s">
        <v>126</v>
      </c>
      <c r="J7" t="s">
        <v>223</v>
      </c>
      <c r="K7" t="s">
        <v>244</v>
      </c>
      <c r="L7" t="s">
        <v>237</v>
      </c>
      <c r="M7" t="s">
        <v>219</v>
      </c>
      <c r="N7" t="s">
        <v>245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"/>
  <sheetViews>
    <sheetView workbookViewId="0">
      <selection activeCell="A2" sqref="A2:A3"/>
    </sheetView>
  </sheetViews>
  <sheetFormatPr defaultColWidth="10.90625" defaultRowHeight="14.5" x14ac:dyDescent="0.35"/>
  <sheetData>
    <row r="1" spans="1:4" x14ac:dyDescent="0.35">
      <c r="A1" t="s">
        <v>203</v>
      </c>
      <c r="B1" t="s">
        <v>204</v>
      </c>
      <c r="C1" t="s">
        <v>208</v>
      </c>
      <c r="D1" t="s">
        <v>212</v>
      </c>
    </row>
    <row r="2" spans="1:4" x14ac:dyDescent="0.35">
      <c r="A2" t="s">
        <v>216</v>
      </c>
      <c r="B2" t="s">
        <v>250</v>
      </c>
      <c r="C2" t="s">
        <v>243</v>
      </c>
      <c r="D2" t="s">
        <v>251</v>
      </c>
    </row>
    <row r="3" spans="1:4" x14ac:dyDescent="0.35">
      <c r="A3" t="s">
        <v>225</v>
      </c>
      <c r="B3" t="s">
        <v>252</v>
      </c>
      <c r="C3" t="s">
        <v>234</v>
      </c>
      <c r="D3" t="s">
        <v>253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9516-D4C4-4F42-AAAD-3805F660A785}">
  <sheetPr>
    <tabColor theme="6"/>
  </sheetPr>
  <dimension ref="A1:F14"/>
  <sheetViews>
    <sheetView showGridLines="0" workbookViewId="0">
      <selection activeCell="H12" sqref="H12"/>
    </sheetView>
  </sheetViews>
  <sheetFormatPr defaultRowHeight="14.5" x14ac:dyDescent="0.35"/>
  <cols>
    <col min="2" max="2" width="17.453125" customWidth="1"/>
    <col min="3" max="3" width="16.26953125" style="1" customWidth="1"/>
    <col min="4" max="4" width="15.453125" style="1" customWidth="1"/>
    <col min="5" max="5" width="25.453125" style="1" customWidth="1"/>
    <col min="6" max="6" width="25.1796875" style="1" customWidth="1"/>
  </cols>
  <sheetData>
    <row r="1" spans="1:6" s="74" customFormat="1" ht="29" x14ac:dyDescent="0.35">
      <c r="A1" s="16" t="s">
        <v>488</v>
      </c>
      <c r="B1" s="16" t="s">
        <v>489</v>
      </c>
      <c r="C1" s="59" t="s">
        <v>580</v>
      </c>
      <c r="D1" s="59" t="s">
        <v>581</v>
      </c>
      <c r="E1" s="59" t="s">
        <v>582</v>
      </c>
      <c r="F1" s="59" t="s">
        <v>583</v>
      </c>
    </row>
    <row r="2" spans="1:6" x14ac:dyDescent="0.35">
      <c r="A2" s="65" t="s">
        <v>6</v>
      </c>
      <c r="B2" s="18" t="s">
        <v>7</v>
      </c>
      <c r="C2" s="60" t="s">
        <v>220</v>
      </c>
      <c r="D2" s="60" t="s">
        <v>264</v>
      </c>
      <c r="E2" s="60" t="s">
        <v>265</v>
      </c>
      <c r="F2" s="60" t="s">
        <v>269</v>
      </c>
    </row>
    <row r="3" spans="1:6" x14ac:dyDescent="0.35">
      <c r="A3" s="73"/>
      <c r="B3" s="21" t="s">
        <v>584</v>
      </c>
      <c r="C3" s="61" t="s">
        <v>219</v>
      </c>
      <c r="D3" s="61" t="s">
        <v>273</v>
      </c>
      <c r="E3" s="61" t="s">
        <v>274</v>
      </c>
      <c r="F3" s="61" t="s">
        <v>276</v>
      </c>
    </row>
    <row r="4" spans="1:6" x14ac:dyDescent="0.35">
      <c r="A4" s="73"/>
      <c r="B4" s="21" t="s">
        <v>33</v>
      </c>
      <c r="C4" s="61" t="s">
        <v>240</v>
      </c>
      <c r="D4" s="61" t="s">
        <v>223</v>
      </c>
      <c r="E4" s="61" t="s">
        <v>280</v>
      </c>
      <c r="F4" s="61" t="s">
        <v>280</v>
      </c>
    </row>
    <row r="5" spans="1:6" s="5" customFormat="1" x14ac:dyDescent="0.35">
      <c r="A5" s="66"/>
      <c r="B5" s="24" t="s">
        <v>500</v>
      </c>
      <c r="C5" s="62" t="s">
        <v>325</v>
      </c>
      <c r="D5" s="62" t="s">
        <v>326</v>
      </c>
      <c r="E5" s="62" t="s">
        <v>327</v>
      </c>
      <c r="F5" s="62" t="s">
        <v>329</v>
      </c>
    </row>
    <row r="6" spans="1:6" x14ac:dyDescent="0.35">
      <c r="A6" s="65" t="s">
        <v>42</v>
      </c>
      <c r="B6" s="18" t="s">
        <v>43</v>
      </c>
      <c r="C6" s="60" t="s">
        <v>126</v>
      </c>
      <c r="D6" s="60" t="s">
        <v>284</v>
      </c>
      <c r="E6" s="60" t="s">
        <v>285</v>
      </c>
      <c r="F6" s="60" t="s">
        <v>289</v>
      </c>
    </row>
    <row r="7" spans="1:6" x14ac:dyDescent="0.35">
      <c r="A7" s="73" t="s">
        <v>42</v>
      </c>
      <c r="B7" s="21" t="s">
        <v>55</v>
      </c>
      <c r="C7" s="61" t="s">
        <v>235</v>
      </c>
      <c r="D7" s="61" t="s">
        <v>146</v>
      </c>
      <c r="E7" s="61" t="s">
        <v>292</v>
      </c>
      <c r="F7" s="61" t="s">
        <v>295</v>
      </c>
    </row>
    <row r="8" spans="1:6" x14ac:dyDescent="0.35">
      <c r="A8" s="73" t="s">
        <v>42</v>
      </c>
      <c r="B8" s="21" t="s">
        <v>67</v>
      </c>
      <c r="C8" s="61" t="s">
        <v>105</v>
      </c>
      <c r="D8" s="61" t="s">
        <v>146</v>
      </c>
      <c r="E8" s="61" t="s">
        <v>297</v>
      </c>
      <c r="F8" s="61" t="s">
        <v>300</v>
      </c>
    </row>
    <row r="9" spans="1:6" s="5" customFormat="1" x14ac:dyDescent="0.35">
      <c r="A9" s="66" t="s">
        <v>42</v>
      </c>
      <c r="B9" s="24" t="s">
        <v>500</v>
      </c>
      <c r="C9" s="62" t="s">
        <v>141</v>
      </c>
      <c r="D9" s="62" t="s">
        <v>332</v>
      </c>
      <c r="E9" s="62" t="s">
        <v>333</v>
      </c>
      <c r="F9" s="62" t="s">
        <v>335</v>
      </c>
    </row>
    <row r="10" spans="1:6" x14ac:dyDescent="0.35">
      <c r="A10" s="65" t="s">
        <v>75</v>
      </c>
      <c r="B10" s="18" t="s">
        <v>76</v>
      </c>
      <c r="C10" s="60" t="s">
        <v>126</v>
      </c>
      <c r="D10" s="60" t="s">
        <v>132</v>
      </c>
      <c r="E10" s="60" t="s">
        <v>303</v>
      </c>
      <c r="F10" s="60" t="s">
        <v>307</v>
      </c>
    </row>
    <row r="11" spans="1:6" x14ac:dyDescent="0.35">
      <c r="A11" s="73" t="s">
        <v>75</v>
      </c>
      <c r="B11" s="21" t="s">
        <v>84</v>
      </c>
      <c r="C11" s="61" t="s">
        <v>118</v>
      </c>
      <c r="D11" s="61" t="s">
        <v>114</v>
      </c>
      <c r="E11" s="76" t="s">
        <v>310</v>
      </c>
      <c r="F11" s="61" t="s">
        <v>314</v>
      </c>
    </row>
    <row r="12" spans="1:6" x14ac:dyDescent="0.35">
      <c r="A12" s="73" t="s">
        <v>75</v>
      </c>
      <c r="B12" s="21" t="s">
        <v>90</v>
      </c>
      <c r="C12" s="61" t="s">
        <v>245</v>
      </c>
      <c r="D12" s="61" t="s">
        <v>317</v>
      </c>
      <c r="E12" s="76" t="s">
        <v>318</v>
      </c>
      <c r="F12" s="61" t="s">
        <v>321</v>
      </c>
    </row>
    <row r="13" spans="1:6" s="5" customFormat="1" x14ac:dyDescent="0.35">
      <c r="A13" s="66" t="s">
        <v>75</v>
      </c>
      <c r="B13" s="24" t="s">
        <v>500</v>
      </c>
      <c r="C13" s="62" t="s">
        <v>110</v>
      </c>
      <c r="D13" s="62" t="s">
        <v>91</v>
      </c>
      <c r="E13" s="77" t="s">
        <v>337</v>
      </c>
      <c r="F13" s="62" t="s">
        <v>339</v>
      </c>
    </row>
    <row r="14" spans="1:6" ht="15" thickBot="1" x14ac:dyDescent="0.4">
      <c r="A14" s="71" t="s">
        <v>509</v>
      </c>
      <c r="B14" s="72"/>
      <c r="C14" s="75" t="s">
        <v>341</v>
      </c>
      <c r="D14" s="75" t="s">
        <v>342</v>
      </c>
      <c r="E14" s="75" t="s">
        <v>343</v>
      </c>
      <c r="F14" s="75" t="s">
        <v>345</v>
      </c>
    </row>
  </sheetData>
  <mergeCells count="3">
    <mergeCell ref="A2:A5"/>
    <mergeCell ref="A6:A9"/>
    <mergeCell ref="A10:A13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"/>
  <sheetViews>
    <sheetView workbookViewId="0">
      <selection activeCell="C16" sqref="C16"/>
    </sheetView>
  </sheetViews>
  <sheetFormatPr defaultColWidth="10.90625" defaultRowHeight="14.5" x14ac:dyDescent="0.35"/>
  <sheetData>
    <row r="1" spans="1:12" x14ac:dyDescent="0.35">
      <c r="A1" t="s">
        <v>0</v>
      </c>
      <c r="B1" t="s">
        <v>1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</row>
    <row r="2" spans="1:12" x14ac:dyDescent="0.35">
      <c r="A2" t="s">
        <v>6</v>
      </c>
      <c r="B2" t="s">
        <v>7</v>
      </c>
      <c r="C2" t="s">
        <v>220</v>
      </c>
      <c r="D2" t="s">
        <v>264</v>
      </c>
      <c r="E2" t="s">
        <v>265</v>
      </c>
      <c r="F2" t="s">
        <v>266</v>
      </c>
      <c r="G2" t="s">
        <v>267</v>
      </c>
      <c r="H2" t="s">
        <v>268</v>
      </c>
      <c r="I2" t="s">
        <v>269</v>
      </c>
      <c r="J2" t="s">
        <v>270</v>
      </c>
      <c r="K2" t="s">
        <v>271</v>
      </c>
      <c r="L2" t="s">
        <v>272</v>
      </c>
    </row>
    <row r="3" spans="1:12" x14ac:dyDescent="0.35">
      <c r="A3" t="s">
        <v>6</v>
      </c>
      <c r="B3" t="s">
        <v>21</v>
      </c>
      <c r="C3" t="s">
        <v>219</v>
      </c>
      <c r="D3" t="s">
        <v>273</v>
      </c>
      <c r="E3" t="s">
        <v>274</v>
      </c>
      <c r="F3" t="s">
        <v>117</v>
      </c>
      <c r="G3" t="s">
        <v>275</v>
      </c>
      <c r="H3" t="s">
        <v>275</v>
      </c>
      <c r="I3" t="s">
        <v>276</v>
      </c>
      <c r="J3" t="s">
        <v>277</v>
      </c>
      <c r="K3" t="s">
        <v>278</v>
      </c>
      <c r="L3" t="s">
        <v>279</v>
      </c>
    </row>
    <row r="4" spans="1:12" x14ac:dyDescent="0.35">
      <c r="A4" t="s">
        <v>6</v>
      </c>
      <c r="B4" t="s">
        <v>33</v>
      </c>
      <c r="C4" t="s">
        <v>240</v>
      </c>
      <c r="D4" t="s">
        <v>223</v>
      </c>
      <c r="E4" t="s">
        <v>280</v>
      </c>
      <c r="F4" t="s">
        <v>281</v>
      </c>
      <c r="G4" t="s">
        <v>282</v>
      </c>
      <c r="H4" t="s">
        <v>283</v>
      </c>
      <c r="I4" t="s">
        <v>280</v>
      </c>
      <c r="J4" t="s">
        <v>281</v>
      </c>
      <c r="K4" t="s">
        <v>282</v>
      </c>
      <c r="L4" t="s">
        <v>283</v>
      </c>
    </row>
    <row r="5" spans="1:12" x14ac:dyDescent="0.35">
      <c r="A5" t="s">
        <v>42</v>
      </c>
      <c r="B5" t="s">
        <v>43</v>
      </c>
      <c r="C5" t="s">
        <v>126</v>
      </c>
      <c r="D5" t="s">
        <v>284</v>
      </c>
      <c r="E5" t="s">
        <v>285</v>
      </c>
      <c r="F5" t="s">
        <v>286</v>
      </c>
      <c r="G5" t="s">
        <v>287</v>
      </c>
      <c r="H5" t="s">
        <v>288</v>
      </c>
      <c r="I5" t="s">
        <v>289</v>
      </c>
      <c r="J5" t="s">
        <v>290</v>
      </c>
      <c r="K5" t="s">
        <v>278</v>
      </c>
      <c r="L5" t="s">
        <v>282</v>
      </c>
    </row>
    <row r="6" spans="1:12" x14ac:dyDescent="0.35">
      <c r="A6" t="s">
        <v>42</v>
      </c>
      <c r="B6" t="s">
        <v>55</v>
      </c>
      <c r="C6" t="s">
        <v>235</v>
      </c>
      <c r="D6" t="s">
        <v>146</v>
      </c>
      <c r="E6" t="s">
        <v>291</v>
      </c>
      <c r="F6" t="s">
        <v>292</v>
      </c>
      <c r="G6" t="s">
        <v>293</v>
      </c>
      <c r="H6" t="s">
        <v>294</v>
      </c>
      <c r="I6" t="s">
        <v>295</v>
      </c>
      <c r="J6" t="s">
        <v>290</v>
      </c>
      <c r="K6" t="s">
        <v>296</v>
      </c>
      <c r="L6" t="s">
        <v>287</v>
      </c>
    </row>
    <row r="7" spans="1:12" x14ac:dyDescent="0.35">
      <c r="A7" t="s">
        <v>42</v>
      </c>
      <c r="B7" t="s">
        <v>67</v>
      </c>
      <c r="C7" t="s">
        <v>105</v>
      </c>
      <c r="D7" t="s">
        <v>146</v>
      </c>
      <c r="E7" t="s">
        <v>297</v>
      </c>
      <c r="F7" t="s">
        <v>270</v>
      </c>
      <c r="G7" t="s">
        <v>298</v>
      </c>
      <c r="H7" t="s">
        <v>299</v>
      </c>
      <c r="I7" t="s">
        <v>300</v>
      </c>
      <c r="J7" t="s">
        <v>301</v>
      </c>
      <c r="K7" t="s">
        <v>278</v>
      </c>
      <c r="L7" t="s">
        <v>302</v>
      </c>
    </row>
    <row r="8" spans="1:12" x14ac:dyDescent="0.35">
      <c r="A8" t="s">
        <v>75</v>
      </c>
      <c r="B8" t="s">
        <v>76</v>
      </c>
      <c r="C8" t="s">
        <v>126</v>
      </c>
      <c r="D8" t="s">
        <v>132</v>
      </c>
      <c r="E8" t="s">
        <v>303</v>
      </c>
      <c r="F8" t="s">
        <v>304</v>
      </c>
      <c r="G8" t="s">
        <v>305</v>
      </c>
      <c r="H8" t="s">
        <v>306</v>
      </c>
      <c r="I8" t="s">
        <v>307</v>
      </c>
      <c r="J8" t="s">
        <v>308</v>
      </c>
      <c r="K8" t="s">
        <v>304</v>
      </c>
      <c r="L8" t="s">
        <v>309</v>
      </c>
    </row>
    <row r="9" spans="1:12" x14ac:dyDescent="0.35">
      <c r="A9" t="s">
        <v>75</v>
      </c>
      <c r="B9" t="s">
        <v>84</v>
      </c>
      <c r="C9" t="s">
        <v>118</v>
      </c>
      <c r="D9" t="s">
        <v>114</v>
      </c>
      <c r="E9" t="s">
        <v>310</v>
      </c>
      <c r="F9" t="s">
        <v>311</v>
      </c>
      <c r="G9" t="s">
        <v>312</v>
      </c>
      <c r="H9" t="s">
        <v>313</v>
      </c>
      <c r="I9" t="s">
        <v>314</v>
      </c>
      <c r="J9" t="s">
        <v>131</v>
      </c>
      <c r="K9" t="s">
        <v>315</v>
      </c>
      <c r="L9" t="s">
        <v>316</v>
      </c>
    </row>
    <row r="10" spans="1:12" x14ac:dyDescent="0.35">
      <c r="A10" t="s">
        <v>75</v>
      </c>
      <c r="B10" t="s">
        <v>90</v>
      </c>
      <c r="C10" t="s">
        <v>245</v>
      </c>
      <c r="D10" t="s">
        <v>317</v>
      </c>
      <c r="E10" t="s">
        <v>318</v>
      </c>
      <c r="F10" t="s">
        <v>319</v>
      </c>
      <c r="G10" t="s">
        <v>109</v>
      </c>
      <c r="H10" t="s">
        <v>320</v>
      </c>
      <c r="I10" t="s">
        <v>321</v>
      </c>
      <c r="J10" t="s">
        <v>322</v>
      </c>
      <c r="K10" t="s">
        <v>279</v>
      </c>
      <c r="L10" t="s">
        <v>323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"/>
  <sheetViews>
    <sheetView workbookViewId="0">
      <selection sqref="A1:K4"/>
    </sheetView>
  </sheetViews>
  <sheetFormatPr defaultColWidth="10.90625" defaultRowHeight="14.5" x14ac:dyDescent="0.35"/>
  <sheetData>
    <row r="1" spans="1:12" x14ac:dyDescent="0.35">
      <c r="A1" t="s">
        <v>0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263</v>
      </c>
      <c r="L1" t="s">
        <v>324</v>
      </c>
    </row>
    <row r="2" spans="1:12" x14ac:dyDescent="0.35">
      <c r="A2" t="s">
        <v>6</v>
      </c>
      <c r="B2" t="s">
        <v>325</v>
      </c>
      <c r="C2" t="s">
        <v>326</v>
      </c>
      <c r="D2" t="s">
        <v>327</v>
      </c>
      <c r="E2" t="s">
        <v>328</v>
      </c>
      <c r="F2" t="s">
        <v>282</v>
      </c>
      <c r="G2" t="s">
        <v>268</v>
      </c>
      <c r="H2" t="s">
        <v>329</v>
      </c>
      <c r="I2" t="s">
        <v>330</v>
      </c>
      <c r="J2" t="s">
        <v>278</v>
      </c>
      <c r="K2" t="s">
        <v>272</v>
      </c>
      <c r="L2" t="s">
        <v>331</v>
      </c>
    </row>
    <row r="3" spans="1:12" x14ac:dyDescent="0.35">
      <c r="A3" t="s">
        <v>42</v>
      </c>
      <c r="B3" t="s">
        <v>141</v>
      </c>
      <c r="C3" t="s">
        <v>332</v>
      </c>
      <c r="D3" t="s">
        <v>333</v>
      </c>
      <c r="E3" t="s">
        <v>334</v>
      </c>
      <c r="F3" t="s">
        <v>298</v>
      </c>
      <c r="G3" t="s">
        <v>299</v>
      </c>
      <c r="H3" t="s">
        <v>335</v>
      </c>
      <c r="I3" t="s">
        <v>336</v>
      </c>
      <c r="J3" t="s">
        <v>296</v>
      </c>
      <c r="K3" t="s">
        <v>302</v>
      </c>
      <c r="L3" t="s">
        <v>331</v>
      </c>
    </row>
    <row r="4" spans="1:12" x14ac:dyDescent="0.35">
      <c r="A4" t="s">
        <v>75</v>
      </c>
      <c r="B4" t="s">
        <v>110</v>
      </c>
      <c r="C4" t="s">
        <v>91</v>
      </c>
      <c r="D4" t="s">
        <v>337</v>
      </c>
      <c r="E4" t="s">
        <v>338</v>
      </c>
      <c r="F4" t="s">
        <v>312</v>
      </c>
      <c r="G4" t="s">
        <v>320</v>
      </c>
      <c r="H4" t="s">
        <v>339</v>
      </c>
      <c r="I4" t="s">
        <v>340</v>
      </c>
      <c r="J4" t="s">
        <v>315</v>
      </c>
      <c r="K4" t="s">
        <v>323</v>
      </c>
      <c r="L4" t="s">
        <v>331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"/>
  <sheetViews>
    <sheetView workbookViewId="0">
      <selection sqref="A1:J2"/>
    </sheetView>
  </sheetViews>
  <sheetFormatPr defaultColWidth="10.90625" defaultRowHeight="14.5" x14ac:dyDescent="0.35"/>
  <sheetData>
    <row r="1" spans="1:11" x14ac:dyDescent="0.35">
      <c r="A1" t="s">
        <v>254</v>
      </c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324</v>
      </c>
    </row>
    <row r="2" spans="1:11" x14ac:dyDescent="0.35">
      <c r="A2" t="s">
        <v>341</v>
      </c>
      <c r="B2" t="s">
        <v>342</v>
      </c>
      <c r="C2" t="s">
        <v>343</v>
      </c>
      <c r="D2" t="s">
        <v>344</v>
      </c>
      <c r="E2" t="s">
        <v>298</v>
      </c>
      <c r="F2" t="s">
        <v>320</v>
      </c>
      <c r="G2" t="s">
        <v>345</v>
      </c>
      <c r="H2" t="s">
        <v>282</v>
      </c>
      <c r="I2" t="s">
        <v>296</v>
      </c>
      <c r="J2" t="s">
        <v>323</v>
      </c>
      <c r="K2" t="s">
        <v>331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138-4AD8-42AD-B5C4-129C7E63E366}">
  <sheetPr>
    <tabColor theme="6"/>
  </sheetPr>
  <dimension ref="A1:G13"/>
  <sheetViews>
    <sheetView showGridLines="0" workbookViewId="0">
      <selection activeCell="C1" sqref="C1"/>
    </sheetView>
  </sheetViews>
  <sheetFormatPr defaultColWidth="10.90625" defaultRowHeight="14.5" x14ac:dyDescent="0.35"/>
  <cols>
    <col min="1" max="1" width="10.90625" style="12"/>
    <col min="2" max="2" width="13.7265625" bestFit="1" customWidth="1"/>
    <col min="3" max="3" width="17.453125" style="1" customWidth="1"/>
    <col min="4" max="4" width="18.54296875" style="1" customWidth="1"/>
    <col min="5" max="5" width="23.36328125" style="1" customWidth="1"/>
    <col min="6" max="6" width="22.26953125" style="1" customWidth="1"/>
    <col min="7" max="7" width="17.1796875" customWidth="1"/>
  </cols>
  <sheetData>
    <row r="1" spans="1:7" ht="29" x14ac:dyDescent="0.35">
      <c r="A1" s="16" t="s">
        <v>488</v>
      </c>
      <c r="B1" s="16" t="s">
        <v>489</v>
      </c>
      <c r="C1" s="59" t="s">
        <v>580</v>
      </c>
      <c r="D1" s="59" t="s">
        <v>581</v>
      </c>
      <c r="E1" s="59" t="s">
        <v>585</v>
      </c>
      <c r="F1" s="59" t="s">
        <v>586</v>
      </c>
      <c r="G1" s="59" t="s">
        <v>587</v>
      </c>
    </row>
    <row r="2" spans="1:7" x14ac:dyDescent="0.35">
      <c r="A2" s="53" t="s">
        <v>6</v>
      </c>
      <c r="B2" s="21" t="s">
        <v>7</v>
      </c>
      <c r="C2" s="61" t="s">
        <v>346</v>
      </c>
      <c r="D2" s="61" t="s">
        <v>346</v>
      </c>
      <c r="E2" s="61" t="s">
        <v>347</v>
      </c>
      <c r="F2" s="61" t="s">
        <v>349</v>
      </c>
      <c r="G2" s="61"/>
    </row>
    <row r="3" spans="1:7" x14ac:dyDescent="0.35">
      <c r="A3" s="53"/>
      <c r="B3" s="21" t="s">
        <v>21</v>
      </c>
      <c r="C3" s="61" t="s">
        <v>219</v>
      </c>
      <c r="D3" s="61" t="s">
        <v>219</v>
      </c>
      <c r="E3" s="61" t="s">
        <v>274</v>
      </c>
      <c r="F3" s="61" t="s">
        <v>352</v>
      </c>
      <c r="G3" s="61"/>
    </row>
    <row r="4" spans="1:7" x14ac:dyDescent="0.35">
      <c r="A4" s="53"/>
      <c r="B4" s="21" t="s">
        <v>33</v>
      </c>
      <c r="C4" s="61" t="s">
        <v>240</v>
      </c>
      <c r="D4" s="61" t="s">
        <v>240</v>
      </c>
      <c r="E4" s="61" t="s">
        <v>280</v>
      </c>
      <c r="F4" s="61" t="s">
        <v>280</v>
      </c>
      <c r="G4" s="61"/>
    </row>
    <row r="5" spans="1:7" s="5" customFormat="1" x14ac:dyDescent="0.35">
      <c r="A5" s="81"/>
      <c r="B5" s="24" t="s">
        <v>500</v>
      </c>
      <c r="C5" s="62" t="s">
        <v>141</v>
      </c>
      <c r="D5" s="62" t="s">
        <v>141</v>
      </c>
      <c r="E5" s="62" t="s">
        <v>381</v>
      </c>
      <c r="F5" s="62" t="s">
        <v>382</v>
      </c>
      <c r="G5" s="79">
        <v>1.472318E-3</v>
      </c>
    </row>
    <row r="6" spans="1:7" x14ac:dyDescent="0.35">
      <c r="A6" s="82" t="s">
        <v>42</v>
      </c>
      <c r="B6" s="18" t="s">
        <v>43</v>
      </c>
      <c r="C6" s="60" t="s">
        <v>219</v>
      </c>
      <c r="D6" s="60" t="s">
        <v>219</v>
      </c>
      <c r="E6" s="60" t="s">
        <v>354</v>
      </c>
      <c r="F6" s="60" t="s">
        <v>355</v>
      </c>
      <c r="G6" s="60"/>
    </row>
    <row r="7" spans="1:7" x14ac:dyDescent="0.35">
      <c r="A7" s="53"/>
      <c r="B7" s="21" t="s">
        <v>67</v>
      </c>
      <c r="C7" s="61" t="s">
        <v>346</v>
      </c>
      <c r="D7" s="61" t="s">
        <v>346</v>
      </c>
      <c r="E7" s="61" t="s">
        <v>357</v>
      </c>
      <c r="F7" s="61" t="s">
        <v>359</v>
      </c>
      <c r="G7" s="61"/>
    </row>
    <row r="8" spans="1:7" s="5" customFormat="1" x14ac:dyDescent="0.35">
      <c r="A8" s="81"/>
      <c r="B8" s="24" t="s">
        <v>500</v>
      </c>
      <c r="C8" s="62" t="s">
        <v>220</v>
      </c>
      <c r="D8" s="62" t="s">
        <v>220</v>
      </c>
      <c r="E8" s="62" t="s">
        <v>383</v>
      </c>
      <c r="F8" s="62" t="s">
        <v>385</v>
      </c>
      <c r="G8" s="79">
        <v>2.0996089999999999E-2</v>
      </c>
    </row>
    <row r="9" spans="1:7" x14ac:dyDescent="0.35">
      <c r="A9" s="82" t="s">
        <v>75</v>
      </c>
      <c r="B9" s="18" t="s">
        <v>76</v>
      </c>
      <c r="C9" s="60" t="s">
        <v>126</v>
      </c>
      <c r="D9" s="60" t="s">
        <v>126</v>
      </c>
      <c r="E9" s="60" t="s">
        <v>303</v>
      </c>
      <c r="F9" s="60" t="s">
        <v>363</v>
      </c>
      <c r="G9" s="60"/>
    </row>
    <row r="10" spans="1:7" x14ac:dyDescent="0.35">
      <c r="A10" s="53" t="s">
        <v>75</v>
      </c>
      <c r="B10" s="21" t="s">
        <v>84</v>
      </c>
      <c r="C10" s="61" t="s">
        <v>233</v>
      </c>
      <c r="D10" s="61" t="s">
        <v>233</v>
      </c>
      <c r="E10" s="61" t="s">
        <v>367</v>
      </c>
      <c r="F10" s="61" t="s">
        <v>370</v>
      </c>
      <c r="G10" s="61"/>
    </row>
    <row r="11" spans="1:7" x14ac:dyDescent="0.35">
      <c r="A11" s="53" t="s">
        <v>75</v>
      </c>
      <c r="B11" s="21" t="s">
        <v>90</v>
      </c>
      <c r="C11" s="61" t="s">
        <v>220</v>
      </c>
      <c r="D11" s="61" t="s">
        <v>220</v>
      </c>
      <c r="E11" s="61" t="s">
        <v>374</v>
      </c>
      <c r="F11" s="61" t="s">
        <v>377</v>
      </c>
      <c r="G11" s="61"/>
    </row>
    <row r="12" spans="1:7" s="5" customFormat="1" x14ac:dyDescent="0.35">
      <c r="A12" s="81" t="s">
        <v>75</v>
      </c>
      <c r="B12" s="24" t="s">
        <v>500</v>
      </c>
      <c r="C12" s="62" t="s">
        <v>166</v>
      </c>
      <c r="D12" s="62" t="s">
        <v>166</v>
      </c>
      <c r="E12" s="62" t="s">
        <v>387</v>
      </c>
      <c r="F12" s="62" t="s">
        <v>389</v>
      </c>
      <c r="G12" s="79" t="s">
        <v>515</v>
      </c>
    </row>
    <row r="13" spans="1:7" ht="15" thickBot="1" x14ac:dyDescent="0.4">
      <c r="A13" s="83" t="s">
        <v>509</v>
      </c>
      <c r="B13" s="72"/>
      <c r="C13" s="75" t="s">
        <v>122</v>
      </c>
      <c r="D13" s="75" t="s">
        <v>122</v>
      </c>
      <c r="E13" s="75" t="s">
        <v>391</v>
      </c>
      <c r="F13" s="75" t="s">
        <v>393</v>
      </c>
      <c r="G13" s="80" t="s">
        <v>515</v>
      </c>
    </row>
  </sheetData>
  <mergeCells count="3">
    <mergeCell ref="A2:A5"/>
    <mergeCell ref="A9:A12"/>
    <mergeCell ref="A6:A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workbookViewId="0">
      <selection activeCell="I3" sqref="I3"/>
    </sheetView>
  </sheetViews>
  <sheetFormatPr defaultColWidth="10.90625" defaultRowHeight="14.5" x14ac:dyDescent="0.35"/>
  <cols>
    <col min="1" max="1" width="7.453125" bestFit="1" customWidth="1"/>
    <col min="2" max="2" width="13.7265625" bestFit="1" customWidth="1"/>
    <col min="3" max="3" width="10.90625" style="1"/>
    <col min="4" max="4" width="12.1796875" style="1" bestFit="1" customWidth="1"/>
    <col min="5" max="7" width="10.90625" style="1"/>
    <col min="8" max="10" width="10.90625" style="4"/>
  </cols>
  <sheetData>
    <row r="1" spans="1:10" x14ac:dyDescent="0.35">
      <c r="A1" s="5" t="s">
        <v>488</v>
      </c>
      <c r="B1" s="5" t="s">
        <v>489</v>
      </c>
      <c r="C1" s="8" t="s">
        <v>487</v>
      </c>
      <c r="D1" s="9" t="s">
        <v>490</v>
      </c>
      <c r="E1" s="6" t="s">
        <v>494</v>
      </c>
      <c r="F1" s="6"/>
      <c r="G1" s="6"/>
      <c r="H1" s="7" t="s">
        <v>5</v>
      </c>
      <c r="I1" s="7"/>
      <c r="J1" s="7"/>
    </row>
    <row r="2" spans="1:10" s="3" customFormat="1" ht="58" x14ac:dyDescent="0.35">
      <c r="C2" s="10"/>
      <c r="D2" s="4"/>
      <c r="E2" s="4" t="s">
        <v>491</v>
      </c>
      <c r="F2" s="4" t="s">
        <v>492</v>
      </c>
      <c r="G2" s="4" t="s">
        <v>493</v>
      </c>
      <c r="H2" s="4" t="s">
        <v>495</v>
      </c>
      <c r="I2" s="4" t="s">
        <v>496</v>
      </c>
      <c r="J2" s="4" t="s">
        <v>497</v>
      </c>
    </row>
    <row r="3" spans="1:10" x14ac:dyDescent="0.35">
      <c r="A3" s="2" t="s">
        <v>6</v>
      </c>
      <c r="B3" t="s">
        <v>7</v>
      </c>
      <c r="D3" s="1" t="s">
        <v>8</v>
      </c>
      <c r="E3" s="1" t="s">
        <v>9</v>
      </c>
      <c r="F3" s="1" t="s">
        <v>11</v>
      </c>
      <c r="G3" s="1" t="s">
        <v>13</v>
      </c>
      <c r="H3" s="4" t="s">
        <v>19</v>
      </c>
      <c r="I3" s="4" t="s">
        <v>17</v>
      </c>
      <c r="J3" s="4" t="s">
        <v>15</v>
      </c>
    </row>
    <row r="4" spans="1:10" x14ac:dyDescent="0.35">
      <c r="A4" s="2"/>
      <c r="B4" t="s">
        <v>584</v>
      </c>
      <c r="D4" s="1" t="s">
        <v>22</v>
      </c>
      <c r="E4" s="1" t="s">
        <v>23</v>
      </c>
      <c r="F4" s="1" t="s">
        <v>25</v>
      </c>
      <c r="G4" s="1" t="s">
        <v>26</v>
      </c>
      <c r="H4" s="4" t="s">
        <v>31</v>
      </c>
      <c r="I4" s="4" t="s">
        <v>30</v>
      </c>
      <c r="J4" s="4" t="s">
        <v>28</v>
      </c>
    </row>
    <row r="5" spans="1:10" x14ac:dyDescent="0.35">
      <c r="A5" s="2"/>
      <c r="B5" t="s">
        <v>33</v>
      </c>
      <c r="D5" s="1" t="s">
        <v>34</v>
      </c>
      <c r="E5" s="1" t="s">
        <v>35</v>
      </c>
      <c r="F5" s="1" t="s">
        <v>35</v>
      </c>
      <c r="G5" s="1" t="s">
        <v>37</v>
      </c>
      <c r="H5" s="4" t="s">
        <v>41</v>
      </c>
      <c r="I5" s="4" t="s">
        <v>39</v>
      </c>
      <c r="J5" s="4" t="s">
        <v>28</v>
      </c>
    </row>
    <row r="6" spans="1:10" x14ac:dyDescent="0.35">
      <c r="A6" s="2" t="s">
        <v>42</v>
      </c>
      <c r="B6" t="s">
        <v>43</v>
      </c>
      <c r="D6" s="1" t="s">
        <v>44</v>
      </c>
      <c r="E6" s="1" t="s">
        <v>45</v>
      </c>
      <c r="F6" s="1" t="s">
        <v>47</v>
      </c>
      <c r="G6" s="1" t="s">
        <v>48</v>
      </c>
      <c r="H6" s="4" t="s">
        <v>53</v>
      </c>
      <c r="I6" s="4" t="s">
        <v>52</v>
      </c>
      <c r="J6" s="4" t="s">
        <v>50</v>
      </c>
    </row>
    <row r="7" spans="1:10" x14ac:dyDescent="0.35">
      <c r="A7" s="2" t="s">
        <v>42</v>
      </c>
      <c r="B7" t="s">
        <v>55</v>
      </c>
      <c r="D7" s="1" t="s">
        <v>56</v>
      </c>
      <c r="E7" s="1" t="s">
        <v>57</v>
      </c>
      <c r="F7" s="1" t="s">
        <v>59</v>
      </c>
      <c r="G7" s="1" t="s">
        <v>60</v>
      </c>
      <c r="H7" s="4" t="s">
        <v>65</v>
      </c>
      <c r="I7" s="4" t="s">
        <v>64</v>
      </c>
      <c r="J7" s="4" t="s">
        <v>62</v>
      </c>
    </row>
    <row r="8" spans="1:10" x14ac:dyDescent="0.35">
      <c r="A8" s="2" t="s">
        <v>42</v>
      </c>
      <c r="B8" t="s">
        <v>67</v>
      </c>
      <c r="D8" s="1" t="s">
        <v>68</v>
      </c>
      <c r="E8" s="1" t="s">
        <v>69</v>
      </c>
      <c r="F8" s="1" t="s">
        <v>70</v>
      </c>
      <c r="G8" s="1" t="s">
        <v>71</v>
      </c>
      <c r="H8" s="4" t="s">
        <v>74</v>
      </c>
      <c r="I8" s="4" t="s">
        <v>73</v>
      </c>
      <c r="J8" s="4" t="s">
        <v>72</v>
      </c>
    </row>
    <row r="9" spans="1:10" x14ac:dyDescent="0.35">
      <c r="A9" s="2" t="s">
        <v>75</v>
      </c>
      <c r="B9" t="s">
        <v>76</v>
      </c>
      <c r="D9" s="1" t="s">
        <v>77</v>
      </c>
      <c r="E9" s="1" t="s">
        <v>78</v>
      </c>
      <c r="F9" s="1" t="s">
        <v>79</v>
      </c>
      <c r="G9" s="1" t="s">
        <v>80</v>
      </c>
      <c r="H9" s="4" t="s">
        <v>82</v>
      </c>
      <c r="I9" s="4" t="s">
        <v>81</v>
      </c>
      <c r="J9" s="4" t="s">
        <v>28</v>
      </c>
    </row>
    <row r="10" spans="1:10" x14ac:dyDescent="0.35">
      <c r="A10" s="2" t="s">
        <v>75</v>
      </c>
      <c r="B10" t="s">
        <v>84</v>
      </c>
      <c r="D10" s="1" t="s">
        <v>8</v>
      </c>
      <c r="E10" s="1" t="s">
        <v>85</v>
      </c>
      <c r="F10" s="1" t="s">
        <v>86</v>
      </c>
      <c r="G10" s="1" t="s">
        <v>87</v>
      </c>
      <c r="H10" s="4" t="s">
        <v>85</v>
      </c>
      <c r="I10" s="4" t="s">
        <v>88</v>
      </c>
      <c r="J10" s="4" t="s">
        <v>28</v>
      </c>
    </row>
    <row r="11" spans="1:10" x14ac:dyDescent="0.35">
      <c r="A11" s="2" t="s">
        <v>75</v>
      </c>
      <c r="B11" t="s">
        <v>90</v>
      </c>
      <c r="D11" s="1" t="s">
        <v>91</v>
      </c>
      <c r="E11" s="1" t="s">
        <v>92</v>
      </c>
      <c r="F11" s="1" t="s">
        <v>94</v>
      </c>
      <c r="G11" s="1" t="s">
        <v>95</v>
      </c>
      <c r="H11" s="4" t="s">
        <v>98</v>
      </c>
      <c r="I11" s="4" t="s">
        <v>97</v>
      </c>
      <c r="J11" s="4" t="s">
        <v>96</v>
      </c>
    </row>
  </sheetData>
  <mergeCells count="5">
    <mergeCell ref="E1:G1"/>
    <mergeCell ref="A3:A5"/>
    <mergeCell ref="A6:A8"/>
    <mergeCell ref="A9:A11"/>
    <mergeCell ref="H1:J1"/>
  </mergeCell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9"/>
  <sheetViews>
    <sheetView workbookViewId="0"/>
  </sheetViews>
  <sheetFormatPr defaultColWidth="10.90625" defaultRowHeight="14.5" x14ac:dyDescent="0.35"/>
  <sheetData>
    <row r="1" spans="1:12" x14ac:dyDescent="0.35">
      <c r="A1" t="s">
        <v>0</v>
      </c>
      <c r="B1" t="s">
        <v>1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</row>
    <row r="2" spans="1:12" x14ac:dyDescent="0.35">
      <c r="A2" t="s">
        <v>6</v>
      </c>
      <c r="B2" t="s">
        <v>7</v>
      </c>
      <c r="C2" t="s">
        <v>346</v>
      </c>
      <c r="D2" t="s">
        <v>346</v>
      </c>
      <c r="E2" t="s">
        <v>347</v>
      </c>
      <c r="F2" t="s">
        <v>348</v>
      </c>
      <c r="G2" t="s">
        <v>267</v>
      </c>
      <c r="H2" t="s">
        <v>268</v>
      </c>
      <c r="I2" t="s">
        <v>349</v>
      </c>
      <c r="J2" t="s">
        <v>301</v>
      </c>
      <c r="K2" t="s">
        <v>350</v>
      </c>
      <c r="L2" t="s">
        <v>351</v>
      </c>
    </row>
    <row r="3" spans="1:12" x14ac:dyDescent="0.35">
      <c r="A3" t="s">
        <v>6</v>
      </c>
      <c r="B3" t="s">
        <v>21</v>
      </c>
      <c r="C3" t="s">
        <v>219</v>
      </c>
      <c r="D3" t="s">
        <v>219</v>
      </c>
      <c r="E3" t="s">
        <v>274</v>
      </c>
      <c r="F3" t="s">
        <v>117</v>
      </c>
      <c r="G3" t="s">
        <v>275</v>
      </c>
      <c r="H3" t="s">
        <v>275</v>
      </c>
      <c r="I3" t="s">
        <v>352</v>
      </c>
      <c r="J3" t="s">
        <v>117</v>
      </c>
      <c r="K3" t="s">
        <v>353</v>
      </c>
      <c r="L3" t="s">
        <v>353</v>
      </c>
    </row>
    <row r="4" spans="1:12" x14ac:dyDescent="0.35">
      <c r="A4" t="s">
        <v>6</v>
      </c>
      <c r="B4" t="s">
        <v>33</v>
      </c>
      <c r="C4" t="s">
        <v>240</v>
      </c>
      <c r="D4" t="s">
        <v>240</v>
      </c>
      <c r="E4" t="s">
        <v>280</v>
      </c>
      <c r="F4" t="s">
        <v>281</v>
      </c>
      <c r="G4" t="s">
        <v>282</v>
      </c>
      <c r="H4" t="s">
        <v>283</v>
      </c>
      <c r="I4" t="s">
        <v>280</v>
      </c>
      <c r="J4" t="s">
        <v>281</v>
      </c>
      <c r="K4" t="s">
        <v>282</v>
      </c>
      <c r="L4" t="s">
        <v>283</v>
      </c>
    </row>
    <row r="5" spans="1:12" x14ac:dyDescent="0.35">
      <c r="A5" t="s">
        <v>42</v>
      </c>
      <c r="B5" t="s">
        <v>43</v>
      </c>
      <c r="C5" t="s">
        <v>219</v>
      </c>
      <c r="D5" t="s">
        <v>219</v>
      </c>
      <c r="E5" t="s">
        <v>354</v>
      </c>
      <c r="F5" t="s">
        <v>117</v>
      </c>
      <c r="G5" t="s">
        <v>288</v>
      </c>
      <c r="H5" t="s">
        <v>288</v>
      </c>
      <c r="I5" t="s">
        <v>355</v>
      </c>
      <c r="J5" t="s">
        <v>117</v>
      </c>
      <c r="K5" t="s">
        <v>356</v>
      </c>
      <c r="L5" t="s">
        <v>356</v>
      </c>
    </row>
    <row r="6" spans="1:12" x14ac:dyDescent="0.35">
      <c r="A6" t="s">
        <v>42</v>
      </c>
      <c r="B6" t="s">
        <v>67</v>
      </c>
      <c r="C6" t="s">
        <v>346</v>
      </c>
      <c r="D6" t="s">
        <v>346</v>
      </c>
      <c r="E6" t="s">
        <v>357</v>
      </c>
      <c r="F6" t="s">
        <v>358</v>
      </c>
      <c r="G6" t="s">
        <v>298</v>
      </c>
      <c r="H6" t="s">
        <v>299</v>
      </c>
      <c r="I6" t="s">
        <v>359</v>
      </c>
      <c r="J6" t="s">
        <v>360</v>
      </c>
      <c r="K6" t="s">
        <v>361</v>
      </c>
      <c r="L6" t="s">
        <v>362</v>
      </c>
    </row>
    <row r="7" spans="1:12" x14ac:dyDescent="0.35">
      <c r="A7" t="s">
        <v>75</v>
      </c>
      <c r="B7" t="s">
        <v>76</v>
      </c>
      <c r="C7" t="s">
        <v>126</v>
      </c>
      <c r="D7" t="s">
        <v>126</v>
      </c>
      <c r="E7" t="s">
        <v>303</v>
      </c>
      <c r="F7" t="s">
        <v>304</v>
      </c>
      <c r="G7" t="s">
        <v>305</v>
      </c>
      <c r="H7" t="s">
        <v>306</v>
      </c>
      <c r="I7" t="s">
        <v>363</v>
      </c>
      <c r="J7" t="s">
        <v>364</v>
      </c>
      <c r="K7" t="s">
        <v>365</v>
      </c>
      <c r="L7" t="s">
        <v>366</v>
      </c>
    </row>
    <row r="8" spans="1:12" x14ac:dyDescent="0.35">
      <c r="A8" t="s">
        <v>75</v>
      </c>
      <c r="B8" t="s">
        <v>84</v>
      </c>
      <c r="C8" t="s">
        <v>233</v>
      </c>
      <c r="D8" t="s">
        <v>233</v>
      </c>
      <c r="E8" t="s">
        <v>367</v>
      </c>
      <c r="F8" t="s">
        <v>368</v>
      </c>
      <c r="G8" t="s">
        <v>312</v>
      </c>
      <c r="H8" t="s">
        <v>369</v>
      </c>
      <c r="I8" t="s">
        <v>370</v>
      </c>
      <c r="J8" t="s">
        <v>371</v>
      </c>
      <c r="K8" t="s">
        <v>372</v>
      </c>
      <c r="L8" t="s">
        <v>373</v>
      </c>
    </row>
    <row r="9" spans="1:12" x14ac:dyDescent="0.35">
      <c r="A9" t="s">
        <v>75</v>
      </c>
      <c r="B9" t="s">
        <v>90</v>
      </c>
      <c r="C9" t="s">
        <v>220</v>
      </c>
      <c r="D9" t="s">
        <v>220</v>
      </c>
      <c r="E9" t="s">
        <v>374</v>
      </c>
      <c r="F9" t="s">
        <v>375</v>
      </c>
      <c r="G9" t="s">
        <v>376</v>
      </c>
      <c r="H9" t="s">
        <v>320</v>
      </c>
      <c r="I9" t="s">
        <v>377</v>
      </c>
      <c r="J9" t="s">
        <v>378</v>
      </c>
      <c r="K9" t="s">
        <v>379</v>
      </c>
      <c r="L9" t="s">
        <v>380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"/>
  <sheetViews>
    <sheetView workbookViewId="0">
      <selection sqref="A1:L4"/>
    </sheetView>
  </sheetViews>
  <sheetFormatPr defaultColWidth="10.90625" defaultRowHeight="14.5" x14ac:dyDescent="0.35"/>
  <sheetData>
    <row r="1" spans="1:13" x14ac:dyDescent="0.35">
      <c r="A1" t="s">
        <v>0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324</v>
      </c>
    </row>
    <row r="2" spans="1:13" x14ac:dyDescent="0.35">
      <c r="A2" t="s">
        <v>6</v>
      </c>
      <c r="C2" t="s">
        <v>141</v>
      </c>
      <c r="D2" t="s">
        <v>141</v>
      </c>
      <c r="E2" t="s">
        <v>381</v>
      </c>
      <c r="F2" t="s">
        <v>328</v>
      </c>
      <c r="G2" t="s">
        <v>282</v>
      </c>
      <c r="H2" t="s">
        <v>268</v>
      </c>
      <c r="I2" t="s">
        <v>382</v>
      </c>
      <c r="J2" t="s">
        <v>371</v>
      </c>
      <c r="K2" t="s">
        <v>350</v>
      </c>
      <c r="L2" t="s">
        <v>351</v>
      </c>
      <c r="M2" t="s">
        <v>331</v>
      </c>
    </row>
    <row r="3" spans="1:13" x14ac:dyDescent="0.35">
      <c r="A3" t="s">
        <v>42</v>
      </c>
      <c r="C3" t="s">
        <v>220</v>
      </c>
      <c r="D3" t="s">
        <v>220</v>
      </c>
      <c r="E3" t="s">
        <v>383</v>
      </c>
      <c r="F3" t="s">
        <v>384</v>
      </c>
      <c r="G3" t="s">
        <v>298</v>
      </c>
      <c r="H3" t="s">
        <v>299</v>
      </c>
      <c r="I3" t="s">
        <v>385</v>
      </c>
      <c r="J3" t="s">
        <v>386</v>
      </c>
      <c r="K3" t="s">
        <v>361</v>
      </c>
      <c r="L3" t="s">
        <v>362</v>
      </c>
      <c r="M3" t="s">
        <v>331</v>
      </c>
    </row>
    <row r="4" spans="1:13" x14ac:dyDescent="0.35">
      <c r="A4" t="s">
        <v>75</v>
      </c>
      <c r="C4" t="s">
        <v>166</v>
      </c>
      <c r="D4" t="s">
        <v>166</v>
      </c>
      <c r="E4" t="s">
        <v>387</v>
      </c>
      <c r="F4" t="s">
        <v>388</v>
      </c>
      <c r="G4" t="s">
        <v>312</v>
      </c>
      <c r="H4" t="s">
        <v>320</v>
      </c>
      <c r="I4" t="s">
        <v>389</v>
      </c>
      <c r="J4" t="s">
        <v>390</v>
      </c>
      <c r="K4" t="s">
        <v>379</v>
      </c>
      <c r="L4" t="s">
        <v>380</v>
      </c>
      <c r="M4" t="s">
        <v>331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"/>
  <sheetViews>
    <sheetView workbookViewId="0">
      <selection activeCell="C22" sqref="C22"/>
    </sheetView>
  </sheetViews>
  <sheetFormatPr defaultColWidth="10.90625" defaultRowHeight="14.5" x14ac:dyDescent="0.35"/>
  <sheetData>
    <row r="1" spans="1:10" x14ac:dyDescent="0.35">
      <c r="A1" t="s">
        <v>254</v>
      </c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</row>
    <row r="2" spans="1:10" x14ac:dyDescent="0.35">
      <c r="A2" t="s">
        <v>122</v>
      </c>
      <c r="B2" t="s">
        <v>122</v>
      </c>
      <c r="C2" t="s">
        <v>391</v>
      </c>
      <c r="D2" t="s">
        <v>392</v>
      </c>
      <c r="E2" t="s">
        <v>298</v>
      </c>
      <c r="F2" t="s">
        <v>320</v>
      </c>
      <c r="G2" t="s">
        <v>393</v>
      </c>
      <c r="H2" t="s">
        <v>394</v>
      </c>
      <c r="I2" t="s">
        <v>361</v>
      </c>
      <c r="J2" t="s">
        <v>380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F3B1-362F-47FA-83FC-748D742F4D2A}">
  <sheetPr>
    <tabColor theme="6"/>
  </sheetPr>
  <dimension ref="A1:K17"/>
  <sheetViews>
    <sheetView showGridLines="0" tabSelected="1" zoomScale="85" zoomScaleNormal="85" workbookViewId="0">
      <selection activeCell="K6" sqref="K6"/>
    </sheetView>
  </sheetViews>
  <sheetFormatPr defaultRowHeight="14.5" x14ac:dyDescent="0.35"/>
  <cols>
    <col min="2" max="2" width="12.7265625" bestFit="1" customWidth="1"/>
    <col min="3" max="3" width="11.36328125" style="1" customWidth="1"/>
    <col min="4" max="11" width="12.6328125" style="1" customWidth="1"/>
  </cols>
  <sheetData>
    <row r="1" spans="1:11" s="12" customFormat="1" ht="33" customHeight="1" x14ac:dyDescent="0.35">
      <c r="A1" s="78"/>
      <c r="B1" s="64" t="s">
        <v>591</v>
      </c>
      <c r="C1" s="59" t="s">
        <v>592</v>
      </c>
      <c r="D1" s="59" t="s">
        <v>612</v>
      </c>
      <c r="E1" s="59" t="s">
        <v>613</v>
      </c>
      <c r="F1" s="59" t="s">
        <v>614</v>
      </c>
      <c r="G1" s="59" t="s">
        <v>615</v>
      </c>
      <c r="H1" s="59" t="s">
        <v>616</v>
      </c>
      <c r="I1" s="59" t="s">
        <v>617</v>
      </c>
      <c r="J1" s="59" t="s">
        <v>618</v>
      </c>
      <c r="K1" s="59" t="s">
        <v>619</v>
      </c>
    </row>
    <row r="2" spans="1:11" x14ac:dyDescent="0.35">
      <c r="A2" s="65" t="s">
        <v>6</v>
      </c>
      <c r="B2" s="18" t="s">
        <v>588</v>
      </c>
      <c r="C2" s="60">
        <v>33</v>
      </c>
      <c r="D2" s="60" t="s">
        <v>440</v>
      </c>
      <c r="E2" s="60" t="s">
        <v>442</v>
      </c>
      <c r="F2" s="60" t="s">
        <v>443</v>
      </c>
      <c r="G2" s="60" t="s">
        <v>444</v>
      </c>
      <c r="H2" s="60" t="s">
        <v>28</v>
      </c>
      <c r="I2" s="60" t="s">
        <v>28</v>
      </c>
      <c r="J2" s="60" t="s">
        <v>446</v>
      </c>
      <c r="K2" s="60" t="s">
        <v>28</v>
      </c>
    </row>
    <row r="3" spans="1:11" x14ac:dyDescent="0.35">
      <c r="A3" s="73"/>
      <c r="B3" s="21" t="s">
        <v>590</v>
      </c>
      <c r="C3" s="61">
        <v>32</v>
      </c>
      <c r="D3" s="61" t="s">
        <v>447</v>
      </c>
      <c r="E3" s="61" t="s">
        <v>15</v>
      </c>
      <c r="F3" s="61" t="s">
        <v>28</v>
      </c>
      <c r="G3" s="61" t="s">
        <v>444</v>
      </c>
      <c r="H3" s="61" t="s">
        <v>28</v>
      </c>
      <c r="I3" s="61" t="s">
        <v>28</v>
      </c>
      <c r="J3" s="61" t="s">
        <v>444</v>
      </c>
      <c r="K3" s="61" t="s">
        <v>28</v>
      </c>
    </row>
    <row r="4" spans="1:11" x14ac:dyDescent="0.35">
      <c r="A4" s="73"/>
      <c r="B4" s="21" t="s">
        <v>589</v>
      </c>
      <c r="C4" s="61">
        <v>27</v>
      </c>
      <c r="D4" s="61" t="s">
        <v>450</v>
      </c>
      <c r="E4" s="61" t="s">
        <v>451</v>
      </c>
      <c r="F4" s="61" t="s">
        <v>452</v>
      </c>
      <c r="G4" s="61" t="s">
        <v>453</v>
      </c>
      <c r="H4" s="61" t="s">
        <v>454</v>
      </c>
      <c r="I4" s="61" t="s">
        <v>444</v>
      </c>
      <c r="J4" s="61" t="s">
        <v>455</v>
      </c>
      <c r="K4" s="61" t="s">
        <v>457</v>
      </c>
    </row>
    <row r="5" spans="1:11" s="5" customFormat="1" x14ac:dyDescent="0.35">
      <c r="A5" s="66"/>
      <c r="B5" s="24" t="s">
        <v>500</v>
      </c>
      <c r="C5" s="62">
        <v>92</v>
      </c>
      <c r="D5" s="62" t="s">
        <v>593</v>
      </c>
      <c r="E5" s="62" t="s">
        <v>594</v>
      </c>
      <c r="F5" s="62" t="s">
        <v>595</v>
      </c>
      <c r="G5" s="62" t="s">
        <v>96</v>
      </c>
      <c r="H5" s="62" t="s">
        <v>486</v>
      </c>
      <c r="I5" s="62" t="s">
        <v>65</v>
      </c>
      <c r="J5" s="62" t="s">
        <v>95</v>
      </c>
      <c r="K5" s="62" t="s">
        <v>486</v>
      </c>
    </row>
    <row r="6" spans="1:11" x14ac:dyDescent="0.35">
      <c r="A6" s="65" t="s">
        <v>42</v>
      </c>
      <c r="B6" s="18" t="s">
        <v>588</v>
      </c>
      <c r="C6" s="60">
        <v>112</v>
      </c>
      <c r="D6" s="60" t="s">
        <v>459</v>
      </c>
      <c r="E6" s="60" t="s">
        <v>461</v>
      </c>
      <c r="F6" s="60" t="s">
        <v>28</v>
      </c>
      <c r="G6" s="60" t="s">
        <v>28</v>
      </c>
      <c r="H6" s="60" t="s">
        <v>28</v>
      </c>
      <c r="I6" s="60" t="s">
        <v>28</v>
      </c>
      <c r="J6" s="60" t="s">
        <v>28</v>
      </c>
      <c r="K6" s="60" t="s">
        <v>28</v>
      </c>
    </row>
    <row r="7" spans="1:11" x14ac:dyDescent="0.35">
      <c r="A7" s="73"/>
      <c r="B7" s="21" t="s">
        <v>590</v>
      </c>
      <c r="C7" s="61">
        <v>21</v>
      </c>
      <c r="D7" s="61" t="s">
        <v>464</v>
      </c>
      <c r="E7" s="61" t="s">
        <v>466</v>
      </c>
      <c r="F7" s="61" t="s">
        <v>28</v>
      </c>
      <c r="G7" s="61" t="s">
        <v>28</v>
      </c>
      <c r="H7" s="61" t="s">
        <v>28</v>
      </c>
      <c r="I7" s="61" t="s">
        <v>28</v>
      </c>
      <c r="J7" s="61" t="s">
        <v>28</v>
      </c>
      <c r="K7" s="61" t="s">
        <v>28</v>
      </c>
    </row>
    <row r="8" spans="1:11" x14ac:dyDescent="0.35">
      <c r="A8" s="73"/>
      <c r="B8" s="21" t="s">
        <v>589</v>
      </c>
      <c r="C8" s="61">
        <v>131</v>
      </c>
      <c r="D8" s="61" t="s">
        <v>468</v>
      </c>
      <c r="E8" s="61" t="s">
        <v>470</v>
      </c>
      <c r="F8" s="61" t="s">
        <v>471</v>
      </c>
      <c r="G8" s="61" t="s">
        <v>50</v>
      </c>
      <c r="H8" s="61" t="s">
        <v>28</v>
      </c>
      <c r="I8" s="61" t="s">
        <v>28</v>
      </c>
      <c r="J8" s="61" t="s">
        <v>472</v>
      </c>
      <c r="K8" s="61" t="s">
        <v>473</v>
      </c>
    </row>
    <row r="9" spans="1:11" s="5" customFormat="1" x14ac:dyDescent="0.35">
      <c r="A9" s="66"/>
      <c r="B9" s="24" t="s">
        <v>500</v>
      </c>
      <c r="C9" s="62">
        <v>264</v>
      </c>
      <c r="D9" s="62" t="s">
        <v>596</v>
      </c>
      <c r="E9" s="62" t="s">
        <v>597</v>
      </c>
      <c r="F9" s="62" t="s">
        <v>598</v>
      </c>
      <c r="G9" s="62" t="s">
        <v>421</v>
      </c>
      <c r="H9" s="62" t="s">
        <v>28</v>
      </c>
      <c r="I9" s="62" t="s">
        <v>28</v>
      </c>
      <c r="J9" s="62" t="s">
        <v>599</v>
      </c>
      <c r="K9" s="62" t="s">
        <v>600</v>
      </c>
    </row>
    <row r="10" spans="1:11" x14ac:dyDescent="0.35">
      <c r="A10" s="65" t="s">
        <v>75</v>
      </c>
      <c r="B10" s="18" t="s">
        <v>588</v>
      </c>
      <c r="C10" s="60">
        <v>181</v>
      </c>
      <c r="D10" s="60" t="s">
        <v>475</v>
      </c>
      <c r="E10" s="60" t="s">
        <v>476</v>
      </c>
      <c r="F10" s="60" t="s">
        <v>65</v>
      </c>
      <c r="G10" s="60" t="s">
        <v>478</v>
      </c>
      <c r="H10" s="60" t="s">
        <v>28</v>
      </c>
      <c r="I10" s="60" t="s">
        <v>420</v>
      </c>
      <c r="J10" s="60" t="s">
        <v>479</v>
      </c>
      <c r="K10" s="60" t="s">
        <v>420</v>
      </c>
    </row>
    <row r="11" spans="1:11" x14ac:dyDescent="0.35">
      <c r="A11" s="73"/>
      <c r="B11" s="21" t="s">
        <v>590</v>
      </c>
      <c r="C11" s="61">
        <v>59</v>
      </c>
      <c r="D11" s="61" t="s">
        <v>480</v>
      </c>
      <c r="E11" s="61" t="s">
        <v>482</v>
      </c>
      <c r="F11" s="61" t="s">
        <v>28</v>
      </c>
      <c r="G11" s="61" t="s">
        <v>65</v>
      </c>
      <c r="H11" s="61" t="s">
        <v>28</v>
      </c>
      <c r="I11" s="61" t="s">
        <v>28</v>
      </c>
      <c r="J11" s="61" t="s">
        <v>28</v>
      </c>
      <c r="K11" s="61" t="s">
        <v>65</v>
      </c>
    </row>
    <row r="12" spans="1:11" x14ac:dyDescent="0.35">
      <c r="A12" s="73"/>
      <c r="B12" s="21" t="s">
        <v>589</v>
      </c>
      <c r="C12" s="61">
        <v>95</v>
      </c>
      <c r="D12" s="61" t="s">
        <v>484</v>
      </c>
      <c r="E12" s="61" t="s">
        <v>478</v>
      </c>
      <c r="F12" s="61" t="s">
        <v>486</v>
      </c>
      <c r="G12" s="61" t="s">
        <v>65</v>
      </c>
      <c r="H12" s="61" t="s">
        <v>28</v>
      </c>
      <c r="I12" s="61" t="s">
        <v>28</v>
      </c>
      <c r="J12" s="61" t="s">
        <v>28</v>
      </c>
      <c r="K12" s="61" t="s">
        <v>65</v>
      </c>
    </row>
    <row r="13" spans="1:11" s="5" customFormat="1" x14ac:dyDescent="0.35">
      <c r="A13" s="66"/>
      <c r="B13" s="24" t="s">
        <v>500</v>
      </c>
      <c r="C13" s="62">
        <v>335</v>
      </c>
      <c r="D13" s="62" t="s">
        <v>601</v>
      </c>
      <c r="E13" s="62" t="s">
        <v>602</v>
      </c>
      <c r="F13" s="62" t="s">
        <v>418</v>
      </c>
      <c r="G13" s="62" t="s">
        <v>603</v>
      </c>
      <c r="H13" s="62" t="s">
        <v>28</v>
      </c>
      <c r="I13" s="62" t="s">
        <v>420</v>
      </c>
      <c r="J13" s="62" t="s">
        <v>604</v>
      </c>
      <c r="K13" s="62" t="s">
        <v>419</v>
      </c>
    </row>
    <row r="14" spans="1:11" x14ac:dyDescent="0.35">
      <c r="A14" s="65" t="s">
        <v>509</v>
      </c>
      <c r="B14" s="18" t="s">
        <v>588</v>
      </c>
      <c r="C14" s="60">
        <v>326</v>
      </c>
      <c r="D14" s="60" t="s">
        <v>415</v>
      </c>
      <c r="E14" s="60" t="s">
        <v>416</v>
      </c>
      <c r="F14" s="60" t="s">
        <v>418</v>
      </c>
      <c r="G14" s="60" t="s">
        <v>419</v>
      </c>
      <c r="H14" s="60" t="s">
        <v>28</v>
      </c>
      <c r="I14" s="60" t="s">
        <v>420</v>
      </c>
      <c r="J14" s="60" t="s">
        <v>421</v>
      </c>
      <c r="K14" s="60" t="s">
        <v>423</v>
      </c>
    </row>
    <row r="15" spans="1:11" x14ac:dyDescent="0.35">
      <c r="A15" s="73"/>
      <c r="B15" s="21" t="s">
        <v>590</v>
      </c>
      <c r="C15" s="61">
        <v>112</v>
      </c>
      <c r="D15" s="61" t="s">
        <v>426</v>
      </c>
      <c r="E15" s="61" t="s">
        <v>428</v>
      </c>
      <c r="F15" s="61" t="s">
        <v>28</v>
      </c>
      <c r="G15" s="61" t="s">
        <v>420</v>
      </c>
      <c r="H15" s="61" t="s">
        <v>28</v>
      </c>
      <c r="I15" s="61" t="s">
        <v>28</v>
      </c>
      <c r="J15" s="61" t="s">
        <v>65</v>
      </c>
      <c r="K15" s="61" t="s">
        <v>65</v>
      </c>
    </row>
    <row r="16" spans="1:11" x14ac:dyDescent="0.35">
      <c r="A16" s="73"/>
      <c r="B16" s="21" t="s">
        <v>589</v>
      </c>
      <c r="C16" s="61">
        <v>253</v>
      </c>
      <c r="D16" s="61" t="s">
        <v>431</v>
      </c>
      <c r="E16" s="61" t="s">
        <v>432</v>
      </c>
      <c r="F16" s="61" t="s">
        <v>433</v>
      </c>
      <c r="G16" s="61" t="s">
        <v>435</v>
      </c>
      <c r="H16" s="61" t="s">
        <v>420</v>
      </c>
      <c r="I16" s="61" t="s">
        <v>436</v>
      </c>
      <c r="J16" s="61" t="s">
        <v>437</v>
      </c>
      <c r="K16" s="61" t="s">
        <v>438</v>
      </c>
    </row>
    <row r="17" spans="1:11" s="5" customFormat="1" ht="15" thickBot="1" x14ac:dyDescent="0.4">
      <c r="A17" s="67"/>
      <c r="B17" s="30" t="s">
        <v>500</v>
      </c>
      <c r="C17" s="63">
        <v>691</v>
      </c>
      <c r="D17" s="63" t="s">
        <v>605</v>
      </c>
      <c r="E17" s="63" t="s">
        <v>606</v>
      </c>
      <c r="F17" s="63" t="s">
        <v>607</v>
      </c>
      <c r="G17" s="63" t="s">
        <v>608</v>
      </c>
      <c r="H17" s="63" t="s">
        <v>423</v>
      </c>
      <c r="I17" s="63" t="s">
        <v>609</v>
      </c>
      <c r="J17" s="63" t="s">
        <v>610</v>
      </c>
      <c r="K17" s="63" t="s">
        <v>611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2BC2-8F21-4444-9B27-8BC9AB440110}">
  <dimension ref="A1:AA17"/>
  <sheetViews>
    <sheetView workbookViewId="0">
      <selection activeCell="D20" sqref="D20"/>
    </sheetView>
  </sheetViews>
  <sheetFormatPr defaultRowHeight="14.5" x14ac:dyDescent="0.35"/>
  <sheetData>
    <row r="1" spans="1:27" x14ac:dyDescent="0.35">
      <c r="B1" s="5" t="s">
        <v>591</v>
      </c>
      <c r="C1" s="5" t="s">
        <v>592</v>
      </c>
      <c r="D1" s="5" t="s">
        <v>397</v>
      </c>
      <c r="E1" s="5" t="s">
        <v>398</v>
      </c>
      <c r="F1" s="5"/>
      <c r="G1" s="5" t="s">
        <v>399</v>
      </c>
      <c r="H1" s="5" t="s">
        <v>400</v>
      </c>
      <c r="I1" s="5"/>
      <c r="J1" s="5" t="s">
        <v>401</v>
      </c>
      <c r="K1" s="5" t="s">
        <v>402</v>
      </c>
      <c r="L1" s="5"/>
      <c r="M1" s="5" t="s">
        <v>403</v>
      </c>
      <c r="N1" s="5" t="s">
        <v>404</v>
      </c>
      <c r="O1" s="5"/>
      <c r="P1" s="5" t="s">
        <v>405</v>
      </c>
      <c r="Q1" s="5" t="s">
        <v>406</v>
      </c>
      <c r="R1" s="5"/>
      <c r="S1" s="5" t="s">
        <v>407</v>
      </c>
      <c r="T1" s="5" t="s">
        <v>408</v>
      </c>
      <c r="U1" s="5"/>
      <c r="V1" s="5" t="s">
        <v>409</v>
      </c>
      <c r="W1" s="5" t="s">
        <v>410</v>
      </c>
      <c r="X1" s="5"/>
      <c r="Y1" s="5" t="s">
        <v>411</v>
      </c>
      <c r="Z1" s="5" t="s">
        <v>412</v>
      </c>
    </row>
    <row r="2" spans="1:27" x14ac:dyDescent="0.35">
      <c r="A2" s="2" t="s">
        <v>6</v>
      </c>
      <c r="B2" t="s">
        <v>588</v>
      </c>
      <c r="C2">
        <v>33</v>
      </c>
      <c r="D2">
        <v>27</v>
      </c>
      <c r="E2" s="14">
        <v>0.88571429999999995</v>
      </c>
      <c r="F2" t="str">
        <f>D2 &amp; " (" &amp; TEXT(E2, "0%") &amp; ")"</f>
        <v>27 (89%)</v>
      </c>
      <c r="G2">
        <v>6</v>
      </c>
      <c r="H2" s="14">
        <v>0.13392857</v>
      </c>
      <c r="I2" t="str">
        <f>G2 &amp; " (" &amp; TEXT(H2, "0%") &amp; ")"</f>
        <v>6 (13%)</v>
      </c>
      <c r="J2">
        <v>2</v>
      </c>
      <c r="K2" s="14">
        <v>4.9107140000000001E-2</v>
      </c>
      <c r="L2" t="str">
        <f>J2 &amp; " (" &amp; TEXT(K2, "0%") &amp; ")"</f>
        <v>2 (5%)</v>
      </c>
      <c r="M2">
        <v>1</v>
      </c>
      <c r="N2" s="14">
        <v>3.125E-2</v>
      </c>
      <c r="O2" t="str">
        <f>M2 &amp; " (" &amp; TEXT(N2, "0%") &amp; ")"</f>
        <v>1 (3%)</v>
      </c>
      <c r="P2">
        <v>0</v>
      </c>
      <c r="Q2" s="14">
        <v>0</v>
      </c>
      <c r="R2" t="str">
        <f>P2 &amp; " (" &amp; TEXT(Q2, "0%") &amp; ")"</f>
        <v>0 (0%)</v>
      </c>
      <c r="S2">
        <v>0</v>
      </c>
      <c r="T2" s="14">
        <v>0</v>
      </c>
      <c r="U2" t="str">
        <f>S2 &amp; " (" &amp; TEXT(T2, "0%") &amp; ")"</f>
        <v>0 (0%)</v>
      </c>
      <c r="V2">
        <v>5</v>
      </c>
      <c r="W2" s="14">
        <v>0.35535714000000002</v>
      </c>
      <c r="X2" t="str">
        <f>V2 &amp; " (" &amp; TEXT(W2, "0%") &amp; ")"</f>
        <v>5 (36%)</v>
      </c>
      <c r="Y2">
        <v>0</v>
      </c>
      <c r="Z2" s="14">
        <v>0</v>
      </c>
      <c r="AA2" t="str">
        <f>Y2 &amp; " (" &amp; TEXT(Z2, "0%") &amp; ")"</f>
        <v>0 (0%)</v>
      </c>
    </row>
    <row r="3" spans="1:27" x14ac:dyDescent="0.35">
      <c r="A3" s="2"/>
      <c r="B3" t="s">
        <v>590</v>
      </c>
      <c r="C3">
        <v>32</v>
      </c>
      <c r="D3">
        <v>29</v>
      </c>
      <c r="E3" s="14">
        <v>0.92676769999999997</v>
      </c>
      <c r="F3" t="str">
        <f t="shared" ref="F3:F17" si="0">D3 &amp; " (" &amp; TEXT(E3, "0%") &amp; ")"</f>
        <v>29 (93%)</v>
      </c>
      <c r="G3">
        <v>1</v>
      </c>
      <c r="H3" s="14">
        <v>2.2727270000000001E-2</v>
      </c>
      <c r="I3" t="str">
        <f t="shared" ref="I3:I17" si="1">G3 &amp; " (" &amp; TEXT(H3, "0%") &amp; ")"</f>
        <v>1 (2%)</v>
      </c>
      <c r="J3">
        <v>0</v>
      </c>
      <c r="K3" s="14">
        <v>0</v>
      </c>
      <c r="L3" t="str">
        <f t="shared" ref="L3:L17" si="2">J3 &amp; " (" &amp; TEXT(K3, "0%") &amp; ")"</f>
        <v>0 (0%)</v>
      </c>
      <c r="M3">
        <v>1</v>
      </c>
      <c r="N3" s="14">
        <v>2.7777779999999998E-2</v>
      </c>
      <c r="O3" t="str">
        <f t="shared" ref="O3:O17" si="3">M3 &amp; " (" &amp; TEXT(N3, "0%") &amp; ")"</f>
        <v>1 (3%)</v>
      </c>
      <c r="P3">
        <v>0</v>
      </c>
      <c r="Q3" s="14">
        <v>0</v>
      </c>
      <c r="R3" t="str">
        <f t="shared" ref="R3:R17" si="4">P3 &amp; " (" &amp; TEXT(Q3, "0%") &amp; ")"</f>
        <v>0 (0%)</v>
      </c>
      <c r="S3">
        <v>0</v>
      </c>
      <c r="T3" s="14">
        <v>0</v>
      </c>
      <c r="U3" t="str">
        <f t="shared" ref="U3:U17" si="5">S3 &amp; " (" &amp; TEXT(T3, "0%") &amp; ")"</f>
        <v>0 (0%)</v>
      </c>
      <c r="V3">
        <v>1</v>
      </c>
      <c r="W3" s="14">
        <v>2.7777779999999998E-2</v>
      </c>
      <c r="X3" t="str">
        <f t="shared" ref="X3:X17" si="6">V3 &amp; " (" &amp; TEXT(W3, "0%") &amp; ")"</f>
        <v>1 (3%)</v>
      </c>
      <c r="Y3">
        <v>0</v>
      </c>
      <c r="Z3" s="14">
        <v>0</v>
      </c>
      <c r="AA3" t="str">
        <f t="shared" ref="AA3:AA17" si="7">Y3 &amp; " (" &amp; TEXT(Z3, "0%") &amp; ")"</f>
        <v>0 (0%)</v>
      </c>
    </row>
    <row r="4" spans="1:27" x14ac:dyDescent="0.35">
      <c r="A4" s="2"/>
      <c r="B4" t="s">
        <v>589</v>
      </c>
      <c r="C4">
        <v>27</v>
      </c>
      <c r="D4">
        <v>25</v>
      </c>
      <c r="E4" s="14">
        <v>0.93333330000000003</v>
      </c>
      <c r="F4" t="str">
        <f t="shared" si="0"/>
        <v>25 (93%)</v>
      </c>
      <c r="G4">
        <v>3</v>
      </c>
      <c r="H4" s="14">
        <v>8.1818180000000004E-2</v>
      </c>
      <c r="I4" t="str">
        <f t="shared" si="1"/>
        <v>3 (8%)</v>
      </c>
      <c r="J4">
        <v>6</v>
      </c>
      <c r="K4" s="14">
        <v>0.2969697</v>
      </c>
      <c r="L4" t="str">
        <f t="shared" si="2"/>
        <v>6 (30%)</v>
      </c>
      <c r="M4">
        <v>4</v>
      </c>
      <c r="N4" s="14">
        <v>0.24848485000000001</v>
      </c>
      <c r="O4" t="str">
        <f t="shared" si="3"/>
        <v>4 (25%)</v>
      </c>
      <c r="P4">
        <v>2</v>
      </c>
      <c r="Q4" s="14">
        <v>6.6666669999999997E-2</v>
      </c>
      <c r="R4" t="str">
        <f t="shared" si="4"/>
        <v>2 (7%)</v>
      </c>
      <c r="S4">
        <v>1</v>
      </c>
      <c r="T4" s="14">
        <v>3.3333330000000001E-2</v>
      </c>
      <c r="U4" t="str">
        <f t="shared" si="5"/>
        <v>1 (3%)</v>
      </c>
      <c r="V4">
        <v>7</v>
      </c>
      <c r="W4" s="14">
        <v>0.34393939000000001</v>
      </c>
      <c r="X4" t="str">
        <f t="shared" si="6"/>
        <v>7 (34%)</v>
      </c>
      <c r="Y4">
        <v>2</v>
      </c>
      <c r="Z4" s="14">
        <v>0.2</v>
      </c>
      <c r="AA4" t="str">
        <f t="shared" si="7"/>
        <v>2 (20%)</v>
      </c>
    </row>
    <row r="5" spans="1:27" s="5" customFormat="1" x14ac:dyDescent="0.35">
      <c r="A5" s="2"/>
      <c r="B5" s="5" t="s">
        <v>500</v>
      </c>
      <c r="C5" s="5">
        <v>92</v>
      </c>
      <c r="D5" s="5">
        <v>81</v>
      </c>
      <c r="E5" s="84">
        <v>0.88043478260869568</v>
      </c>
      <c r="F5" s="5" t="str">
        <f t="shared" si="0"/>
        <v>81 (88%)</v>
      </c>
      <c r="G5" s="5">
        <v>10</v>
      </c>
      <c r="H5" s="84">
        <v>0.10869565217391304</v>
      </c>
      <c r="I5" s="5" t="str">
        <f t="shared" si="1"/>
        <v>10 (11%)</v>
      </c>
      <c r="J5" s="5">
        <v>8</v>
      </c>
      <c r="K5" s="84">
        <v>8.6956521739130432E-2</v>
      </c>
      <c r="L5" s="5" t="str">
        <f t="shared" si="2"/>
        <v>8 (9%)</v>
      </c>
      <c r="M5" s="5">
        <v>6</v>
      </c>
      <c r="N5" s="84">
        <v>6.5217391304347824E-2</v>
      </c>
      <c r="O5" s="5" t="str">
        <f t="shared" si="3"/>
        <v>6 (7%)</v>
      </c>
      <c r="P5" s="5">
        <v>2</v>
      </c>
      <c r="Q5" s="84">
        <v>2.1739130434782608E-2</v>
      </c>
      <c r="R5" s="5" t="str">
        <f t="shared" si="4"/>
        <v>2 (2%)</v>
      </c>
      <c r="S5" s="5">
        <v>1</v>
      </c>
      <c r="T5" s="84">
        <v>1.0869565217391304E-2</v>
      </c>
      <c r="U5" s="5" t="str">
        <f t="shared" si="5"/>
        <v>1 (1%)</v>
      </c>
      <c r="V5" s="5">
        <v>13</v>
      </c>
      <c r="W5" s="84">
        <v>0.14130434782608695</v>
      </c>
      <c r="X5" s="5" t="str">
        <f t="shared" si="6"/>
        <v>13 (14%)</v>
      </c>
      <c r="Y5" s="5">
        <v>2</v>
      </c>
      <c r="Z5" s="84">
        <v>2.1739130434782608E-2</v>
      </c>
      <c r="AA5" s="5" t="str">
        <f t="shared" si="7"/>
        <v>2 (2%)</v>
      </c>
    </row>
    <row r="6" spans="1:27" x14ac:dyDescent="0.35">
      <c r="A6" s="2" t="s">
        <v>42</v>
      </c>
      <c r="B6" t="s">
        <v>588</v>
      </c>
      <c r="C6">
        <v>112</v>
      </c>
      <c r="D6">
        <v>13</v>
      </c>
      <c r="E6" s="14">
        <v>0.20749999999999999</v>
      </c>
      <c r="F6" t="str">
        <f t="shared" si="0"/>
        <v>13 (21%)</v>
      </c>
      <c r="G6">
        <v>101</v>
      </c>
      <c r="H6" s="14">
        <v>0.80625000000000002</v>
      </c>
      <c r="I6" t="str">
        <f t="shared" si="1"/>
        <v>101 (81%)</v>
      </c>
      <c r="J6">
        <v>0</v>
      </c>
      <c r="K6" s="14">
        <v>0</v>
      </c>
      <c r="L6" t="str">
        <f t="shared" si="2"/>
        <v>0 (0%)</v>
      </c>
      <c r="M6">
        <v>0</v>
      </c>
      <c r="N6" s="14">
        <v>0</v>
      </c>
      <c r="O6" t="str">
        <f t="shared" si="3"/>
        <v>0 (0%)</v>
      </c>
      <c r="P6">
        <v>0</v>
      </c>
      <c r="Q6" s="14">
        <v>0</v>
      </c>
      <c r="R6" t="str">
        <f t="shared" si="4"/>
        <v>0 (0%)</v>
      </c>
      <c r="S6">
        <v>0</v>
      </c>
      <c r="T6" s="14">
        <v>0</v>
      </c>
      <c r="U6" t="str">
        <f t="shared" si="5"/>
        <v>0 (0%)</v>
      </c>
      <c r="V6">
        <v>0</v>
      </c>
      <c r="W6" s="14">
        <v>0</v>
      </c>
      <c r="X6" t="str">
        <f t="shared" si="6"/>
        <v>0 (0%)</v>
      </c>
      <c r="Y6">
        <v>0</v>
      </c>
      <c r="Z6" s="14">
        <v>0</v>
      </c>
      <c r="AA6" t="str">
        <f t="shared" si="7"/>
        <v>0 (0%)</v>
      </c>
    </row>
    <row r="7" spans="1:27" x14ac:dyDescent="0.35">
      <c r="A7" s="2"/>
      <c r="B7" t="s">
        <v>590</v>
      </c>
      <c r="C7">
        <v>21</v>
      </c>
      <c r="D7">
        <v>8</v>
      </c>
      <c r="E7" s="14">
        <v>0.37976189999999999</v>
      </c>
      <c r="F7" t="str">
        <f t="shared" si="0"/>
        <v>8 (38%)</v>
      </c>
      <c r="G7">
        <v>16</v>
      </c>
      <c r="H7" s="14">
        <v>0.74761900000000003</v>
      </c>
      <c r="I7" t="str">
        <f t="shared" si="1"/>
        <v>16 (75%)</v>
      </c>
      <c r="J7">
        <v>0</v>
      </c>
      <c r="K7" s="14">
        <v>0</v>
      </c>
      <c r="L7" t="str">
        <f t="shared" si="2"/>
        <v>0 (0%)</v>
      </c>
      <c r="M7">
        <v>0</v>
      </c>
      <c r="N7" s="14">
        <v>0</v>
      </c>
      <c r="O7" t="str">
        <f t="shared" si="3"/>
        <v>0 (0%)</v>
      </c>
      <c r="P7">
        <v>0</v>
      </c>
      <c r="Q7" s="14">
        <v>0</v>
      </c>
      <c r="R7" t="str">
        <f t="shared" si="4"/>
        <v>0 (0%)</v>
      </c>
      <c r="S7">
        <v>0</v>
      </c>
      <c r="T7" s="14">
        <v>0</v>
      </c>
      <c r="U7" t="str">
        <f t="shared" si="5"/>
        <v>0 (0%)</v>
      </c>
      <c r="V7">
        <v>0</v>
      </c>
      <c r="W7" s="14">
        <v>0</v>
      </c>
      <c r="X7" t="str">
        <f t="shared" si="6"/>
        <v>0 (0%)</v>
      </c>
      <c r="Y7">
        <v>0</v>
      </c>
      <c r="Z7" s="14">
        <v>0</v>
      </c>
      <c r="AA7" t="str">
        <f t="shared" si="7"/>
        <v>0 (0%)</v>
      </c>
    </row>
    <row r="8" spans="1:27" x14ac:dyDescent="0.35">
      <c r="A8" s="2"/>
      <c r="B8" t="s">
        <v>589</v>
      </c>
      <c r="C8">
        <v>131</v>
      </c>
      <c r="D8">
        <v>59</v>
      </c>
      <c r="E8" s="14">
        <v>0.50838399999999995</v>
      </c>
      <c r="F8" t="str">
        <f t="shared" si="0"/>
        <v>59 (51%)</v>
      </c>
      <c r="G8">
        <v>67</v>
      </c>
      <c r="H8" s="14">
        <v>0.470748</v>
      </c>
      <c r="I8" t="str">
        <f t="shared" si="1"/>
        <v>67 (47%)</v>
      </c>
      <c r="J8">
        <v>4</v>
      </c>
      <c r="K8" s="14">
        <v>3.1385280000000002E-2</v>
      </c>
      <c r="L8" t="str">
        <f t="shared" si="2"/>
        <v>4 (3%)</v>
      </c>
      <c r="M8">
        <v>15</v>
      </c>
      <c r="N8" s="14">
        <v>0.1149476</v>
      </c>
      <c r="O8" t="str">
        <f t="shared" si="3"/>
        <v>15 (11%)</v>
      </c>
      <c r="P8">
        <v>0</v>
      </c>
      <c r="Q8" s="14">
        <v>0</v>
      </c>
      <c r="R8" t="str">
        <f t="shared" si="4"/>
        <v>0 (0%)</v>
      </c>
      <c r="S8">
        <v>0</v>
      </c>
      <c r="T8" s="14">
        <v>0</v>
      </c>
      <c r="U8" t="str">
        <f t="shared" si="5"/>
        <v>0 (0%)</v>
      </c>
      <c r="V8">
        <v>11</v>
      </c>
      <c r="W8" s="14">
        <v>8.3694080000000004E-2</v>
      </c>
      <c r="X8" t="str">
        <f t="shared" si="6"/>
        <v>11 (8%)</v>
      </c>
      <c r="Y8">
        <v>10</v>
      </c>
      <c r="Z8" s="14">
        <v>7.9479549999999996E-2</v>
      </c>
      <c r="AA8" t="str">
        <f t="shared" si="7"/>
        <v>10 (8%)</v>
      </c>
    </row>
    <row r="9" spans="1:27" s="5" customFormat="1" x14ac:dyDescent="0.35">
      <c r="A9" s="2"/>
      <c r="B9" s="5" t="s">
        <v>500</v>
      </c>
      <c r="C9" s="5">
        <v>264</v>
      </c>
      <c r="D9" s="5">
        <v>80</v>
      </c>
      <c r="E9" s="84">
        <v>0.30303030303030304</v>
      </c>
      <c r="F9" s="5" t="str">
        <f t="shared" si="0"/>
        <v>80 (30%)</v>
      </c>
      <c r="G9" s="5">
        <v>184</v>
      </c>
      <c r="H9" s="84">
        <v>0.69696969696969702</v>
      </c>
      <c r="I9" s="5" t="str">
        <f t="shared" si="1"/>
        <v>184 (70%)</v>
      </c>
      <c r="J9" s="5">
        <v>4</v>
      </c>
      <c r="K9" s="84">
        <v>1.5151515151515152E-2</v>
      </c>
      <c r="L9" s="5" t="str">
        <f t="shared" si="2"/>
        <v>4 (2%)</v>
      </c>
      <c r="M9" s="5">
        <v>15</v>
      </c>
      <c r="N9" s="84">
        <v>5.6818181818181816E-2</v>
      </c>
      <c r="O9" s="5" t="str">
        <f t="shared" si="3"/>
        <v>15 (6%)</v>
      </c>
      <c r="P9" s="5">
        <v>0</v>
      </c>
      <c r="Q9" s="84">
        <v>0</v>
      </c>
      <c r="R9" s="5" t="str">
        <f t="shared" si="4"/>
        <v>0 (0%)</v>
      </c>
      <c r="S9" s="5">
        <v>0</v>
      </c>
      <c r="T9" s="84">
        <v>0</v>
      </c>
      <c r="U9" s="5" t="str">
        <f t="shared" si="5"/>
        <v>0 (0%)</v>
      </c>
      <c r="V9" s="5">
        <v>11</v>
      </c>
      <c r="W9" s="84">
        <v>4.1666666666666664E-2</v>
      </c>
      <c r="X9" s="5" t="str">
        <f t="shared" si="6"/>
        <v>11 (4%)</v>
      </c>
      <c r="Y9" s="5">
        <v>10</v>
      </c>
      <c r="Z9" s="84">
        <v>3.787878787878788E-2</v>
      </c>
      <c r="AA9" s="5" t="str">
        <f t="shared" si="7"/>
        <v>10 (4%)</v>
      </c>
    </row>
    <row r="10" spans="1:27" x14ac:dyDescent="0.35">
      <c r="A10" s="2" t="s">
        <v>75</v>
      </c>
      <c r="B10" t="s">
        <v>588</v>
      </c>
      <c r="C10">
        <v>181</v>
      </c>
      <c r="D10">
        <v>135</v>
      </c>
      <c r="E10" s="14">
        <v>0.76930370000000003</v>
      </c>
      <c r="F10" t="str">
        <f t="shared" si="0"/>
        <v>135 (77%)</v>
      </c>
      <c r="G10">
        <v>45</v>
      </c>
      <c r="H10" s="14">
        <v>0.18994406999999999</v>
      </c>
      <c r="I10" t="str">
        <f t="shared" si="1"/>
        <v>45 (19%)</v>
      </c>
      <c r="J10">
        <v>1</v>
      </c>
      <c r="K10" s="14">
        <v>6.0975609999999996E-3</v>
      </c>
      <c r="L10" t="str">
        <f t="shared" si="2"/>
        <v>1 (1%)</v>
      </c>
      <c r="M10">
        <v>3</v>
      </c>
      <c r="N10" s="14">
        <v>1.9337979000000002E-2</v>
      </c>
      <c r="O10" t="str">
        <f t="shared" si="3"/>
        <v>3 (2%)</v>
      </c>
      <c r="P10">
        <v>0</v>
      </c>
      <c r="Q10" s="14">
        <v>0</v>
      </c>
      <c r="R10" t="str">
        <f t="shared" si="4"/>
        <v>0 (0%)</v>
      </c>
      <c r="S10">
        <v>2</v>
      </c>
      <c r="T10" s="14">
        <v>1.4087300000000001E-2</v>
      </c>
      <c r="U10" t="str">
        <f t="shared" si="5"/>
        <v>2 (1%)</v>
      </c>
      <c r="V10">
        <v>10</v>
      </c>
      <c r="W10" s="14">
        <v>6.6123189999999998E-2</v>
      </c>
      <c r="X10" t="str">
        <f t="shared" si="6"/>
        <v>10 (7%)</v>
      </c>
      <c r="Y10">
        <v>2</v>
      </c>
      <c r="Z10" s="14">
        <v>1.2195121999999999E-2</v>
      </c>
      <c r="AA10" t="str">
        <f t="shared" si="7"/>
        <v>2 (1%)</v>
      </c>
    </row>
    <row r="11" spans="1:27" x14ac:dyDescent="0.35">
      <c r="A11" s="2"/>
      <c r="B11" t="s">
        <v>590</v>
      </c>
      <c r="C11">
        <v>59</v>
      </c>
      <c r="D11">
        <v>52</v>
      </c>
      <c r="E11" s="14">
        <v>0.90786750000000005</v>
      </c>
      <c r="F11" t="str">
        <f t="shared" si="0"/>
        <v>52 (91%)</v>
      </c>
      <c r="G11">
        <v>7</v>
      </c>
      <c r="H11" s="14">
        <v>9.2132510000000001E-2</v>
      </c>
      <c r="I11" t="str">
        <f t="shared" si="1"/>
        <v>7 (9%)</v>
      </c>
      <c r="J11">
        <v>0</v>
      </c>
      <c r="K11" s="14">
        <v>0</v>
      </c>
      <c r="L11" t="str">
        <f t="shared" si="2"/>
        <v>0 (0%)</v>
      </c>
      <c r="M11">
        <v>1</v>
      </c>
      <c r="N11" s="14">
        <v>1.1904761999999999E-2</v>
      </c>
      <c r="O11" t="str">
        <f t="shared" si="3"/>
        <v>1 (1%)</v>
      </c>
      <c r="P11">
        <v>0</v>
      </c>
      <c r="Q11" s="14">
        <v>0</v>
      </c>
      <c r="R11" t="str">
        <f t="shared" si="4"/>
        <v>0 (0%)</v>
      </c>
      <c r="S11">
        <v>0</v>
      </c>
      <c r="T11" s="14">
        <v>0</v>
      </c>
      <c r="U11" t="str">
        <f t="shared" si="5"/>
        <v>0 (0%)</v>
      </c>
      <c r="V11">
        <v>0</v>
      </c>
      <c r="W11" s="14">
        <v>0</v>
      </c>
      <c r="X11" t="str">
        <f t="shared" si="6"/>
        <v>0 (0%)</v>
      </c>
      <c r="Y11">
        <v>1</v>
      </c>
      <c r="Z11" s="14">
        <v>1.1904761999999999E-2</v>
      </c>
      <c r="AA11" t="str">
        <f t="shared" si="7"/>
        <v>1 (1%)</v>
      </c>
    </row>
    <row r="12" spans="1:27" x14ac:dyDescent="0.35">
      <c r="A12" s="2"/>
      <c r="B12" t="s">
        <v>589</v>
      </c>
      <c r="C12">
        <v>95</v>
      </c>
      <c r="D12">
        <v>92</v>
      </c>
      <c r="E12" s="14">
        <v>1.0185185000000001</v>
      </c>
      <c r="F12" t="str">
        <f t="shared" si="0"/>
        <v>92 (102%)</v>
      </c>
      <c r="G12">
        <v>3</v>
      </c>
      <c r="H12" s="14">
        <v>2.3809520000000001E-2</v>
      </c>
      <c r="I12" t="str">
        <f t="shared" si="1"/>
        <v>3 (2%)</v>
      </c>
      <c r="J12">
        <v>2</v>
      </c>
      <c r="K12" s="14">
        <v>1.5873016E-2</v>
      </c>
      <c r="L12" t="str">
        <f t="shared" si="2"/>
        <v>2 (2%)</v>
      </c>
      <c r="M12">
        <v>1</v>
      </c>
      <c r="N12" s="14">
        <v>7.9365080000000001E-3</v>
      </c>
      <c r="O12" t="str">
        <f t="shared" si="3"/>
        <v>1 (1%)</v>
      </c>
      <c r="P12">
        <v>0</v>
      </c>
      <c r="Q12" s="14">
        <v>0</v>
      </c>
      <c r="R12" t="str">
        <f t="shared" si="4"/>
        <v>0 (0%)</v>
      </c>
      <c r="S12">
        <v>0</v>
      </c>
      <c r="T12" s="14">
        <v>0</v>
      </c>
      <c r="U12" t="str">
        <f t="shared" si="5"/>
        <v>0 (0%)</v>
      </c>
      <c r="V12">
        <v>0</v>
      </c>
      <c r="W12" s="14">
        <v>0</v>
      </c>
      <c r="X12" t="str">
        <f t="shared" si="6"/>
        <v>0 (0%)</v>
      </c>
      <c r="Y12">
        <v>1</v>
      </c>
      <c r="Z12" s="14">
        <v>9.2592590000000006E-3</v>
      </c>
      <c r="AA12" t="str">
        <f t="shared" si="7"/>
        <v>1 (1%)</v>
      </c>
    </row>
    <row r="13" spans="1:27" s="5" customFormat="1" x14ac:dyDescent="0.35">
      <c r="A13" s="2"/>
      <c r="B13" s="5" t="s">
        <v>500</v>
      </c>
      <c r="C13" s="5">
        <v>335</v>
      </c>
      <c r="D13" s="5">
        <v>279</v>
      </c>
      <c r="E13" s="84">
        <v>0.83283582089552244</v>
      </c>
      <c r="F13" s="5" t="str">
        <f t="shared" si="0"/>
        <v>279 (83%)</v>
      </c>
      <c r="G13" s="5">
        <v>55</v>
      </c>
      <c r="H13" s="84">
        <v>0.16417910447761194</v>
      </c>
      <c r="I13" s="5" t="str">
        <f t="shared" si="1"/>
        <v>55 (16%)</v>
      </c>
      <c r="J13" s="5">
        <v>3</v>
      </c>
      <c r="K13" s="84">
        <v>8.9552238805970154E-3</v>
      </c>
      <c r="L13" s="5" t="str">
        <f t="shared" si="2"/>
        <v>3 (1%)</v>
      </c>
      <c r="M13" s="5">
        <v>5</v>
      </c>
      <c r="N13" s="84">
        <v>1.4925373134328358E-2</v>
      </c>
      <c r="O13" s="5" t="str">
        <f t="shared" si="3"/>
        <v>5 (1%)</v>
      </c>
      <c r="P13" s="5">
        <v>0</v>
      </c>
      <c r="Q13" s="84">
        <v>0</v>
      </c>
      <c r="R13" s="5" t="str">
        <f t="shared" si="4"/>
        <v>0 (0%)</v>
      </c>
      <c r="S13" s="5">
        <v>2</v>
      </c>
      <c r="T13" s="84">
        <v>5.9701492537313433E-3</v>
      </c>
      <c r="U13" s="5" t="str">
        <f t="shared" si="5"/>
        <v>2 (1%)</v>
      </c>
      <c r="V13" s="5">
        <v>10</v>
      </c>
      <c r="W13" s="84">
        <v>2.9850746268656716E-2</v>
      </c>
      <c r="X13" s="5" t="str">
        <f t="shared" si="6"/>
        <v>10 (3%)</v>
      </c>
      <c r="Y13" s="5">
        <v>4</v>
      </c>
      <c r="Z13" s="84">
        <v>1.1940298507462687E-2</v>
      </c>
      <c r="AA13" s="5" t="str">
        <f t="shared" si="7"/>
        <v>4 (1%)</v>
      </c>
    </row>
    <row r="14" spans="1:27" x14ac:dyDescent="0.35">
      <c r="A14" s="2" t="s">
        <v>509</v>
      </c>
      <c r="B14" t="s">
        <v>588</v>
      </c>
      <c r="C14">
        <v>326</v>
      </c>
      <c r="D14">
        <v>175</v>
      </c>
      <c r="E14" s="14">
        <v>0.58587520000000004</v>
      </c>
      <c r="F14" t="str">
        <f t="shared" si="0"/>
        <v>175 (59%)</v>
      </c>
      <c r="G14">
        <v>152</v>
      </c>
      <c r="H14" s="14">
        <v>0.38964670000000001</v>
      </c>
      <c r="I14" t="str">
        <f t="shared" si="1"/>
        <v>152 (39%)</v>
      </c>
      <c r="J14">
        <v>3</v>
      </c>
      <c r="K14" s="14">
        <v>8.9223440000000005E-3</v>
      </c>
      <c r="L14" t="str">
        <f t="shared" si="2"/>
        <v>3 (1%)</v>
      </c>
      <c r="M14">
        <v>4</v>
      </c>
      <c r="N14" s="14">
        <v>1.1748750000000001E-2</v>
      </c>
      <c r="O14" t="str">
        <f t="shared" si="3"/>
        <v>4 (1%)</v>
      </c>
      <c r="P14">
        <v>0</v>
      </c>
      <c r="Q14" s="14">
        <v>0</v>
      </c>
      <c r="R14" t="str">
        <f t="shared" si="4"/>
        <v>0 (0%)</v>
      </c>
      <c r="S14">
        <v>2</v>
      </c>
      <c r="T14" s="14">
        <v>9.3103449999999994E-3</v>
      </c>
      <c r="U14" t="str">
        <f t="shared" si="5"/>
        <v>2 (1%)</v>
      </c>
      <c r="V14">
        <v>15</v>
      </c>
      <c r="W14" s="14">
        <v>5.7665942999999997E-2</v>
      </c>
      <c r="X14" t="str">
        <f t="shared" si="6"/>
        <v>15 (6%)</v>
      </c>
      <c r="Y14">
        <v>2</v>
      </c>
      <c r="Z14" s="14">
        <v>4.273504E-3</v>
      </c>
      <c r="AA14" t="str">
        <f t="shared" si="7"/>
        <v>2 (0%)</v>
      </c>
    </row>
    <row r="15" spans="1:27" x14ac:dyDescent="0.35">
      <c r="A15" s="2"/>
      <c r="B15" t="s">
        <v>590</v>
      </c>
      <c r="C15">
        <v>112</v>
      </c>
      <c r="D15">
        <v>89</v>
      </c>
      <c r="E15" s="14">
        <v>0.76589099999999999</v>
      </c>
      <c r="F15" t="str">
        <f t="shared" si="0"/>
        <v>89 (77%)</v>
      </c>
      <c r="G15">
        <v>24</v>
      </c>
      <c r="H15" s="14">
        <v>0.25354989999999999</v>
      </c>
      <c r="I15" t="str">
        <f t="shared" si="1"/>
        <v>24 (25%)</v>
      </c>
      <c r="J15">
        <v>0</v>
      </c>
      <c r="K15" s="14">
        <v>0</v>
      </c>
      <c r="L15" t="str">
        <f t="shared" si="2"/>
        <v>0 (0%)</v>
      </c>
      <c r="M15">
        <v>2</v>
      </c>
      <c r="N15" s="14">
        <v>1.44958E-2</v>
      </c>
      <c r="O15" t="str">
        <f t="shared" si="3"/>
        <v>2 (1%)</v>
      </c>
      <c r="P15">
        <v>0</v>
      </c>
      <c r="Q15" s="14">
        <v>0</v>
      </c>
      <c r="R15" t="str">
        <f t="shared" si="4"/>
        <v>0 (0%)</v>
      </c>
      <c r="S15">
        <v>0</v>
      </c>
      <c r="T15" s="14">
        <v>0</v>
      </c>
      <c r="U15" t="str">
        <f t="shared" si="5"/>
        <v>0 (0%)</v>
      </c>
      <c r="V15">
        <v>1</v>
      </c>
      <c r="W15" s="14">
        <v>7.1428569999999999E-3</v>
      </c>
      <c r="X15" t="str">
        <f t="shared" si="6"/>
        <v>1 (1%)</v>
      </c>
      <c r="Y15">
        <v>1</v>
      </c>
      <c r="Z15" s="14">
        <v>7.352941E-3</v>
      </c>
      <c r="AA15" t="str">
        <f t="shared" si="7"/>
        <v>1 (1%)</v>
      </c>
    </row>
    <row r="16" spans="1:27" x14ac:dyDescent="0.35">
      <c r="A16" s="2"/>
      <c r="B16" t="s">
        <v>589</v>
      </c>
      <c r="C16">
        <v>253</v>
      </c>
      <c r="D16">
        <v>176</v>
      </c>
      <c r="E16" s="14">
        <v>0.71674729999999998</v>
      </c>
      <c r="F16" t="str">
        <f t="shared" si="0"/>
        <v>176 (72%)</v>
      </c>
      <c r="G16">
        <v>73</v>
      </c>
      <c r="H16" s="14">
        <v>0.27903889999999998</v>
      </c>
      <c r="I16" t="str">
        <f t="shared" si="1"/>
        <v>73 (28%)</v>
      </c>
      <c r="J16">
        <v>12</v>
      </c>
      <c r="K16" s="14">
        <v>5.2646950999999997E-2</v>
      </c>
      <c r="L16" t="str">
        <f t="shared" si="2"/>
        <v>12 (5%)</v>
      </c>
      <c r="M16">
        <v>20</v>
      </c>
      <c r="N16" s="14">
        <v>8.4239729999999999E-2</v>
      </c>
      <c r="O16" t="str">
        <f t="shared" si="3"/>
        <v>20 (8%)</v>
      </c>
      <c r="P16">
        <v>2</v>
      </c>
      <c r="Q16" s="14">
        <v>8.2341270000000008E-3</v>
      </c>
      <c r="R16" t="str">
        <f t="shared" si="4"/>
        <v>2 (1%)</v>
      </c>
      <c r="S16">
        <v>1</v>
      </c>
      <c r="T16" s="14">
        <v>4.7619050000000003E-3</v>
      </c>
      <c r="U16" t="str">
        <f t="shared" si="5"/>
        <v>1 (0%)</v>
      </c>
      <c r="V16">
        <v>18</v>
      </c>
      <c r="W16" s="14">
        <v>6.8039744999999999E-2</v>
      </c>
      <c r="X16" t="str">
        <f t="shared" si="6"/>
        <v>18 (7%)</v>
      </c>
      <c r="Y16">
        <v>13</v>
      </c>
      <c r="Z16" s="14">
        <v>5.5830257000000001E-2</v>
      </c>
      <c r="AA16" t="str">
        <f t="shared" si="7"/>
        <v>13 (6%)</v>
      </c>
    </row>
    <row r="17" spans="1:27" s="5" customFormat="1" x14ac:dyDescent="0.35">
      <c r="A17" s="2"/>
      <c r="B17" s="5" t="s">
        <v>500</v>
      </c>
      <c r="C17" s="5">
        <v>691</v>
      </c>
      <c r="D17" s="5">
        <v>440</v>
      </c>
      <c r="E17" s="84">
        <v>0.63675832127351661</v>
      </c>
      <c r="F17" s="5" t="str">
        <f t="shared" si="0"/>
        <v>440 (64%)</v>
      </c>
      <c r="G17" s="5">
        <v>249</v>
      </c>
      <c r="H17" s="84">
        <v>0.36034732272069464</v>
      </c>
      <c r="I17" s="5" t="str">
        <f t="shared" si="1"/>
        <v>249 (36%)</v>
      </c>
      <c r="J17" s="5">
        <v>15</v>
      </c>
      <c r="K17" s="84">
        <v>2.1707670043415339E-2</v>
      </c>
      <c r="L17" s="5" t="str">
        <f t="shared" si="2"/>
        <v>15 (2%)</v>
      </c>
      <c r="M17" s="5">
        <v>26</v>
      </c>
      <c r="N17" s="84">
        <v>3.7626628075253257E-2</v>
      </c>
      <c r="O17" s="5" t="str">
        <f t="shared" si="3"/>
        <v>26 (4%)</v>
      </c>
      <c r="P17" s="5">
        <v>2</v>
      </c>
      <c r="Q17" s="84">
        <v>2.8943560057887118E-3</v>
      </c>
      <c r="R17" s="5" t="str">
        <f t="shared" si="4"/>
        <v>2 (0%)</v>
      </c>
      <c r="S17" s="5">
        <v>3</v>
      </c>
      <c r="T17" s="84">
        <v>4.3415340086830683E-3</v>
      </c>
      <c r="U17" s="5" t="str">
        <f t="shared" si="5"/>
        <v>3 (0%)</v>
      </c>
      <c r="V17" s="5">
        <v>34</v>
      </c>
      <c r="W17" s="84">
        <v>4.9204052098408106E-2</v>
      </c>
      <c r="X17" s="5" t="str">
        <f t="shared" si="6"/>
        <v>34 (5%)</v>
      </c>
      <c r="Y17" s="5">
        <v>16</v>
      </c>
      <c r="Z17" s="84">
        <v>2.3154848046309694E-2</v>
      </c>
      <c r="AA17" s="5" t="str">
        <f t="shared" si="7"/>
        <v>16 (2%)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DB909-C4BE-48CE-BF03-EFAE79CB26F5}">
  <dimension ref="A1:Z17"/>
  <sheetViews>
    <sheetView topLeftCell="J1" workbookViewId="0">
      <selection activeCell="P21" sqref="P21"/>
    </sheetView>
  </sheetViews>
  <sheetFormatPr defaultRowHeight="14.5" x14ac:dyDescent="0.35"/>
  <sheetData>
    <row r="1" spans="1:26" x14ac:dyDescent="0.35">
      <c r="B1" s="5" t="s">
        <v>591</v>
      </c>
      <c r="C1" s="5" t="s">
        <v>592</v>
      </c>
      <c r="D1" s="5" t="s">
        <v>397</v>
      </c>
      <c r="E1" s="5" t="s">
        <v>398</v>
      </c>
      <c r="F1" s="5"/>
      <c r="G1" s="5" t="s">
        <v>399</v>
      </c>
      <c r="H1" s="5" t="s">
        <v>400</v>
      </c>
      <c r="I1" s="5"/>
      <c r="J1" s="5" t="s">
        <v>401</v>
      </c>
      <c r="K1" s="5" t="s">
        <v>402</v>
      </c>
      <c r="L1" s="5"/>
      <c r="M1" s="5" t="s">
        <v>403</v>
      </c>
      <c r="N1" s="5" t="s">
        <v>404</v>
      </c>
      <c r="O1" s="5"/>
      <c r="P1" s="5" t="s">
        <v>405</v>
      </c>
      <c r="Q1" s="5" t="s">
        <v>406</v>
      </c>
      <c r="R1" s="5"/>
      <c r="S1" s="5" t="s">
        <v>407</v>
      </c>
      <c r="T1" s="5" t="s">
        <v>408</v>
      </c>
      <c r="U1" s="5"/>
      <c r="V1" s="5" t="s">
        <v>409</v>
      </c>
      <c r="W1" s="5" t="s">
        <v>410</v>
      </c>
      <c r="X1" s="5"/>
      <c r="Y1" s="5" t="s">
        <v>411</v>
      </c>
      <c r="Z1" s="5" t="s">
        <v>412</v>
      </c>
    </row>
    <row r="2" spans="1:26" x14ac:dyDescent="0.35">
      <c r="A2" s="2" t="s">
        <v>6</v>
      </c>
      <c r="B2" t="s">
        <v>588</v>
      </c>
      <c r="C2">
        <v>33</v>
      </c>
      <c r="D2">
        <v>27</v>
      </c>
      <c r="E2" s="14">
        <v>0.88571429999999995</v>
      </c>
      <c r="G2">
        <v>6</v>
      </c>
      <c r="H2" s="14">
        <v>0.13392857</v>
      </c>
      <c r="J2">
        <v>2</v>
      </c>
      <c r="K2" s="14">
        <v>4.9107140000000001E-2</v>
      </c>
      <c r="M2">
        <v>1</v>
      </c>
      <c r="N2" s="14">
        <v>3.125E-2</v>
      </c>
      <c r="P2">
        <v>0</v>
      </c>
      <c r="Q2" s="14">
        <v>0</v>
      </c>
      <c r="S2">
        <v>0</v>
      </c>
      <c r="T2" s="14">
        <v>0</v>
      </c>
      <c r="V2">
        <v>5</v>
      </c>
      <c r="W2" s="14">
        <v>0.35535714000000002</v>
      </c>
      <c r="Y2">
        <v>0</v>
      </c>
      <c r="Z2" s="14">
        <v>0</v>
      </c>
    </row>
    <row r="3" spans="1:26" x14ac:dyDescent="0.35">
      <c r="A3" s="2"/>
      <c r="B3" t="s">
        <v>590</v>
      </c>
      <c r="C3">
        <v>32</v>
      </c>
      <c r="D3">
        <v>29</v>
      </c>
      <c r="E3" s="14">
        <v>0.92676769999999997</v>
      </c>
      <c r="G3">
        <v>1</v>
      </c>
      <c r="H3" s="14">
        <v>2.2727270000000001E-2</v>
      </c>
      <c r="J3">
        <v>0</v>
      </c>
      <c r="K3" s="14">
        <v>0</v>
      </c>
      <c r="M3">
        <v>1</v>
      </c>
      <c r="N3" s="14">
        <v>2.7777779999999998E-2</v>
      </c>
      <c r="P3">
        <v>0</v>
      </c>
      <c r="Q3" s="14">
        <v>0</v>
      </c>
      <c r="S3">
        <v>0</v>
      </c>
      <c r="T3" s="14">
        <v>0</v>
      </c>
      <c r="V3">
        <v>1</v>
      </c>
      <c r="W3" s="14">
        <v>2.7777779999999998E-2</v>
      </c>
      <c r="Y3">
        <v>0</v>
      </c>
      <c r="Z3" s="14">
        <v>0</v>
      </c>
    </row>
    <row r="4" spans="1:26" x14ac:dyDescent="0.35">
      <c r="A4" s="2"/>
      <c r="B4" t="s">
        <v>589</v>
      </c>
      <c r="C4">
        <v>27</v>
      </c>
      <c r="D4">
        <v>25</v>
      </c>
      <c r="E4" s="14">
        <v>0.93333330000000003</v>
      </c>
      <c r="G4">
        <v>3</v>
      </c>
      <c r="H4" s="14">
        <v>8.1818180000000004E-2</v>
      </c>
      <c r="J4">
        <v>6</v>
      </c>
      <c r="K4" s="14">
        <v>0.2969697</v>
      </c>
      <c r="M4">
        <v>4</v>
      </c>
      <c r="N4" s="14">
        <v>0.24848485000000001</v>
      </c>
      <c r="P4">
        <v>2</v>
      </c>
      <c r="Q4" s="14">
        <v>6.6666669999999997E-2</v>
      </c>
      <c r="S4">
        <v>1</v>
      </c>
      <c r="T4" s="14">
        <v>3.3333330000000001E-2</v>
      </c>
      <c r="V4">
        <v>7</v>
      </c>
      <c r="W4" s="14">
        <v>0.34393939000000001</v>
      </c>
      <c r="Y4">
        <v>2</v>
      </c>
      <c r="Z4" s="14">
        <v>0.2</v>
      </c>
    </row>
    <row r="5" spans="1:26" x14ac:dyDescent="0.35">
      <c r="A5" s="2"/>
      <c r="B5" s="5" t="s">
        <v>500</v>
      </c>
      <c r="C5" s="5">
        <f>SUM(C2:C4)</f>
        <v>92</v>
      </c>
      <c r="D5" s="5">
        <f t="shared" ref="D5:Y5" si="0">SUM(D2:D4)</f>
        <v>81</v>
      </c>
      <c r="E5" s="84">
        <f>D5/$C5</f>
        <v>0.88043478260869568</v>
      </c>
      <c r="F5" s="5"/>
      <c r="G5" s="5">
        <f t="shared" si="0"/>
        <v>10</v>
      </c>
      <c r="H5" s="84">
        <f>G5/$C5</f>
        <v>0.10869565217391304</v>
      </c>
      <c r="I5" s="5"/>
      <c r="J5" s="5">
        <f t="shared" si="0"/>
        <v>8</v>
      </c>
      <c r="K5" s="84">
        <f>J5/$C5</f>
        <v>8.6956521739130432E-2</v>
      </c>
      <c r="L5" s="5"/>
      <c r="M5" s="5">
        <f t="shared" si="0"/>
        <v>6</v>
      </c>
      <c r="N5" s="84">
        <f>M5/$C5</f>
        <v>6.5217391304347824E-2</v>
      </c>
      <c r="O5" s="5"/>
      <c r="P5" s="5">
        <f t="shared" si="0"/>
        <v>2</v>
      </c>
      <c r="Q5" s="84">
        <f>P5/$C5</f>
        <v>2.1739130434782608E-2</v>
      </c>
      <c r="R5" s="5"/>
      <c r="S5" s="5">
        <f t="shared" si="0"/>
        <v>1</v>
      </c>
      <c r="T5" s="84">
        <f>S5/$C5</f>
        <v>1.0869565217391304E-2</v>
      </c>
      <c r="U5" s="5"/>
      <c r="V5" s="5">
        <f t="shared" si="0"/>
        <v>13</v>
      </c>
      <c r="W5" s="84">
        <f>V5/$C5</f>
        <v>0.14130434782608695</v>
      </c>
      <c r="X5" s="5"/>
      <c r="Y5" s="5">
        <f t="shared" si="0"/>
        <v>2</v>
      </c>
      <c r="Z5" s="84">
        <f>Y5/$C5</f>
        <v>2.1739130434782608E-2</v>
      </c>
    </row>
    <row r="6" spans="1:26" x14ac:dyDescent="0.35">
      <c r="A6" s="2" t="s">
        <v>42</v>
      </c>
      <c r="B6" t="s">
        <v>588</v>
      </c>
      <c r="C6">
        <v>112</v>
      </c>
      <c r="D6">
        <v>13</v>
      </c>
      <c r="E6" s="14">
        <v>0.20749999999999999</v>
      </c>
      <c r="G6">
        <v>101</v>
      </c>
      <c r="H6" s="14">
        <v>0.80625000000000002</v>
      </c>
      <c r="J6">
        <v>0</v>
      </c>
      <c r="K6" s="14">
        <v>0</v>
      </c>
      <c r="M6">
        <v>0</v>
      </c>
      <c r="N6" s="14">
        <v>0</v>
      </c>
      <c r="P6">
        <v>0</v>
      </c>
      <c r="Q6" s="14">
        <v>0</v>
      </c>
      <c r="S6">
        <v>0</v>
      </c>
      <c r="T6" s="14">
        <v>0</v>
      </c>
      <c r="V6">
        <v>0</v>
      </c>
      <c r="W6" s="14">
        <v>0</v>
      </c>
      <c r="Y6">
        <v>0</v>
      </c>
      <c r="Z6" s="14">
        <v>0</v>
      </c>
    </row>
    <row r="7" spans="1:26" x14ac:dyDescent="0.35">
      <c r="A7" s="2"/>
      <c r="B7" t="s">
        <v>590</v>
      </c>
      <c r="C7">
        <v>21</v>
      </c>
      <c r="D7">
        <v>8</v>
      </c>
      <c r="E7" s="14">
        <v>0.37976189999999999</v>
      </c>
      <c r="G7">
        <v>16</v>
      </c>
      <c r="H7" s="14">
        <v>0.74761900000000003</v>
      </c>
      <c r="J7">
        <v>0</v>
      </c>
      <c r="K7" s="14">
        <v>0</v>
      </c>
      <c r="M7">
        <v>0</v>
      </c>
      <c r="N7" s="14">
        <v>0</v>
      </c>
      <c r="P7">
        <v>0</v>
      </c>
      <c r="Q7" s="14">
        <v>0</v>
      </c>
      <c r="S7">
        <v>0</v>
      </c>
      <c r="T7" s="14">
        <v>0</v>
      </c>
      <c r="V7">
        <v>0</v>
      </c>
      <c r="W7" s="14">
        <v>0</v>
      </c>
      <c r="Y7">
        <v>0</v>
      </c>
      <c r="Z7" s="14">
        <v>0</v>
      </c>
    </row>
    <row r="8" spans="1:26" x14ac:dyDescent="0.35">
      <c r="A8" s="2"/>
      <c r="B8" t="s">
        <v>589</v>
      </c>
      <c r="C8">
        <v>131</v>
      </c>
      <c r="D8">
        <v>59</v>
      </c>
      <c r="E8" s="14">
        <v>0.50838399999999995</v>
      </c>
      <c r="G8">
        <v>67</v>
      </c>
      <c r="H8" s="14">
        <v>0.470748</v>
      </c>
      <c r="J8">
        <v>4</v>
      </c>
      <c r="K8" s="14">
        <v>3.1385280000000002E-2</v>
      </c>
      <c r="M8">
        <v>15</v>
      </c>
      <c r="N8" s="14">
        <v>0.1149476</v>
      </c>
      <c r="P8">
        <v>0</v>
      </c>
      <c r="Q8" s="14">
        <v>0</v>
      </c>
      <c r="S8">
        <v>0</v>
      </c>
      <c r="T8" s="14">
        <v>0</v>
      </c>
      <c r="V8">
        <v>11</v>
      </c>
      <c r="W8" s="14">
        <v>8.3694080000000004E-2</v>
      </c>
      <c r="Y8">
        <v>10</v>
      </c>
      <c r="Z8" s="14">
        <v>7.9479549999999996E-2</v>
      </c>
    </row>
    <row r="9" spans="1:26" x14ac:dyDescent="0.35">
      <c r="A9" s="2"/>
      <c r="B9" s="5" t="s">
        <v>500</v>
      </c>
      <c r="C9" s="5">
        <f>SUM(C6:C8)</f>
        <v>264</v>
      </c>
      <c r="D9" s="5">
        <f t="shared" ref="D9" si="1">SUM(D6:D8)</f>
        <v>80</v>
      </c>
      <c r="E9" s="84">
        <f>D9/$C9</f>
        <v>0.30303030303030304</v>
      </c>
      <c r="F9" s="5"/>
      <c r="G9" s="5">
        <f t="shared" ref="G9" si="2">SUM(G6:G8)</f>
        <v>184</v>
      </c>
      <c r="H9" s="84">
        <f>G9/$C9</f>
        <v>0.69696969696969702</v>
      </c>
      <c r="I9" s="5"/>
      <c r="J9" s="5">
        <f t="shared" ref="J9" si="3">SUM(J6:J8)</f>
        <v>4</v>
      </c>
      <c r="K9" s="84">
        <f>J9/$C9</f>
        <v>1.5151515151515152E-2</v>
      </c>
      <c r="L9" s="5"/>
      <c r="M9" s="5">
        <f t="shared" ref="M9" si="4">SUM(M6:M8)</f>
        <v>15</v>
      </c>
      <c r="N9" s="84">
        <f>M9/$C9</f>
        <v>5.6818181818181816E-2</v>
      </c>
      <c r="O9" s="5"/>
      <c r="P9" s="5">
        <f t="shared" ref="P9" si="5">SUM(P6:P8)</f>
        <v>0</v>
      </c>
      <c r="Q9" s="84">
        <f>P9/$C9</f>
        <v>0</v>
      </c>
      <c r="R9" s="5"/>
      <c r="S9" s="5">
        <f t="shared" ref="S9" si="6">SUM(S6:S8)</f>
        <v>0</v>
      </c>
      <c r="T9" s="84">
        <f>S9/$C9</f>
        <v>0</v>
      </c>
      <c r="U9" s="5"/>
      <c r="V9" s="5">
        <f t="shared" ref="V9" si="7">SUM(V6:V8)</f>
        <v>11</v>
      </c>
      <c r="W9" s="84">
        <f>V9/$C9</f>
        <v>4.1666666666666664E-2</v>
      </c>
      <c r="X9" s="5"/>
      <c r="Y9" s="5">
        <f t="shared" ref="Y9" si="8">SUM(Y6:Y8)</f>
        <v>10</v>
      </c>
      <c r="Z9" s="84">
        <f>Y9/$C9</f>
        <v>3.787878787878788E-2</v>
      </c>
    </row>
    <row r="10" spans="1:26" x14ac:dyDescent="0.35">
      <c r="A10" s="2" t="s">
        <v>75</v>
      </c>
      <c r="B10" t="s">
        <v>588</v>
      </c>
      <c r="C10">
        <v>181</v>
      </c>
      <c r="D10">
        <v>135</v>
      </c>
      <c r="E10" s="14">
        <v>0.76930370000000003</v>
      </c>
      <c r="G10">
        <v>45</v>
      </c>
      <c r="H10" s="14">
        <v>0.18994406999999999</v>
      </c>
      <c r="J10">
        <v>1</v>
      </c>
      <c r="K10" s="14">
        <v>6.0975609999999996E-3</v>
      </c>
      <c r="M10">
        <v>3</v>
      </c>
      <c r="N10" s="14">
        <v>1.9337979000000002E-2</v>
      </c>
      <c r="P10">
        <v>0</v>
      </c>
      <c r="Q10" s="14">
        <v>0</v>
      </c>
      <c r="S10">
        <v>2</v>
      </c>
      <c r="T10" s="14">
        <v>1.4087300000000001E-2</v>
      </c>
      <c r="V10">
        <v>10</v>
      </c>
      <c r="W10" s="14">
        <v>6.6123189999999998E-2</v>
      </c>
      <c r="Y10">
        <v>2</v>
      </c>
      <c r="Z10" s="14">
        <v>1.2195121999999999E-2</v>
      </c>
    </row>
    <row r="11" spans="1:26" x14ac:dyDescent="0.35">
      <c r="A11" s="2"/>
      <c r="B11" t="s">
        <v>590</v>
      </c>
      <c r="C11">
        <v>59</v>
      </c>
      <c r="D11">
        <v>52</v>
      </c>
      <c r="E11" s="14">
        <v>0.90786750000000005</v>
      </c>
      <c r="G11">
        <v>7</v>
      </c>
      <c r="H11" s="14">
        <v>9.2132510000000001E-2</v>
      </c>
      <c r="J11">
        <v>0</v>
      </c>
      <c r="K11" s="14">
        <v>0</v>
      </c>
      <c r="M11">
        <v>1</v>
      </c>
      <c r="N11" s="14">
        <v>1.1904761999999999E-2</v>
      </c>
      <c r="P11">
        <v>0</v>
      </c>
      <c r="Q11" s="14">
        <v>0</v>
      </c>
      <c r="S11">
        <v>0</v>
      </c>
      <c r="T11" s="14">
        <v>0</v>
      </c>
      <c r="V11">
        <v>0</v>
      </c>
      <c r="W11" s="14">
        <v>0</v>
      </c>
      <c r="Y11">
        <v>1</v>
      </c>
      <c r="Z11" s="14">
        <v>1.1904761999999999E-2</v>
      </c>
    </row>
    <row r="12" spans="1:26" x14ac:dyDescent="0.35">
      <c r="A12" s="2"/>
      <c r="B12" t="s">
        <v>589</v>
      </c>
      <c r="C12">
        <v>95</v>
      </c>
      <c r="D12">
        <v>92</v>
      </c>
      <c r="E12" s="14">
        <v>1.0185185000000001</v>
      </c>
      <c r="G12">
        <v>3</v>
      </c>
      <c r="H12" s="14">
        <v>2.3809520000000001E-2</v>
      </c>
      <c r="J12">
        <v>2</v>
      </c>
      <c r="K12" s="14">
        <v>1.5873016E-2</v>
      </c>
      <c r="M12">
        <v>1</v>
      </c>
      <c r="N12" s="14">
        <v>7.9365080000000001E-3</v>
      </c>
      <c r="P12">
        <v>0</v>
      </c>
      <c r="Q12" s="14">
        <v>0</v>
      </c>
      <c r="S12">
        <v>0</v>
      </c>
      <c r="T12" s="14">
        <v>0</v>
      </c>
      <c r="V12">
        <v>0</v>
      </c>
      <c r="W12" s="14">
        <v>0</v>
      </c>
      <c r="Y12">
        <v>1</v>
      </c>
      <c r="Z12" s="14">
        <v>9.2592590000000006E-3</v>
      </c>
    </row>
    <row r="13" spans="1:26" x14ac:dyDescent="0.35">
      <c r="A13" s="2"/>
      <c r="B13" s="5" t="s">
        <v>500</v>
      </c>
      <c r="C13" s="5">
        <f>SUM(C10:C12)</f>
        <v>335</v>
      </c>
      <c r="D13" s="5">
        <f t="shared" ref="D13" si="9">SUM(D10:D12)</f>
        <v>279</v>
      </c>
      <c r="E13" s="84">
        <f>D13/$C13</f>
        <v>0.83283582089552244</v>
      </c>
      <c r="F13" s="5"/>
      <c r="G13" s="5">
        <f t="shared" ref="G13" si="10">SUM(G10:G12)</f>
        <v>55</v>
      </c>
      <c r="H13" s="84">
        <f>G13/$C13</f>
        <v>0.16417910447761194</v>
      </c>
      <c r="I13" s="5"/>
      <c r="J13" s="5">
        <f t="shared" ref="J13" si="11">SUM(J10:J12)</f>
        <v>3</v>
      </c>
      <c r="K13" s="84">
        <f>J13/$C13</f>
        <v>8.9552238805970154E-3</v>
      </c>
      <c r="L13" s="5"/>
      <c r="M13" s="5">
        <f t="shared" ref="M13" si="12">SUM(M10:M12)</f>
        <v>5</v>
      </c>
      <c r="N13" s="84">
        <f>M13/$C13</f>
        <v>1.4925373134328358E-2</v>
      </c>
      <c r="O13" s="5"/>
      <c r="P13" s="5">
        <f t="shared" ref="P13" si="13">SUM(P10:P12)</f>
        <v>0</v>
      </c>
      <c r="Q13" s="84">
        <f>P13/$C13</f>
        <v>0</v>
      </c>
      <c r="R13" s="5"/>
      <c r="S13" s="5">
        <f t="shared" ref="S13" si="14">SUM(S10:S12)</f>
        <v>2</v>
      </c>
      <c r="T13" s="84">
        <f>S13/$C13</f>
        <v>5.9701492537313433E-3</v>
      </c>
      <c r="U13" s="5"/>
      <c r="V13" s="5">
        <f t="shared" ref="V13" si="15">SUM(V10:V12)</f>
        <v>10</v>
      </c>
      <c r="W13" s="84">
        <f>V13/$C13</f>
        <v>2.9850746268656716E-2</v>
      </c>
      <c r="X13" s="5"/>
      <c r="Y13" s="5">
        <f t="shared" ref="Y13" si="16">SUM(Y10:Y12)</f>
        <v>4</v>
      </c>
      <c r="Z13" s="84">
        <f>Y13/$C13</f>
        <v>1.1940298507462687E-2</v>
      </c>
    </row>
    <row r="14" spans="1:26" x14ac:dyDescent="0.35">
      <c r="A14" s="2" t="s">
        <v>509</v>
      </c>
      <c r="B14" t="s">
        <v>588</v>
      </c>
      <c r="C14">
        <v>326</v>
      </c>
      <c r="D14">
        <v>175</v>
      </c>
      <c r="E14" s="14">
        <v>0.58587520000000004</v>
      </c>
      <c r="G14">
        <v>152</v>
      </c>
      <c r="H14" s="14">
        <v>0.38964670000000001</v>
      </c>
      <c r="J14">
        <v>3</v>
      </c>
      <c r="K14" s="14">
        <v>8.9223440000000005E-3</v>
      </c>
      <c r="M14">
        <v>4</v>
      </c>
      <c r="N14" s="14">
        <v>1.1748750000000001E-2</v>
      </c>
      <c r="P14">
        <v>0</v>
      </c>
      <c r="Q14" s="14">
        <v>0</v>
      </c>
      <c r="S14">
        <v>2</v>
      </c>
      <c r="T14" s="14">
        <v>9.3103449999999994E-3</v>
      </c>
      <c r="V14">
        <v>15</v>
      </c>
      <c r="W14" s="14">
        <v>5.7665942999999997E-2</v>
      </c>
      <c r="Y14">
        <v>2</v>
      </c>
      <c r="Z14" s="14">
        <v>4.273504E-3</v>
      </c>
    </row>
    <row r="15" spans="1:26" x14ac:dyDescent="0.35">
      <c r="A15" s="2"/>
      <c r="B15" t="s">
        <v>590</v>
      </c>
      <c r="C15">
        <v>112</v>
      </c>
      <c r="D15">
        <v>89</v>
      </c>
      <c r="E15" s="14">
        <v>0.76589099999999999</v>
      </c>
      <c r="G15">
        <v>24</v>
      </c>
      <c r="H15" s="14">
        <v>0.25354989999999999</v>
      </c>
      <c r="J15">
        <v>0</v>
      </c>
      <c r="K15" s="14">
        <v>0</v>
      </c>
      <c r="M15">
        <v>2</v>
      </c>
      <c r="N15" s="14">
        <v>1.44958E-2</v>
      </c>
      <c r="P15">
        <v>0</v>
      </c>
      <c r="Q15" s="14">
        <v>0</v>
      </c>
      <c r="S15">
        <v>0</v>
      </c>
      <c r="T15" s="14">
        <v>0</v>
      </c>
      <c r="V15">
        <v>1</v>
      </c>
      <c r="W15" s="14">
        <v>7.1428569999999999E-3</v>
      </c>
      <c r="Y15">
        <v>1</v>
      </c>
      <c r="Z15" s="14">
        <v>7.352941E-3</v>
      </c>
    </row>
    <row r="16" spans="1:26" x14ac:dyDescent="0.35">
      <c r="A16" s="2"/>
      <c r="B16" t="s">
        <v>589</v>
      </c>
      <c r="C16">
        <v>253</v>
      </c>
      <c r="D16">
        <v>176</v>
      </c>
      <c r="E16" s="14">
        <v>0.71674729999999998</v>
      </c>
      <c r="G16">
        <v>73</v>
      </c>
      <c r="H16" s="14">
        <v>0.27903889999999998</v>
      </c>
      <c r="J16">
        <v>12</v>
      </c>
      <c r="K16" s="14">
        <v>5.2646950999999997E-2</v>
      </c>
      <c r="M16">
        <v>20</v>
      </c>
      <c r="N16" s="14">
        <v>8.4239729999999999E-2</v>
      </c>
      <c r="P16">
        <v>2</v>
      </c>
      <c r="Q16" s="14">
        <v>8.2341270000000008E-3</v>
      </c>
      <c r="S16">
        <v>1</v>
      </c>
      <c r="T16" s="14">
        <v>4.7619050000000003E-3</v>
      </c>
      <c r="V16">
        <v>18</v>
      </c>
      <c r="W16" s="14">
        <v>6.8039744999999999E-2</v>
      </c>
      <c r="Y16">
        <v>13</v>
      </c>
      <c r="Z16" s="14">
        <v>5.5830257000000001E-2</v>
      </c>
    </row>
    <row r="17" spans="1:26" x14ac:dyDescent="0.35">
      <c r="A17" s="2"/>
      <c r="B17" s="5" t="s">
        <v>500</v>
      </c>
      <c r="C17" s="5">
        <f>SUM(C14:C16)</f>
        <v>691</v>
      </c>
      <c r="D17" s="5">
        <f t="shared" ref="D17" si="17">SUM(D14:D16)</f>
        <v>440</v>
      </c>
      <c r="E17" s="84">
        <f>D17/$C17</f>
        <v>0.63675832127351661</v>
      </c>
      <c r="F17" s="5"/>
      <c r="G17" s="5">
        <f t="shared" ref="G17" si="18">SUM(G14:G16)</f>
        <v>249</v>
      </c>
      <c r="H17" s="84">
        <f>G17/$C17</f>
        <v>0.36034732272069464</v>
      </c>
      <c r="I17" s="5"/>
      <c r="J17" s="5">
        <f t="shared" ref="J17" si="19">SUM(J14:J16)</f>
        <v>15</v>
      </c>
      <c r="K17" s="84">
        <f>J17/$C17</f>
        <v>2.1707670043415339E-2</v>
      </c>
      <c r="L17" s="5"/>
      <c r="M17" s="5">
        <f t="shared" ref="M17" si="20">SUM(M14:M16)</f>
        <v>26</v>
      </c>
      <c r="N17" s="84">
        <f>M17/$C17</f>
        <v>3.7626628075253257E-2</v>
      </c>
      <c r="O17" s="5"/>
      <c r="P17" s="5">
        <f t="shared" ref="P17" si="21">SUM(P14:P16)</f>
        <v>2</v>
      </c>
      <c r="Q17" s="84">
        <f>P17/$C17</f>
        <v>2.8943560057887118E-3</v>
      </c>
      <c r="R17" s="5"/>
      <c r="S17" s="5">
        <f t="shared" ref="S17" si="22">SUM(S14:S16)</f>
        <v>3</v>
      </c>
      <c r="T17" s="84">
        <f>S17/$C17</f>
        <v>4.3415340086830683E-3</v>
      </c>
      <c r="U17" s="5"/>
      <c r="V17" s="5">
        <f t="shared" ref="V17" si="23">SUM(V14:V16)</f>
        <v>34</v>
      </c>
      <c r="W17" s="84">
        <f>V17/$C17</f>
        <v>4.9204052098408106E-2</v>
      </c>
      <c r="X17" s="5"/>
      <c r="Y17" s="5">
        <f t="shared" ref="Y17" si="24">SUM(Y14:Y16)</f>
        <v>16</v>
      </c>
      <c r="Z17" s="84">
        <f>Y17/$C17</f>
        <v>2.3154848046309694E-2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4"/>
  <sheetViews>
    <sheetView workbookViewId="0">
      <selection activeCell="E18" sqref="E18"/>
    </sheetView>
  </sheetViews>
  <sheetFormatPr defaultColWidth="10.90625" defaultRowHeight="14.5" x14ac:dyDescent="0.35"/>
  <sheetData>
    <row r="1" spans="1:19" x14ac:dyDescent="0.35">
      <c r="A1" t="s">
        <v>395</v>
      </c>
      <c r="B1" t="s">
        <v>396</v>
      </c>
      <c r="C1" t="s">
        <v>397</v>
      </c>
      <c r="D1" t="s">
        <v>398</v>
      </c>
      <c r="E1" t="s">
        <v>399</v>
      </c>
      <c r="F1" t="s">
        <v>400</v>
      </c>
      <c r="G1" t="s">
        <v>401</v>
      </c>
      <c r="H1" t="s">
        <v>402</v>
      </c>
      <c r="I1" t="s">
        <v>403</v>
      </c>
      <c r="J1" t="s">
        <v>404</v>
      </c>
      <c r="K1" t="s">
        <v>405</v>
      </c>
      <c r="L1" t="s">
        <v>406</v>
      </c>
      <c r="M1" t="s">
        <v>407</v>
      </c>
      <c r="N1" t="s">
        <v>408</v>
      </c>
      <c r="O1" t="s">
        <v>409</v>
      </c>
      <c r="P1" t="s">
        <v>410</v>
      </c>
      <c r="Q1" t="s">
        <v>411</v>
      </c>
      <c r="R1" t="s">
        <v>412</v>
      </c>
      <c r="S1" t="s">
        <v>324</v>
      </c>
    </row>
    <row r="2" spans="1:19" x14ac:dyDescent="0.35">
      <c r="A2" t="s">
        <v>413</v>
      </c>
      <c r="B2" t="s">
        <v>414</v>
      </c>
      <c r="C2" t="s">
        <v>415</v>
      </c>
      <c r="D2" t="s">
        <v>170</v>
      </c>
      <c r="E2" t="s">
        <v>416</v>
      </c>
      <c r="F2" t="s">
        <v>417</v>
      </c>
      <c r="G2" t="s">
        <v>418</v>
      </c>
      <c r="H2" t="s">
        <v>66</v>
      </c>
      <c r="I2" t="s">
        <v>419</v>
      </c>
      <c r="J2" t="s">
        <v>66</v>
      </c>
      <c r="K2" t="s">
        <v>28</v>
      </c>
      <c r="L2" t="s">
        <v>29</v>
      </c>
      <c r="M2" t="s">
        <v>420</v>
      </c>
      <c r="N2" t="s">
        <v>66</v>
      </c>
      <c r="O2" t="s">
        <v>421</v>
      </c>
      <c r="P2" t="s">
        <v>422</v>
      </c>
      <c r="Q2" t="s">
        <v>423</v>
      </c>
      <c r="R2" t="s">
        <v>29</v>
      </c>
      <c r="S2" t="s">
        <v>331</v>
      </c>
    </row>
    <row r="3" spans="1:19" x14ac:dyDescent="0.35">
      <c r="A3" t="s">
        <v>424</v>
      </c>
      <c r="B3" t="s">
        <v>425</v>
      </c>
      <c r="C3" t="s">
        <v>426</v>
      </c>
      <c r="D3" t="s">
        <v>427</v>
      </c>
      <c r="E3" t="s">
        <v>428</v>
      </c>
      <c r="F3" t="s">
        <v>36</v>
      </c>
      <c r="G3" t="s">
        <v>28</v>
      </c>
      <c r="H3" t="s">
        <v>29</v>
      </c>
      <c r="I3" t="s">
        <v>420</v>
      </c>
      <c r="J3" t="s">
        <v>66</v>
      </c>
      <c r="K3" t="s">
        <v>28</v>
      </c>
      <c r="L3" t="s">
        <v>29</v>
      </c>
      <c r="M3" t="s">
        <v>28</v>
      </c>
      <c r="N3" t="s">
        <v>29</v>
      </c>
      <c r="O3" t="s">
        <v>65</v>
      </c>
      <c r="P3" t="s">
        <v>66</v>
      </c>
      <c r="Q3" t="s">
        <v>65</v>
      </c>
      <c r="R3" t="s">
        <v>66</v>
      </c>
      <c r="S3" t="s">
        <v>331</v>
      </c>
    </row>
    <row r="4" spans="1:19" x14ac:dyDescent="0.35">
      <c r="A4" t="s">
        <v>429</v>
      </c>
      <c r="B4" t="s">
        <v>430</v>
      </c>
      <c r="C4" t="s">
        <v>431</v>
      </c>
      <c r="D4" t="s">
        <v>196</v>
      </c>
      <c r="E4" t="s">
        <v>432</v>
      </c>
      <c r="F4" t="s">
        <v>20</v>
      </c>
      <c r="G4" t="s">
        <v>433</v>
      </c>
      <c r="H4" t="s">
        <v>434</v>
      </c>
      <c r="I4" t="s">
        <v>435</v>
      </c>
      <c r="J4" t="s">
        <v>125</v>
      </c>
      <c r="K4" t="s">
        <v>420</v>
      </c>
      <c r="L4" t="s">
        <v>66</v>
      </c>
      <c r="M4" t="s">
        <v>436</v>
      </c>
      <c r="N4" t="s">
        <v>29</v>
      </c>
      <c r="O4" t="s">
        <v>437</v>
      </c>
      <c r="P4" t="s">
        <v>24</v>
      </c>
      <c r="Q4" t="s">
        <v>438</v>
      </c>
      <c r="R4" t="s">
        <v>422</v>
      </c>
      <c r="S4" t="s">
        <v>331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4"/>
  <sheetViews>
    <sheetView topLeftCell="E1" workbookViewId="0">
      <selection sqref="A1:S4"/>
    </sheetView>
  </sheetViews>
  <sheetFormatPr defaultColWidth="10.90625" defaultRowHeight="14.5" x14ac:dyDescent="0.35"/>
  <sheetData>
    <row r="1" spans="1:19" x14ac:dyDescent="0.35">
      <c r="A1" t="s">
        <v>395</v>
      </c>
      <c r="B1" t="s">
        <v>396</v>
      </c>
      <c r="C1" t="s">
        <v>397</v>
      </c>
      <c r="D1" t="s">
        <v>398</v>
      </c>
      <c r="E1" t="s">
        <v>399</v>
      </c>
      <c r="F1" t="s">
        <v>400</v>
      </c>
      <c r="G1" t="s">
        <v>401</v>
      </c>
      <c r="H1" t="s">
        <v>402</v>
      </c>
      <c r="I1" t="s">
        <v>403</v>
      </c>
      <c r="J1" t="s">
        <v>404</v>
      </c>
      <c r="K1" t="s">
        <v>405</v>
      </c>
      <c r="L1" t="s">
        <v>406</v>
      </c>
      <c r="M1" t="s">
        <v>407</v>
      </c>
      <c r="N1" t="s">
        <v>408</v>
      </c>
      <c r="O1" t="s">
        <v>409</v>
      </c>
      <c r="P1" t="s">
        <v>410</v>
      </c>
      <c r="Q1" t="s">
        <v>411</v>
      </c>
      <c r="R1" t="s">
        <v>412</v>
      </c>
      <c r="S1" t="s">
        <v>324</v>
      </c>
    </row>
    <row r="2" spans="1:19" x14ac:dyDescent="0.35">
      <c r="A2" t="s">
        <v>413</v>
      </c>
      <c r="B2" t="s">
        <v>439</v>
      </c>
      <c r="C2" t="s">
        <v>440</v>
      </c>
      <c r="D2" t="s">
        <v>441</v>
      </c>
      <c r="E2" t="s">
        <v>442</v>
      </c>
      <c r="F2" t="s">
        <v>58</v>
      </c>
      <c r="G2" t="s">
        <v>443</v>
      </c>
      <c r="H2" t="s">
        <v>434</v>
      </c>
      <c r="I2" t="s">
        <v>444</v>
      </c>
      <c r="J2" t="s">
        <v>445</v>
      </c>
      <c r="K2" t="s">
        <v>28</v>
      </c>
      <c r="L2" t="s">
        <v>29</v>
      </c>
      <c r="M2" t="s">
        <v>28</v>
      </c>
      <c r="N2" t="s">
        <v>29</v>
      </c>
      <c r="O2" t="s">
        <v>446</v>
      </c>
      <c r="P2" t="s">
        <v>134</v>
      </c>
      <c r="Q2" t="s">
        <v>28</v>
      </c>
      <c r="R2" t="s">
        <v>29</v>
      </c>
      <c r="S2" t="s">
        <v>331</v>
      </c>
    </row>
    <row r="3" spans="1:19" x14ac:dyDescent="0.35">
      <c r="A3" t="s">
        <v>424</v>
      </c>
      <c r="B3" t="s">
        <v>273</v>
      </c>
      <c r="C3" t="s">
        <v>447</v>
      </c>
      <c r="D3" t="s">
        <v>448</v>
      </c>
      <c r="E3" t="s">
        <v>15</v>
      </c>
      <c r="F3" t="s">
        <v>16</v>
      </c>
      <c r="G3" t="s">
        <v>28</v>
      </c>
      <c r="H3" t="s">
        <v>29</v>
      </c>
      <c r="I3" t="s">
        <v>444</v>
      </c>
      <c r="J3" t="s">
        <v>445</v>
      </c>
      <c r="K3" t="s">
        <v>28</v>
      </c>
      <c r="L3" t="s">
        <v>29</v>
      </c>
      <c r="M3" t="s">
        <v>28</v>
      </c>
      <c r="N3" t="s">
        <v>29</v>
      </c>
      <c r="O3" t="s">
        <v>444</v>
      </c>
      <c r="P3" t="s">
        <v>445</v>
      </c>
      <c r="Q3" t="s">
        <v>28</v>
      </c>
      <c r="R3" t="s">
        <v>29</v>
      </c>
      <c r="S3" t="s">
        <v>331</v>
      </c>
    </row>
    <row r="4" spans="1:19" x14ac:dyDescent="0.35">
      <c r="A4" t="s">
        <v>429</v>
      </c>
      <c r="B4" t="s">
        <v>449</v>
      </c>
      <c r="C4" t="s">
        <v>450</v>
      </c>
      <c r="D4" t="s">
        <v>448</v>
      </c>
      <c r="E4" t="s">
        <v>451</v>
      </c>
      <c r="F4" t="s">
        <v>125</v>
      </c>
      <c r="G4" t="s">
        <v>452</v>
      </c>
      <c r="H4" t="s">
        <v>12</v>
      </c>
      <c r="I4" t="s">
        <v>453</v>
      </c>
      <c r="J4" t="s">
        <v>36</v>
      </c>
      <c r="K4" t="s">
        <v>454</v>
      </c>
      <c r="L4" t="s">
        <v>24</v>
      </c>
      <c r="M4" t="s">
        <v>444</v>
      </c>
      <c r="N4" t="s">
        <v>445</v>
      </c>
      <c r="O4" t="s">
        <v>455</v>
      </c>
      <c r="P4" t="s">
        <v>456</v>
      </c>
      <c r="Q4" t="s">
        <v>457</v>
      </c>
      <c r="R4" t="s">
        <v>458</v>
      </c>
      <c r="S4" t="s">
        <v>331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4"/>
  <sheetViews>
    <sheetView topLeftCell="E1" workbookViewId="0">
      <selection sqref="A1:S4"/>
    </sheetView>
  </sheetViews>
  <sheetFormatPr defaultColWidth="10.90625" defaultRowHeight="14.5" x14ac:dyDescent="0.35"/>
  <sheetData>
    <row r="1" spans="1:19" x14ac:dyDescent="0.35">
      <c r="A1" t="s">
        <v>395</v>
      </c>
      <c r="B1" t="s">
        <v>396</v>
      </c>
      <c r="C1" t="s">
        <v>397</v>
      </c>
      <c r="D1" t="s">
        <v>398</v>
      </c>
      <c r="E1" t="s">
        <v>399</v>
      </c>
      <c r="F1" t="s">
        <v>400</v>
      </c>
      <c r="G1" t="s">
        <v>401</v>
      </c>
      <c r="H1" t="s">
        <v>402</v>
      </c>
      <c r="I1" t="s">
        <v>403</v>
      </c>
      <c r="J1" t="s">
        <v>404</v>
      </c>
      <c r="K1" t="s">
        <v>405</v>
      </c>
      <c r="L1" t="s">
        <v>406</v>
      </c>
      <c r="M1" t="s">
        <v>407</v>
      </c>
      <c r="N1" t="s">
        <v>408</v>
      </c>
      <c r="O1" t="s">
        <v>409</v>
      </c>
      <c r="P1" t="s">
        <v>410</v>
      </c>
      <c r="Q1" t="s">
        <v>411</v>
      </c>
      <c r="R1" t="s">
        <v>412</v>
      </c>
      <c r="S1" t="s">
        <v>324</v>
      </c>
    </row>
    <row r="2" spans="1:19" x14ac:dyDescent="0.35">
      <c r="A2" t="s">
        <v>413</v>
      </c>
      <c r="B2" t="s">
        <v>425</v>
      </c>
      <c r="C2" t="s">
        <v>459</v>
      </c>
      <c r="D2" t="s">
        <v>460</v>
      </c>
      <c r="E2" t="s">
        <v>461</v>
      </c>
      <c r="F2" t="s">
        <v>462</v>
      </c>
      <c r="G2" t="s">
        <v>28</v>
      </c>
      <c r="H2" t="s">
        <v>29</v>
      </c>
      <c r="I2" t="s">
        <v>28</v>
      </c>
      <c r="J2" t="s">
        <v>29</v>
      </c>
      <c r="K2" t="s">
        <v>28</v>
      </c>
      <c r="L2" t="s">
        <v>29</v>
      </c>
      <c r="M2" t="s">
        <v>28</v>
      </c>
      <c r="N2" t="s">
        <v>29</v>
      </c>
      <c r="O2" t="s">
        <v>28</v>
      </c>
      <c r="P2" t="s">
        <v>29</v>
      </c>
      <c r="Q2" t="s">
        <v>28</v>
      </c>
      <c r="R2" t="s">
        <v>29</v>
      </c>
      <c r="S2" t="s">
        <v>331</v>
      </c>
    </row>
    <row r="3" spans="1:19" x14ac:dyDescent="0.35">
      <c r="A3" t="s">
        <v>424</v>
      </c>
      <c r="B3" t="s">
        <v>463</v>
      </c>
      <c r="C3" t="s">
        <v>464</v>
      </c>
      <c r="D3" t="s">
        <v>465</v>
      </c>
      <c r="E3" t="s">
        <v>466</v>
      </c>
      <c r="F3" t="s">
        <v>89</v>
      </c>
      <c r="G3" t="s">
        <v>28</v>
      </c>
      <c r="H3" t="s">
        <v>29</v>
      </c>
      <c r="I3" t="s">
        <v>28</v>
      </c>
      <c r="J3" t="s">
        <v>29</v>
      </c>
      <c r="K3" t="s">
        <v>28</v>
      </c>
      <c r="L3" t="s">
        <v>29</v>
      </c>
      <c r="M3" t="s">
        <v>28</v>
      </c>
      <c r="N3" t="s">
        <v>29</v>
      </c>
      <c r="O3" t="s">
        <v>28</v>
      </c>
      <c r="P3" t="s">
        <v>29</v>
      </c>
      <c r="Q3" t="s">
        <v>28</v>
      </c>
      <c r="R3" t="s">
        <v>29</v>
      </c>
      <c r="S3" t="s">
        <v>331</v>
      </c>
    </row>
    <row r="4" spans="1:19" x14ac:dyDescent="0.35">
      <c r="A4" t="s">
        <v>429</v>
      </c>
      <c r="B4" t="s">
        <v>467</v>
      </c>
      <c r="C4" t="s">
        <v>468</v>
      </c>
      <c r="D4" t="s">
        <v>469</v>
      </c>
      <c r="E4" t="s">
        <v>470</v>
      </c>
      <c r="F4" t="s">
        <v>14</v>
      </c>
      <c r="G4" t="s">
        <v>471</v>
      </c>
      <c r="H4" t="s">
        <v>445</v>
      </c>
      <c r="I4" t="s">
        <v>50</v>
      </c>
      <c r="J4" t="s">
        <v>51</v>
      </c>
      <c r="K4" t="s">
        <v>28</v>
      </c>
      <c r="L4" t="s">
        <v>29</v>
      </c>
      <c r="M4" t="s">
        <v>28</v>
      </c>
      <c r="N4" t="s">
        <v>29</v>
      </c>
      <c r="O4" t="s">
        <v>472</v>
      </c>
      <c r="P4" t="s">
        <v>125</v>
      </c>
      <c r="Q4" t="s">
        <v>473</v>
      </c>
      <c r="R4" t="s">
        <v>125</v>
      </c>
      <c r="S4" t="s">
        <v>331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4"/>
  <sheetViews>
    <sheetView topLeftCell="E1" workbookViewId="0">
      <selection sqref="A1:S4"/>
    </sheetView>
  </sheetViews>
  <sheetFormatPr defaultColWidth="10.90625" defaultRowHeight="14.5" x14ac:dyDescent="0.35"/>
  <sheetData>
    <row r="1" spans="1:19" x14ac:dyDescent="0.35">
      <c r="A1" t="s">
        <v>395</v>
      </c>
      <c r="B1" t="s">
        <v>396</v>
      </c>
      <c r="C1" t="s">
        <v>397</v>
      </c>
      <c r="D1" t="s">
        <v>398</v>
      </c>
      <c r="E1" t="s">
        <v>399</v>
      </c>
      <c r="F1" t="s">
        <v>400</v>
      </c>
      <c r="G1" t="s">
        <v>401</v>
      </c>
      <c r="H1" t="s">
        <v>402</v>
      </c>
      <c r="I1" t="s">
        <v>403</v>
      </c>
      <c r="J1" t="s">
        <v>404</v>
      </c>
      <c r="K1" t="s">
        <v>405</v>
      </c>
      <c r="L1" t="s">
        <v>406</v>
      </c>
      <c r="M1" t="s">
        <v>407</v>
      </c>
      <c r="N1" t="s">
        <v>408</v>
      </c>
      <c r="O1" t="s">
        <v>409</v>
      </c>
      <c r="P1" t="s">
        <v>410</v>
      </c>
      <c r="Q1" t="s">
        <v>411</v>
      </c>
      <c r="R1" t="s">
        <v>412</v>
      </c>
      <c r="S1" t="s">
        <v>324</v>
      </c>
    </row>
    <row r="2" spans="1:19" x14ac:dyDescent="0.35">
      <c r="A2" t="s">
        <v>413</v>
      </c>
      <c r="B2" t="s">
        <v>474</v>
      </c>
      <c r="C2" t="s">
        <v>475</v>
      </c>
      <c r="D2" t="s">
        <v>427</v>
      </c>
      <c r="E2" t="s">
        <v>476</v>
      </c>
      <c r="F2" t="s">
        <v>477</v>
      </c>
      <c r="G2" t="s">
        <v>65</v>
      </c>
      <c r="H2" t="s">
        <v>66</v>
      </c>
      <c r="I2" t="s">
        <v>478</v>
      </c>
      <c r="J2" t="s">
        <v>16</v>
      </c>
      <c r="K2" t="s">
        <v>28</v>
      </c>
      <c r="L2" t="s">
        <v>29</v>
      </c>
      <c r="M2" t="s">
        <v>420</v>
      </c>
      <c r="N2" t="s">
        <v>66</v>
      </c>
      <c r="O2" t="s">
        <v>479</v>
      </c>
      <c r="P2" t="s">
        <v>24</v>
      </c>
      <c r="Q2" t="s">
        <v>420</v>
      </c>
      <c r="R2" t="s">
        <v>66</v>
      </c>
      <c r="S2" t="s">
        <v>331</v>
      </c>
    </row>
    <row r="3" spans="1:19" x14ac:dyDescent="0.35">
      <c r="A3" t="s">
        <v>424</v>
      </c>
      <c r="B3" t="s">
        <v>284</v>
      </c>
      <c r="C3" t="s">
        <v>480</v>
      </c>
      <c r="D3" t="s">
        <v>481</v>
      </c>
      <c r="E3" t="s">
        <v>482</v>
      </c>
      <c r="F3" t="s">
        <v>63</v>
      </c>
      <c r="G3" t="s">
        <v>28</v>
      </c>
      <c r="H3" t="s">
        <v>29</v>
      </c>
      <c r="I3" t="s">
        <v>65</v>
      </c>
      <c r="J3" t="s">
        <v>66</v>
      </c>
      <c r="K3" t="s">
        <v>28</v>
      </c>
      <c r="L3" t="s">
        <v>29</v>
      </c>
      <c r="M3" t="s">
        <v>28</v>
      </c>
      <c r="N3" t="s">
        <v>29</v>
      </c>
      <c r="O3" t="s">
        <v>28</v>
      </c>
      <c r="P3" t="s">
        <v>29</v>
      </c>
      <c r="Q3" t="s">
        <v>65</v>
      </c>
      <c r="R3" t="s">
        <v>66</v>
      </c>
      <c r="S3" t="s">
        <v>331</v>
      </c>
    </row>
    <row r="4" spans="1:19" x14ac:dyDescent="0.35">
      <c r="A4" t="s">
        <v>429</v>
      </c>
      <c r="B4" t="s">
        <v>483</v>
      </c>
      <c r="C4" t="s">
        <v>484</v>
      </c>
      <c r="D4" t="s">
        <v>485</v>
      </c>
      <c r="E4" t="s">
        <v>478</v>
      </c>
      <c r="F4" t="s">
        <v>16</v>
      </c>
      <c r="G4" t="s">
        <v>486</v>
      </c>
      <c r="H4" t="s">
        <v>16</v>
      </c>
      <c r="I4" t="s">
        <v>65</v>
      </c>
      <c r="J4" t="s">
        <v>66</v>
      </c>
      <c r="K4" t="s">
        <v>28</v>
      </c>
      <c r="L4" t="s">
        <v>29</v>
      </c>
      <c r="M4" t="s">
        <v>28</v>
      </c>
      <c r="N4" t="s">
        <v>29</v>
      </c>
      <c r="O4" t="s">
        <v>28</v>
      </c>
      <c r="P4" t="s">
        <v>29</v>
      </c>
      <c r="Q4" t="s">
        <v>65</v>
      </c>
      <c r="R4" t="s">
        <v>66</v>
      </c>
      <c r="S4" t="s">
        <v>331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N43"/>
  <sheetViews>
    <sheetView showGridLines="0" topLeftCell="A13" zoomScale="70" zoomScaleNormal="70" workbookViewId="0">
      <selection activeCell="G15" sqref="G15"/>
    </sheetView>
  </sheetViews>
  <sheetFormatPr defaultColWidth="10.90625" defaultRowHeight="14.5" x14ac:dyDescent="0.35"/>
  <cols>
    <col min="1" max="1" width="10.90625" style="12"/>
    <col min="2" max="2" width="13.7265625" style="15" bestFit="1" customWidth="1"/>
    <col min="3" max="3" width="14" bestFit="1" customWidth="1"/>
    <col min="4" max="4" width="10.90625" style="11"/>
    <col min="5" max="5" width="10.90625" customWidth="1"/>
    <col min="6" max="6" width="10.90625" style="51" customWidth="1"/>
    <col min="7" max="7" width="15.7265625" customWidth="1"/>
    <col min="8" max="8" width="10.90625" style="51"/>
    <col min="9" max="9" width="10.54296875" customWidth="1"/>
  </cols>
  <sheetData>
    <row r="1" spans="1:8" ht="43.5" x14ac:dyDescent="0.35">
      <c r="A1" s="16" t="s">
        <v>488</v>
      </c>
      <c r="B1" s="16" t="s">
        <v>489</v>
      </c>
      <c r="C1" s="16" t="s">
        <v>494</v>
      </c>
      <c r="D1" s="16" t="s">
        <v>490</v>
      </c>
      <c r="E1" s="16" t="s">
        <v>498</v>
      </c>
      <c r="F1" s="43" t="s">
        <v>512</v>
      </c>
      <c r="G1" s="16" t="s">
        <v>499</v>
      </c>
      <c r="H1" s="43" t="s">
        <v>513</v>
      </c>
    </row>
    <row r="2" spans="1:8" x14ac:dyDescent="0.35">
      <c r="A2" s="26" t="s">
        <v>6</v>
      </c>
      <c r="B2" s="17" t="s">
        <v>7</v>
      </c>
      <c r="C2" s="18" t="s">
        <v>568</v>
      </c>
      <c r="D2" s="19" t="s">
        <v>105</v>
      </c>
      <c r="E2" s="18" t="s">
        <v>106</v>
      </c>
      <c r="F2" s="46"/>
      <c r="G2" s="18" t="s">
        <v>108</v>
      </c>
      <c r="H2" s="48"/>
    </row>
    <row r="3" spans="1:8" x14ac:dyDescent="0.35">
      <c r="A3" s="27"/>
      <c r="B3" s="20"/>
      <c r="C3" s="21" t="s">
        <v>566</v>
      </c>
      <c r="D3" s="22" t="s">
        <v>110</v>
      </c>
      <c r="E3" s="21" t="s">
        <v>111</v>
      </c>
      <c r="F3" s="47"/>
      <c r="G3" s="21" t="s">
        <v>112</v>
      </c>
      <c r="H3" s="48"/>
    </row>
    <row r="4" spans="1:8" x14ac:dyDescent="0.35">
      <c r="A4" s="27"/>
      <c r="B4" s="20"/>
      <c r="C4" s="21" t="s">
        <v>567</v>
      </c>
      <c r="D4" s="22" t="s">
        <v>114</v>
      </c>
      <c r="E4" s="21" t="s">
        <v>115</v>
      </c>
      <c r="F4" s="47"/>
      <c r="G4" s="21" t="s">
        <v>116</v>
      </c>
      <c r="H4" s="48"/>
    </row>
    <row r="5" spans="1:8" s="5" customFormat="1" x14ac:dyDescent="0.35">
      <c r="A5" s="27"/>
      <c r="B5" s="23"/>
      <c r="C5" s="24" t="s">
        <v>500</v>
      </c>
      <c r="D5" s="25" t="s">
        <v>8</v>
      </c>
      <c r="E5" s="24" t="s">
        <v>181</v>
      </c>
      <c r="F5" s="48" t="s">
        <v>515</v>
      </c>
      <c r="G5" s="24" t="s">
        <v>182</v>
      </c>
      <c r="H5" s="49" t="s">
        <v>515</v>
      </c>
    </row>
    <row r="6" spans="1:8" x14ac:dyDescent="0.35">
      <c r="A6" s="27"/>
      <c r="B6" s="17" t="s">
        <v>584</v>
      </c>
      <c r="C6" s="18" t="s">
        <v>568</v>
      </c>
      <c r="D6" s="19" t="s">
        <v>118</v>
      </c>
      <c r="E6" s="18" t="s">
        <v>119</v>
      </c>
      <c r="F6" s="46"/>
      <c r="G6" s="18" t="s">
        <v>120</v>
      </c>
      <c r="H6" s="48"/>
    </row>
    <row r="7" spans="1:8" x14ac:dyDescent="0.35">
      <c r="A7" s="27"/>
      <c r="B7" s="20"/>
      <c r="C7" s="21" t="s">
        <v>566</v>
      </c>
      <c r="D7" s="22" t="s">
        <v>122</v>
      </c>
      <c r="E7" s="21" t="s">
        <v>15</v>
      </c>
      <c r="F7" s="47"/>
      <c r="G7" s="21" t="s">
        <v>116</v>
      </c>
      <c r="H7" s="48"/>
    </row>
    <row r="8" spans="1:8" x14ac:dyDescent="0.35">
      <c r="A8" s="27"/>
      <c r="B8" s="20"/>
      <c r="C8" s="21" t="s">
        <v>567</v>
      </c>
      <c r="D8" s="22" t="s">
        <v>123</v>
      </c>
      <c r="E8" s="21" t="s">
        <v>124</v>
      </c>
      <c r="F8" s="47"/>
      <c r="G8" s="21" t="s">
        <v>116</v>
      </c>
      <c r="H8" s="48"/>
    </row>
    <row r="9" spans="1:8" s="5" customFormat="1" x14ac:dyDescent="0.35">
      <c r="A9" s="27"/>
      <c r="B9" s="23"/>
      <c r="C9" s="24" t="s">
        <v>500</v>
      </c>
      <c r="D9" s="25" t="s">
        <v>22</v>
      </c>
      <c r="E9" s="24" t="s">
        <v>23</v>
      </c>
      <c r="F9" s="48">
        <v>1.123209E-3</v>
      </c>
      <c r="G9" s="24" t="s">
        <v>183</v>
      </c>
      <c r="H9" s="49">
        <v>1.6159709999999999E-3</v>
      </c>
    </row>
    <row r="10" spans="1:8" x14ac:dyDescent="0.35">
      <c r="A10" s="27"/>
      <c r="B10" s="17" t="s">
        <v>33</v>
      </c>
      <c r="C10" s="18" t="s">
        <v>568</v>
      </c>
      <c r="D10" s="19" t="s">
        <v>126</v>
      </c>
      <c r="E10" s="18" t="s">
        <v>127</v>
      </c>
      <c r="F10" s="46"/>
      <c r="G10" s="18" t="s">
        <v>128</v>
      </c>
      <c r="H10" s="48"/>
    </row>
    <row r="11" spans="1:8" x14ac:dyDescent="0.35">
      <c r="A11" s="27"/>
      <c r="B11" s="20"/>
      <c r="C11" s="21" t="s">
        <v>566</v>
      </c>
      <c r="D11" s="22" t="s">
        <v>126</v>
      </c>
      <c r="E11" s="21" t="s">
        <v>127</v>
      </c>
      <c r="F11" s="47"/>
      <c r="G11" s="21" t="s">
        <v>130</v>
      </c>
      <c r="H11" s="48"/>
    </row>
    <row r="12" spans="1:8" x14ac:dyDescent="0.35">
      <c r="A12" s="27"/>
      <c r="B12" s="20"/>
      <c r="C12" s="21" t="s">
        <v>567</v>
      </c>
      <c r="D12" s="22" t="s">
        <v>118</v>
      </c>
      <c r="E12" s="21" t="s">
        <v>28</v>
      </c>
      <c r="F12" s="47"/>
      <c r="G12" s="21" t="s">
        <v>116</v>
      </c>
      <c r="H12" s="48"/>
    </row>
    <row r="13" spans="1:8" s="5" customFormat="1" x14ac:dyDescent="0.35">
      <c r="A13" s="27"/>
      <c r="B13" s="23"/>
      <c r="C13" s="24" t="s">
        <v>500</v>
      </c>
      <c r="D13" s="25" t="s">
        <v>34</v>
      </c>
      <c r="E13" s="24" t="s">
        <v>35</v>
      </c>
      <c r="F13" s="49">
        <v>0.30771799999999999</v>
      </c>
      <c r="G13" s="24" t="s">
        <v>184</v>
      </c>
      <c r="H13" s="49">
        <v>0.26359709999999997</v>
      </c>
    </row>
    <row r="14" spans="1:8" s="5" customFormat="1" ht="15" thickBot="1" x14ac:dyDescent="0.4">
      <c r="A14" s="28"/>
      <c r="B14" s="29" t="s">
        <v>508</v>
      </c>
      <c r="C14" s="30"/>
      <c r="D14" s="31">
        <v>126</v>
      </c>
      <c r="E14" s="30" t="s">
        <v>501</v>
      </c>
      <c r="F14" s="48">
        <v>1.928758E-3</v>
      </c>
      <c r="G14" s="30" t="s">
        <v>502</v>
      </c>
      <c r="H14" s="45">
        <v>1.759699E-3</v>
      </c>
    </row>
    <row r="15" spans="1:8" x14ac:dyDescent="0.35">
      <c r="A15" s="32" t="s">
        <v>42</v>
      </c>
      <c r="B15" s="33" t="s">
        <v>43</v>
      </c>
      <c r="C15" s="34" t="s">
        <v>568</v>
      </c>
      <c r="D15" s="35" t="s">
        <v>132</v>
      </c>
      <c r="E15" s="34" t="s">
        <v>133</v>
      </c>
      <c r="F15" s="50"/>
      <c r="G15" s="34" t="s">
        <v>135</v>
      </c>
      <c r="H15" s="48"/>
    </row>
    <row r="16" spans="1:8" x14ac:dyDescent="0.35">
      <c r="A16" s="27"/>
      <c r="B16" s="20"/>
      <c r="C16" s="21" t="s">
        <v>566</v>
      </c>
      <c r="D16" s="22" t="s">
        <v>136</v>
      </c>
      <c r="E16" s="21" t="s">
        <v>137</v>
      </c>
      <c r="F16" s="47"/>
      <c r="G16" s="21" t="s">
        <v>138</v>
      </c>
      <c r="H16" s="48"/>
    </row>
    <row r="17" spans="1:14" x14ac:dyDescent="0.35">
      <c r="A17" s="27"/>
      <c r="B17" s="20"/>
      <c r="C17" s="21" t="s">
        <v>567</v>
      </c>
      <c r="D17" s="22" t="s">
        <v>139</v>
      </c>
      <c r="E17" s="21" t="s">
        <v>140</v>
      </c>
      <c r="F17" s="47"/>
      <c r="G17" s="21" t="s">
        <v>116</v>
      </c>
      <c r="H17" s="48"/>
    </row>
    <row r="18" spans="1:14" s="5" customFormat="1" x14ac:dyDescent="0.35">
      <c r="A18" s="27"/>
      <c r="B18" s="23"/>
      <c r="C18" s="24" t="s">
        <v>500</v>
      </c>
      <c r="D18" s="25" t="s">
        <v>44</v>
      </c>
      <c r="E18" s="24" t="s">
        <v>186</v>
      </c>
      <c r="F18" s="48" t="s">
        <v>515</v>
      </c>
      <c r="G18" s="24" t="s">
        <v>183</v>
      </c>
      <c r="H18" s="49" t="s">
        <v>515</v>
      </c>
    </row>
    <row r="19" spans="1:14" x14ac:dyDescent="0.35">
      <c r="A19" s="27"/>
      <c r="B19" s="17" t="s">
        <v>55</v>
      </c>
      <c r="C19" s="18" t="s">
        <v>568</v>
      </c>
      <c r="D19" s="19" t="s">
        <v>141</v>
      </c>
      <c r="E19" s="18" t="s">
        <v>142</v>
      </c>
      <c r="F19" s="46"/>
      <c r="G19" s="18" t="s">
        <v>130</v>
      </c>
      <c r="H19" s="48"/>
    </row>
    <row r="20" spans="1:14" x14ac:dyDescent="0.35">
      <c r="A20" s="27"/>
      <c r="B20" s="20"/>
      <c r="C20" s="21" t="s">
        <v>566</v>
      </c>
      <c r="D20" s="22" t="s">
        <v>144</v>
      </c>
      <c r="E20" s="21" t="s">
        <v>145</v>
      </c>
      <c r="F20" s="47"/>
      <c r="G20" s="21" t="s">
        <v>130</v>
      </c>
      <c r="H20" s="48"/>
    </row>
    <row r="21" spans="1:14" x14ac:dyDescent="0.35">
      <c r="A21" s="27"/>
      <c r="B21" s="20"/>
      <c r="C21" s="21" t="s">
        <v>567</v>
      </c>
      <c r="D21" s="22" t="s">
        <v>146</v>
      </c>
      <c r="E21" s="21" t="s">
        <v>147</v>
      </c>
      <c r="F21" s="47"/>
      <c r="G21" s="21" t="s">
        <v>130</v>
      </c>
      <c r="H21" s="48"/>
    </row>
    <row r="22" spans="1:14" s="5" customFormat="1" x14ac:dyDescent="0.35">
      <c r="A22" s="27"/>
      <c r="B22" s="23"/>
      <c r="C22" s="24" t="s">
        <v>500</v>
      </c>
      <c r="D22" s="25" t="s">
        <v>56</v>
      </c>
      <c r="E22" s="24" t="s">
        <v>187</v>
      </c>
      <c r="F22" s="48">
        <v>0.27935939999999998</v>
      </c>
      <c r="G22" s="24" t="s">
        <v>188</v>
      </c>
      <c r="H22" s="49">
        <v>0.37776399999999999</v>
      </c>
    </row>
    <row r="23" spans="1:14" x14ac:dyDescent="0.35">
      <c r="A23" s="27"/>
      <c r="B23" s="17" t="s">
        <v>67</v>
      </c>
      <c r="C23" s="18" t="s">
        <v>568</v>
      </c>
      <c r="D23" s="19" t="s">
        <v>149</v>
      </c>
      <c r="E23" s="18" t="s">
        <v>150</v>
      </c>
      <c r="F23" s="46"/>
      <c r="G23" s="18" t="s">
        <v>116</v>
      </c>
      <c r="H23" s="48"/>
    </row>
    <row r="24" spans="1:14" x14ac:dyDescent="0.35">
      <c r="A24" s="27"/>
      <c r="B24" s="20"/>
      <c r="C24" s="21" t="s">
        <v>566</v>
      </c>
      <c r="D24" s="22" t="s">
        <v>151</v>
      </c>
      <c r="E24" s="21" t="s">
        <v>152</v>
      </c>
      <c r="F24" s="47"/>
      <c r="G24" s="21" t="s">
        <v>135</v>
      </c>
      <c r="H24" s="48"/>
    </row>
    <row r="25" spans="1:14" x14ac:dyDescent="0.35">
      <c r="A25" s="27"/>
      <c r="B25" s="20"/>
      <c r="C25" s="21" t="s">
        <v>567</v>
      </c>
      <c r="D25" s="22" t="s">
        <v>154</v>
      </c>
      <c r="E25" s="21" t="s">
        <v>155</v>
      </c>
      <c r="F25" s="47"/>
      <c r="G25" s="21" t="s">
        <v>116</v>
      </c>
      <c r="H25" s="48"/>
    </row>
    <row r="26" spans="1:14" s="5" customFormat="1" x14ac:dyDescent="0.35">
      <c r="A26" s="27"/>
      <c r="B26" s="23"/>
      <c r="C26" s="24" t="s">
        <v>500</v>
      </c>
      <c r="D26" s="25" t="s">
        <v>68</v>
      </c>
      <c r="E26" s="24" t="s">
        <v>189</v>
      </c>
      <c r="F26" s="49">
        <v>3.3858170000000002E-3</v>
      </c>
      <c r="G26" s="24" t="s">
        <v>183</v>
      </c>
      <c r="H26" s="49">
        <v>2.684517E-3</v>
      </c>
      <c r="I26"/>
      <c r="J26"/>
      <c r="K26"/>
      <c r="L26"/>
      <c r="M26"/>
      <c r="N26"/>
    </row>
    <row r="27" spans="1:14" s="5" customFormat="1" ht="15" thickBot="1" x14ac:dyDescent="0.4">
      <c r="A27" s="28"/>
      <c r="B27" s="29" t="s">
        <v>506</v>
      </c>
      <c r="C27" s="30"/>
      <c r="D27" s="31">
        <v>487</v>
      </c>
      <c r="E27" s="30" t="s">
        <v>503</v>
      </c>
      <c r="F27" s="48" t="s">
        <v>515</v>
      </c>
      <c r="G27" s="30" t="s">
        <v>182</v>
      </c>
      <c r="H27" s="45" t="s">
        <v>515</v>
      </c>
      <c r="I27"/>
      <c r="J27"/>
      <c r="K27" s="14"/>
      <c r="L27"/>
      <c r="M27"/>
    </row>
    <row r="28" spans="1:14" x14ac:dyDescent="0.35">
      <c r="A28" s="32" t="s">
        <v>75</v>
      </c>
      <c r="B28" s="33" t="s">
        <v>76</v>
      </c>
      <c r="C28" s="34" t="s">
        <v>568</v>
      </c>
      <c r="D28" s="35" t="s">
        <v>157</v>
      </c>
      <c r="E28" s="34" t="s">
        <v>158</v>
      </c>
      <c r="F28" s="50"/>
      <c r="G28" s="34" t="s">
        <v>159</v>
      </c>
      <c r="H28" s="48"/>
      <c r="K28" s="14"/>
    </row>
    <row r="29" spans="1:14" x14ac:dyDescent="0.35">
      <c r="A29" s="27"/>
      <c r="B29" s="20"/>
      <c r="C29" s="21" t="s">
        <v>566</v>
      </c>
      <c r="D29" s="22" t="s">
        <v>160</v>
      </c>
      <c r="E29" s="21" t="s">
        <v>161</v>
      </c>
      <c r="F29" s="47"/>
      <c r="G29" s="21" t="s">
        <v>162</v>
      </c>
      <c r="H29" s="48"/>
      <c r="K29" s="14"/>
    </row>
    <row r="30" spans="1:14" x14ac:dyDescent="0.35">
      <c r="A30" s="27"/>
      <c r="B30" s="20"/>
      <c r="C30" s="21" t="s">
        <v>567</v>
      </c>
      <c r="D30" s="22" t="s">
        <v>123</v>
      </c>
      <c r="E30" s="21" t="s">
        <v>164</v>
      </c>
      <c r="F30" s="47"/>
      <c r="G30" s="21" t="s">
        <v>116</v>
      </c>
      <c r="H30" s="48"/>
    </row>
    <row r="31" spans="1:14" s="5" customFormat="1" x14ac:dyDescent="0.35">
      <c r="A31" s="27"/>
      <c r="B31" s="23"/>
      <c r="C31" s="24" t="s">
        <v>500</v>
      </c>
      <c r="D31" s="25" t="s">
        <v>77</v>
      </c>
      <c r="E31" s="24" t="s">
        <v>190</v>
      </c>
      <c r="F31" s="48">
        <v>5.5861099999999997E-2</v>
      </c>
      <c r="G31" s="24" t="s">
        <v>182</v>
      </c>
      <c r="H31" s="49">
        <v>9.5544660000000003E-2</v>
      </c>
    </row>
    <row r="32" spans="1:14" x14ac:dyDescent="0.35">
      <c r="A32" s="27"/>
      <c r="B32" s="17" t="s">
        <v>84</v>
      </c>
      <c r="C32" s="18" t="s">
        <v>568</v>
      </c>
      <c r="D32" s="19" t="s">
        <v>166</v>
      </c>
      <c r="E32" s="18" t="s">
        <v>167</v>
      </c>
      <c r="F32" s="46"/>
      <c r="G32" s="18" t="s">
        <v>162</v>
      </c>
      <c r="H32" s="48"/>
    </row>
    <row r="33" spans="1:9" x14ac:dyDescent="0.35">
      <c r="A33" s="27"/>
      <c r="B33" s="20"/>
      <c r="C33" s="21" t="s">
        <v>566</v>
      </c>
      <c r="D33" s="22" t="s">
        <v>168</v>
      </c>
      <c r="E33" s="21" t="s">
        <v>169</v>
      </c>
      <c r="F33" s="47"/>
      <c r="G33" s="21" t="s">
        <v>159</v>
      </c>
      <c r="H33" s="48"/>
    </row>
    <row r="34" spans="1:9" x14ac:dyDescent="0.35">
      <c r="A34" s="27"/>
      <c r="B34" s="20"/>
      <c r="C34" s="21" t="s">
        <v>567</v>
      </c>
      <c r="D34" s="22" t="s">
        <v>141</v>
      </c>
      <c r="E34" s="21" t="s">
        <v>171</v>
      </c>
      <c r="F34" s="47"/>
      <c r="G34" s="21" t="s">
        <v>172</v>
      </c>
      <c r="H34" s="48"/>
    </row>
    <row r="35" spans="1:9" s="5" customFormat="1" x14ac:dyDescent="0.35">
      <c r="A35" s="27"/>
      <c r="B35" s="23"/>
      <c r="C35" s="24" t="s">
        <v>500</v>
      </c>
      <c r="D35" s="25" t="s">
        <v>8</v>
      </c>
      <c r="E35" s="24" t="s">
        <v>192</v>
      </c>
      <c r="F35" s="48">
        <v>0.82440840000000004</v>
      </c>
      <c r="G35" s="24" t="s">
        <v>193</v>
      </c>
      <c r="H35" s="49">
        <v>0.71711979999999997</v>
      </c>
    </row>
    <row r="36" spans="1:9" x14ac:dyDescent="0.35">
      <c r="A36" s="27"/>
      <c r="B36" s="17" t="s">
        <v>90</v>
      </c>
      <c r="C36" s="18" t="s">
        <v>568</v>
      </c>
      <c r="D36" s="19" t="s">
        <v>173</v>
      </c>
      <c r="E36" s="18" t="s">
        <v>174</v>
      </c>
      <c r="F36" s="46"/>
      <c r="G36" s="18" t="s">
        <v>176</v>
      </c>
      <c r="H36" s="48"/>
    </row>
    <row r="37" spans="1:9" x14ac:dyDescent="0.35">
      <c r="A37" s="27"/>
      <c r="B37" s="20"/>
      <c r="C37" s="21" t="s">
        <v>566</v>
      </c>
      <c r="D37" s="22" t="s">
        <v>144</v>
      </c>
      <c r="E37" s="21" t="s">
        <v>145</v>
      </c>
      <c r="F37" s="47"/>
      <c r="G37" s="21" t="s">
        <v>130</v>
      </c>
      <c r="H37" s="48"/>
    </row>
    <row r="38" spans="1:9" x14ac:dyDescent="0.35">
      <c r="A38" s="27"/>
      <c r="B38" s="20"/>
      <c r="C38" s="21" t="s">
        <v>567</v>
      </c>
      <c r="D38" s="22" t="s">
        <v>123</v>
      </c>
      <c r="E38" s="21" t="s">
        <v>177</v>
      </c>
      <c r="F38" s="47"/>
      <c r="G38" s="21" t="s">
        <v>179</v>
      </c>
      <c r="H38" s="48"/>
    </row>
    <row r="39" spans="1:9" s="5" customFormat="1" x14ac:dyDescent="0.35">
      <c r="A39" s="27"/>
      <c r="B39" s="23"/>
      <c r="C39" s="24" t="s">
        <v>500</v>
      </c>
      <c r="D39" s="25" t="s">
        <v>91</v>
      </c>
      <c r="E39" s="24" t="s">
        <v>195</v>
      </c>
      <c r="F39" s="49">
        <v>7.1287390000000003E-3</v>
      </c>
      <c r="G39" s="24" t="s">
        <v>197</v>
      </c>
      <c r="H39" s="49">
        <v>4.581797E-2</v>
      </c>
    </row>
    <row r="40" spans="1:9" ht="15" thickBot="1" x14ac:dyDescent="0.4">
      <c r="A40" s="28"/>
      <c r="B40" s="29" t="s">
        <v>507</v>
      </c>
      <c r="C40" s="36"/>
      <c r="D40" s="31">
        <v>195</v>
      </c>
      <c r="E40" s="36" t="s">
        <v>504</v>
      </c>
      <c r="F40" s="48">
        <v>8.9667659999999993E-3</v>
      </c>
      <c r="G40" s="36" t="s">
        <v>505</v>
      </c>
      <c r="H40" s="45">
        <v>1.0589110000000001E-3</v>
      </c>
    </row>
    <row r="41" spans="1:9" ht="15" thickBot="1" x14ac:dyDescent="0.4">
      <c r="A41" s="37" t="s">
        <v>509</v>
      </c>
      <c r="B41" s="38"/>
      <c r="C41" s="39"/>
      <c r="D41" s="40">
        <v>808</v>
      </c>
      <c r="E41" s="41" t="s">
        <v>510</v>
      </c>
      <c r="F41" s="44" t="s">
        <v>514</v>
      </c>
      <c r="G41" s="41" t="s">
        <v>511</v>
      </c>
      <c r="H41" s="45" t="s">
        <v>515</v>
      </c>
    </row>
    <row r="43" spans="1:9" x14ac:dyDescent="0.35">
      <c r="I43" s="42"/>
    </row>
  </sheetData>
  <mergeCells count="12">
    <mergeCell ref="B36:B39"/>
    <mergeCell ref="A28:A40"/>
    <mergeCell ref="A15:A27"/>
    <mergeCell ref="A2:A14"/>
    <mergeCell ref="B2:B5"/>
    <mergeCell ref="B6:B9"/>
    <mergeCell ref="B10:B13"/>
    <mergeCell ref="B15:B18"/>
    <mergeCell ref="B19:B22"/>
    <mergeCell ref="B23:B26"/>
    <mergeCell ref="B28:B31"/>
    <mergeCell ref="B32:B3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selection activeCell="C1" sqref="C1:C1048576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35">
      <c r="A2" t="s">
        <v>6</v>
      </c>
      <c r="B2" t="s">
        <v>7</v>
      </c>
      <c r="C2" t="s">
        <v>2</v>
      </c>
      <c r="D2" t="s">
        <v>105</v>
      </c>
      <c r="E2" t="s">
        <v>106</v>
      </c>
      <c r="F2" t="s">
        <v>107</v>
      </c>
      <c r="G2" t="s">
        <v>108</v>
      </c>
      <c r="H2" t="s">
        <v>109</v>
      </c>
    </row>
    <row r="3" spans="1:8" x14ac:dyDescent="0.35">
      <c r="A3" t="s">
        <v>6</v>
      </c>
      <c r="B3" t="s">
        <v>7</v>
      </c>
      <c r="C3" t="s">
        <v>3</v>
      </c>
      <c r="D3" t="s">
        <v>110</v>
      </c>
      <c r="E3" t="s">
        <v>111</v>
      </c>
      <c r="F3" t="s">
        <v>20</v>
      </c>
      <c r="G3" t="s">
        <v>112</v>
      </c>
      <c r="H3" t="s">
        <v>113</v>
      </c>
    </row>
    <row r="4" spans="1:8" x14ac:dyDescent="0.35">
      <c r="A4" t="s">
        <v>6</v>
      </c>
      <c r="B4" t="s">
        <v>7</v>
      </c>
      <c r="C4" t="s">
        <v>4</v>
      </c>
      <c r="D4" t="s">
        <v>114</v>
      </c>
      <c r="E4" t="s">
        <v>115</v>
      </c>
      <c r="F4" t="s">
        <v>32</v>
      </c>
      <c r="G4" t="s">
        <v>116</v>
      </c>
      <c r="H4" t="s">
        <v>117</v>
      </c>
    </row>
    <row r="5" spans="1:8" x14ac:dyDescent="0.35">
      <c r="A5" t="s">
        <v>6</v>
      </c>
      <c r="B5" t="s">
        <v>21</v>
      </c>
      <c r="C5" t="s">
        <v>2</v>
      </c>
      <c r="D5" t="s">
        <v>118</v>
      </c>
      <c r="E5" t="s">
        <v>119</v>
      </c>
      <c r="F5" t="s">
        <v>38</v>
      </c>
      <c r="G5" t="s">
        <v>120</v>
      </c>
      <c r="H5" t="s">
        <v>121</v>
      </c>
    </row>
    <row r="6" spans="1:8" x14ac:dyDescent="0.35">
      <c r="A6" t="s">
        <v>6</v>
      </c>
      <c r="B6" t="s">
        <v>21</v>
      </c>
      <c r="C6" t="s">
        <v>3</v>
      </c>
      <c r="D6" t="s">
        <v>122</v>
      </c>
      <c r="E6" t="s">
        <v>15</v>
      </c>
      <c r="F6" t="s">
        <v>16</v>
      </c>
      <c r="G6" t="s">
        <v>116</v>
      </c>
      <c r="H6" t="s">
        <v>117</v>
      </c>
    </row>
    <row r="7" spans="1:8" x14ac:dyDescent="0.35">
      <c r="A7" t="s">
        <v>6</v>
      </c>
      <c r="B7" t="s">
        <v>21</v>
      </c>
      <c r="C7" t="s">
        <v>4</v>
      </c>
      <c r="D7" t="s">
        <v>123</v>
      </c>
      <c r="E7" t="s">
        <v>124</v>
      </c>
      <c r="F7" t="s">
        <v>125</v>
      </c>
      <c r="G7" t="s">
        <v>116</v>
      </c>
      <c r="H7" t="s">
        <v>117</v>
      </c>
    </row>
    <row r="8" spans="1:8" x14ac:dyDescent="0.35">
      <c r="A8" t="s">
        <v>6</v>
      </c>
      <c r="B8" t="s">
        <v>33</v>
      </c>
      <c r="C8" t="s">
        <v>2</v>
      </c>
      <c r="D8" t="s">
        <v>126</v>
      </c>
      <c r="E8" t="s">
        <v>127</v>
      </c>
      <c r="F8" t="s">
        <v>38</v>
      </c>
      <c r="G8" t="s">
        <v>128</v>
      </c>
      <c r="H8" t="s">
        <v>129</v>
      </c>
    </row>
    <row r="9" spans="1:8" x14ac:dyDescent="0.35">
      <c r="A9" t="s">
        <v>6</v>
      </c>
      <c r="B9" t="s">
        <v>33</v>
      </c>
      <c r="C9" t="s">
        <v>3</v>
      </c>
      <c r="D9" t="s">
        <v>126</v>
      </c>
      <c r="E9" t="s">
        <v>127</v>
      </c>
      <c r="F9" t="s">
        <v>38</v>
      </c>
      <c r="G9" t="s">
        <v>130</v>
      </c>
      <c r="H9" t="s">
        <v>131</v>
      </c>
    </row>
    <row r="10" spans="1:8" x14ac:dyDescent="0.35">
      <c r="A10" t="s">
        <v>6</v>
      </c>
      <c r="B10" t="s">
        <v>33</v>
      </c>
      <c r="C10" t="s">
        <v>4</v>
      </c>
      <c r="D10" t="s">
        <v>118</v>
      </c>
      <c r="E10" t="s">
        <v>28</v>
      </c>
      <c r="F10" t="s">
        <v>29</v>
      </c>
      <c r="G10" t="s">
        <v>116</v>
      </c>
      <c r="H10" t="s">
        <v>117</v>
      </c>
    </row>
    <row r="11" spans="1:8" x14ac:dyDescent="0.35">
      <c r="A11" t="s">
        <v>42</v>
      </c>
      <c r="B11" t="s">
        <v>43</v>
      </c>
      <c r="C11" t="s">
        <v>2</v>
      </c>
      <c r="D11" t="s">
        <v>132</v>
      </c>
      <c r="E11" t="s">
        <v>133</v>
      </c>
      <c r="F11" t="s">
        <v>134</v>
      </c>
      <c r="G11" t="s">
        <v>135</v>
      </c>
      <c r="H11" t="s">
        <v>131</v>
      </c>
    </row>
    <row r="12" spans="1:8" x14ac:dyDescent="0.35">
      <c r="A12" t="s">
        <v>42</v>
      </c>
      <c r="B12" t="s">
        <v>43</v>
      </c>
      <c r="C12" t="s">
        <v>3</v>
      </c>
      <c r="D12" t="s">
        <v>136</v>
      </c>
      <c r="E12" t="s">
        <v>137</v>
      </c>
      <c r="F12" t="s">
        <v>38</v>
      </c>
      <c r="G12" t="s">
        <v>138</v>
      </c>
      <c r="H12" t="s">
        <v>131</v>
      </c>
    </row>
    <row r="13" spans="1:8" x14ac:dyDescent="0.35">
      <c r="A13" t="s">
        <v>42</v>
      </c>
      <c r="B13" t="s">
        <v>43</v>
      </c>
      <c r="C13" t="s">
        <v>4</v>
      </c>
      <c r="D13" t="s">
        <v>139</v>
      </c>
      <c r="E13" t="s">
        <v>140</v>
      </c>
      <c r="F13" t="s">
        <v>40</v>
      </c>
      <c r="G13" t="s">
        <v>116</v>
      </c>
      <c r="H13" t="s">
        <v>117</v>
      </c>
    </row>
    <row r="14" spans="1:8" x14ac:dyDescent="0.35">
      <c r="A14" t="s">
        <v>42</v>
      </c>
      <c r="B14" t="s">
        <v>55</v>
      </c>
      <c r="C14" t="s">
        <v>2</v>
      </c>
      <c r="D14" t="s">
        <v>141</v>
      </c>
      <c r="E14" t="s">
        <v>142</v>
      </c>
      <c r="F14" t="s">
        <v>143</v>
      </c>
      <c r="G14" t="s">
        <v>130</v>
      </c>
      <c r="H14" t="s">
        <v>131</v>
      </c>
    </row>
    <row r="15" spans="1:8" x14ac:dyDescent="0.35">
      <c r="A15" t="s">
        <v>42</v>
      </c>
      <c r="B15" t="s">
        <v>55</v>
      </c>
      <c r="C15" t="s">
        <v>3</v>
      </c>
      <c r="D15" t="s">
        <v>144</v>
      </c>
      <c r="E15" t="s">
        <v>145</v>
      </c>
      <c r="F15" t="s">
        <v>18</v>
      </c>
      <c r="G15" t="s">
        <v>130</v>
      </c>
      <c r="H15" t="s">
        <v>131</v>
      </c>
    </row>
    <row r="16" spans="1:8" x14ac:dyDescent="0.35">
      <c r="A16" t="s">
        <v>42</v>
      </c>
      <c r="B16" t="s">
        <v>55</v>
      </c>
      <c r="C16" t="s">
        <v>4</v>
      </c>
      <c r="D16" t="s">
        <v>146</v>
      </c>
      <c r="E16" t="s">
        <v>147</v>
      </c>
      <c r="F16" t="s">
        <v>148</v>
      </c>
      <c r="G16" t="s">
        <v>130</v>
      </c>
      <c r="H16" t="s">
        <v>131</v>
      </c>
    </row>
    <row r="17" spans="1:8" x14ac:dyDescent="0.35">
      <c r="A17" t="s">
        <v>42</v>
      </c>
      <c r="B17" t="s">
        <v>67</v>
      </c>
      <c r="C17" t="s">
        <v>2</v>
      </c>
      <c r="D17" t="s">
        <v>149</v>
      </c>
      <c r="E17" t="s">
        <v>150</v>
      </c>
      <c r="F17" t="s">
        <v>46</v>
      </c>
      <c r="G17" t="s">
        <v>116</v>
      </c>
      <c r="H17" t="s">
        <v>117</v>
      </c>
    </row>
    <row r="18" spans="1:8" x14ac:dyDescent="0.35">
      <c r="A18" t="s">
        <v>42</v>
      </c>
      <c r="B18" t="s">
        <v>67</v>
      </c>
      <c r="C18" t="s">
        <v>3</v>
      </c>
      <c r="D18" t="s">
        <v>151</v>
      </c>
      <c r="E18" t="s">
        <v>152</v>
      </c>
      <c r="F18" t="s">
        <v>153</v>
      </c>
      <c r="G18" t="s">
        <v>135</v>
      </c>
      <c r="H18" t="s">
        <v>131</v>
      </c>
    </row>
    <row r="19" spans="1:8" x14ac:dyDescent="0.35">
      <c r="A19" t="s">
        <v>42</v>
      </c>
      <c r="B19" t="s">
        <v>67</v>
      </c>
      <c r="C19" t="s">
        <v>4</v>
      </c>
      <c r="D19" t="s">
        <v>154</v>
      </c>
      <c r="E19" t="s">
        <v>155</v>
      </c>
      <c r="F19" t="s">
        <v>156</v>
      </c>
      <c r="G19" t="s">
        <v>116</v>
      </c>
      <c r="H19" t="s">
        <v>117</v>
      </c>
    </row>
    <row r="20" spans="1:8" x14ac:dyDescent="0.35">
      <c r="A20" t="s">
        <v>75</v>
      </c>
      <c r="B20" t="s">
        <v>76</v>
      </c>
      <c r="C20" t="s">
        <v>2</v>
      </c>
      <c r="D20" t="s">
        <v>157</v>
      </c>
      <c r="E20" t="s">
        <v>158</v>
      </c>
      <c r="F20" t="s">
        <v>148</v>
      </c>
      <c r="G20" t="s">
        <v>159</v>
      </c>
      <c r="H20" t="s">
        <v>129</v>
      </c>
    </row>
    <row r="21" spans="1:8" x14ac:dyDescent="0.35">
      <c r="A21" t="s">
        <v>75</v>
      </c>
      <c r="B21" t="s">
        <v>76</v>
      </c>
      <c r="C21" t="s">
        <v>3</v>
      </c>
      <c r="D21" t="s">
        <v>160</v>
      </c>
      <c r="E21" t="s">
        <v>161</v>
      </c>
      <c r="F21" t="s">
        <v>14</v>
      </c>
      <c r="G21" t="s">
        <v>162</v>
      </c>
      <c r="H21" t="s">
        <v>163</v>
      </c>
    </row>
    <row r="22" spans="1:8" x14ac:dyDescent="0.35">
      <c r="A22" t="s">
        <v>75</v>
      </c>
      <c r="B22" t="s">
        <v>76</v>
      </c>
      <c r="C22" t="s">
        <v>4</v>
      </c>
      <c r="D22" t="s">
        <v>123</v>
      </c>
      <c r="E22" t="s">
        <v>164</v>
      </c>
      <c r="F22" t="s">
        <v>165</v>
      </c>
      <c r="G22" t="s">
        <v>116</v>
      </c>
      <c r="H22" t="s">
        <v>117</v>
      </c>
    </row>
    <row r="23" spans="1:8" x14ac:dyDescent="0.35">
      <c r="A23" t="s">
        <v>75</v>
      </c>
      <c r="B23" t="s">
        <v>84</v>
      </c>
      <c r="C23" t="s">
        <v>2</v>
      </c>
      <c r="D23" t="s">
        <v>166</v>
      </c>
      <c r="E23" t="s">
        <v>167</v>
      </c>
      <c r="F23" t="s">
        <v>14</v>
      </c>
      <c r="G23" t="s">
        <v>162</v>
      </c>
      <c r="H23" t="s">
        <v>163</v>
      </c>
    </row>
    <row r="24" spans="1:8" x14ac:dyDescent="0.35">
      <c r="A24" t="s">
        <v>75</v>
      </c>
      <c r="B24" t="s">
        <v>84</v>
      </c>
      <c r="C24" t="s">
        <v>3</v>
      </c>
      <c r="D24" t="s">
        <v>168</v>
      </c>
      <c r="E24" t="s">
        <v>169</v>
      </c>
      <c r="F24" t="s">
        <v>170</v>
      </c>
      <c r="G24" t="s">
        <v>159</v>
      </c>
      <c r="H24" t="s">
        <v>129</v>
      </c>
    </row>
    <row r="25" spans="1:8" x14ac:dyDescent="0.35">
      <c r="A25" t="s">
        <v>75</v>
      </c>
      <c r="B25" t="s">
        <v>84</v>
      </c>
      <c r="C25" t="s">
        <v>4</v>
      </c>
      <c r="D25" t="s">
        <v>141</v>
      </c>
      <c r="E25" t="s">
        <v>171</v>
      </c>
      <c r="F25" t="s">
        <v>38</v>
      </c>
      <c r="G25" t="s">
        <v>172</v>
      </c>
      <c r="H25" t="s">
        <v>163</v>
      </c>
    </row>
    <row r="26" spans="1:8" x14ac:dyDescent="0.35">
      <c r="A26" t="s">
        <v>75</v>
      </c>
      <c r="B26" t="s">
        <v>90</v>
      </c>
      <c r="C26" t="s">
        <v>2</v>
      </c>
      <c r="D26" t="s">
        <v>173</v>
      </c>
      <c r="E26" t="s">
        <v>174</v>
      </c>
      <c r="F26" t="s">
        <v>175</v>
      </c>
      <c r="G26" t="s">
        <v>176</v>
      </c>
      <c r="H26" t="s">
        <v>163</v>
      </c>
    </row>
    <row r="27" spans="1:8" x14ac:dyDescent="0.35">
      <c r="A27" t="s">
        <v>75</v>
      </c>
      <c r="B27" t="s">
        <v>90</v>
      </c>
      <c r="C27" t="s">
        <v>3</v>
      </c>
      <c r="D27" t="s">
        <v>144</v>
      </c>
      <c r="E27" t="s">
        <v>145</v>
      </c>
      <c r="F27" t="s">
        <v>18</v>
      </c>
      <c r="G27" t="s">
        <v>130</v>
      </c>
      <c r="H27" t="s">
        <v>131</v>
      </c>
    </row>
    <row r="28" spans="1:8" x14ac:dyDescent="0.35">
      <c r="A28" t="s">
        <v>75</v>
      </c>
      <c r="B28" t="s">
        <v>90</v>
      </c>
      <c r="C28" t="s">
        <v>4</v>
      </c>
      <c r="D28" t="s">
        <v>123</v>
      </c>
      <c r="E28" t="s">
        <v>177</v>
      </c>
      <c r="F28" t="s">
        <v>178</v>
      </c>
      <c r="G28" t="s">
        <v>179</v>
      </c>
      <c r="H28" t="s">
        <v>180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>
      <selection activeCell="A10" sqref="A10:XFD10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35">
      <c r="A2" t="s">
        <v>6</v>
      </c>
      <c r="B2" t="s">
        <v>7</v>
      </c>
      <c r="D2" t="s">
        <v>8</v>
      </c>
      <c r="E2" t="s">
        <v>181</v>
      </c>
      <c r="F2" t="s">
        <v>83</v>
      </c>
      <c r="G2" t="s">
        <v>182</v>
      </c>
      <c r="H2" t="s">
        <v>131</v>
      </c>
    </row>
    <row r="3" spans="1:8" x14ac:dyDescent="0.35">
      <c r="A3" t="s">
        <v>6</v>
      </c>
      <c r="B3" t="s">
        <v>21</v>
      </c>
      <c r="D3" t="s">
        <v>22</v>
      </c>
      <c r="E3" t="s">
        <v>23</v>
      </c>
      <c r="F3" t="s">
        <v>24</v>
      </c>
      <c r="G3" t="s">
        <v>183</v>
      </c>
      <c r="H3" t="s">
        <v>117</v>
      </c>
    </row>
    <row r="4" spans="1:8" x14ac:dyDescent="0.35">
      <c r="A4" t="s">
        <v>6</v>
      </c>
      <c r="B4" t="s">
        <v>33</v>
      </c>
      <c r="D4" t="s">
        <v>34</v>
      </c>
      <c r="E4" t="s">
        <v>35</v>
      </c>
      <c r="F4" t="s">
        <v>36</v>
      </c>
      <c r="G4" t="s">
        <v>184</v>
      </c>
      <c r="H4" t="s">
        <v>185</v>
      </c>
    </row>
    <row r="5" spans="1:8" x14ac:dyDescent="0.35">
      <c r="A5" t="s">
        <v>42</v>
      </c>
      <c r="B5" t="s">
        <v>43</v>
      </c>
      <c r="D5" t="s">
        <v>44</v>
      </c>
      <c r="E5" t="s">
        <v>186</v>
      </c>
      <c r="F5" t="s">
        <v>27</v>
      </c>
      <c r="G5" t="s">
        <v>183</v>
      </c>
      <c r="H5" t="s">
        <v>117</v>
      </c>
    </row>
    <row r="6" spans="1:8" x14ac:dyDescent="0.35">
      <c r="A6" t="s">
        <v>42</v>
      </c>
      <c r="B6" t="s">
        <v>55</v>
      </c>
      <c r="D6" t="s">
        <v>56</v>
      </c>
      <c r="E6" t="s">
        <v>187</v>
      </c>
      <c r="F6" t="s">
        <v>170</v>
      </c>
      <c r="G6" t="s">
        <v>188</v>
      </c>
      <c r="H6" t="s">
        <v>131</v>
      </c>
    </row>
    <row r="7" spans="1:8" x14ac:dyDescent="0.35">
      <c r="A7" t="s">
        <v>42</v>
      </c>
      <c r="B7" t="s">
        <v>67</v>
      </c>
      <c r="D7" t="s">
        <v>68</v>
      </c>
      <c r="E7" t="s">
        <v>189</v>
      </c>
      <c r="F7" t="s">
        <v>10</v>
      </c>
      <c r="G7" t="s">
        <v>183</v>
      </c>
      <c r="H7" t="s">
        <v>117</v>
      </c>
    </row>
    <row r="8" spans="1:8" x14ac:dyDescent="0.35">
      <c r="A8" t="s">
        <v>75</v>
      </c>
      <c r="B8" t="s">
        <v>76</v>
      </c>
      <c r="D8" t="s">
        <v>77</v>
      </c>
      <c r="E8" t="s">
        <v>190</v>
      </c>
      <c r="F8" t="s">
        <v>191</v>
      </c>
      <c r="G8" t="s">
        <v>182</v>
      </c>
      <c r="H8" t="s">
        <v>131</v>
      </c>
    </row>
    <row r="9" spans="1:8" x14ac:dyDescent="0.35">
      <c r="A9" t="s">
        <v>75</v>
      </c>
      <c r="B9" t="s">
        <v>84</v>
      </c>
      <c r="D9" t="s">
        <v>8</v>
      </c>
      <c r="E9" t="s">
        <v>192</v>
      </c>
      <c r="F9" t="s">
        <v>93</v>
      </c>
      <c r="G9" t="s">
        <v>193</v>
      </c>
      <c r="H9" t="s">
        <v>194</v>
      </c>
    </row>
    <row r="10" spans="1:8" x14ac:dyDescent="0.35">
      <c r="A10" t="s">
        <v>75</v>
      </c>
      <c r="B10" t="s">
        <v>90</v>
      </c>
      <c r="D10" t="s">
        <v>91</v>
      </c>
      <c r="E10" t="s">
        <v>195</v>
      </c>
      <c r="F10" t="s">
        <v>196</v>
      </c>
      <c r="G10" t="s">
        <v>197</v>
      </c>
      <c r="H10" t="s">
        <v>163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sqref="A1:F4"/>
    </sheetView>
  </sheetViews>
  <sheetFormatPr defaultColWidth="10.90625" defaultRowHeight="14.5" x14ac:dyDescent="0.35"/>
  <sheetData>
    <row r="1" spans="1:6" x14ac:dyDescent="0.35">
      <c r="A1" t="s">
        <v>0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</row>
    <row r="2" spans="1:6" x14ac:dyDescent="0.35">
      <c r="A2" t="s">
        <v>6</v>
      </c>
      <c r="B2">
        <v>126</v>
      </c>
      <c r="C2">
        <v>26</v>
      </c>
      <c r="D2">
        <v>0.206349206349206</v>
      </c>
      <c r="E2">
        <v>0</v>
      </c>
      <c r="F2">
        <v>0</v>
      </c>
    </row>
    <row r="3" spans="1:6" x14ac:dyDescent="0.35">
      <c r="A3" t="s">
        <v>42</v>
      </c>
      <c r="B3">
        <v>487</v>
      </c>
      <c r="C3">
        <v>155</v>
      </c>
      <c r="D3">
        <v>0.318275154004107</v>
      </c>
      <c r="E3">
        <v>0</v>
      </c>
      <c r="F3">
        <v>1</v>
      </c>
    </row>
    <row r="4" spans="1:6" x14ac:dyDescent="0.35">
      <c r="A4" t="s">
        <v>75</v>
      </c>
      <c r="B4">
        <v>195</v>
      </c>
      <c r="C4">
        <v>115</v>
      </c>
      <c r="D4">
        <v>0.58974358974358998</v>
      </c>
      <c r="E4">
        <v>1</v>
      </c>
      <c r="F4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E8DF-D102-4C66-9D22-DF769F85D815}">
  <sheetPr>
    <tabColor theme="6"/>
  </sheetPr>
  <dimension ref="A1:I41"/>
  <sheetViews>
    <sheetView showGridLines="0" zoomScale="70" zoomScaleNormal="70" workbookViewId="0">
      <selection activeCell="B10" sqref="B10:B13"/>
    </sheetView>
  </sheetViews>
  <sheetFormatPr defaultColWidth="10.90625" defaultRowHeight="14.5" x14ac:dyDescent="0.35"/>
  <cols>
    <col min="1" max="1" width="10.90625" style="13"/>
    <col min="2" max="2" width="15.90625" style="15" customWidth="1"/>
    <col min="3" max="3" width="18.1796875" customWidth="1"/>
    <col min="4" max="4" width="10.90625" style="11"/>
    <col min="5" max="5" width="19.6328125" customWidth="1"/>
    <col min="6" max="6" width="18.36328125" customWidth="1"/>
  </cols>
  <sheetData>
    <row r="1" spans="1:6" ht="58" x14ac:dyDescent="0.35">
      <c r="A1" s="16" t="s">
        <v>488</v>
      </c>
      <c r="B1" s="57" t="s">
        <v>489</v>
      </c>
      <c r="C1" s="16" t="s">
        <v>494</v>
      </c>
      <c r="D1" s="16" t="s">
        <v>570</v>
      </c>
      <c r="E1" s="57" t="s">
        <v>569</v>
      </c>
      <c r="F1" s="57" t="s">
        <v>571</v>
      </c>
    </row>
    <row r="2" spans="1:6" x14ac:dyDescent="0.35">
      <c r="A2" s="53" t="s">
        <v>6</v>
      </c>
      <c r="B2" s="17" t="s">
        <v>7</v>
      </c>
      <c r="C2" s="18" t="s">
        <v>568</v>
      </c>
      <c r="D2" s="19" t="s">
        <v>157</v>
      </c>
      <c r="E2" s="18" t="s">
        <v>516</v>
      </c>
      <c r="F2" s="18" t="s">
        <v>517</v>
      </c>
    </row>
    <row r="3" spans="1:6" x14ac:dyDescent="0.35">
      <c r="A3" s="53"/>
      <c r="B3" s="20"/>
      <c r="C3" s="21" t="s">
        <v>566</v>
      </c>
      <c r="D3" s="22" t="s">
        <v>222</v>
      </c>
      <c r="E3" s="21" t="s">
        <v>519</v>
      </c>
      <c r="F3" s="21" t="s">
        <v>116</v>
      </c>
    </row>
    <row r="4" spans="1:6" x14ac:dyDescent="0.35">
      <c r="A4" s="53"/>
      <c r="B4" s="20"/>
      <c r="C4" s="21" t="s">
        <v>567</v>
      </c>
      <c r="D4" s="22" t="s">
        <v>118</v>
      </c>
      <c r="E4" s="21" t="s">
        <v>521</v>
      </c>
      <c r="F4" s="21" t="s">
        <v>116</v>
      </c>
    </row>
    <row r="5" spans="1:6" s="5" customFormat="1" x14ac:dyDescent="0.35">
      <c r="A5" s="53"/>
      <c r="B5" s="23"/>
      <c r="C5" s="24" t="s">
        <v>500</v>
      </c>
      <c r="D5" s="25" t="s">
        <v>228</v>
      </c>
      <c r="E5" s="24" t="s">
        <v>550</v>
      </c>
      <c r="F5" s="24" t="s">
        <v>182</v>
      </c>
    </row>
    <row r="6" spans="1:6" x14ac:dyDescent="0.35">
      <c r="A6" s="53"/>
      <c r="B6" s="17" t="s">
        <v>584</v>
      </c>
      <c r="C6" s="18" t="s">
        <v>568</v>
      </c>
      <c r="D6" s="19" t="s">
        <v>126</v>
      </c>
      <c r="E6" s="18" t="s">
        <v>522</v>
      </c>
      <c r="F6" s="18" t="s">
        <v>523</v>
      </c>
    </row>
    <row r="7" spans="1:6" x14ac:dyDescent="0.35">
      <c r="A7" s="53"/>
      <c r="B7" s="20" t="s">
        <v>21</v>
      </c>
      <c r="C7" s="21" t="s">
        <v>566</v>
      </c>
      <c r="D7" s="22" t="s">
        <v>219</v>
      </c>
      <c r="E7" s="21" t="s">
        <v>525</v>
      </c>
      <c r="F7" s="21" t="s">
        <v>116</v>
      </c>
    </row>
    <row r="8" spans="1:6" x14ac:dyDescent="0.35">
      <c r="A8" s="53"/>
      <c r="B8" s="20" t="s">
        <v>21</v>
      </c>
      <c r="C8" s="21" t="s">
        <v>567</v>
      </c>
      <c r="D8" s="22" t="s">
        <v>219</v>
      </c>
      <c r="E8" s="21" t="s">
        <v>525</v>
      </c>
      <c r="F8" s="21" t="s">
        <v>116</v>
      </c>
    </row>
    <row r="9" spans="1:6" s="5" customFormat="1" x14ac:dyDescent="0.35">
      <c r="A9" s="53"/>
      <c r="B9" s="23" t="s">
        <v>21</v>
      </c>
      <c r="C9" s="24" t="s">
        <v>500</v>
      </c>
      <c r="D9" s="25" t="s">
        <v>118</v>
      </c>
      <c r="E9" s="24" t="s">
        <v>552</v>
      </c>
      <c r="F9" s="24" t="s">
        <v>183</v>
      </c>
    </row>
    <row r="10" spans="1:6" x14ac:dyDescent="0.35">
      <c r="A10" s="53"/>
      <c r="B10" s="17" t="s">
        <v>33</v>
      </c>
      <c r="C10" s="18" t="s">
        <v>568</v>
      </c>
      <c r="D10" s="19" t="s">
        <v>219</v>
      </c>
      <c r="E10" s="18" t="s">
        <v>525</v>
      </c>
      <c r="F10" s="18" t="s">
        <v>526</v>
      </c>
    </row>
    <row r="11" spans="1:6" x14ac:dyDescent="0.35">
      <c r="A11" s="53"/>
      <c r="B11" s="20" t="s">
        <v>33</v>
      </c>
      <c r="C11" s="21" t="s">
        <v>566</v>
      </c>
      <c r="D11" s="22" t="s">
        <v>219</v>
      </c>
      <c r="E11" s="21" t="s">
        <v>525</v>
      </c>
      <c r="F11" s="21" t="s">
        <v>527</v>
      </c>
    </row>
    <row r="12" spans="1:6" x14ac:dyDescent="0.35">
      <c r="A12" s="53"/>
      <c r="B12" s="20" t="s">
        <v>33</v>
      </c>
      <c r="C12" s="21" t="s">
        <v>567</v>
      </c>
      <c r="D12" s="22" t="s">
        <v>235</v>
      </c>
      <c r="E12" s="21" t="s">
        <v>528</v>
      </c>
      <c r="F12" s="21" t="s">
        <v>116</v>
      </c>
    </row>
    <row r="13" spans="1:6" s="5" customFormat="1" x14ac:dyDescent="0.35">
      <c r="A13" s="53"/>
      <c r="B13" s="23" t="s">
        <v>33</v>
      </c>
      <c r="C13" s="24" t="s">
        <v>500</v>
      </c>
      <c r="D13" s="25" t="s">
        <v>126</v>
      </c>
      <c r="E13" s="24" t="s">
        <v>522</v>
      </c>
      <c r="F13" s="24" t="s">
        <v>553</v>
      </c>
    </row>
    <row r="14" spans="1:6" s="52" customFormat="1" ht="15" thickBot="1" x14ac:dyDescent="0.4">
      <c r="A14" s="54"/>
      <c r="B14" s="58" t="s">
        <v>508</v>
      </c>
      <c r="C14" s="30"/>
      <c r="D14" s="31">
        <v>26</v>
      </c>
      <c r="E14" s="30" t="s">
        <v>572</v>
      </c>
      <c r="F14" s="30" t="s">
        <v>183</v>
      </c>
    </row>
    <row r="15" spans="1:6" x14ac:dyDescent="0.35">
      <c r="A15" s="55" t="s">
        <v>42</v>
      </c>
      <c r="B15" s="33" t="s">
        <v>43</v>
      </c>
      <c r="C15" s="34" t="s">
        <v>568</v>
      </c>
      <c r="D15" s="35" t="s">
        <v>346</v>
      </c>
      <c r="E15" s="34" t="s">
        <v>529</v>
      </c>
      <c r="F15" s="34" t="s">
        <v>116</v>
      </c>
    </row>
    <row r="16" spans="1:6" x14ac:dyDescent="0.35">
      <c r="A16" s="53"/>
      <c r="B16" s="20" t="s">
        <v>43</v>
      </c>
      <c r="C16" s="21" t="s">
        <v>566</v>
      </c>
      <c r="D16" s="22" t="s">
        <v>157</v>
      </c>
      <c r="E16" s="21" t="s">
        <v>530</v>
      </c>
      <c r="F16" s="21" t="s">
        <v>116</v>
      </c>
    </row>
    <row r="17" spans="1:6" x14ac:dyDescent="0.35">
      <c r="A17" s="53"/>
      <c r="B17" s="20" t="s">
        <v>43</v>
      </c>
      <c r="C17" s="21" t="s">
        <v>567</v>
      </c>
      <c r="D17" s="22" t="s">
        <v>157</v>
      </c>
      <c r="E17" s="21" t="s">
        <v>28</v>
      </c>
      <c r="F17" s="21" t="s">
        <v>116</v>
      </c>
    </row>
    <row r="18" spans="1:6" s="5" customFormat="1" x14ac:dyDescent="0.35">
      <c r="A18" s="53"/>
      <c r="B18" s="23" t="s">
        <v>43</v>
      </c>
      <c r="C18" s="24" t="s">
        <v>500</v>
      </c>
      <c r="D18" s="25" t="s">
        <v>554</v>
      </c>
      <c r="E18" s="24" t="s">
        <v>555</v>
      </c>
      <c r="F18" s="24" t="s">
        <v>183</v>
      </c>
    </row>
    <row r="19" spans="1:6" x14ac:dyDescent="0.35">
      <c r="A19" s="53"/>
      <c r="B19" s="17" t="s">
        <v>55</v>
      </c>
      <c r="C19" s="18" t="s">
        <v>568</v>
      </c>
      <c r="D19" s="19" t="s">
        <v>346</v>
      </c>
      <c r="E19" s="18" t="s">
        <v>531</v>
      </c>
      <c r="F19" s="18" t="s">
        <v>116</v>
      </c>
    </row>
    <row r="20" spans="1:6" x14ac:dyDescent="0.35">
      <c r="A20" s="53"/>
      <c r="B20" s="20" t="s">
        <v>55</v>
      </c>
      <c r="C20" s="21" t="s">
        <v>566</v>
      </c>
      <c r="D20" s="22" t="s">
        <v>463</v>
      </c>
      <c r="E20" s="21" t="s">
        <v>532</v>
      </c>
      <c r="F20" s="21" t="s">
        <v>116</v>
      </c>
    </row>
    <row r="21" spans="1:6" x14ac:dyDescent="0.35">
      <c r="A21" s="53"/>
      <c r="B21" s="20" t="s">
        <v>55</v>
      </c>
      <c r="C21" s="21" t="s">
        <v>567</v>
      </c>
      <c r="D21" s="22" t="s">
        <v>122</v>
      </c>
      <c r="E21" s="21" t="s">
        <v>28</v>
      </c>
      <c r="F21" s="21" t="s">
        <v>116</v>
      </c>
    </row>
    <row r="22" spans="1:6" s="5" customFormat="1" x14ac:dyDescent="0.35">
      <c r="A22" s="53"/>
      <c r="B22" s="23" t="s">
        <v>55</v>
      </c>
      <c r="C22" s="24" t="s">
        <v>500</v>
      </c>
      <c r="D22" s="25" t="s">
        <v>556</v>
      </c>
      <c r="E22" s="24" t="s">
        <v>557</v>
      </c>
      <c r="F22" s="24" t="s">
        <v>183</v>
      </c>
    </row>
    <row r="23" spans="1:6" x14ac:dyDescent="0.35">
      <c r="A23" s="53"/>
      <c r="B23" s="17" t="s">
        <v>67</v>
      </c>
      <c r="C23" s="18" t="s">
        <v>568</v>
      </c>
      <c r="D23" s="19" t="s">
        <v>160</v>
      </c>
      <c r="E23" s="18" t="s">
        <v>534</v>
      </c>
      <c r="F23" s="18" t="s">
        <v>116</v>
      </c>
    </row>
    <row r="24" spans="1:6" x14ac:dyDescent="0.35">
      <c r="A24" s="53"/>
      <c r="B24" s="20" t="s">
        <v>67</v>
      </c>
      <c r="C24" s="21" t="s">
        <v>566</v>
      </c>
      <c r="D24" s="22" t="s">
        <v>136</v>
      </c>
      <c r="E24" s="21" t="s">
        <v>535</v>
      </c>
      <c r="F24" s="21" t="s">
        <v>116</v>
      </c>
    </row>
    <row r="25" spans="1:6" x14ac:dyDescent="0.35">
      <c r="A25" s="53"/>
      <c r="B25" s="20" t="s">
        <v>67</v>
      </c>
      <c r="C25" s="21" t="s">
        <v>567</v>
      </c>
      <c r="D25" s="22" t="s">
        <v>245</v>
      </c>
      <c r="E25" s="21" t="s">
        <v>536</v>
      </c>
      <c r="F25" s="21" t="s">
        <v>116</v>
      </c>
    </row>
    <row r="26" spans="1:6" s="5" customFormat="1" x14ac:dyDescent="0.35">
      <c r="A26" s="53"/>
      <c r="B26" s="23" t="s">
        <v>67</v>
      </c>
      <c r="C26" s="24" t="s">
        <v>500</v>
      </c>
      <c r="D26" s="25" t="s">
        <v>558</v>
      </c>
      <c r="E26" s="24" t="s">
        <v>559</v>
      </c>
      <c r="F26" s="24" t="s">
        <v>183</v>
      </c>
    </row>
    <row r="27" spans="1:6" s="52" customFormat="1" ht="15" thickBot="1" x14ac:dyDescent="0.4">
      <c r="A27" s="54"/>
      <c r="B27" s="58" t="s">
        <v>506</v>
      </c>
      <c r="C27" s="30"/>
      <c r="D27" s="31">
        <v>155</v>
      </c>
      <c r="E27" s="30" t="s">
        <v>573</v>
      </c>
      <c r="F27" s="30" t="s">
        <v>183</v>
      </c>
    </row>
    <row r="28" spans="1:6" x14ac:dyDescent="0.35">
      <c r="A28" s="55" t="s">
        <v>75</v>
      </c>
      <c r="B28" s="33" t="s">
        <v>76</v>
      </c>
      <c r="C28" s="34" t="s">
        <v>568</v>
      </c>
      <c r="D28" s="35" t="s">
        <v>240</v>
      </c>
      <c r="E28" s="34" t="s">
        <v>537</v>
      </c>
      <c r="F28" s="34" t="s">
        <v>538</v>
      </c>
    </row>
    <row r="29" spans="1:6" x14ac:dyDescent="0.35">
      <c r="A29" s="53"/>
      <c r="B29" s="20" t="s">
        <v>76</v>
      </c>
      <c r="C29" s="21" t="s">
        <v>566</v>
      </c>
      <c r="D29" s="22" t="s">
        <v>346</v>
      </c>
      <c r="E29" s="21" t="s">
        <v>539</v>
      </c>
      <c r="F29" s="21" t="s">
        <v>135</v>
      </c>
    </row>
    <row r="30" spans="1:6" x14ac:dyDescent="0.35">
      <c r="A30" s="53"/>
      <c r="B30" s="20" t="s">
        <v>76</v>
      </c>
      <c r="C30" s="21" t="s">
        <v>567</v>
      </c>
      <c r="D30" s="22" t="s">
        <v>126</v>
      </c>
      <c r="E30" s="21" t="s">
        <v>28</v>
      </c>
      <c r="F30" s="21" t="s">
        <v>116</v>
      </c>
    </row>
    <row r="31" spans="1:6" s="5" customFormat="1" x14ac:dyDescent="0.35">
      <c r="A31" s="53"/>
      <c r="B31" s="23" t="s">
        <v>76</v>
      </c>
      <c r="C31" s="24" t="s">
        <v>500</v>
      </c>
      <c r="D31" s="25" t="s">
        <v>325</v>
      </c>
      <c r="E31" s="24" t="s">
        <v>560</v>
      </c>
      <c r="F31" s="24" t="s">
        <v>183</v>
      </c>
    </row>
    <row r="32" spans="1:6" x14ac:dyDescent="0.35">
      <c r="A32" s="53"/>
      <c r="B32" s="17" t="s">
        <v>84</v>
      </c>
      <c r="C32" s="18" t="s">
        <v>568</v>
      </c>
      <c r="D32" s="19" t="s">
        <v>223</v>
      </c>
      <c r="E32" s="18" t="s">
        <v>540</v>
      </c>
      <c r="F32" s="18" t="s">
        <v>538</v>
      </c>
    </row>
    <row r="33" spans="1:9" x14ac:dyDescent="0.35">
      <c r="A33" s="53"/>
      <c r="B33" s="20" t="s">
        <v>84</v>
      </c>
      <c r="C33" s="21" t="s">
        <v>566</v>
      </c>
      <c r="D33" s="22" t="s">
        <v>325</v>
      </c>
      <c r="E33" s="21" t="s">
        <v>542</v>
      </c>
      <c r="F33" s="21" t="s">
        <v>135</v>
      </c>
    </row>
    <row r="34" spans="1:9" x14ac:dyDescent="0.35">
      <c r="A34" s="53"/>
      <c r="B34" s="20" t="s">
        <v>84</v>
      </c>
      <c r="C34" s="21" t="s">
        <v>567</v>
      </c>
      <c r="D34" s="22" t="s">
        <v>34</v>
      </c>
      <c r="E34" s="21" t="s">
        <v>544</v>
      </c>
      <c r="F34" s="21" t="s">
        <v>135</v>
      </c>
    </row>
    <row r="35" spans="1:9" s="5" customFormat="1" x14ac:dyDescent="0.35">
      <c r="A35" s="53"/>
      <c r="B35" s="23" t="s">
        <v>84</v>
      </c>
      <c r="C35" s="24" t="s">
        <v>500</v>
      </c>
      <c r="D35" s="25" t="s">
        <v>273</v>
      </c>
      <c r="E35" s="24" t="s">
        <v>561</v>
      </c>
      <c r="F35" s="24" t="s">
        <v>182</v>
      </c>
    </row>
    <row r="36" spans="1:9" x14ac:dyDescent="0.35">
      <c r="A36" s="53"/>
      <c r="B36" s="17" t="s">
        <v>90</v>
      </c>
      <c r="C36" s="18" t="s">
        <v>568</v>
      </c>
      <c r="D36" s="19" t="s">
        <v>273</v>
      </c>
      <c r="E36" s="18" t="s">
        <v>545</v>
      </c>
      <c r="F36" s="18" t="s">
        <v>135</v>
      </c>
    </row>
    <row r="37" spans="1:9" x14ac:dyDescent="0.35">
      <c r="A37" s="53"/>
      <c r="B37" s="20" t="s">
        <v>90</v>
      </c>
      <c r="C37" s="21" t="s">
        <v>566</v>
      </c>
      <c r="D37" s="22" t="s">
        <v>463</v>
      </c>
      <c r="E37" s="21" t="s">
        <v>546</v>
      </c>
      <c r="F37" s="21" t="s">
        <v>135</v>
      </c>
    </row>
    <row r="38" spans="1:9" x14ac:dyDescent="0.35">
      <c r="A38" s="53"/>
      <c r="B38" s="20" t="s">
        <v>90</v>
      </c>
      <c r="C38" s="21" t="s">
        <v>567</v>
      </c>
      <c r="D38" s="22" t="s">
        <v>123</v>
      </c>
      <c r="E38" s="21" t="s">
        <v>547</v>
      </c>
      <c r="F38" s="21" t="s">
        <v>548</v>
      </c>
      <c r="I38" s="14"/>
    </row>
    <row r="39" spans="1:9" s="5" customFormat="1" x14ac:dyDescent="0.35">
      <c r="A39" s="53"/>
      <c r="B39" s="23" t="s">
        <v>90</v>
      </c>
      <c r="C39" s="24" t="s">
        <v>500</v>
      </c>
      <c r="D39" s="25" t="s">
        <v>563</v>
      </c>
      <c r="E39" s="24" t="s">
        <v>564</v>
      </c>
      <c r="F39" s="24" t="s">
        <v>188</v>
      </c>
    </row>
    <row r="40" spans="1:9" s="52" customFormat="1" ht="15" thickBot="1" x14ac:dyDescent="0.4">
      <c r="A40" s="54"/>
      <c r="B40" s="58" t="s">
        <v>507</v>
      </c>
      <c r="C40" s="30"/>
      <c r="D40" s="31">
        <v>115</v>
      </c>
      <c r="E40" s="30" t="s">
        <v>574</v>
      </c>
      <c r="F40" s="30" t="s">
        <v>182</v>
      </c>
    </row>
    <row r="41" spans="1:9" ht="15" thickBot="1" x14ac:dyDescent="0.4">
      <c r="A41" s="37" t="s">
        <v>509</v>
      </c>
      <c r="B41" s="38"/>
      <c r="C41" s="39"/>
      <c r="D41" s="40">
        <v>296</v>
      </c>
      <c r="E41" s="41" t="s">
        <v>575</v>
      </c>
      <c r="F41" s="41" t="s">
        <v>183</v>
      </c>
      <c r="G41" s="14"/>
    </row>
  </sheetData>
  <mergeCells count="12">
    <mergeCell ref="B32:B35"/>
    <mergeCell ref="B36:B39"/>
    <mergeCell ref="A28:A40"/>
    <mergeCell ref="A15:A27"/>
    <mergeCell ref="A2:A14"/>
    <mergeCell ref="B2:B5"/>
    <mergeCell ref="B6:B9"/>
    <mergeCell ref="B10:B13"/>
    <mergeCell ref="B15:B18"/>
    <mergeCell ref="B19:B22"/>
    <mergeCell ref="B23:B26"/>
    <mergeCell ref="B28:B3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2A56-FAA1-437F-A8E8-B7B4F7CAEFAF}">
  <dimension ref="A1:H28"/>
  <sheetViews>
    <sheetView workbookViewId="0">
      <selection activeCell="H15" sqref="H15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C1" t="s">
        <v>99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</row>
    <row r="2" spans="1:8" x14ac:dyDescent="0.35">
      <c r="A2" t="s">
        <v>6</v>
      </c>
      <c r="B2" t="s">
        <v>7</v>
      </c>
      <c r="C2" t="s">
        <v>2</v>
      </c>
      <c r="D2" t="s">
        <v>157</v>
      </c>
      <c r="E2" t="s">
        <v>516</v>
      </c>
      <c r="F2" t="s">
        <v>481</v>
      </c>
      <c r="G2" t="s">
        <v>517</v>
      </c>
      <c r="H2" t="s">
        <v>518</v>
      </c>
    </row>
    <row r="3" spans="1:8" x14ac:dyDescent="0.35">
      <c r="A3" t="s">
        <v>6</v>
      </c>
      <c r="B3" t="s">
        <v>7</v>
      </c>
      <c r="C3" t="s">
        <v>3</v>
      </c>
      <c r="D3" t="s">
        <v>222</v>
      </c>
      <c r="E3" t="s">
        <v>519</v>
      </c>
      <c r="F3" t="s">
        <v>520</v>
      </c>
      <c r="G3" t="s">
        <v>116</v>
      </c>
      <c r="H3" t="s">
        <v>117</v>
      </c>
    </row>
    <row r="4" spans="1:8" x14ac:dyDescent="0.35">
      <c r="A4" t="s">
        <v>6</v>
      </c>
      <c r="B4" t="s">
        <v>7</v>
      </c>
      <c r="C4" t="s">
        <v>4</v>
      </c>
      <c r="D4" t="s">
        <v>118</v>
      </c>
      <c r="E4" t="s">
        <v>521</v>
      </c>
      <c r="F4" t="s">
        <v>89</v>
      </c>
      <c r="G4" t="s">
        <v>116</v>
      </c>
      <c r="H4" t="s">
        <v>117</v>
      </c>
    </row>
    <row r="5" spans="1:8" x14ac:dyDescent="0.35">
      <c r="A5" t="s">
        <v>6</v>
      </c>
      <c r="B5" t="s">
        <v>21</v>
      </c>
      <c r="C5" t="s">
        <v>2</v>
      </c>
      <c r="D5" t="s">
        <v>126</v>
      </c>
      <c r="E5" t="s">
        <v>522</v>
      </c>
      <c r="F5" t="s">
        <v>178</v>
      </c>
      <c r="G5" t="s">
        <v>523</v>
      </c>
      <c r="H5" t="s">
        <v>524</v>
      </c>
    </row>
    <row r="6" spans="1:8" x14ac:dyDescent="0.35">
      <c r="A6" t="s">
        <v>6</v>
      </c>
      <c r="B6" t="s">
        <v>21</v>
      </c>
      <c r="C6" t="s">
        <v>3</v>
      </c>
      <c r="D6" t="s">
        <v>219</v>
      </c>
      <c r="E6" t="s">
        <v>525</v>
      </c>
      <c r="F6" t="s">
        <v>178</v>
      </c>
      <c r="G6" t="s">
        <v>116</v>
      </c>
      <c r="H6" t="s">
        <v>117</v>
      </c>
    </row>
    <row r="7" spans="1:8" x14ac:dyDescent="0.35">
      <c r="A7" t="s">
        <v>6</v>
      </c>
      <c r="B7" t="s">
        <v>21</v>
      </c>
      <c r="C7" t="s">
        <v>4</v>
      </c>
      <c r="D7" t="s">
        <v>219</v>
      </c>
      <c r="E7" t="s">
        <v>525</v>
      </c>
      <c r="F7" t="s">
        <v>178</v>
      </c>
      <c r="G7" t="s">
        <v>116</v>
      </c>
      <c r="H7" t="s">
        <v>117</v>
      </c>
    </row>
    <row r="8" spans="1:8" x14ac:dyDescent="0.35">
      <c r="A8" t="s">
        <v>6</v>
      </c>
      <c r="B8" t="s">
        <v>33</v>
      </c>
      <c r="C8" t="s">
        <v>2</v>
      </c>
      <c r="D8" t="s">
        <v>219</v>
      </c>
      <c r="E8" t="s">
        <v>525</v>
      </c>
      <c r="F8" t="s">
        <v>178</v>
      </c>
      <c r="G8" t="s">
        <v>526</v>
      </c>
      <c r="H8" t="s">
        <v>163</v>
      </c>
    </row>
    <row r="9" spans="1:8" x14ac:dyDescent="0.35">
      <c r="A9" t="s">
        <v>6</v>
      </c>
      <c r="B9" t="s">
        <v>33</v>
      </c>
      <c r="C9" t="s">
        <v>3</v>
      </c>
      <c r="D9" t="s">
        <v>219</v>
      </c>
      <c r="E9" t="s">
        <v>525</v>
      </c>
      <c r="F9" t="s">
        <v>178</v>
      </c>
      <c r="G9" t="s">
        <v>527</v>
      </c>
      <c r="H9" t="s">
        <v>185</v>
      </c>
    </row>
    <row r="10" spans="1:8" x14ac:dyDescent="0.35">
      <c r="A10" t="s">
        <v>6</v>
      </c>
      <c r="B10" t="s">
        <v>33</v>
      </c>
      <c r="C10" t="s">
        <v>4</v>
      </c>
      <c r="D10" t="s">
        <v>235</v>
      </c>
      <c r="E10" t="s">
        <v>528</v>
      </c>
      <c r="F10" t="s">
        <v>292</v>
      </c>
      <c r="G10" t="s">
        <v>116</v>
      </c>
      <c r="H10" t="s">
        <v>117</v>
      </c>
    </row>
    <row r="11" spans="1:8" x14ac:dyDescent="0.35">
      <c r="A11" t="s">
        <v>42</v>
      </c>
      <c r="B11" t="s">
        <v>43</v>
      </c>
      <c r="C11" t="s">
        <v>2</v>
      </c>
      <c r="D11" t="s">
        <v>346</v>
      </c>
      <c r="E11" t="s">
        <v>529</v>
      </c>
      <c r="F11" t="s">
        <v>143</v>
      </c>
      <c r="G11" t="s">
        <v>116</v>
      </c>
      <c r="H11" t="s">
        <v>117</v>
      </c>
    </row>
    <row r="12" spans="1:8" x14ac:dyDescent="0.35">
      <c r="A12" t="s">
        <v>42</v>
      </c>
      <c r="B12" t="s">
        <v>43</v>
      </c>
      <c r="C12" t="s">
        <v>3</v>
      </c>
      <c r="D12" t="s">
        <v>157</v>
      </c>
      <c r="E12" t="s">
        <v>530</v>
      </c>
      <c r="F12" t="s">
        <v>46</v>
      </c>
      <c r="G12" t="s">
        <v>116</v>
      </c>
      <c r="H12" t="s">
        <v>117</v>
      </c>
    </row>
    <row r="13" spans="1:8" x14ac:dyDescent="0.35">
      <c r="A13" t="s">
        <v>42</v>
      </c>
      <c r="B13" t="s">
        <v>43</v>
      </c>
      <c r="C13" t="s">
        <v>4</v>
      </c>
      <c r="D13" t="s">
        <v>157</v>
      </c>
      <c r="E13" t="s">
        <v>28</v>
      </c>
      <c r="F13" t="s">
        <v>29</v>
      </c>
      <c r="G13" t="s">
        <v>116</v>
      </c>
      <c r="H13" t="s">
        <v>117</v>
      </c>
    </row>
    <row r="14" spans="1:8" x14ac:dyDescent="0.35">
      <c r="A14" t="s">
        <v>42</v>
      </c>
      <c r="B14" t="s">
        <v>55</v>
      </c>
      <c r="C14" t="s">
        <v>2</v>
      </c>
      <c r="D14" t="s">
        <v>346</v>
      </c>
      <c r="E14" t="s">
        <v>531</v>
      </c>
      <c r="F14" t="s">
        <v>51</v>
      </c>
      <c r="G14" t="s">
        <v>116</v>
      </c>
      <c r="H14" t="s">
        <v>117</v>
      </c>
    </row>
    <row r="15" spans="1:8" x14ac:dyDescent="0.35">
      <c r="A15" t="s">
        <v>42</v>
      </c>
      <c r="B15" t="s">
        <v>55</v>
      </c>
      <c r="C15" t="s">
        <v>3</v>
      </c>
      <c r="D15" t="s">
        <v>463</v>
      </c>
      <c r="E15" t="s">
        <v>532</v>
      </c>
      <c r="F15" t="s">
        <v>533</v>
      </c>
      <c r="G15" t="s">
        <v>116</v>
      </c>
      <c r="H15" t="s">
        <v>117</v>
      </c>
    </row>
    <row r="16" spans="1:8" x14ac:dyDescent="0.35">
      <c r="A16" t="s">
        <v>42</v>
      </c>
      <c r="B16" t="s">
        <v>55</v>
      </c>
      <c r="C16" t="s">
        <v>4</v>
      </c>
      <c r="D16" t="s">
        <v>122</v>
      </c>
      <c r="E16" t="s">
        <v>28</v>
      </c>
      <c r="F16" t="s">
        <v>29</v>
      </c>
      <c r="G16" t="s">
        <v>116</v>
      </c>
      <c r="H16" t="s">
        <v>117</v>
      </c>
    </row>
    <row r="17" spans="1:8" x14ac:dyDescent="0.35">
      <c r="A17" t="s">
        <v>42</v>
      </c>
      <c r="B17" t="s">
        <v>67</v>
      </c>
      <c r="C17" t="s">
        <v>2</v>
      </c>
      <c r="D17" t="s">
        <v>160</v>
      </c>
      <c r="E17" t="s">
        <v>534</v>
      </c>
      <c r="F17" t="s">
        <v>93</v>
      </c>
      <c r="G17" t="s">
        <v>116</v>
      </c>
      <c r="H17" t="s">
        <v>117</v>
      </c>
    </row>
    <row r="18" spans="1:8" x14ac:dyDescent="0.35">
      <c r="A18" t="s">
        <v>42</v>
      </c>
      <c r="B18" t="s">
        <v>67</v>
      </c>
      <c r="C18" t="s">
        <v>3</v>
      </c>
      <c r="D18" t="s">
        <v>136</v>
      </c>
      <c r="E18" t="s">
        <v>535</v>
      </c>
      <c r="F18" t="s">
        <v>170</v>
      </c>
      <c r="G18" t="s">
        <v>116</v>
      </c>
      <c r="H18" t="s">
        <v>117</v>
      </c>
    </row>
    <row r="19" spans="1:8" x14ac:dyDescent="0.35">
      <c r="A19" t="s">
        <v>42</v>
      </c>
      <c r="B19" t="s">
        <v>67</v>
      </c>
      <c r="C19" t="s">
        <v>4</v>
      </c>
      <c r="D19" t="s">
        <v>245</v>
      </c>
      <c r="E19" t="s">
        <v>536</v>
      </c>
      <c r="F19" t="s">
        <v>38</v>
      </c>
      <c r="G19" t="s">
        <v>116</v>
      </c>
      <c r="H19" t="s">
        <v>117</v>
      </c>
    </row>
    <row r="20" spans="1:8" x14ac:dyDescent="0.35">
      <c r="A20" t="s">
        <v>75</v>
      </c>
      <c r="B20" t="s">
        <v>76</v>
      </c>
      <c r="C20" t="s">
        <v>2</v>
      </c>
      <c r="D20" t="s">
        <v>240</v>
      </c>
      <c r="E20" t="s">
        <v>537</v>
      </c>
      <c r="F20" t="s">
        <v>38</v>
      </c>
      <c r="G20" t="s">
        <v>538</v>
      </c>
      <c r="H20" t="s">
        <v>185</v>
      </c>
    </row>
    <row r="21" spans="1:8" x14ac:dyDescent="0.35">
      <c r="A21" t="s">
        <v>75</v>
      </c>
      <c r="B21" t="s">
        <v>76</v>
      </c>
      <c r="C21" t="s">
        <v>3</v>
      </c>
      <c r="D21" t="s">
        <v>346</v>
      </c>
      <c r="E21" t="s">
        <v>539</v>
      </c>
      <c r="F21" t="s">
        <v>49</v>
      </c>
      <c r="G21" t="s">
        <v>135</v>
      </c>
      <c r="H21" t="s">
        <v>131</v>
      </c>
    </row>
    <row r="22" spans="1:8" x14ac:dyDescent="0.35">
      <c r="A22" t="s">
        <v>75</v>
      </c>
      <c r="B22" t="s">
        <v>76</v>
      </c>
      <c r="C22" t="s">
        <v>4</v>
      </c>
      <c r="D22" t="s">
        <v>126</v>
      </c>
      <c r="E22" t="s">
        <v>28</v>
      </c>
      <c r="F22" t="s">
        <v>29</v>
      </c>
      <c r="G22" t="s">
        <v>116</v>
      </c>
      <c r="H22" t="s">
        <v>117</v>
      </c>
    </row>
    <row r="23" spans="1:8" x14ac:dyDescent="0.35">
      <c r="A23" t="s">
        <v>75</v>
      </c>
      <c r="B23" t="s">
        <v>84</v>
      </c>
      <c r="C23" t="s">
        <v>2</v>
      </c>
      <c r="D23" t="s">
        <v>223</v>
      </c>
      <c r="E23" t="s">
        <v>540</v>
      </c>
      <c r="F23" t="s">
        <v>541</v>
      </c>
      <c r="G23" t="s">
        <v>538</v>
      </c>
      <c r="H23" t="s">
        <v>185</v>
      </c>
    </row>
    <row r="24" spans="1:8" x14ac:dyDescent="0.35">
      <c r="A24" t="s">
        <v>75</v>
      </c>
      <c r="B24" t="s">
        <v>84</v>
      </c>
      <c r="C24" t="s">
        <v>3</v>
      </c>
      <c r="D24" t="s">
        <v>325</v>
      </c>
      <c r="E24" t="s">
        <v>542</v>
      </c>
      <c r="F24" t="s">
        <v>543</v>
      </c>
      <c r="G24" t="s">
        <v>135</v>
      </c>
      <c r="H24" t="s">
        <v>131</v>
      </c>
    </row>
    <row r="25" spans="1:8" x14ac:dyDescent="0.35">
      <c r="A25" t="s">
        <v>75</v>
      </c>
      <c r="B25" t="s">
        <v>84</v>
      </c>
      <c r="C25" t="s">
        <v>4</v>
      </c>
      <c r="D25" t="s">
        <v>34</v>
      </c>
      <c r="E25" t="s">
        <v>544</v>
      </c>
      <c r="F25" t="s">
        <v>61</v>
      </c>
      <c r="G25" t="s">
        <v>135</v>
      </c>
      <c r="H25" t="s">
        <v>131</v>
      </c>
    </row>
    <row r="26" spans="1:8" x14ac:dyDescent="0.35">
      <c r="A26" t="s">
        <v>75</v>
      </c>
      <c r="B26" t="s">
        <v>90</v>
      </c>
      <c r="C26" t="s">
        <v>2</v>
      </c>
      <c r="D26" t="s">
        <v>273</v>
      </c>
      <c r="E26" t="s">
        <v>545</v>
      </c>
      <c r="F26" t="s">
        <v>89</v>
      </c>
      <c r="G26" t="s">
        <v>135</v>
      </c>
      <c r="H26" t="s">
        <v>131</v>
      </c>
    </row>
    <row r="27" spans="1:8" x14ac:dyDescent="0.35">
      <c r="A27" t="s">
        <v>75</v>
      </c>
      <c r="B27" t="s">
        <v>90</v>
      </c>
      <c r="C27" t="s">
        <v>3</v>
      </c>
      <c r="D27" t="s">
        <v>463</v>
      </c>
      <c r="E27" t="s">
        <v>546</v>
      </c>
      <c r="F27" t="s">
        <v>49</v>
      </c>
      <c r="G27" t="s">
        <v>135</v>
      </c>
      <c r="H27" t="s">
        <v>131</v>
      </c>
    </row>
    <row r="28" spans="1:8" x14ac:dyDescent="0.35">
      <c r="A28" t="s">
        <v>75</v>
      </c>
      <c r="B28" t="s">
        <v>90</v>
      </c>
      <c r="C28" t="s">
        <v>4</v>
      </c>
      <c r="D28" t="s">
        <v>123</v>
      </c>
      <c r="E28" t="s">
        <v>547</v>
      </c>
      <c r="F28" t="s">
        <v>427</v>
      </c>
      <c r="G28" t="s">
        <v>548</v>
      </c>
      <c r="H28" t="s">
        <v>549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DA72-9471-405F-9FC4-73D595FA7E4F}">
  <dimension ref="A1:H10"/>
  <sheetViews>
    <sheetView workbookViewId="0">
      <selection activeCell="D22" sqref="D22:E22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</row>
    <row r="2" spans="1:8" x14ac:dyDescent="0.35">
      <c r="A2" t="s">
        <v>6</v>
      </c>
      <c r="B2" t="s">
        <v>7</v>
      </c>
      <c r="D2" t="s">
        <v>228</v>
      </c>
      <c r="E2" t="s">
        <v>550</v>
      </c>
      <c r="F2" t="s">
        <v>551</v>
      </c>
      <c r="G2" t="s">
        <v>182</v>
      </c>
      <c r="H2" t="s">
        <v>131</v>
      </c>
    </row>
    <row r="3" spans="1:8" x14ac:dyDescent="0.35">
      <c r="A3" t="s">
        <v>6</v>
      </c>
      <c r="B3" t="s">
        <v>21</v>
      </c>
      <c r="D3" t="s">
        <v>118</v>
      </c>
      <c r="E3" t="s">
        <v>552</v>
      </c>
      <c r="F3" t="s">
        <v>178</v>
      </c>
      <c r="G3" t="s">
        <v>183</v>
      </c>
      <c r="H3" t="s">
        <v>117</v>
      </c>
    </row>
    <row r="4" spans="1:8" x14ac:dyDescent="0.35">
      <c r="A4" t="s">
        <v>6</v>
      </c>
      <c r="B4" t="s">
        <v>33</v>
      </c>
      <c r="D4" t="s">
        <v>126</v>
      </c>
      <c r="E4" t="s">
        <v>522</v>
      </c>
      <c r="F4" t="s">
        <v>178</v>
      </c>
      <c r="G4" t="s">
        <v>553</v>
      </c>
      <c r="H4" t="s">
        <v>348</v>
      </c>
    </row>
    <row r="5" spans="1:8" x14ac:dyDescent="0.35">
      <c r="A5" t="s">
        <v>42</v>
      </c>
      <c r="B5" t="s">
        <v>43</v>
      </c>
      <c r="D5" t="s">
        <v>554</v>
      </c>
      <c r="E5" t="s">
        <v>555</v>
      </c>
      <c r="F5" t="s">
        <v>10</v>
      </c>
      <c r="G5" t="s">
        <v>183</v>
      </c>
      <c r="H5" t="s">
        <v>117</v>
      </c>
    </row>
    <row r="6" spans="1:8" x14ac:dyDescent="0.35">
      <c r="A6" t="s">
        <v>42</v>
      </c>
      <c r="B6" t="s">
        <v>55</v>
      </c>
      <c r="D6" t="s">
        <v>556</v>
      </c>
      <c r="E6" t="s">
        <v>557</v>
      </c>
      <c r="F6" t="s">
        <v>54</v>
      </c>
      <c r="G6" t="s">
        <v>183</v>
      </c>
      <c r="H6" t="s">
        <v>117</v>
      </c>
    </row>
    <row r="7" spans="1:8" x14ac:dyDescent="0.35">
      <c r="A7" t="s">
        <v>42</v>
      </c>
      <c r="B7" t="s">
        <v>67</v>
      </c>
      <c r="D7" t="s">
        <v>558</v>
      </c>
      <c r="E7" t="s">
        <v>559</v>
      </c>
      <c r="F7" t="s">
        <v>148</v>
      </c>
      <c r="G7" t="s">
        <v>183</v>
      </c>
      <c r="H7" t="s">
        <v>117</v>
      </c>
    </row>
    <row r="8" spans="1:8" x14ac:dyDescent="0.35">
      <c r="A8" t="s">
        <v>75</v>
      </c>
      <c r="B8" t="s">
        <v>76</v>
      </c>
      <c r="D8" t="s">
        <v>325</v>
      </c>
      <c r="E8" t="s">
        <v>560</v>
      </c>
      <c r="F8" t="s">
        <v>93</v>
      </c>
      <c r="G8" t="s">
        <v>183</v>
      </c>
      <c r="H8" t="s">
        <v>117</v>
      </c>
    </row>
    <row r="9" spans="1:8" x14ac:dyDescent="0.35">
      <c r="A9" t="s">
        <v>75</v>
      </c>
      <c r="B9" t="s">
        <v>84</v>
      </c>
      <c r="D9" t="s">
        <v>273</v>
      </c>
      <c r="E9" t="s">
        <v>561</v>
      </c>
      <c r="F9" t="s">
        <v>562</v>
      </c>
      <c r="G9" t="s">
        <v>182</v>
      </c>
      <c r="H9" t="s">
        <v>131</v>
      </c>
    </row>
    <row r="10" spans="1:8" x14ac:dyDescent="0.35">
      <c r="A10" t="s">
        <v>75</v>
      </c>
      <c r="B10" t="s">
        <v>90</v>
      </c>
      <c r="D10" t="s">
        <v>563</v>
      </c>
      <c r="E10" t="s">
        <v>564</v>
      </c>
      <c r="F10" t="s">
        <v>565</v>
      </c>
      <c r="G10" t="s">
        <v>188</v>
      </c>
      <c r="H10" t="s">
        <v>131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 1</vt:lpstr>
      <vt:lpstr>Table 1</vt:lpstr>
      <vt:lpstr>Table 2</vt:lpstr>
      <vt:lpstr>Table 2 - neighbourhood</vt:lpstr>
      <vt:lpstr>Table 2 - city</vt:lpstr>
      <vt:lpstr>Table 2 - country</vt:lpstr>
      <vt:lpstr>Table 3</vt:lpstr>
      <vt:lpstr>Table 3 - neighbourhood</vt:lpstr>
      <vt:lpstr>Table 3 - city</vt:lpstr>
      <vt:lpstr>Table 3 - country</vt:lpstr>
      <vt:lpstr>Table 3 - overall</vt:lpstr>
      <vt:lpstr>Table 4</vt:lpstr>
      <vt:lpstr>Table 4 - country</vt:lpstr>
      <vt:lpstr>Table 4 - overall</vt:lpstr>
      <vt:lpstr>Table 5</vt:lpstr>
      <vt:lpstr>Table 5 - city</vt:lpstr>
      <vt:lpstr>Table 5 - country</vt:lpstr>
      <vt:lpstr>Table 5 - overall</vt:lpstr>
      <vt:lpstr>Table S1</vt:lpstr>
      <vt:lpstr>Table S1 - city</vt:lpstr>
      <vt:lpstr>Table S1 - country</vt:lpstr>
      <vt:lpstr>Table S1 - overall</vt:lpstr>
      <vt:lpstr>Table 6</vt:lpstr>
      <vt:lpstr>tab6-overall (2)</vt:lpstr>
      <vt:lpstr>tab6-overall</vt:lpstr>
      <vt:lpstr>Table 6 - overall</vt:lpstr>
      <vt:lpstr>Table 6 - Brazil</vt:lpstr>
      <vt:lpstr>Table 6 - India</vt:lpstr>
      <vt:lpstr>Table 6 - 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s1985751</dc:creator>
  <cp:lastModifiedBy>SADLER Alexandra</cp:lastModifiedBy>
  <dcterms:created xsi:type="dcterms:W3CDTF">2024-07-29T09:19:23Z</dcterms:created>
  <dcterms:modified xsi:type="dcterms:W3CDTF">2024-07-30T12:06:03Z</dcterms:modified>
</cp:coreProperties>
</file>