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B39" i="1"/>
  <c r="C38" i="1"/>
  <c r="C37" i="1"/>
  <c r="C36" i="1"/>
  <c r="C35" i="1"/>
  <c r="B33" i="1"/>
  <c r="C32" i="1" s="1"/>
  <c r="E12" i="1"/>
  <c r="B7" i="1"/>
  <c r="C5" i="1" s="1"/>
  <c r="D5" i="1" s="1"/>
  <c r="C6" i="1"/>
  <c r="D6" i="1" s="1"/>
  <c r="C3" i="1"/>
  <c r="D3" i="1" s="1"/>
  <c r="C4" i="1" l="1"/>
  <c r="D4" i="1" s="1"/>
  <c r="C30" i="1"/>
  <c r="C31" i="1"/>
</calcChain>
</file>

<file path=xl/sharedStrings.xml><?xml version="1.0" encoding="utf-8"?>
<sst xmlns="http://schemas.openxmlformats.org/spreadsheetml/2006/main" count="25" uniqueCount="24">
  <si>
    <t>Characterization of HIV Preexposure Prophylaxis Use Behaviors
and HIV Incidence Among US Adults in an Integrated Health Care System</t>
  </si>
  <si>
    <t>18-25</t>
  </si>
  <si>
    <t>26-35</t>
  </si>
  <si>
    <t>36-45</t>
  </si>
  <si>
    <t>Distribución Inicial Cohorte</t>
  </si>
  <si>
    <t>&gt;45</t>
  </si>
  <si>
    <t>Referidos a PrEP</t>
  </si>
  <si>
    <t>Prescriptos PrEP</t>
  </si>
  <si>
    <t>Iniciaron PrEP</t>
  </si>
  <si>
    <t>Iniciaron Prep de los que se los sugirieron:</t>
  </si>
  <si>
    <t xml:space="preserve">Missed Visits Associated With Future Preexposure </t>
  </si>
  <si>
    <t xml:space="preserve">Prophylaxis (PrEP) Discontinuation Among PrEP Users in </t>
  </si>
  <si>
    <t>a Municipal Primary Care Health Network</t>
  </si>
  <si>
    <t>Inicia</t>
  </si>
  <si>
    <t>%</t>
  </si>
  <si>
    <t>&lt;30</t>
  </si>
  <si>
    <t>30-40</t>
  </si>
  <si>
    <t>&gt;=40</t>
  </si>
  <si>
    <t>TOTAL</t>
  </si>
  <si>
    <t>&lt;25</t>
  </si>
  <si>
    <t>25-39</t>
  </si>
  <si>
    <t>40-64</t>
  </si>
  <si>
    <t>&gt;65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</si>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</sst>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39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1" width="11.44140625" customWidth="1"/>
    <col min="2" max="2" width="11.5546875"/>
    <col min="3" max="3" width="16" customWidth="1"/>
    <col min="4" max="4" width="17.44140625" customWidth="1"/>
    <col min="5" max="5" width="18.6640625" customWidth="1"/>
    <col min="6" max="6" width="16" customWidth="1"/>
    <col min="7" max="7" width="18.109375" customWidth="1"/>
    <col min="8" max="8" width="18.5546875" customWidth="1"/>
  </cols>
  <sheetData>
    <row r="1" spans="1:8" x14ac:dyDescent="0.3">
      <c r="A1" s="1" t="s">
        <v>0</v>
      </c>
      <c r="B1" s="1"/>
      <c r="C1" s="1"/>
      <c r="D1" s="1"/>
      <c r="E1" s="1"/>
    </row>
    <row r="2" spans="1:8" x14ac:dyDescent="0.3">
      <c r="A2" s="1"/>
      <c r="B2" s="1"/>
      <c r="C2" s="1"/>
      <c r="D2" s="1"/>
      <c r="E2" s="1"/>
    </row>
    <row r="3" spans="1:8" x14ac:dyDescent="0.3">
      <c r="A3" t="s">
        <v>1</v>
      </c>
      <c r="B3">
        <v>2720</v>
      </c>
      <c r="C3">
        <f>B3/B$7</f>
        <v>0.19816406819175289</v>
      </c>
      <c r="D3">
        <f>C3/8</f>
        <v>2.4770508523969111E-2</v>
      </c>
    </row>
    <row r="4" spans="1:8" ht="15" thickBot="1" x14ac:dyDescent="0.35">
      <c r="A4" t="s">
        <v>2</v>
      </c>
      <c r="B4">
        <v>5350</v>
      </c>
      <c r="C4">
        <f>B4/B$7</f>
        <v>0.38977123706833744</v>
      </c>
      <c r="D4">
        <f>C4/10</f>
        <v>3.8977123706833747E-2</v>
      </c>
    </row>
    <row r="5" spans="1:8" ht="15" thickBot="1" x14ac:dyDescent="0.35">
      <c r="A5" t="s">
        <v>3</v>
      </c>
      <c r="B5">
        <v>2910</v>
      </c>
      <c r="C5">
        <f>B5/B$7</f>
        <v>0.2120064111904415</v>
      </c>
      <c r="D5">
        <f>C5/10</f>
        <v>2.1200641119044149E-2</v>
      </c>
      <c r="G5" s="2" t="s">
        <v>4</v>
      </c>
      <c r="H5" s="3"/>
    </row>
    <row r="6" spans="1:8" x14ac:dyDescent="0.3">
      <c r="A6" t="s">
        <v>5</v>
      </c>
      <c r="B6">
        <v>2746</v>
      </c>
      <c r="C6">
        <f>B6/B$7</f>
        <v>0.20005828354946817</v>
      </c>
      <c r="D6">
        <f>C6/5</f>
        <v>4.0011656709893637E-2</v>
      </c>
      <c r="G6" s="4">
        <v>18</v>
      </c>
      <c r="H6" s="5">
        <v>2.4770508523969111E-2</v>
      </c>
    </row>
    <row r="7" spans="1:8" x14ac:dyDescent="0.3">
      <c r="B7">
        <f>SUM(B3:B6)</f>
        <v>13726</v>
      </c>
      <c r="G7" s="6">
        <v>19</v>
      </c>
      <c r="H7" s="7">
        <v>2.4770508523969111E-2</v>
      </c>
    </row>
    <row r="8" spans="1:8" x14ac:dyDescent="0.3">
      <c r="G8" s="6">
        <v>20</v>
      </c>
      <c r="H8" s="7">
        <v>2.4770508523969111E-2</v>
      </c>
    </row>
    <row r="9" spans="1:8" x14ac:dyDescent="0.3">
      <c r="A9" t="s">
        <v>6</v>
      </c>
      <c r="C9" s="8">
        <v>1</v>
      </c>
      <c r="G9" s="6">
        <v>21</v>
      </c>
      <c r="H9" s="7">
        <v>2.4770508523969111E-2</v>
      </c>
    </row>
    <row r="10" spans="1:8" x14ac:dyDescent="0.3">
      <c r="A10" t="s">
        <v>7</v>
      </c>
      <c r="C10" s="9">
        <v>0.88100000000000001</v>
      </c>
      <c r="G10" s="6">
        <v>22</v>
      </c>
      <c r="H10" s="7">
        <v>2.4770508523969111E-2</v>
      </c>
    </row>
    <row r="11" spans="1:8" x14ac:dyDescent="0.3">
      <c r="A11" t="s">
        <v>8</v>
      </c>
      <c r="C11" s="9">
        <v>0.98199999999999998</v>
      </c>
      <c r="G11" s="6">
        <v>23</v>
      </c>
      <c r="H11" s="7">
        <v>2.4770508523969111E-2</v>
      </c>
    </row>
    <row r="12" spans="1:8" x14ac:dyDescent="0.3">
      <c r="A12" t="s">
        <v>9</v>
      </c>
      <c r="E12" s="10">
        <f>C9*C10*C11</f>
        <v>0.86514199999999997</v>
      </c>
      <c r="G12" s="6">
        <v>24</v>
      </c>
      <c r="H12" s="7">
        <v>2.4770508523969111E-2</v>
      </c>
    </row>
    <row r="13" spans="1:8" x14ac:dyDescent="0.3">
      <c r="G13" s="6">
        <v>25</v>
      </c>
      <c r="H13" s="7">
        <v>2.4770508523969111E-2</v>
      </c>
    </row>
    <row r="14" spans="1:8" x14ac:dyDescent="0.3">
      <c r="D14" s="8"/>
      <c r="G14" s="6">
        <v>26</v>
      </c>
      <c r="H14" s="7">
        <v>3.8977123706833747E-2</v>
      </c>
    </row>
    <row r="15" spans="1:8" x14ac:dyDescent="0.3">
      <c r="G15" s="6">
        <v>27</v>
      </c>
      <c r="H15" s="7">
        <v>3.8977123706833747E-2</v>
      </c>
    </row>
    <row r="16" spans="1:8" x14ac:dyDescent="0.3">
      <c r="D16" s="8"/>
      <c r="G16" s="6">
        <v>28</v>
      </c>
      <c r="H16" s="7">
        <v>3.8977123706833747E-2</v>
      </c>
    </row>
    <row r="17" spans="1:8" x14ac:dyDescent="0.3">
      <c r="G17" s="6">
        <v>29</v>
      </c>
      <c r="H17" s="7">
        <v>3.8977123706833747E-2</v>
      </c>
    </row>
    <row r="18" spans="1:8" x14ac:dyDescent="0.3">
      <c r="G18" s="6">
        <v>30</v>
      </c>
      <c r="H18" s="7">
        <v>3.8977123706833747E-2</v>
      </c>
    </row>
    <row r="19" spans="1:8" x14ac:dyDescent="0.3">
      <c r="G19" s="6">
        <v>31</v>
      </c>
      <c r="H19" s="7">
        <v>3.8977123706833747E-2</v>
      </c>
    </row>
    <row r="20" spans="1:8" x14ac:dyDescent="0.3">
      <c r="G20" s="6">
        <v>32</v>
      </c>
      <c r="H20" s="7">
        <v>3.8977123706833747E-2</v>
      </c>
    </row>
    <row r="21" spans="1:8" x14ac:dyDescent="0.3">
      <c r="G21" s="6">
        <v>33</v>
      </c>
      <c r="H21" s="7">
        <v>3.8977123706833747E-2</v>
      </c>
    </row>
    <row r="22" spans="1:8" x14ac:dyDescent="0.3">
      <c r="G22" s="6">
        <v>34</v>
      </c>
      <c r="H22" s="7">
        <v>3.8977123706833747E-2</v>
      </c>
    </row>
    <row r="23" spans="1:8" x14ac:dyDescent="0.3">
      <c r="G23" s="6">
        <v>35</v>
      </c>
      <c r="H23" s="7">
        <v>3.8977123706833747E-2</v>
      </c>
    </row>
    <row r="24" spans="1:8" x14ac:dyDescent="0.3">
      <c r="G24" s="6">
        <v>36</v>
      </c>
      <c r="H24" s="7">
        <v>2.1200641119044149E-2</v>
      </c>
    </row>
    <row r="25" spans="1:8" x14ac:dyDescent="0.3">
      <c r="G25" s="6">
        <v>37</v>
      </c>
      <c r="H25" s="7">
        <v>2.1200641119044149E-2</v>
      </c>
    </row>
    <row r="26" spans="1:8" x14ac:dyDescent="0.3">
      <c r="A26" t="s">
        <v>10</v>
      </c>
      <c r="G26" s="6">
        <v>38</v>
      </c>
      <c r="H26" s="7">
        <v>2.1200641119044149E-2</v>
      </c>
    </row>
    <row r="27" spans="1:8" x14ac:dyDescent="0.3">
      <c r="A27" t="s">
        <v>11</v>
      </c>
      <c r="G27" s="6">
        <v>39</v>
      </c>
      <c r="H27" s="7">
        <v>2.1200641119044149E-2</v>
      </c>
    </row>
    <row r="28" spans="1:8" x14ac:dyDescent="0.3">
      <c r="A28" t="s">
        <v>12</v>
      </c>
      <c r="G28" s="6">
        <v>40</v>
      </c>
      <c r="H28" s="7">
        <v>2.1200641119044149E-2</v>
      </c>
    </row>
    <row r="29" spans="1:8" x14ac:dyDescent="0.3">
      <c r="A29" s="11"/>
      <c r="B29" s="11" t="s">
        <v>13</v>
      </c>
      <c r="C29" s="11" t="s">
        <v>14</v>
      </c>
      <c r="D29" s="12"/>
      <c r="E29" s="12"/>
      <c r="F29" s="12"/>
      <c r="G29" s="6">
        <v>41</v>
      </c>
      <c r="H29" s="7">
        <v>2.1200641119044149E-2</v>
      </c>
    </row>
    <row r="30" spans="1:8" x14ac:dyDescent="0.3">
      <c r="A30" s="11" t="s">
        <v>15</v>
      </c>
      <c r="B30" s="11">
        <v>123</v>
      </c>
      <c r="C30" s="11">
        <f>B30/B$33</f>
        <v>0.33791208791208793</v>
      </c>
      <c r="D30" s="12"/>
      <c r="E30" s="12"/>
      <c r="F30" s="12"/>
      <c r="G30" s="6">
        <v>42</v>
      </c>
      <c r="H30" s="7">
        <v>2.1200641119044149E-2</v>
      </c>
    </row>
    <row r="31" spans="1:8" x14ac:dyDescent="0.3">
      <c r="A31" s="11" t="s">
        <v>16</v>
      </c>
      <c r="B31" s="11">
        <v>127</v>
      </c>
      <c r="C31" s="11">
        <f>B31/B$33</f>
        <v>0.34890109890109888</v>
      </c>
      <c r="D31" s="12"/>
      <c r="E31" s="12"/>
      <c r="F31" s="12"/>
      <c r="G31" s="6">
        <v>43</v>
      </c>
      <c r="H31" s="7">
        <v>2.1200641119044149E-2</v>
      </c>
    </row>
    <row r="32" spans="1:8" x14ac:dyDescent="0.3">
      <c r="A32" s="11" t="s">
        <v>17</v>
      </c>
      <c r="B32" s="11">
        <v>114</v>
      </c>
      <c r="C32" s="11">
        <f>B32/B$33</f>
        <v>0.31318681318681318</v>
      </c>
      <c r="D32" s="12"/>
      <c r="E32" s="12"/>
      <c r="F32" s="12"/>
      <c r="G32" s="6">
        <v>44</v>
      </c>
      <c r="H32" s="7">
        <v>2.1200641119044149E-2</v>
      </c>
    </row>
    <row r="33" spans="1:8" x14ac:dyDescent="0.3">
      <c r="A33" s="13" t="s">
        <v>18</v>
      </c>
      <c r="B33">
        <f>SUM(B30:B32)</f>
        <v>364</v>
      </c>
      <c r="G33" s="6">
        <v>45</v>
      </c>
      <c r="H33" s="7">
        <v>2.1200641119044149E-2</v>
      </c>
    </row>
    <row r="34" spans="1:8" x14ac:dyDescent="0.3">
      <c r="G34" s="6">
        <v>46</v>
      </c>
      <c r="H34" s="7">
        <v>4.0011656709893637E-2</v>
      </c>
    </row>
    <row r="35" spans="1:8" x14ac:dyDescent="0.3">
      <c r="A35" s="14" t="s">
        <v>19</v>
      </c>
      <c r="B35" s="14">
        <v>43</v>
      </c>
      <c r="C35" s="11">
        <f>B35/B$39</f>
        <v>0.11813186813186813</v>
      </c>
      <c r="G35" s="6">
        <v>47</v>
      </c>
      <c r="H35" s="7">
        <v>4.0011656709893637E-2</v>
      </c>
    </row>
    <row r="36" spans="1:8" x14ac:dyDescent="0.3">
      <c r="A36" s="14" t="s">
        <v>20</v>
      </c>
      <c r="B36" s="11">
        <v>187</v>
      </c>
      <c r="C36" s="11">
        <f>B36/B$39</f>
        <v>0.51373626373626369</v>
      </c>
      <c r="G36" s="6">
        <v>48</v>
      </c>
      <c r="H36" s="7">
        <v>4.0011656709893637E-2</v>
      </c>
    </row>
    <row r="37" spans="1:8" x14ac:dyDescent="0.3">
      <c r="A37" s="14" t="s">
        <v>21</v>
      </c>
      <c r="B37" s="11">
        <v>129</v>
      </c>
      <c r="C37" s="11">
        <f>B37/B$39</f>
        <v>0.35439560439560441</v>
      </c>
      <c r="G37" s="6">
        <v>49</v>
      </c>
      <c r="H37" s="7">
        <v>4.0011656709893637E-2</v>
      </c>
    </row>
    <row r="38" spans="1:8" ht="15" thickBot="1" x14ac:dyDescent="0.35">
      <c r="A38" s="14" t="s">
        <v>22</v>
      </c>
      <c r="B38" s="11">
        <v>5</v>
      </c>
      <c r="C38" s="11">
        <f>B38/B$39</f>
        <v>1.3736263736263736E-2</v>
      </c>
      <c r="G38" s="15">
        <v>50</v>
      </c>
      <c r="H38" s="16">
        <v>4.0011656709893637E-2</v>
      </c>
    </row>
    <row r="39" spans="1:8" ht="15" thickBot="1" x14ac:dyDescent="0.35">
      <c r="A39" s="11" t="s">
        <v>23</v>
      </c>
      <c r="B39" s="11">
        <f>SUM(B35:B38)</f>
        <v>364</v>
      </c>
      <c r="C39" s="11"/>
      <c r="G39" s="17" t="s">
        <v>23</v>
      </c>
      <c r="H39" s="18">
        <f>SUM(H6:H38)</f>
        <v>1.0000000000000002</v>
      </c>
    </row>
  </sheetData>
  <mergeCells count="2">
    <mergeCell ref="A1:E2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2023-12-01T11:24:49Z</dcterms:modified>
</cp:coreProperties>
</file>