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I16" i="1" s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B16" i="1" s="1"/>
</calcChain>
</file>

<file path=xl/sharedStrings.xml><?xml version="1.0" encoding="utf-8"?>
<sst xmlns="http://schemas.openxmlformats.org/spreadsheetml/2006/main" count="45" uniqueCount="28">
  <si>
    <t>PARAMETRO</t>
  </si>
  <si>
    <t>Costo mensual del tratamiento inducción:</t>
  </si>
  <si>
    <t>Costo mensual del tratamiento consolidación:</t>
  </si>
  <si>
    <t>Costo mensual de seguimiento:</t>
  </si>
  <si>
    <t>Costo mensual de examenes complementarios:</t>
  </si>
  <si>
    <t>-</t>
  </si>
  <si>
    <t>Costo de un evento de DOT:</t>
  </si>
  <si>
    <t>Costo de un evento de VOT:</t>
  </si>
  <si>
    <t>Costo de la intervención:</t>
  </si>
  <si>
    <t>Mediana de edad de paciente con tuberculosis:</t>
  </si>
  <si>
    <t>Esperanza de vida:</t>
  </si>
  <si>
    <t>Utilidad restante descontada:</t>
  </si>
  <si>
    <t>Utilidad restante:</t>
  </si>
  <si>
    <t>Años de vida restantes:</t>
  </si>
  <si>
    <t>Años de vida restantes descontados:</t>
  </si>
  <si>
    <t>Costo consulta a emergencias:</t>
  </si>
  <si>
    <t>Costo de 1 día de internación:</t>
  </si>
  <si>
    <t>Costo de tratamiento multiresistente induccion:</t>
  </si>
  <si>
    <t>Cantidad de dias promedio de una internación por TBC ante falla</t>
  </si>
  <si>
    <t>Costo de tratamiento multiresistente consolidacion:</t>
  </si>
  <si>
    <t>ARGENTINA</t>
  </si>
  <si>
    <t>BRASIL</t>
  </si>
  <si>
    <t>CHILE</t>
  </si>
  <si>
    <t>COLOMBIA</t>
  </si>
  <si>
    <t>COSTA RICA</t>
  </si>
  <si>
    <t>ECUADOR</t>
  </si>
  <si>
    <t>MÉXICO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</si>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</sst>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4" xfId="0" applyFont="1" applyFill="1" applyBorder="1"/>
    <xf numFmtId="164" fontId="2" fillId="4" borderId="4" xfId="0" applyNumberFormat="1" applyFont="1" applyFill="1" applyBorder="1" applyAlignment="1">
      <alignment horizontal="right" wrapText="1"/>
    </xf>
    <xf numFmtId="0" fontId="0" fillId="3" borderId="4" xfId="0" applyFill="1" applyBorder="1" applyAlignment="1"/>
    <xf numFmtId="165" fontId="2" fillId="4" borderId="4" xfId="0" applyNumberFormat="1" applyFont="1" applyFill="1" applyBorder="1" applyAlignment="1">
      <alignment horizontal="right" wrapText="1"/>
    </xf>
    <xf numFmtId="0" fontId="0" fillId="3" borderId="4" xfId="0" applyFill="1" applyBorder="1" applyAlignment="1">
      <alignment horizontal="left"/>
    </xf>
    <xf numFmtId="0" fontId="0" fillId="0" borderId="4" xfId="0" applyFill="1" applyBorder="1" applyAlignment="1"/>
    <xf numFmtId="0" fontId="0" fillId="5" borderId="4" xfId="0" applyFill="1" applyBorder="1" applyAlignment="1"/>
    <xf numFmtId="0" fontId="0" fillId="0" borderId="4" xfId="0" applyFill="1" applyBorder="1"/>
    <xf numFmtId="40" fontId="0" fillId="2" borderId="4" xfId="0" applyNumberFormat="1" applyFill="1" applyBorder="1"/>
    <xf numFmtId="0" fontId="0" fillId="0" borderId="4" xfId="0" applyBorder="1"/>
    <xf numFmtId="40" fontId="0" fillId="0" borderId="4" xfId="0" applyNumberFormat="1" applyBorder="1"/>
    <xf numFmtId="0" fontId="3" fillId="0" borderId="0" xfId="0" applyFont="1"/>
    <xf numFmtId="0" fontId="0" fillId="5" borderId="5" xfId="0" applyFill="1" applyBorder="1" applyAlignment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elen/Downloads/TBC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QUEMA"/>
      <sheetName val="MODELO"/>
      <sheetName val="ASUNCIONES"/>
      <sheetName val="DATOS_PAISES"/>
      <sheetName val="UTILIDAD_PAISES"/>
      <sheetName val="valores sin importancia"/>
    </sheetNames>
    <sheetDataSet>
      <sheetData sheetId="0"/>
      <sheetData sheetId="1">
        <row r="38">
          <cell r="G38">
            <v>0.03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1"/>
  <sheetViews>
    <sheetView tabSelected="1" workbookViewId="0">
      <selection activeCell="B15" sqref="B15:I15"/>
    </sheetView>
  </sheetViews>
  <sheetFormatPr baseColWidth="10" defaultColWidth="8.7265625" defaultRowHeight="14.5" x14ac:dyDescent="0.35"/>
  <cols>
    <col min="1" max="1" width="41.1796875" customWidth="1"/>
  </cols>
  <sheetData>
    <row r="1" spans="1:9" ht="26.5" x14ac:dyDescent="0.3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3" t="s">
        <v>27</v>
      </c>
    </row>
    <row r="2" spans="1:9" x14ac:dyDescent="0.35">
      <c r="A2" s="4" t="s">
        <v>1</v>
      </c>
      <c r="B2" s="5">
        <v>7.3</v>
      </c>
      <c r="C2" s="5">
        <v>7.3</v>
      </c>
      <c r="D2" s="5">
        <v>7.3</v>
      </c>
      <c r="E2" s="5">
        <v>7.3</v>
      </c>
      <c r="F2" s="5">
        <v>7.3</v>
      </c>
      <c r="G2" s="5">
        <v>7.3</v>
      </c>
      <c r="H2" s="5">
        <v>7.3</v>
      </c>
      <c r="I2" s="5">
        <v>7.3</v>
      </c>
    </row>
    <row r="3" spans="1:9" x14ac:dyDescent="0.35">
      <c r="A3" s="6" t="s">
        <v>2</v>
      </c>
      <c r="B3" s="5">
        <v>5.4</v>
      </c>
      <c r="C3" s="5">
        <v>5.4</v>
      </c>
      <c r="D3" s="5">
        <v>5.4</v>
      </c>
      <c r="E3" s="5">
        <v>5.4</v>
      </c>
      <c r="F3" s="5">
        <v>5.4</v>
      </c>
      <c r="G3" s="5">
        <v>5.4</v>
      </c>
      <c r="H3" s="5">
        <v>5.4</v>
      </c>
      <c r="I3" s="5">
        <v>5.4</v>
      </c>
    </row>
    <row r="4" spans="1:9" x14ac:dyDescent="0.35">
      <c r="A4" s="6" t="s">
        <v>3</v>
      </c>
      <c r="B4" s="5">
        <v>8.33</v>
      </c>
      <c r="C4" s="5">
        <v>2.72</v>
      </c>
      <c r="D4" s="5">
        <v>16.149999999999999</v>
      </c>
      <c r="E4" s="5">
        <v>8.11</v>
      </c>
      <c r="F4" s="5">
        <v>10.52</v>
      </c>
      <c r="G4" s="5">
        <v>5.0999999999999996</v>
      </c>
      <c r="H4" s="5">
        <v>8.84</v>
      </c>
      <c r="I4" s="5">
        <v>5.68</v>
      </c>
    </row>
    <row r="5" spans="1:9" x14ac:dyDescent="0.35">
      <c r="A5" s="6" t="s">
        <v>4</v>
      </c>
      <c r="B5" s="7">
        <v>19.149999999999999</v>
      </c>
      <c r="C5" s="7">
        <v>8.0500000000000007</v>
      </c>
      <c r="D5" s="7">
        <v>24.58</v>
      </c>
      <c r="E5" s="7">
        <v>42.39</v>
      </c>
      <c r="F5" s="7">
        <v>33.97</v>
      </c>
      <c r="G5" s="7">
        <v>16.440000000000001</v>
      </c>
      <c r="H5" s="7">
        <v>28.55</v>
      </c>
      <c r="I5" s="7">
        <v>18.34</v>
      </c>
    </row>
    <row r="6" spans="1:9" x14ac:dyDescent="0.35">
      <c r="A6" s="8" t="s">
        <v>5</v>
      </c>
      <c r="B6" s="8" t="s">
        <v>5</v>
      </c>
      <c r="C6" s="8" t="s">
        <v>5</v>
      </c>
      <c r="D6" s="8" t="s">
        <v>5</v>
      </c>
      <c r="E6" s="8" t="s">
        <v>5</v>
      </c>
      <c r="F6" s="8" t="s">
        <v>5</v>
      </c>
      <c r="G6" s="8" t="s">
        <v>5</v>
      </c>
      <c r="H6" s="8" t="s">
        <v>5</v>
      </c>
      <c r="I6" s="8" t="s">
        <v>5</v>
      </c>
    </row>
    <row r="7" spans="1:9" x14ac:dyDescent="0.35">
      <c r="A7" s="8" t="s">
        <v>5</v>
      </c>
      <c r="B7" s="8" t="s">
        <v>5</v>
      </c>
      <c r="C7" s="8" t="s">
        <v>5</v>
      </c>
      <c r="D7" s="8" t="s">
        <v>5</v>
      </c>
      <c r="E7" s="8" t="s">
        <v>5</v>
      </c>
      <c r="F7" s="8" t="s">
        <v>5</v>
      </c>
      <c r="G7" s="8" t="s">
        <v>5</v>
      </c>
      <c r="H7" s="8" t="s">
        <v>5</v>
      </c>
      <c r="I7" s="8" t="s">
        <v>5</v>
      </c>
    </row>
    <row r="8" spans="1:9" x14ac:dyDescent="0.35">
      <c r="A8" s="6" t="s">
        <v>6</v>
      </c>
      <c r="B8" s="7">
        <v>1.1399999999999999</v>
      </c>
      <c r="C8" s="7">
        <v>1.45</v>
      </c>
      <c r="D8" s="7">
        <v>2.75</v>
      </c>
      <c r="E8" s="7">
        <v>0.79</v>
      </c>
      <c r="F8" s="7">
        <v>3.03</v>
      </c>
      <c r="G8" s="7">
        <v>1.92</v>
      </c>
      <c r="H8" s="7">
        <v>0.6</v>
      </c>
      <c r="I8" s="7">
        <v>2.0499999999999998</v>
      </c>
    </row>
    <row r="9" spans="1:9" x14ac:dyDescent="0.35">
      <c r="A9" s="6" t="s">
        <v>7</v>
      </c>
      <c r="B9" s="7">
        <v>0.37</v>
      </c>
      <c r="C9" s="7">
        <v>0.46</v>
      </c>
      <c r="D9" s="7">
        <v>0.9</v>
      </c>
      <c r="E9" s="7">
        <v>0.24</v>
      </c>
      <c r="F9" s="7">
        <v>0.99</v>
      </c>
      <c r="G9" s="7">
        <v>0.63</v>
      </c>
      <c r="H9" s="7">
        <v>0.19</v>
      </c>
      <c r="I9" s="7">
        <v>0.67</v>
      </c>
    </row>
    <row r="10" spans="1:9" x14ac:dyDescent="0.35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 x14ac:dyDescent="0.35">
      <c r="A11" s="10" t="s">
        <v>9</v>
      </c>
      <c r="B11" s="9">
        <v>46</v>
      </c>
      <c r="C11" s="9">
        <v>46</v>
      </c>
      <c r="D11" s="9">
        <v>46</v>
      </c>
      <c r="E11" s="9">
        <v>46</v>
      </c>
      <c r="F11" s="9">
        <v>46</v>
      </c>
      <c r="G11" s="9">
        <v>46</v>
      </c>
      <c r="H11" s="9">
        <v>46</v>
      </c>
      <c r="I11" s="9">
        <v>46</v>
      </c>
    </row>
    <row r="12" spans="1:9" x14ac:dyDescent="0.35">
      <c r="A12" s="10" t="s">
        <v>10</v>
      </c>
      <c r="B12" s="11">
        <v>78</v>
      </c>
      <c r="C12" s="11">
        <v>80</v>
      </c>
      <c r="D12" s="11">
        <v>78</v>
      </c>
      <c r="E12" s="11">
        <v>78</v>
      </c>
      <c r="F12" s="11">
        <v>78</v>
      </c>
      <c r="G12" s="11">
        <v>78</v>
      </c>
      <c r="H12" s="11">
        <v>78</v>
      </c>
      <c r="I12" s="11">
        <v>78</v>
      </c>
    </row>
    <row r="13" spans="1:9" x14ac:dyDescent="0.35">
      <c r="A13" s="10" t="s">
        <v>11</v>
      </c>
      <c r="B13" s="12">
        <v>18.499130912380693</v>
      </c>
      <c r="C13" s="12">
        <v>19.060892699117726</v>
      </c>
      <c r="D13" s="12">
        <v>18.499130912380693</v>
      </c>
      <c r="E13" s="12">
        <v>18.499130912380693</v>
      </c>
      <c r="F13" s="12">
        <v>18.499130912380693</v>
      </c>
      <c r="G13" s="12">
        <v>18.499130912380693</v>
      </c>
      <c r="H13" s="12">
        <v>18.499130912380693</v>
      </c>
      <c r="I13" s="12">
        <v>18.499130912380693</v>
      </c>
    </row>
    <row r="14" spans="1:9" x14ac:dyDescent="0.35">
      <c r="A14" s="10" t="s">
        <v>12</v>
      </c>
      <c r="B14" s="12">
        <v>28.196000000000012</v>
      </c>
      <c r="C14" s="12">
        <v>29.708000000000013</v>
      </c>
      <c r="D14" s="12">
        <v>28.196000000000012</v>
      </c>
      <c r="E14" s="12">
        <v>28.196000000000012</v>
      </c>
      <c r="F14" s="12">
        <v>28.196000000000012</v>
      </c>
      <c r="G14" s="12">
        <v>28.196000000000012</v>
      </c>
      <c r="H14" s="12">
        <v>28.196000000000012</v>
      </c>
      <c r="I14" s="12">
        <v>28.196000000000012</v>
      </c>
    </row>
    <row r="15" spans="1:9" x14ac:dyDescent="0.35">
      <c r="A15" s="10" t="s">
        <v>13</v>
      </c>
      <c r="B15" s="17">
        <f>B12-B11</f>
        <v>32</v>
      </c>
      <c r="C15" s="17">
        <f t="shared" ref="C15:I15" si="0">C12-C11</f>
        <v>34</v>
      </c>
      <c r="D15" s="17">
        <f t="shared" si="0"/>
        <v>32</v>
      </c>
      <c r="E15" s="17">
        <f t="shared" si="0"/>
        <v>32</v>
      </c>
      <c r="F15" s="17">
        <f t="shared" si="0"/>
        <v>32</v>
      </c>
      <c r="G15" s="17">
        <f t="shared" si="0"/>
        <v>32</v>
      </c>
      <c r="H15" s="17">
        <f t="shared" si="0"/>
        <v>32</v>
      </c>
      <c r="I15" s="17">
        <f t="shared" si="0"/>
        <v>32</v>
      </c>
    </row>
    <row r="16" spans="1:9" x14ac:dyDescent="0.35">
      <c r="A16" s="10" t="s">
        <v>14</v>
      </c>
      <c r="B16" s="14">
        <f>-PV([1]MODELO!$G$38, B15-1,1)+1</f>
        <v>21.000428494630849</v>
      </c>
      <c r="C16" s="14">
        <f>-PV([1]MODELO!$G$38, C15-1,1)+1</f>
        <v>21.765791775502731</v>
      </c>
      <c r="D16" s="14">
        <f>-PV([1]MODELO!$G$38, D15-1,1)+1</f>
        <v>21.000428494630849</v>
      </c>
      <c r="E16" s="14">
        <f>-PV([1]MODELO!$G$38, E15-1,1)+1</f>
        <v>21.000428494630849</v>
      </c>
      <c r="F16" s="14">
        <f>-PV([1]MODELO!$G$38, F15-1,1)+1</f>
        <v>21.000428494630849</v>
      </c>
      <c r="G16" s="14">
        <f>-PV([1]MODELO!$G$38, G15-1,1)+1</f>
        <v>21.000428494630849</v>
      </c>
      <c r="H16" s="14">
        <f>-PV([1]MODELO!$G$38, H15-1,1)+1</f>
        <v>21.000428494630849</v>
      </c>
      <c r="I16" s="14">
        <f>-PV([1]MODELO!$G$38, I15-1,1)+1</f>
        <v>21.000428494630849</v>
      </c>
    </row>
    <row r="17" spans="1:9" x14ac:dyDescent="0.35">
      <c r="A17" s="10" t="s">
        <v>15</v>
      </c>
      <c r="B17" s="13">
        <v>32.700000000000003</v>
      </c>
      <c r="C17" s="13">
        <v>32.700000000000003</v>
      </c>
      <c r="D17" s="13">
        <v>32.700000000000003</v>
      </c>
      <c r="E17" s="13">
        <v>32.700000000000003</v>
      </c>
      <c r="F17" s="13">
        <v>32.700000000000003</v>
      </c>
      <c r="G17" s="13">
        <v>32.700000000000003</v>
      </c>
      <c r="H17" s="13">
        <v>32.700000000000003</v>
      </c>
      <c r="I17" s="13">
        <v>32.700000000000003</v>
      </c>
    </row>
    <row r="18" spans="1:9" x14ac:dyDescent="0.35">
      <c r="A18" s="10" t="s">
        <v>16</v>
      </c>
      <c r="B18" s="15">
        <v>228.48</v>
      </c>
      <c r="C18" s="15">
        <v>40.76</v>
      </c>
      <c r="D18" s="15">
        <v>194.46</v>
      </c>
      <c r="E18" s="15">
        <v>46.82</v>
      </c>
      <c r="F18" s="15">
        <v>135.26</v>
      </c>
      <c r="G18" s="15">
        <v>65.5</v>
      </c>
      <c r="H18" s="15">
        <v>113.66</v>
      </c>
      <c r="I18" s="13">
        <v>73.02</v>
      </c>
    </row>
    <row r="19" spans="1:9" x14ac:dyDescent="0.35">
      <c r="A19" s="10" t="s">
        <v>17</v>
      </c>
      <c r="B19" s="5">
        <v>10.3</v>
      </c>
      <c r="C19" s="5">
        <v>10.3</v>
      </c>
      <c r="D19" s="5">
        <v>10.3</v>
      </c>
      <c r="E19" s="5">
        <v>10.3</v>
      </c>
      <c r="F19" s="5">
        <v>10.3</v>
      </c>
      <c r="G19" s="5">
        <v>10.3</v>
      </c>
      <c r="H19" s="5">
        <v>10.3</v>
      </c>
      <c r="I19" s="5">
        <v>10.3</v>
      </c>
    </row>
    <row r="20" spans="1:9" x14ac:dyDescent="0.35">
      <c r="A20" s="16" t="s">
        <v>18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</row>
    <row r="21" spans="1:9" x14ac:dyDescent="0.35">
      <c r="A21" s="10" t="s">
        <v>19</v>
      </c>
      <c r="B21" s="5">
        <v>7.3</v>
      </c>
      <c r="C21" s="5">
        <v>7.3</v>
      </c>
      <c r="D21" s="5">
        <v>7.3</v>
      </c>
      <c r="E21" s="5">
        <v>7.3</v>
      </c>
      <c r="F21" s="5">
        <v>7.3</v>
      </c>
      <c r="G21" s="5">
        <v>7.3</v>
      </c>
      <c r="H21" s="5">
        <v>7.3</v>
      </c>
      <c r="I21" s="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2023-12-09T23:14:18Z</dcterms:modified>
</cp:coreProperties>
</file>