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ntoro\Desktop\piaTool\xlsx\"/>
    </mc:Choice>
  </mc:AlternateContent>
  <bookViews>
    <workbookView xWindow="-108" yWindow="-108" windowWidth="19416" windowHeight="10296" tabRatio="601" firstSheet="5" activeTab="8"/>
  </bookViews>
  <sheets>
    <sheet name="Country selection" sheetId="2" r:id="rId1"/>
    <sheet name="Customisation" sheetId="7" r:id="rId2"/>
    <sheet name="Age data" sheetId="8" r:id="rId3"/>
    <sheet name="Output" sheetId="12" r:id="rId4"/>
    <sheet name="Life table" sheetId="4" r:id="rId5"/>
    <sheet name="Model" sheetId="3" r:id="rId6"/>
    <sheet name="Parameters" sheetId="5" r:id="rId7"/>
    <sheet name="Hoja2" sheetId="15" r:id="rId8"/>
    <sheet name="mortall" sheetId="9" r:id="rId9"/>
    <sheet name="mortcecx" sheetId="10" r:id="rId10"/>
    <sheet name="incidence" sheetId="11" r:id="rId11"/>
    <sheet name="Hoja3" sheetId="16" r:id="rId12"/>
    <sheet name="changelog" sheetId="13" state="hidden" r:id="rId13"/>
  </sheets>
  <definedNames>
    <definedName name="Country">Parameters!$A$2:$A$195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5" l="1"/>
  <c r="O10" i="5"/>
  <c r="E8" i="2" l="1"/>
  <c r="H20" i="7"/>
  <c r="E20" i="7"/>
  <c r="E18" i="7"/>
  <c r="E23" i="2"/>
  <c r="E22" i="2"/>
  <c r="E21" i="2"/>
  <c r="E17" i="2"/>
  <c r="E14" i="2"/>
  <c r="E13" i="2"/>
  <c r="E12" i="2"/>
  <c r="E11" i="2"/>
  <c r="E10" i="2"/>
  <c r="E9" i="2"/>
  <c r="V3" i="5"/>
  <c r="V4" i="5"/>
  <c r="V5" i="5"/>
  <c r="V6" i="5"/>
  <c r="V7" i="5"/>
  <c r="V8" i="5"/>
  <c r="V9" i="5"/>
  <c r="E19" i="2" s="1"/>
  <c r="E19" i="7" s="1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2" i="5"/>
  <c r="AM2" i="3" l="1"/>
  <c r="AL2" i="3"/>
  <c r="B4" i="3"/>
  <c r="E10" i="7"/>
  <c r="H10" i="7" s="1"/>
  <c r="C8" i="12" l="1"/>
  <c r="D8" i="12"/>
  <c r="H9" i="8" l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F8" i="8" l="1"/>
  <c r="O8" i="8" s="1"/>
  <c r="E8" i="8"/>
  <c r="N8" i="8" s="1"/>
  <c r="D8" i="8"/>
  <c r="M8" i="8" s="1"/>
  <c r="E23" i="7"/>
  <c r="H23" i="7" s="1"/>
  <c r="D25" i="12" s="1"/>
  <c r="E22" i="7"/>
  <c r="H22" i="7" s="1"/>
  <c r="E21" i="7"/>
  <c r="H21" i="7" s="1"/>
  <c r="E17" i="7"/>
  <c r="H17" i="7" s="1"/>
  <c r="E13" i="7"/>
  <c r="H13" i="7" s="1"/>
  <c r="E11" i="7"/>
  <c r="H11" i="7" s="1"/>
  <c r="H19" i="7"/>
  <c r="E9" i="7"/>
  <c r="H9" i="7" s="1"/>
  <c r="D7" i="12" s="1"/>
  <c r="H18" i="7"/>
  <c r="AW4" i="3" l="1"/>
  <c r="AW6" i="3"/>
  <c r="AW5" i="3"/>
  <c r="AW3" i="3"/>
  <c r="E8" i="7"/>
  <c r="H8" i="7" s="1"/>
  <c r="D4" i="12"/>
  <c r="E12" i="7"/>
  <c r="H12" i="7" s="1"/>
  <c r="C7" i="12"/>
  <c r="C25" i="12"/>
  <c r="C9" i="8" l="1"/>
  <c r="D23" i="7"/>
  <c r="D22" i="7"/>
  <c r="D21" i="7"/>
  <c r="D17" i="7"/>
  <c r="D16" i="7"/>
  <c r="D15" i="7"/>
  <c r="D14" i="7"/>
  <c r="D13" i="7"/>
  <c r="D12" i="7"/>
  <c r="D11" i="7"/>
  <c r="D8" i="7"/>
  <c r="O195" i="5"/>
  <c r="G195" i="5"/>
  <c r="O194" i="5"/>
  <c r="G194" i="5"/>
  <c r="O193" i="5"/>
  <c r="G193" i="5"/>
  <c r="O192" i="5"/>
  <c r="G192" i="5"/>
  <c r="O191" i="5"/>
  <c r="G191" i="5"/>
  <c r="O190" i="5"/>
  <c r="G190" i="5"/>
  <c r="O189" i="5"/>
  <c r="G189" i="5"/>
  <c r="O188" i="5"/>
  <c r="G188" i="5"/>
  <c r="O187" i="5"/>
  <c r="O186" i="5"/>
  <c r="G186" i="5"/>
  <c r="O185" i="5"/>
  <c r="G185" i="5"/>
  <c r="O184" i="5"/>
  <c r="G184" i="5"/>
  <c r="O183" i="5"/>
  <c r="G183" i="5"/>
  <c r="O182" i="5"/>
  <c r="G182" i="5"/>
  <c r="O181" i="5"/>
  <c r="G181" i="5"/>
  <c r="O180" i="5"/>
  <c r="G180" i="5"/>
  <c r="O179" i="5"/>
  <c r="G179" i="5"/>
  <c r="O178" i="5"/>
  <c r="G178" i="5"/>
  <c r="O177" i="5"/>
  <c r="G177" i="5"/>
  <c r="O176" i="5"/>
  <c r="G176" i="5"/>
  <c r="O175" i="5"/>
  <c r="G175" i="5"/>
  <c r="O174" i="5"/>
  <c r="G174" i="5"/>
  <c r="O173" i="5"/>
  <c r="G173" i="5"/>
  <c r="O172" i="5"/>
  <c r="G172" i="5"/>
  <c r="O171" i="5"/>
  <c r="G171" i="5"/>
  <c r="O170" i="5"/>
  <c r="G170" i="5"/>
  <c r="O169" i="5"/>
  <c r="G169" i="5"/>
  <c r="O168" i="5"/>
  <c r="G168" i="5"/>
  <c r="O167" i="5"/>
  <c r="G167" i="5"/>
  <c r="O166" i="5"/>
  <c r="G166" i="5"/>
  <c r="O165" i="5"/>
  <c r="G165" i="5"/>
  <c r="O164" i="5"/>
  <c r="G164" i="5"/>
  <c r="O163" i="5"/>
  <c r="G163" i="5"/>
  <c r="O162" i="5"/>
  <c r="G162" i="5"/>
  <c r="O161" i="5"/>
  <c r="G161" i="5"/>
  <c r="O160" i="5"/>
  <c r="G160" i="5"/>
  <c r="O159" i="5"/>
  <c r="G159" i="5"/>
  <c r="O158" i="5"/>
  <c r="G158" i="5"/>
  <c r="O157" i="5"/>
  <c r="G157" i="5"/>
  <c r="O156" i="5"/>
  <c r="G156" i="5"/>
  <c r="O155" i="5"/>
  <c r="G155" i="5"/>
  <c r="O154" i="5"/>
  <c r="G154" i="5"/>
  <c r="O153" i="5"/>
  <c r="G153" i="5"/>
  <c r="O152" i="5"/>
  <c r="G152" i="5"/>
  <c r="O151" i="5"/>
  <c r="G151" i="5"/>
  <c r="O150" i="5"/>
  <c r="G150" i="5"/>
  <c r="O149" i="5"/>
  <c r="G149" i="5"/>
  <c r="O148" i="5"/>
  <c r="G148" i="5"/>
  <c r="O147" i="5"/>
  <c r="G147" i="5"/>
  <c r="O146" i="5"/>
  <c r="G146" i="5"/>
  <c r="O145" i="5"/>
  <c r="G145" i="5"/>
  <c r="O144" i="5"/>
  <c r="G144" i="5"/>
  <c r="O143" i="5"/>
  <c r="G143" i="5"/>
  <c r="O142" i="5"/>
  <c r="G142" i="5"/>
  <c r="O141" i="5"/>
  <c r="G141" i="5"/>
  <c r="O140" i="5"/>
  <c r="G140" i="5"/>
  <c r="O139" i="5"/>
  <c r="G139" i="5"/>
  <c r="G138" i="5"/>
  <c r="O137" i="5"/>
  <c r="G137" i="5"/>
  <c r="O136" i="5"/>
  <c r="G136" i="5"/>
  <c r="O135" i="5"/>
  <c r="G135" i="5"/>
  <c r="O134" i="5"/>
  <c r="G134" i="5"/>
  <c r="O133" i="5"/>
  <c r="G133" i="5"/>
  <c r="O132" i="5"/>
  <c r="G132" i="5"/>
  <c r="O131" i="5"/>
  <c r="G131" i="5"/>
  <c r="O130" i="5"/>
  <c r="G130" i="5"/>
  <c r="O129" i="5"/>
  <c r="G129" i="5"/>
  <c r="O128" i="5"/>
  <c r="G128" i="5"/>
  <c r="O127" i="5"/>
  <c r="G127" i="5"/>
  <c r="O126" i="5"/>
  <c r="G126" i="5"/>
  <c r="O125" i="5"/>
  <c r="G125" i="5"/>
  <c r="O124" i="5"/>
  <c r="G124" i="5"/>
  <c r="O123" i="5"/>
  <c r="G123" i="5"/>
  <c r="O122" i="5"/>
  <c r="G122" i="5"/>
  <c r="O121" i="5"/>
  <c r="G121" i="5"/>
  <c r="O120" i="5"/>
  <c r="G120" i="5"/>
  <c r="O119" i="5"/>
  <c r="G119" i="5"/>
  <c r="O118" i="5"/>
  <c r="G118" i="5"/>
  <c r="O117" i="5"/>
  <c r="G117" i="5"/>
  <c r="O116" i="5"/>
  <c r="G116" i="5"/>
  <c r="O115" i="5"/>
  <c r="G115" i="5"/>
  <c r="O114" i="5"/>
  <c r="G114" i="5"/>
  <c r="O112" i="5"/>
  <c r="G112" i="5"/>
  <c r="O111" i="5"/>
  <c r="G111" i="5"/>
  <c r="O110" i="5"/>
  <c r="G110" i="5"/>
  <c r="O109" i="5"/>
  <c r="G109" i="5"/>
  <c r="O108" i="5"/>
  <c r="G108" i="5"/>
  <c r="O107" i="5"/>
  <c r="G107" i="5"/>
  <c r="O106" i="5"/>
  <c r="G106" i="5"/>
  <c r="O105" i="5"/>
  <c r="G105" i="5"/>
  <c r="O104" i="5"/>
  <c r="G104" i="5"/>
  <c r="O103" i="5"/>
  <c r="G103" i="5"/>
  <c r="O102" i="5"/>
  <c r="G102" i="5"/>
  <c r="O101" i="5"/>
  <c r="G101" i="5"/>
  <c r="O100" i="5"/>
  <c r="G100" i="5"/>
  <c r="O99" i="5"/>
  <c r="G99" i="5"/>
  <c r="O98" i="5"/>
  <c r="G98" i="5"/>
  <c r="O97" i="5"/>
  <c r="G97" i="5"/>
  <c r="O96" i="5"/>
  <c r="G96" i="5"/>
  <c r="O95" i="5"/>
  <c r="G95" i="5"/>
  <c r="O94" i="5"/>
  <c r="G94" i="5"/>
  <c r="O93" i="5"/>
  <c r="G93" i="5"/>
  <c r="O92" i="5"/>
  <c r="G92" i="5"/>
  <c r="O91" i="5"/>
  <c r="G91" i="5"/>
  <c r="O90" i="5"/>
  <c r="G90" i="5"/>
  <c r="O89" i="5"/>
  <c r="G89" i="5"/>
  <c r="O88" i="5"/>
  <c r="G88" i="5"/>
  <c r="O87" i="5"/>
  <c r="G87" i="5"/>
  <c r="O86" i="5"/>
  <c r="G86" i="5"/>
  <c r="O85" i="5"/>
  <c r="G85" i="5"/>
  <c r="O84" i="5"/>
  <c r="G84" i="5"/>
  <c r="O83" i="5"/>
  <c r="G83" i="5"/>
  <c r="O82" i="5"/>
  <c r="G82" i="5"/>
  <c r="O81" i="5"/>
  <c r="G81" i="5"/>
  <c r="O80" i="5"/>
  <c r="G80" i="5"/>
  <c r="O79" i="5"/>
  <c r="G79" i="5"/>
  <c r="O78" i="5"/>
  <c r="G78" i="5"/>
  <c r="O77" i="5"/>
  <c r="G77" i="5"/>
  <c r="O76" i="5"/>
  <c r="G76" i="5"/>
  <c r="O75" i="5"/>
  <c r="G75" i="5"/>
  <c r="O74" i="5"/>
  <c r="G74" i="5"/>
  <c r="O73" i="5"/>
  <c r="G73" i="5"/>
  <c r="O72" i="5"/>
  <c r="G72" i="5"/>
  <c r="O71" i="5"/>
  <c r="G71" i="5"/>
  <c r="O70" i="5"/>
  <c r="G70" i="5"/>
  <c r="O69" i="5"/>
  <c r="G69" i="5"/>
  <c r="O68" i="5"/>
  <c r="G68" i="5"/>
  <c r="O67" i="5"/>
  <c r="G67" i="5"/>
  <c r="O66" i="5"/>
  <c r="G66" i="5"/>
  <c r="O65" i="5"/>
  <c r="G65" i="5"/>
  <c r="O64" i="5"/>
  <c r="G64" i="5"/>
  <c r="O63" i="5"/>
  <c r="G63" i="5"/>
  <c r="O62" i="5"/>
  <c r="G62" i="5"/>
  <c r="O61" i="5"/>
  <c r="G61" i="5"/>
  <c r="O60" i="5"/>
  <c r="G60" i="5"/>
  <c r="O59" i="5"/>
  <c r="G59" i="5"/>
  <c r="O58" i="5"/>
  <c r="G58" i="5"/>
  <c r="O57" i="5"/>
  <c r="G57" i="5"/>
  <c r="O56" i="5"/>
  <c r="G56" i="5"/>
  <c r="O55" i="5"/>
  <c r="G55" i="5"/>
  <c r="O54" i="5"/>
  <c r="G54" i="5"/>
  <c r="G53" i="5"/>
  <c r="O52" i="5"/>
  <c r="G52" i="5"/>
  <c r="O51" i="5"/>
  <c r="G51" i="5"/>
  <c r="O50" i="5"/>
  <c r="G50" i="5"/>
  <c r="O49" i="5"/>
  <c r="G49" i="5"/>
  <c r="O48" i="5"/>
  <c r="G48" i="5"/>
  <c r="O47" i="5"/>
  <c r="G47" i="5"/>
  <c r="O46" i="5"/>
  <c r="G46" i="5"/>
  <c r="O45" i="5"/>
  <c r="G45" i="5"/>
  <c r="O44" i="5"/>
  <c r="G44" i="5"/>
  <c r="G43" i="5"/>
  <c r="O42" i="5"/>
  <c r="G42" i="5"/>
  <c r="O41" i="5"/>
  <c r="G41" i="5"/>
  <c r="O40" i="5"/>
  <c r="G40" i="5"/>
  <c r="O39" i="5"/>
  <c r="G39" i="5"/>
  <c r="G38" i="5"/>
  <c r="O37" i="5"/>
  <c r="G37" i="5"/>
  <c r="G36" i="5"/>
  <c r="O35" i="5"/>
  <c r="G35" i="5"/>
  <c r="O34" i="5"/>
  <c r="G34" i="5"/>
  <c r="O33" i="5"/>
  <c r="G33" i="5"/>
  <c r="O32" i="5"/>
  <c r="O31" i="5"/>
  <c r="G31" i="5"/>
  <c r="O30" i="5"/>
  <c r="G30" i="5"/>
  <c r="O29" i="5"/>
  <c r="G29" i="5"/>
  <c r="O28" i="5"/>
  <c r="G28" i="5"/>
  <c r="O27" i="5"/>
  <c r="G27" i="5"/>
  <c r="O26" i="5"/>
  <c r="G26" i="5"/>
  <c r="G25" i="5"/>
  <c r="O24" i="5"/>
  <c r="G24" i="5"/>
  <c r="O23" i="5"/>
  <c r="G23" i="5"/>
  <c r="O22" i="5"/>
  <c r="G22" i="5"/>
  <c r="O21" i="5"/>
  <c r="G21" i="5"/>
  <c r="O20" i="5"/>
  <c r="G20" i="5"/>
  <c r="O19" i="5"/>
  <c r="G19" i="5"/>
  <c r="O18" i="5"/>
  <c r="G18" i="5"/>
  <c r="O17" i="5"/>
  <c r="G17" i="5"/>
  <c r="O16" i="5"/>
  <c r="G16" i="5"/>
  <c r="O15" i="5"/>
  <c r="G15" i="5"/>
  <c r="O14" i="5"/>
  <c r="G14" i="5"/>
  <c r="O13" i="5"/>
  <c r="G13" i="5"/>
  <c r="O12" i="5"/>
  <c r="G12" i="5"/>
  <c r="O11" i="5"/>
  <c r="G11" i="5"/>
  <c r="G10" i="5"/>
  <c r="E15" i="2"/>
  <c r="G9" i="5"/>
  <c r="G8" i="5"/>
  <c r="O7" i="5"/>
  <c r="G7" i="5"/>
  <c r="O6" i="5"/>
  <c r="G6" i="5"/>
  <c r="O5" i="5"/>
  <c r="G5" i="5"/>
  <c r="O4" i="5"/>
  <c r="G4" i="5"/>
  <c r="O3" i="5"/>
  <c r="G3" i="5"/>
  <c r="O2" i="5"/>
  <c r="G2" i="5"/>
  <c r="E15" i="7" l="1"/>
  <c r="H15" i="7" s="1"/>
  <c r="E14" i="7"/>
  <c r="H14" i="7" s="1"/>
  <c r="C10" i="8"/>
  <c r="D9" i="8"/>
  <c r="M9" i="8" s="1"/>
  <c r="G5" i="3" s="1"/>
  <c r="E9" i="8"/>
  <c r="N9" i="8" s="1"/>
  <c r="I5" i="3" s="1"/>
  <c r="F9" i="8"/>
  <c r="O9" i="8" s="1"/>
  <c r="B3" i="4" s="1"/>
  <c r="C3" i="4" s="1"/>
  <c r="I4" i="3"/>
  <c r="S4" i="3" s="1"/>
  <c r="AC4" i="3" s="1"/>
  <c r="G4" i="3"/>
  <c r="B2" i="4"/>
  <c r="C2" i="4" s="1"/>
  <c r="D3" i="4" s="1"/>
  <c r="B5" i="3" s="1"/>
  <c r="D16" i="3"/>
  <c r="D4" i="3"/>
  <c r="A5" i="3"/>
  <c r="A6" i="3" s="1"/>
  <c r="D6" i="3" s="1"/>
  <c r="A17" i="3"/>
  <c r="A18" i="3"/>
  <c r="D18" i="3" s="1"/>
  <c r="D5" i="3"/>
  <c r="D17" i="3"/>
  <c r="A7" i="3" l="1"/>
  <c r="A19" i="3"/>
  <c r="S5" i="3"/>
  <c r="AC5" i="3" s="1"/>
  <c r="AL5" i="3"/>
  <c r="N5" i="3"/>
  <c r="M5" i="3"/>
  <c r="AL4" i="3"/>
  <c r="M4" i="3"/>
  <c r="N4" i="3"/>
  <c r="E16" i="2"/>
  <c r="E16" i="7" s="1"/>
  <c r="F16" i="7"/>
  <c r="H16" i="7" s="1"/>
  <c r="H4" i="3"/>
  <c r="R4" i="3" s="1"/>
  <c r="H5" i="3"/>
  <c r="C11" i="8"/>
  <c r="D10" i="8"/>
  <c r="M10" i="8" s="1"/>
  <c r="G6" i="3" s="1"/>
  <c r="E10" i="8"/>
  <c r="N10" i="8" s="1"/>
  <c r="I6" i="3" s="1"/>
  <c r="S6" i="3" s="1"/>
  <c r="F10" i="8"/>
  <c r="O10" i="8" s="1"/>
  <c r="B4" i="4" s="1"/>
  <c r="C4" i="4" s="1"/>
  <c r="J5" i="3"/>
  <c r="J4" i="3"/>
  <c r="E5" i="3"/>
  <c r="E6" i="3" s="1"/>
  <c r="E7" i="3" s="1"/>
  <c r="E2" i="4"/>
  <c r="D4" i="4"/>
  <c r="O4" i="3"/>
  <c r="Q5" i="3"/>
  <c r="O5" i="3"/>
  <c r="Q4" i="3"/>
  <c r="AM4" i="3" s="1"/>
  <c r="A20" i="3" l="1"/>
  <c r="D19" i="3"/>
  <c r="A8" i="3"/>
  <c r="D7" i="3"/>
  <c r="E8" i="3" s="1"/>
  <c r="AL6" i="3"/>
  <c r="N6" i="3"/>
  <c r="M6" i="3"/>
  <c r="W6" i="3" s="1"/>
  <c r="AG6" i="3" s="1"/>
  <c r="E3" i="4"/>
  <c r="B6" i="3"/>
  <c r="AA5" i="3"/>
  <c r="AM5" i="3"/>
  <c r="R5" i="3"/>
  <c r="AB4" i="3"/>
  <c r="Q6" i="3"/>
  <c r="H6" i="3"/>
  <c r="T4" i="3"/>
  <c r="AD4" i="3" s="1"/>
  <c r="T5" i="3"/>
  <c r="AD5" i="3" s="1"/>
  <c r="J6" i="3"/>
  <c r="O6" i="3"/>
  <c r="Y6" i="3" s="1"/>
  <c r="AI6" i="3" s="1"/>
  <c r="C12" i="8"/>
  <c r="F11" i="8"/>
  <c r="O11" i="8" s="1"/>
  <c r="B5" i="4" s="1"/>
  <c r="C5" i="4" s="1"/>
  <c r="D11" i="8"/>
  <c r="M11" i="8" s="1"/>
  <c r="G7" i="3" s="1"/>
  <c r="E11" i="8"/>
  <c r="N11" i="8" s="1"/>
  <c r="I7" i="3" s="1"/>
  <c r="Y4" i="3"/>
  <c r="P4" i="3"/>
  <c r="AC6" i="3"/>
  <c r="P5" i="3"/>
  <c r="Y5" i="3"/>
  <c r="AI5" i="3" s="1"/>
  <c r="AA4" i="3"/>
  <c r="X5" i="3"/>
  <c r="AH5" i="3" s="1"/>
  <c r="W5" i="3"/>
  <c r="AG5" i="3" s="1"/>
  <c r="W4" i="3"/>
  <c r="D5" i="4"/>
  <c r="D8" i="3" l="1"/>
  <c r="E9" i="3" s="1"/>
  <c r="A9" i="3"/>
  <c r="D20" i="3"/>
  <c r="A21" i="3"/>
  <c r="N7" i="3"/>
  <c r="M7" i="3"/>
  <c r="H7" i="3"/>
  <c r="R7" i="3" s="1"/>
  <c r="AB7" i="3" s="1"/>
  <c r="AL7" i="3"/>
  <c r="E4" i="4"/>
  <c r="B7" i="3"/>
  <c r="AA6" i="3"/>
  <c r="AM6" i="3"/>
  <c r="R6" i="3"/>
  <c r="AB5" i="3"/>
  <c r="T6" i="3"/>
  <c r="AD6" i="3" s="1"/>
  <c r="X6" i="3"/>
  <c r="AH6" i="3" s="1"/>
  <c r="P6" i="3"/>
  <c r="Z6" i="3" s="1"/>
  <c r="AJ6" i="3" s="1"/>
  <c r="Q7" i="3"/>
  <c r="O7" i="3"/>
  <c r="C13" i="8"/>
  <c r="D12" i="8"/>
  <c r="M12" i="8" s="1"/>
  <c r="G8" i="3" s="1"/>
  <c r="E12" i="8"/>
  <c r="N12" i="8" s="1"/>
  <c r="I8" i="3" s="1"/>
  <c r="F12" i="8"/>
  <c r="O12" i="8" s="1"/>
  <c r="B6" i="4" s="1"/>
  <c r="C6" i="4" s="1"/>
  <c r="J7" i="3"/>
  <c r="S7" i="3"/>
  <c r="AC7" i="3" s="1"/>
  <c r="Z5" i="3"/>
  <c r="AJ5" i="3" s="1"/>
  <c r="D6" i="4"/>
  <c r="Z4" i="3"/>
  <c r="AG4" i="3"/>
  <c r="X4" i="3"/>
  <c r="AH4" i="3" s="1"/>
  <c r="AI4" i="3"/>
  <c r="D21" i="3" l="1"/>
  <c r="A22" i="3"/>
  <c r="D9" i="3"/>
  <c r="E10" i="3" s="1"/>
  <c r="A10" i="3"/>
  <c r="M8" i="3"/>
  <c r="N8" i="3"/>
  <c r="H8" i="3"/>
  <c r="R8" i="3" s="1"/>
  <c r="AB8" i="3" s="1"/>
  <c r="AL8" i="3"/>
  <c r="E5" i="4"/>
  <c r="B8" i="3"/>
  <c r="AA7" i="3"/>
  <c r="AM7" i="3"/>
  <c r="AB6" i="3"/>
  <c r="T7" i="3"/>
  <c r="AD7" i="3" s="1"/>
  <c r="J8" i="3"/>
  <c r="S8" i="3"/>
  <c r="AC8" i="3" s="1"/>
  <c r="C14" i="8"/>
  <c r="D13" i="8"/>
  <c r="M13" i="8" s="1"/>
  <c r="G9" i="3" s="1"/>
  <c r="E13" i="8"/>
  <c r="N13" i="8" s="1"/>
  <c r="I9" i="3" s="1"/>
  <c r="F13" i="8"/>
  <c r="O13" i="8" s="1"/>
  <c r="B7" i="4" s="1"/>
  <c r="C7" i="4" s="1"/>
  <c r="X7" i="3"/>
  <c r="AH7" i="3" s="1"/>
  <c r="W7" i="3"/>
  <c r="AG7" i="3" s="1"/>
  <c r="Q8" i="3"/>
  <c r="O8" i="3"/>
  <c r="Y7" i="3"/>
  <c r="AI7" i="3" s="1"/>
  <c r="P7" i="3"/>
  <c r="Z7" i="3" s="1"/>
  <c r="AJ7" i="3" s="1"/>
  <c r="AJ4" i="3"/>
  <c r="D7" i="4"/>
  <c r="B9" i="3" s="1"/>
  <c r="A23" i="3" l="1"/>
  <c r="D22" i="3"/>
  <c r="A11" i="3"/>
  <c r="D10" i="3"/>
  <c r="E11" i="3" s="1"/>
  <c r="M9" i="3"/>
  <c r="N9" i="3"/>
  <c r="H9" i="3"/>
  <c r="R9" i="3" s="1"/>
  <c r="AB9" i="3" s="1"/>
  <c r="AL9" i="3"/>
  <c r="AA8" i="3"/>
  <c r="AM8" i="3"/>
  <c r="T8" i="3"/>
  <c r="AD8" i="3" s="1"/>
  <c r="O9" i="3"/>
  <c r="Q9" i="3"/>
  <c r="C15" i="8"/>
  <c r="E14" i="8"/>
  <c r="N14" i="8" s="1"/>
  <c r="I10" i="3" s="1"/>
  <c r="F14" i="8"/>
  <c r="O14" i="8" s="1"/>
  <c r="B8" i="4" s="1"/>
  <c r="C8" i="4" s="1"/>
  <c r="D14" i="8"/>
  <c r="M14" i="8" s="1"/>
  <c r="G10" i="3" s="1"/>
  <c r="Y8" i="3"/>
  <c r="AI8" i="3" s="1"/>
  <c r="P8" i="3"/>
  <c r="Z8" i="3" s="1"/>
  <c r="AJ8" i="3" s="1"/>
  <c r="X8" i="3"/>
  <c r="AH8" i="3" s="1"/>
  <c r="W8" i="3"/>
  <c r="AG8" i="3" s="1"/>
  <c r="S9" i="3"/>
  <c r="AC9" i="3" s="1"/>
  <c r="J9" i="3"/>
  <c r="D8" i="4"/>
  <c r="E6" i="4"/>
  <c r="A12" i="3" l="1"/>
  <c r="D11" i="3"/>
  <c r="E12" i="3" s="1"/>
  <c r="D23" i="3"/>
  <c r="A24" i="3"/>
  <c r="N10" i="3"/>
  <c r="M10" i="3"/>
  <c r="H10" i="3"/>
  <c r="R10" i="3" s="1"/>
  <c r="AB10" i="3" s="1"/>
  <c r="AL10" i="3"/>
  <c r="E7" i="4"/>
  <c r="B10" i="3"/>
  <c r="AA9" i="3"/>
  <c r="AM9" i="3"/>
  <c r="T9" i="3"/>
  <c r="AD9" i="3" s="1"/>
  <c r="O10" i="3"/>
  <c r="Q10" i="3"/>
  <c r="C16" i="8"/>
  <c r="D15" i="8"/>
  <c r="M15" i="8" s="1"/>
  <c r="G11" i="3" s="1"/>
  <c r="F15" i="8"/>
  <c r="O15" i="8" s="1"/>
  <c r="B9" i="4" s="1"/>
  <c r="C9" i="4" s="1"/>
  <c r="E15" i="8"/>
  <c r="N15" i="8" s="1"/>
  <c r="I11" i="3" s="1"/>
  <c r="S10" i="3"/>
  <c r="AC10" i="3" s="1"/>
  <c r="J10" i="3"/>
  <c r="W9" i="3"/>
  <c r="AG9" i="3" s="1"/>
  <c r="X9" i="3"/>
  <c r="AH9" i="3" s="1"/>
  <c r="Y9" i="3"/>
  <c r="AI9" i="3" s="1"/>
  <c r="P9" i="3"/>
  <c r="Z9" i="3" s="1"/>
  <c r="AJ9" i="3" s="1"/>
  <c r="D9" i="4"/>
  <c r="D24" i="3" l="1"/>
  <c r="A25" i="3"/>
  <c r="D12" i="3"/>
  <c r="E13" i="3" s="1"/>
  <c r="A13" i="3"/>
  <c r="N11" i="3"/>
  <c r="M11" i="3"/>
  <c r="H11" i="3"/>
  <c r="R11" i="3" s="1"/>
  <c r="AB11" i="3" s="1"/>
  <c r="AL11" i="3"/>
  <c r="E8" i="4"/>
  <c r="B11" i="3"/>
  <c r="AA10" i="3"/>
  <c r="AM10" i="3"/>
  <c r="S11" i="3"/>
  <c r="AC11" i="3" s="1"/>
  <c r="J11" i="3"/>
  <c r="C17" i="8"/>
  <c r="D16" i="8"/>
  <c r="M16" i="8" s="1"/>
  <c r="G12" i="3" s="1"/>
  <c r="E16" i="8"/>
  <c r="N16" i="8" s="1"/>
  <c r="I12" i="3" s="1"/>
  <c r="F16" i="8"/>
  <c r="O16" i="8" s="1"/>
  <c r="B10" i="4" s="1"/>
  <c r="C10" i="4" s="1"/>
  <c r="O11" i="3"/>
  <c r="Q11" i="3"/>
  <c r="T10" i="3"/>
  <c r="AD10" i="3" s="1"/>
  <c r="Y10" i="3"/>
  <c r="AI10" i="3" s="1"/>
  <c r="P10" i="3"/>
  <c r="Z10" i="3" s="1"/>
  <c r="AJ10" i="3" s="1"/>
  <c r="W10" i="3"/>
  <c r="AG10" i="3" s="1"/>
  <c r="X10" i="3"/>
  <c r="AH10" i="3" s="1"/>
  <c r="D10" i="4"/>
  <c r="D25" i="3" l="1"/>
  <c r="A26" i="3"/>
  <c r="A14" i="3"/>
  <c r="D13" i="3"/>
  <c r="E14" i="3" s="1"/>
  <c r="M12" i="3"/>
  <c r="N12" i="3"/>
  <c r="E9" i="4"/>
  <c r="B12" i="3"/>
  <c r="H12" i="3"/>
  <c r="R12" i="3" s="1"/>
  <c r="AB12" i="3" s="1"/>
  <c r="AL12" i="3"/>
  <c r="AA11" i="3"/>
  <c r="AM11" i="3"/>
  <c r="O12" i="3"/>
  <c r="Q12" i="3"/>
  <c r="P11" i="3"/>
  <c r="Z11" i="3" s="1"/>
  <c r="AJ11" i="3" s="1"/>
  <c r="Y11" i="3"/>
  <c r="AI11" i="3" s="1"/>
  <c r="C18" i="8"/>
  <c r="D17" i="8"/>
  <c r="M17" i="8" s="1"/>
  <c r="G13" i="3" s="1"/>
  <c r="F17" i="8"/>
  <c r="O17" i="8" s="1"/>
  <c r="B11" i="4" s="1"/>
  <c r="C11" i="4" s="1"/>
  <c r="E17" i="8"/>
  <c r="N17" i="8" s="1"/>
  <c r="I13" i="3" s="1"/>
  <c r="T11" i="3"/>
  <c r="AD11" i="3" s="1"/>
  <c r="S12" i="3"/>
  <c r="AC12" i="3" s="1"/>
  <c r="J12" i="3"/>
  <c r="X11" i="3"/>
  <c r="AH11" i="3" s="1"/>
  <c r="W11" i="3"/>
  <c r="AG11" i="3" s="1"/>
  <c r="D11" i="4"/>
  <c r="D14" i="3" l="1"/>
  <c r="E15" i="3" s="1"/>
  <c r="A15" i="3"/>
  <c r="D15" i="3" s="1"/>
  <c r="D26" i="3"/>
  <c r="A27" i="3"/>
  <c r="N13" i="3"/>
  <c r="M13" i="3"/>
  <c r="H13" i="3"/>
  <c r="R13" i="3" s="1"/>
  <c r="AB13" i="3" s="1"/>
  <c r="AL13" i="3"/>
  <c r="E10" i="4"/>
  <c r="B13" i="3"/>
  <c r="AA12" i="3"/>
  <c r="AM12" i="3"/>
  <c r="T12" i="3"/>
  <c r="AD12" i="3" s="1"/>
  <c r="C19" i="8"/>
  <c r="E18" i="8"/>
  <c r="N18" i="8" s="1"/>
  <c r="I14" i="3" s="1"/>
  <c r="F18" i="8"/>
  <c r="O18" i="8" s="1"/>
  <c r="B12" i="4" s="1"/>
  <c r="C12" i="4" s="1"/>
  <c r="D18" i="8"/>
  <c r="M18" i="8" s="1"/>
  <c r="G14" i="3" s="1"/>
  <c r="S13" i="3"/>
  <c r="AC13" i="3" s="1"/>
  <c r="J13" i="3"/>
  <c r="W12" i="3"/>
  <c r="AG12" i="3" s="1"/>
  <c r="X12" i="3"/>
  <c r="AH12" i="3" s="1"/>
  <c r="O13" i="3"/>
  <c r="Q13" i="3"/>
  <c r="Y12" i="3"/>
  <c r="AI12" i="3" s="1"/>
  <c r="P12" i="3"/>
  <c r="D12" i="4"/>
  <c r="B14" i="3" s="1"/>
  <c r="E16" i="3" l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A28" i="3"/>
  <c r="D27" i="3"/>
  <c r="N14" i="3"/>
  <c r="M14" i="3"/>
  <c r="H14" i="3"/>
  <c r="R14" i="3" s="1"/>
  <c r="AB14" i="3" s="1"/>
  <c r="AL14" i="3"/>
  <c r="AA13" i="3"/>
  <c r="AM13" i="3"/>
  <c r="S14" i="3"/>
  <c r="AC14" i="3" s="1"/>
  <c r="J14" i="3"/>
  <c r="O14" i="3"/>
  <c r="Q14" i="3"/>
  <c r="C20" i="8"/>
  <c r="F19" i="8"/>
  <c r="O19" i="8" s="1"/>
  <c r="B13" i="4" s="1"/>
  <c r="C13" i="4" s="1"/>
  <c r="D19" i="8"/>
  <c r="M19" i="8" s="1"/>
  <c r="G15" i="3" s="1"/>
  <c r="E19" i="8"/>
  <c r="N19" i="8" s="1"/>
  <c r="I15" i="3" s="1"/>
  <c r="Z12" i="3"/>
  <c r="AJ12" i="3" s="1"/>
  <c r="Y13" i="3"/>
  <c r="AI13" i="3" s="1"/>
  <c r="P13" i="3"/>
  <c r="X13" i="3"/>
  <c r="AH13" i="3" s="1"/>
  <c r="W13" i="3"/>
  <c r="AG13" i="3" s="1"/>
  <c r="T13" i="3"/>
  <c r="AD13" i="3" s="1"/>
  <c r="D13" i="4"/>
  <c r="E11" i="4"/>
  <c r="E28" i="3" l="1"/>
  <c r="D28" i="3"/>
  <c r="A29" i="3"/>
  <c r="N15" i="3"/>
  <c r="M15" i="3"/>
  <c r="E12" i="4"/>
  <c r="B15" i="3"/>
  <c r="H15" i="3"/>
  <c r="R15" i="3" s="1"/>
  <c r="AB15" i="3" s="1"/>
  <c r="AL15" i="3"/>
  <c r="AA14" i="3"/>
  <c r="AM14" i="3"/>
  <c r="C21" i="8"/>
  <c r="D20" i="8"/>
  <c r="M20" i="8" s="1"/>
  <c r="G16" i="3" s="1"/>
  <c r="E20" i="8"/>
  <c r="N20" i="8" s="1"/>
  <c r="I16" i="3" s="1"/>
  <c r="F20" i="8"/>
  <c r="O20" i="8" s="1"/>
  <c r="B14" i="4" s="1"/>
  <c r="C14" i="4" s="1"/>
  <c r="W14" i="3"/>
  <c r="AG14" i="3" s="1"/>
  <c r="X14" i="3"/>
  <c r="AH14" i="3" s="1"/>
  <c r="Y14" i="3"/>
  <c r="AI14" i="3" s="1"/>
  <c r="P14" i="3"/>
  <c r="Z14" i="3" s="1"/>
  <c r="AJ14" i="3" s="1"/>
  <c r="Z13" i="3"/>
  <c r="AJ13" i="3" s="1"/>
  <c r="S15" i="3"/>
  <c r="AC15" i="3" s="1"/>
  <c r="J15" i="3"/>
  <c r="T14" i="3"/>
  <c r="AD14" i="3" s="1"/>
  <c r="O15" i="3"/>
  <c r="Q15" i="3"/>
  <c r="D14" i="4"/>
  <c r="E29" i="3" l="1"/>
  <c r="D29" i="3"/>
  <c r="A30" i="3"/>
  <c r="M16" i="3"/>
  <c r="N16" i="3"/>
  <c r="E13" i="4"/>
  <c r="B16" i="3"/>
  <c r="H16" i="3"/>
  <c r="R16" i="3" s="1"/>
  <c r="AB16" i="3" s="1"/>
  <c r="AL16" i="3"/>
  <c r="AA15" i="3"/>
  <c r="AM15" i="3"/>
  <c r="Y15" i="3"/>
  <c r="AI15" i="3" s="1"/>
  <c r="P15" i="3"/>
  <c r="Z15" i="3" s="1"/>
  <c r="AJ15" i="3" s="1"/>
  <c r="T15" i="3"/>
  <c r="AD15" i="3" s="1"/>
  <c r="S16" i="3"/>
  <c r="AC16" i="3" s="1"/>
  <c r="J16" i="3"/>
  <c r="O16" i="3"/>
  <c r="Q16" i="3"/>
  <c r="W15" i="3"/>
  <c r="AG15" i="3" s="1"/>
  <c r="X15" i="3"/>
  <c r="AH15" i="3" s="1"/>
  <c r="C22" i="8"/>
  <c r="D21" i="8"/>
  <c r="M21" i="8" s="1"/>
  <c r="G17" i="3" s="1"/>
  <c r="E21" i="8"/>
  <c r="N21" i="8" s="1"/>
  <c r="I17" i="3" s="1"/>
  <c r="F21" i="8"/>
  <c r="O21" i="8" s="1"/>
  <c r="B15" i="4" s="1"/>
  <c r="C15" i="4" s="1"/>
  <c r="D15" i="4"/>
  <c r="E30" i="3" l="1"/>
  <c r="D30" i="3"/>
  <c r="A31" i="3"/>
  <c r="N17" i="3"/>
  <c r="M17" i="3"/>
  <c r="E14" i="4"/>
  <c r="B17" i="3"/>
  <c r="H17" i="3"/>
  <c r="R17" i="3" s="1"/>
  <c r="AB17" i="3" s="1"/>
  <c r="AL17" i="3"/>
  <c r="AA16" i="3"/>
  <c r="AM16" i="3"/>
  <c r="T16" i="3"/>
  <c r="AD16" i="3" s="1"/>
  <c r="D10" i="12"/>
  <c r="C10" i="12"/>
  <c r="Q17" i="3"/>
  <c r="O17" i="3"/>
  <c r="C23" i="8"/>
  <c r="E22" i="8"/>
  <c r="N22" i="8" s="1"/>
  <c r="I18" i="3" s="1"/>
  <c r="F22" i="8"/>
  <c r="O22" i="8" s="1"/>
  <c r="B16" i="4" s="1"/>
  <c r="C16" i="4" s="1"/>
  <c r="D22" i="8"/>
  <c r="M22" i="8" s="1"/>
  <c r="G18" i="3" s="1"/>
  <c r="P16" i="3"/>
  <c r="Z16" i="3" s="1"/>
  <c r="AJ16" i="3" s="1"/>
  <c r="Y16" i="3"/>
  <c r="AI16" i="3" s="1"/>
  <c r="S17" i="3"/>
  <c r="AC17" i="3" s="1"/>
  <c r="J17" i="3"/>
  <c r="X16" i="3"/>
  <c r="AH16" i="3" s="1"/>
  <c r="W16" i="3"/>
  <c r="AG16" i="3" s="1"/>
  <c r="D16" i="4"/>
  <c r="E31" i="3" l="1"/>
  <c r="A32" i="3"/>
  <c r="D31" i="3"/>
  <c r="N18" i="3"/>
  <c r="M18" i="3"/>
  <c r="H18" i="3"/>
  <c r="R18" i="3" s="1"/>
  <c r="AB18" i="3" s="1"/>
  <c r="AL18" i="3"/>
  <c r="E15" i="4"/>
  <c r="B18" i="3"/>
  <c r="AA17" i="3"/>
  <c r="AM17" i="3"/>
  <c r="T17" i="3"/>
  <c r="AD17" i="3" s="1"/>
  <c r="O18" i="3"/>
  <c r="Q18" i="3"/>
  <c r="S18" i="3"/>
  <c r="AC18" i="3" s="1"/>
  <c r="J18" i="3"/>
  <c r="C24" i="8"/>
  <c r="D23" i="8"/>
  <c r="M23" i="8" s="1"/>
  <c r="G19" i="3" s="1"/>
  <c r="F23" i="8"/>
  <c r="O23" i="8" s="1"/>
  <c r="B17" i="4" s="1"/>
  <c r="C17" i="4" s="1"/>
  <c r="E23" i="8"/>
  <c r="N23" i="8" s="1"/>
  <c r="I19" i="3" s="1"/>
  <c r="X17" i="3"/>
  <c r="AH17" i="3" s="1"/>
  <c r="W17" i="3"/>
  <c r="AG17" i="3" s="1"/>
  <c r="P17" i="3"/>
  <c r="Z17" i="3" s="1"/>
  <c r="AJ17" i="3" s="1"/>
  <c r="Y17" i="3"/>
  <c r="AI17" i="3" s="1"/>
  <c r="D17" i="4"/>
  <c r="E32" i="3" l="1"/>
  <c r="A33" i="3"/>
  <c r="D32" i="3"/>
  <c r="N19" i="3"/>
  <c r="M19" i="3"/>
  <c r="E16" i="4"/>
  <c r="B19" i="3"/>
  <c r="H19" i="3"/>
  <c r="R19" i="3" s="1"/>
  <c r="AB19" i="3" s="1"/>
  <c r="AL19" i="3"/>
  <c r="AA18" i="3"/>
  <c r="AM18" i="3"/>
  <c r="T18" i="3"/>
  <c r="AD18" i="3" s="1"/>
  <c r="O19" i="3"/>
  <c r="Q19" i="3"/>
  <c r="C25" i="8"/>
  <c r="D24" i="8"/>
  <c r="M24" i="8" s="1"/>
  <c r="G20" i="3" s="1"/>
  <c r="E24" i="8"/>
  <c r="N24" i="8" s="1"/>
  <c r="I20" i="3" s="1"/>
  <c r="F24" i="8"/>
  <c r="O24" i="8" s="1"/>
  <c r="B18" i="4" s="1"/>
  <c r="C18" i="4" s="1"/>
  <c r="P18" i="3"/>
  <c r="Z18" i="3" s="1"/>
  <c r="AJ18" i="3" s="1"/>
  <c r="Y18" i="3"/>
  <c r="AI18" i="3" s="1"/>
  <c r="J19" i="3"/>
  <c r="S19" i="3"/>
  <c r="AC19" i="3" s="1"/>
  <c r="W18" i="3"/>
  <c r="AG18" i="3" s="1"/>
  <c r="X18" i="3"/>
  <c r="AH18" i="3" s="1"/>
  <c r="D18" i="4"/>
  <c r="E33" i="3" l="1"/>
  <c r="D33" i="3"/>
  <c r="A34" i="3"/>
  <c r="M20" i="3"/>
  <c r="N20" i="3"/>
  <c r="E17" i="4"/>
  <c r="B20" i="3"/>
  <c r="H20" i="3"/>
  <c r="R20" i="3" s="1"/>
  <c r="AB20" i="3" s="1"/>
  <c r="AL20" i="3"/>
  <c r="AA19" i="3"/>
  <c r="AM19" i="3"/>
  <c r="T19" i="3"/>
  <c r="AD19" i="3" s="1"/>
  <c r="O20" i="3"/>
  <c r="Q20" i="3"/>
  <c r="C26" i="8"/>
  <c r="D25" i="8"/>
  <c r="M25" i="8" s="1"/>
  <c r="G21" i="3" s="1"/>
  <c r="E25" i="8"/>
  <c r="N25" i="8" s="1"/>
  <c r="I21" i="3" s="1"/>
  <c r="F25" i="8"/>
  <c r="O25" i="8" s="1"/>
  <c r="B19" i="4" s="1"/>
  <c r="C19" i="4" s="1"/>
  <c r="S20" i="3"/>
  <c r="AC20" i="3" s="1"/>
  <c r="J20" i="3"/>
  <c r="X19" i="3"/>
  <c r="AH19" i="3" s="1"/>
  <c r="W19" i="3"/>
  <c r="AG19" i="3" s="1"/>
  <c r="Y19" i="3"/>
  <c r="AI19" i="3" s="1"/>
  <c r="P19" i="3"/>
  <c r="Z19" i="3" s="1"/>
  <c r="AJ19" i="3" s="1"/>
  <c r="D19" i="4"/>
  <c r="B21" i="3" s="1"/>
  <c r="E34" i="3" l="1"/>
  <c r="A35" i="3"/>
  <c r="D34" i="3"/>
  <c r="M21" i="3"/>
  <c r="N21" i="3"/>
  <c r="H21" i="3"/>
  <c r="R21" i="3" s="1"/>
  <c r="AB21" i="3" s="1"/>
  <c r="AL21" i="3"/>
  <c r="AA20" i="3"/>
  <c r="AM20" i="3"/>
  <c r="S21" i="3"/>
  <c r="AC21" i="3" s="1"/>
  <c r="J21" i="3"/>
  <c r="C27" i="8"/>
  <c r="E26" i="8"/>
  <c r="N26" i="8" s="1"/>
  <c r="I22" i="3" s="1"/>
  <c r="F26" i="8"/>
  <c r="O26" i="8" s="1"/>
  <c r="B20" i="4" s="1"/>
  <c r="C20" i="4" s="1"/>
  <c r="D26" i="8"/>
  <c r="M26" i="8" s="1"/>
  <c r="G22" i="3" s="1"/>
  <c r="W20" i="3"/>
  <c r="AG20" i="3" s="1"/>
  <c r="X20" i="3"/>
  <c r="AH20" i="3" s="1"/>
  <c r="O21" i="3"/>
  <c r="Q21" i="3"/>
  <c r="T20" i="3"/>
  <c r="AD20" i="3" s="1"/>
  <c r="P20" i="3"/>
  <c r="Z20" i="3" s="1"/>
  <c r="AJ20" i="3" s="1"/>
  <c r="Y20" i="3"/>
  <c r="AI20" i="3" s="1"/>
  <c r="D20" i="4"/>
  <c r="E18" i="4"/>
  <c r="E35" i="3" l="1"/>
  <c r="A36" i="3"/>
  <c r="D35" i="3"/>
  <c r="N22" i="3"/>
  <c r="M22" i="3"/>
  <c r="H22" i="3"/>
  <c r="R22" i="3" s="1"/>
  <c r="AB22" i="3" s="1"/>
  <c r="AL22" i="3"/>
  <c r="E19" i="4"/>
  <c r="B22" i="3"/>
  <c r="AA21" i="3"/>
  <c r="AM21" i="3"/>
  <c r="T21" i="3"/>
  <c r="AD21" i="3" s="1"/>
  <c r="S22" i="3"/>
  <c r="AC22" i="3" s="1"/>
  <c r="J22" i="3"/>
  <c r="O22" i="3"/>
  <c r="Q22" i="3"/>
  <c r="C28" i="8"/>
  <c r="F27" i="8"/>
  <c r="O27" i="8" s="1"/>
  <c r="B21" i="4" s="1"/>
  <c r="C21" i="4" s="1"/>
  <c r="D27" i="8"/>
  <c r="M27" i="8" s="1"/>
  <c r="G23" i="3" s="1"/>
  <c r="E27" i="8"/>
  <c r="N27" i="8" s="1"/>
  <c r="I23" i="3" s="1"/>
  <c r="W21" i="3"/>
  <c r="AG21" i="3" s="1"/>
  <c r="X21" i="3"/>
  <c r="AH21" i="3" s="1"/>
  <c r="Y21" i="3"/>
  <c r="AI21" i="3" s="1"/>
  <c r="P21" i="3"/>
  <c r="Z21" i="3" s="1"/>
  <c r="AJ21" i="3" s="1"/>
  <c r="D21" i="4"/>
  <c r="B23" i="3" s="1"/>
  <c r="E36" i="3" l="1"/>
  <c r="A37" i="3"/>
  <c r="D36" i="3"/>
  <c r="N23" i="3"/>
  <c r="M23" i="3"/>
  <c r="H23" i="3"/>
  <c r="R23" i="3" s="1"/>
  <c r="AB23" i="3" s="1"/>
  <c r="AL23" i="3"/>
  <c r="AA22" i="3"/>
  <c r="AM22" i="3"/>
  <c r="T22" i="3"/>
  <c r="AD22" i="3" s="1"/>
  <c r="O23" i="3"/>
  <c r="Q23" i="3"/>
  <c r="C29" i="8"/>
  <c r="E28" i="8"/>
  <c r="N28" i="8" s="1"/>
  <c r="I24" i="3" s="1"/>
  <c r="D28" i="8"/>
  <c r="M28" i="8" s="1"/>
  <c r="G24" i="3" s="1"/>
  <c r="F28" i="8"/>
  <c r="O28" i="8" s="1"/>
  <c r="B22" i="4" s="1"/>
  <c r="C22" i="4" s="1"/>
  <c r="X22" i="3"/>
  <c r="AH22" i="3" s="1"/>
  <c r="W22" i="3"/>
  <c r="AG22" i="3" s="1"/>
  <c r="Y22" i="3"/>
  <c r="AI22" i="3" s="1"/>
  <c r="P22" i="3"/>
  <c r="Z22" i="3" s="1"/>
  <c r="AJ22" i="3" s="1"/>
  <c r="S23" i="3"/>
  <c r="AC23" i="3" s="1"/>
  <c r="J23" i="3"/>
  <c r="D22" i="4"/>
  <c r="B24" i="3" s="1"/>
  <c r="E20" i="4"/>
  <c r="E37" i="3" l="1"/>
  <c r="A38" i="3"/>
  <c r="D37" i="3"/>
  <c r="M24" i="3"/>
  <c r="N24" i="3"/>
  <c r="H24" i="3"/>
  <c r="R24" i="3" s="1"/>
  <c r="AB24" i="3" s="1"/>
  <c r="AL24" i="3"/>
  <c r="AA23" i="3"/>
  <c r="AM23" i="3"/>
  <c r="O24" i="3"/>
  <c r="Q24" i="3"/>
  <c r="S24" i="3"/>
  <c r="AC24" i="3" s="1"/>
  <c r="J24" i="3"/>
  <c r="C30" i="8"/>
  <c r="D29" i="8"/>
  <c r="M29" i="8" s="1"/>
  <c r="G25" i="3" s="1"/>
  <c r="E29" i="8"/>
  <c r="N29" i="8" s="1"/>
  <c r="I25" i="3" s="1"/>
  <c r="F29" i="8"/>
  <c r="O29" i="8" s="1"/>
  <c r="B23" i="4" s="1"/>
  <c r="C23" i="4" s="1"/>
  <c r="T23" i="3"/>
  <c r="AD23" i="3" s="1"/>
  <c r="W23" i="3"/>
  <c r="AG23" i="3" s="1"/>
  <c r="X23" i="3"/>
  <c r="AH23" i="3" s="1"/>
  <c r="Y23" i="3"/>
  <c r="AI23" i="3" s="1"/>
  <c r="P23" i="3"/>
  <c r="D23" i="4"/>
  <c r="E21" i="4"/>
  <c r="E38" i="3" l="1"/>
  <c r="A39" i="3"/>
  <c r="D38" i="3"/>
  <c r="M25" i="3"/>
  <c r="N25" i="3"/>
  <c r="E22" i="4"/>
  <c r="B25" i="3"/>
  <c r="H25" i="3"/>
  <c r="R25" i="3" s="1"/>
  <c r="AB25" i="3" s="1"/>
  <c r="AL25" i="3"/>
  <c r="AA24" i="3"/>
  <c r="AM24" i="3"/>
  <c r="T24" i="3"/>
  <c r="AD24" i="3" s="1"/>
  <c r="C31" i="8"/>
  <c r="E30" i="8"/>
  <c r="N30" i="8" s="1"/>
  <c r="I26" i="3" s="1"/>
  <c r="F30" i="8"/>
  <c r="O30" i="8" s="1"/>
  <c r="B24" i="4" s="1"/>
  <c r="C24" i="4" s="1"/>
  <c r="D30" i="8"/>
  <c r="M30" i="8" s="1"/>
  <c r="G26" i="3" s="1"/>
  <c r="Z23" i="3"/>
  <c r="AJ23" i="3" s="1"/>
  <c r="O25" i="3"/>
  <c r="Q25" i="3"/>
  <c r="S25" i="3"/>
  <c r="AC25" i="3" s="1"/>
  <c r="J25" i="3"/>
  <c r="W24" i="3"/>
  <c r="AG24" i="3" s="1"/>
  <c r="X24" i="3"/>
  <c r="AH24" i="3" s="1"/>
  <c r="P24" i="3"/>
  <c r="Z24" i="3" s="1"/>
  <c r="AJ24" i="3" s="1"/>
  <c r="Y24" i="3"/>
  <c r="AI24" i="3" s="1"/>
  <c r="D24" i="4"/>
  <c r="E39" i="3" l="1"/>
  <c r="A40" i="3"/>
  <c r="D39" i="3"/>
  <c r="N26" i="3"/>
  <c r="M26" i="3"/>
  <c r="H26" i="3"/>
  <c r="R26" i="3" s="1"/>
  <c r="AB26" i="3" s="1"/>
  <c r="AL26" i="3"/>
  <c r="E23" i="4"/>
  <c r="B26" i="3"/>
  <c r="AA25" i="3"/>
  <c r="AM25" i="3"/>
  <c r="T25" i="3"/>
  <c r="AD25" i="3" s="1"/>
  <c r="O26" i="3"/>
  <c r="Q26" i="3"/>
  <c r="S26" i="3"/>
  <c r="AC26" i="3" s="1"/>
  <c r="J26" i="3"/>
  <c r="Y25" i="3"/>
  <c r="AI25" i="3" s="1"/>
  <c r="P25" i="3"/>
  <c r="W25" i="3"/>
  <c r="AG25" i="3" s="1"/>
  <c r="X25" i="3"/>
  <c r="AH25" i="3" s="1"/>
  <c r="C32" i="8"/>
  <c r="F31" i="8"/>
  <c r="O31" i="8" s="1"/>
  <c r="B25" i="4" s="1"/>
  <c r="C25" i="4" s="1"/>
  <c r="D31" i="8"/>
  <c r="M31" i="8" s="1"/>
  <c r="G27" i="3" s="1"/>
  <c r="E31" i="8"/>
  <c r="N31" i="8" s="1"/>
  <c r="I27" i="3" s="1"/>
  <c r="D25" i="4"/>
  <c r="E40" i="3" l="1"/>
  <c r="A41" i="3"/>
  <c r="D40" i="3"/>
  <c r="N27" i="3"/>
  <c r="M27" i="3"/>
  <c r="E24" i="4"/>
  <c r="B27" i="3"/>
  <c r="H27" i="3"/>
  <c r="R27" i="3" s="1"/>
  <c r="AB27" i="3" s="1"/>
  <c r="AL27" i="3"/>
  <c r="AA26" i="3"/>
  <c r="AM26" i="3"/>
  <c r="Z25" i="3"/>
  <c r="AJ25" i="3" s="1"/>
  <c r="C33" i="8"/>
  <c r="E32" i="8"/>
  <c r="N32" i="8" s="1"/>
  <c r="I28" i="3" s="1"/>
  <c r="F32" i="8"/>
  <c r="O32" i="8" s="1"/>
  <c r="B26" i="4" s="1"/>
  <c r="C26" i="4" s="1"/>
  <c r="D32" i="8"/>
  <c r="M32" i="8" s="1"/>
  <c r="G28" i="3" s="1"/>
  <c r="S27" i="3"/>
  <c r="AC27" i="3" s="1"/>
  <c r="J27" i="3"/>
  <c r="Y26" i="3"/>
  <c r="AI26" i="3" s="1"/>
  <c r="P26" i="3"/>
  <c r="Z26" i="3" s="1"/>
  <c r="AJ26" i="3" s="1"/>
  <c r="O27" i="3"/>
  <c r="Q27" i="3"/>
  <c r="T26" i="3"/>
  <c r="AD26" i="3" s="1"/>
  <c r="W26" i="3"/>
  <c r="AG26" i="3" s="1"/>
  <c r="X26" i="3"/>
  <c r="AH26" i="3" s="1"/>
  <c r="D26" i="4"/>
  <c r="B28" i="3" s="1"/>
  <c r="E41" i="3" l="1"/>
  <c r="D41" i="3"/>
  <c r="A42" i="3"/>
  <c r="M28" i="3"/>
  <c r="N28" i="3"/>
  <c r="H28" i="3"/>
  <c r="R28" i="3" s="1"/>
  <c r="AB28" i="3" s="1"/>
  <c r="AL28" i="3"/>
  <c r="AA27" i="3"/>
  <c r="AM27" i="3"/>
  <c r="O28" i="3"/>
  <c r="Q28" i="3"/>
  <c r="S28" i="3"/>
  <c r="AC28" i="3" s="1"/>
  <c r="J28" i="3"/>
  <c r="W27" i="3"/>
  <c r="AG27" i="3" s="1"/>
  <c r="X27" i="3"/>
  <c r="AH27" i="3" s="1"/>
  <c r="Y27" i="3"/>
  <c r="AI27" i="3" s="1"/>
  <c r="P27" i="3"/>
  <c r="C34" i="8"/>
  <c r="D33" i="8"/>
  <c r="M33" i="8" s="1"/>
  <c r="G29" i="3" s="1"/>
  <c r="F33" i="8"/>
  <c r="O33" i="8" s="1"/>
  <c r="B27" i="4" s="1"/>
  <c r="C27" i="4" s="1"/>
  <c r="E33" i="8"/>
  <c r="N33" i="8" s="1"/>
  <c r="I29" i="3" s="1"/>
  <c r="T27" i="3"/>
  <c r="AD27" i="3" s="1"/>
  <c r="D27" i="4"/>
  <c r="B29" i="3" s="1"/>
  <c r="E25" i="4"/>
  <c r="E42" i="3" l="1"/>
  <c r="A43" i="3"/>
  <c r="D42" i="3"/>
  <c r="M29" i="3"/>
  <c r="N29" i="3"/>
  <c r="H29" i="3"/>
  <c r="R29" i="3" s="1"/>
  <c r="AB29" i="3" s="1"/>
  <c r="AL29" i="3"/>
  <c r="AA28" i="3"/>
  <c r="AM28" i="3"/>
  <c r="T28" i="3"/>
  <c r="AD28" i="3" s="1"/>
  <c r="S29" i="3"/>
  <c r="AC29" i="3" s="1"/>
  <c r="J29" i="3"/>
  <c r="O29" i="3"/>
  <c r="Q29" i="3"/>
  <c r="C35" i="8"/>
  <c r="E34" i="8"/>
  <c r="N34" i="8" s="1"/>
  <c r="I30" i="3" s="1"/>
  <c r="D34" i="8"/>
  <c r="M34" i="8" s="1"/>
  <c r="G30" i="3" s="1"/>
  <c r="F34" i="8"/>
  <c r="O34" i="8" s="1"/>
  <c r="B28" i="4" s="1"/>
  <c r="C28" i="4" s="1"/>
  <c r="X28" i="3"/>
  <c r="AH28" i="3" s="1"/>
  <c r="W28" i="3"/>
  <c r="AG28" i="3" s="1"/>
  <c r="Z27" i="3"/>
  <c r="AJ27" i="3" s="1"/>
  <c r="P28" i="3"/>
  <c r="Y28" i="3"/>
  <c r="AI28" i="3" s="1"/>
  <c r="D28" i="4"/>
  <c r="B30" i="3" s="1"/>
  <c r="E26" i="4"/>
  <c r="E43" i="3" l="1"/>
  <c r="D43" i="3"/>
  <c r="A44" i="3"/>
  <c r="N30" i="3"/>
  <c r="M30" i="3"/>
  <c r="H30" i="3"/>
  <c r="R30" i="3" s="1"/>
  <c r="AB30" i="3" s="1"/>
  <c r="AL30" i="3"/>
  <c r="AA29" i="3"/>
  <c r="AM29" i="3"/>
  <c r="T29" i="3"/>
  <c r="AD29" i="3" s="1"/>
  <c r="S30" i="3"/>
  <c r="AC30" i="3" s="1"/>
  <c r="J30" i="3"/>
  <c r="Z28" i="3"/>
  <c r="AJ28" i="3" s="1"/>
  <c r="C36" i="8"/>
  <c r="F35" i="8"/>
  <c r="O35" i="8" s="1"/>
  <c r="B29" i="4" s="1"/>
  <c r="C29" i="4" s="1"/>
  <c r="D35" i="8"/>
  <c r="M35" i="8" s="1"/>
  <c r="G31" i="3" s="1"/>
  <c r="E35" i="8"/>
  <c r="N35" i="8" s="1"/>
  <c r="I31" i="3" s="1"/>
  <c r="X29" i="3"/>
  <c r="AH29" i="3" s="1"/>
  <c r="W29" i="3"/>
  <c r="AG29" i="3" s="1"/>
  <c r="P29" i="3"/>
  <c r="Y29" i="3"/>
  <c r="AI29" i="3" s="1"/>
  <c r="O30" i="3"/>
  <c r="Q30" i="3"/>
  <c r="D29" i="4"/>
  <c r="B31" i="3" s="1"/>
  <c r="E27" i="4"/>
  <c r="E44" i="3" l="1"/>
  <c r="D44" i="3"/>
  <c r="A45" i="3"/>
  <c r="N31" i="3"/>
  <c r="M31" i="3"/>
  <c r="H31" i="3"/>
  <c r="R31" i="3" s="1"/>
  <c r="AB31" i="3" s="1"/>
  <c r="AL31" i="3"/>
  <c r="AA30" i="3"/>
  <c r="AM30" i="3"/>
  <c r="X30" i="3"/>
  <c r="AH30" i="3" s="1"/>
  <c r="W30" i="3"/>
  <c r="AG30" i="3" s="1"/>
  <c r="C37" i="8"/>
  <c r="D36" i="8"/>
  <c r="M36" i="8" s="1"/>
  <c r="G32" i="3" s="1"/>
  <c r="E36" i="8"/>
  <c r="N36" i="8" s="1"/>
  <c r="I32" i="3" s="1"/>
  <c r="F36" i="8"/>
  <c r="O36" i="8" s="1"/>
  <c r="B30" i="4" s="1"/>
  <c r="C30" i="4" s="1"/>
  <c r="Z29" i="3"/>
  <c r="AJ29" i="3" s="1"/>
  <c r="O31" i="3"/>
  <c r="Q31" i="3"/>
  <c r="S31" i="3"/>
  <c r="AC31" i="3" s="1"/>
  <c r="J31" i="3"/>
  <c r="T30" i="3"/>
  <c r="AD30" i="3" s="1"/>
  <c r="Y30" i="3"/>
  <c r="AI30" i="3" s="1"/>
  <c r="P30" i="3"/>
  <c r="Z30" i="3" s="1"/>
  <c r="AJ30" i="3" s="1"/>
  <c r="D30" i="4"/>
  <c r="E28" i="4"/>
  <c r="E45" i="3" l="1"/>
  <c r="A46" i="3"/>
  <c r="D45" i="3"/>
  <c r="M32" i="3"/>
  <c r="N32" i="3"/>
  <c r="E29" i="4"/>
  <c r="B32" i="3"/>
  <c r="H32" i="3"/>
  <c r="R32" i="3" s="1"/>
  <c r="AB32" i="3" s="1"/>
  <c r="AL32" i="3"/>
  <c r="AA31" i="3"/>
  <c r="AM31" i="3"/>
  <c r="T31" i="3"/>
  <c r="AD31" i="3" s="1"/>
  <c r="S32" i="3"/>
  <c r="AC32" i="3" s="1"/>
  <c r="J32" i="3"/>
  <c r="O32" i="3"/>
  <c r="Q32" i="3"/>
  <c r="C38" i="8"/>
  <c r="D37" i="8"/>
  <c r="M37" i="8" s="1"/>
  <c r="G33" i="3" s="1"/>
  <c r="F37" i="8"/>
  <c r="O37" i="8" s="1"/>
  <c r="B31" i="4" s="1"/>
  <c r="C31" i="4" s="1"/>
  <c r="E37" i="8"/>
  <c r="N37" i="8" s="1"/>
  <c r="I33" i="3" s="1"/>
  <c r="X31" i="3"/>
  <c r="AH31" i="3" s="1"/>
  <c r="W31" i="3"/>
  <c r="AG31" i="3" s="1"/>
  <c r="Y31" i="3"/>
  <c r="AI31" i="3" s="1"/>
  <c r="P31" i="3"/>
  <c r="Z31" i="3" s="1"/>
  <c r="AJ31" i="3" s="1"/>
  <c r="D31" i="4"/>
  <c r="E46" i="3" l="1"/>
  <c r="A47" i="3"/>
  <c r="D46" i="3"/>
  <c r="M33" i="3"/>
  <c r="N33" i="3"/>
  <c r="E30" i="4"/>
  <c r="B33" i="3"/>
  <c r="H33" i="3"/>
  <c r="R33" i="3" s="1"/>
  <c r="AB33" i="3" s="1"/>
  <c r="AL33" i="3"/>
  <c r="AA32" i="3"/>
  <c r="AM32" i="3"/>
  <c r="C39" i="8"/>
  <c r="E38" i="8"/>
  <c r="N38" i="8" s="1"/>
  <c r="I34" i="3" s="1"/>
  <c r="F38" i="8"/>
  <c r="O38" i="8" s="1"/>
  <c r="B32" i="4" s="1"/>
  <c r="C32" i="4" s="1"/>
  <c r="D38" i="8"/>
  <c r="M38" i="8" s="1"/>
  <c r="G34" i="3" s="1"/>
  <c r="X32" i="3"/>
  <c r="AH32" i="3" s="1"/>
  <c r="W32" i="3"/>
  <c r="AG32" i="3" s="1"/>
  <c r="O33" i="3"/>
  <c r="Q33" i="3"/>
  <c r="Y32" i="3"/>
  <c r="AI32" i="3" s="1"/>
  <c r="P32" i="3"/>
  <c r="S33" i="3"/>
  <c r="AC33" i="3" s="1"/>
  <c r="J33" i="3"/>
  <c r="T32" i="3"/>
  <c r="AD32" i="3" s="1"/>
  <c r="D32" i="4"/>
  <c r="B34" i="3" s="1"/>
  <c r="E47" i="3" l="1"/>
  <c r="A48" i="3"/>
  <c r="D47" i="3"/>
  <c r="N34" i="3"/>
  <c r="M34" i="3"/>
  <c r="H34" i="3"/>
  <c r="R34" i="3" s="1"/>
  <c r="AB34" i="3" s="1"/>
  <c r="AL34" i="3"/>
  <c r="AA33" i="3"/>
  <c r="AM33" i="3"/>
  <c r="X33" i="3"/>
  <c r="AH33" i="3" s="1"/>
  <c r="W33" i="3"/>
  <c r="AG33" i="3" s="1"/>
  <c r="P33" i="3"/>
  <c r="Z33" i="3" s="1"/>
  <c r="AJ33" i="3" s="1"/>
  <c r="Y33" i="3"/>
  <c r="AI33" i="3" s="1"/>
  <c r="T33" i="3"/>
  <c r="AD33" i="3" s="1"/>
  <c r="Z32" i="3"/>
  <c r="AJ32" i="3" s="1"/>
  <c r="O34" i="3"/>
  <c r="Q34" i="3"/>
  <c r="S34" i="3"/>
  <c r="AC34" i="3" s="1"/>
  <c r="J34" i="3"/>
  <c r="C40" i="8"/>
  <c r="D39" i="8"/>
  <c r="M39" i="8" s="1"/>
  <c r="G35" i="3" s="1"/>
  <c r="F39" i="8"/>
  <c r="O39" i="8" s="1"/>
  <c r="B33" i="4" s="1"/>
  <c r="C33" i="4" s="1"/>
  <c r="E39" i="8"/>
  <c r="N39" i="8" s="1"/>
  <c r="I35" i="3" s="1"/>
  <c r="D33" i="4"/>
  <c r="E31" i="4"/>
  <c r="E48" i="3" l="1"/>
  <c r="D34" i="4"/>
  <c r="D48" i="3"/>
  <c r="A49" i="3"/>
  <c r="N35" i="3"/>
  <c r="M35" i="3"/>
  <c r="E32" i="4"/>
  <c r="B35" i="3"/>
  <c r="H35" i="3"/>
  <c r="R35" i="3" s="1"/>
  <c r="AB35" i="3" s="1"/>
  <c r="AL35" i="3"/>
  <c r="AA34" i="3"/>
  <c r="AM34" i="3"/>
  <c r="T34" i="3"/>
  <c r="AD34" i="3" s="1"/>
  <c r="O35" i="3"/>
  <c r="Q35" i="3"/>
  <c r="C41" i="8"/>
  <c r="E40" i="8"/>
  <c r="N40" i="8" s="1"/>
  <c r="I36" i="3" s="1"/>
  <c r="F40" i="8"/>
  <c r="O40" i="8" s="1"/>
  <c r="B34" i="4" s="1"/>
  <c r="C34" i="4" s="1"/>
  <c r="D40" i="8"/>
  <c r="M40" i="8" s="1"/>
  <c r="G36" i="3" s="1"/>
  <c r="Y34" i="3"/>
  <c r="AI34" i="3" s="1"/>
  <c r="P34" i="3"/>
  <c r="Z34" i="3" s="1"/>
  <c r="AJ34" i="3" s="1"/>
  <c r="S35" i="3"/>
  <c r="AC35" i="3" s="1"/>
  <c r="J35" i="3"/>
  <c r="W34" i="3"/>
  <c r="AG34" i="3" s="1"/>
  <c r="X34" i="3"/>
  <c r="AH34" i="3" s="1"/>
  <c r="B36" i="3"/>
  <c r="E49" i="3" l="1"/>
  <c r="D49" i="3"/>
  <c r="E50" i="3" s="1"/>
  <c r="A50" i="3"/>
  <c r="M36" i="3"/>
  <c r="N36" i="3"/>
  <c r="H36" i="3"/>
  <c r="R36" i="3" s="1"/>
  <c r="AB36" i="3" s="1"/>
  <c r="AL36" i="3"/>
  <c r="AA35" i="3"/>
  <c r="AM35" i="3"/>
  <c r="T35" i="3"/>
  <c r="AD35" i="3" s="1"/>
  <c r="C42" i="8"/>
  <c r="D41" i="8"/>
  <c r="M41" i="8" s="1"/>
  <c r="G37" i="3" s="1"/>
  <c r="E41" i="8"/>
  <c r="N41" i="8" s="1"/>
  <c r="I37" i="3" s="1"/>
  <c r="F41" i="8"/>
  <c r="O41" i="8" s="1"/>
  <c r="B35" i="4" s="1"/>
  <c r="C35" i="4" s="1"/>
  <c r="X35" i="3"/>
  <c r="AH35" i="3" s="1"/>
  <c r="W35" i="3"/>
  <c r="AG35" i="3" s="1"/>
  <c r="S36" i="3"/>
  <c r="AC36" i="3" s="1"/>
  <c r="J36" i="3"/>
  <c r="Y35" i="3"/>
  <c r="AI35" i="3" s="1"/>
  <c r="P35" i="3"/>
  <c r="O36" i="3"/>
  <c r="Q36" i="3"/>
  <c r="D35" i="4"/>
  <c r="E33" i="4"/>
  <c r="A51" i="3" l="1"/>
  <c r="D50" i="3"/>
  <c r="E51" i="3" s="1"/>
  <c r="M37" i="3"/>
  <c r="N37" i="3"/>
  <c r="H37" i="3"/>
  <c r="R37" i="3" s="1"/>
  <c r="AB37" i="3" s="1"/>
  <c r="AL37" i="3"/>
  <c r="E34" i="4"/>
  <c r="B37" i="3"/>
  <c r="AA36" i="3"/>
  <c r="AM36" i="3"/>
  <c r="X36" i="3"/>
  <c r="AH36" i="3" s="1"/>
  <c r="W36" i="3"/>
  <c r="AG36" i="3" s="1"/>
  <c r="S37" i="3"/>
  <c r="AC37" i="3" s="1"/>
  <c r="J37" i="3"/>
  <c r="Y36" i="3"/>
  <c r="AI36" i="3" s="1"/>
  <c r="P36" i="3"/>
  <c r="O37" i="3"/>
  <c r="Q37" i="3"/>
  <c r="Z35" i="3"/>
  <c r="AJ35" i="3" s="1"/>
  <c r="T36" i="3"/>
  <c r="AD36" i="3" s="1"/>
  <c r="C43" i="8"/>
  <c r="E42" i="8"/>
  <c r="N42" i="8" s="1"/>
  <c r="I38" i="3" s="1"/>
  <c r="D42" i="8"/>
  <c r="M42" i="8" s="1"/>
  <c r="G38" i="3" s="1"/>
  <c r="F42" i="8"/>
  <c r="O42" i="8" s="1"/>
  <c r="B36" i="4" s="1"/>
  <c r="C36" i="4" s="1"/>
  <c r="D36" i="4"/>
  <c r="B38" i="3" s="1"/>
  <c r="A52" i="3" l="1"/>
  <c r="D51" i="3"/>
  <c r="E52" i="3" s="1"/>
  <c r="N38" i="3"/>
  <c r="M38" i="3"/>
  <c r="H38" i="3"/>
  <c r="R38" i="3" s="1"/>
  <c r="AB38" i="3" s="1"/>
  <c r="AL38" i="3"/>
  <c r="AA37" i="3"/>
  <c r="AM37" i="3"/>
  <c r="C44" i="8"/>
  <c r="F43" i="8"/>
  <c r="O43" i="8" s="1"/>
  <c r="B37" i="4" s="1"/>
  <c r="C37" i="4" s="1"/>
  <c r="D43" i="8"/>
  <c r="M43" i="8" s="1"/>
  <c r="G39" i="3" s="1"/>
  <c r="E43" i="8"/>
  <c r="N43" i="8" s="1"/>
  <c r="I39" i="3" s="1"/>
  <c r="Z36" i="3"/>
  <c r="AJ36" i="3" s="1"/>
  <c r="S38" i="3"/>
  <c r="AC38" i="3" s="1"/>
  <c r="J38" i="3"/>
  <c r="T37" i="3"/>
  <c r="AD37" i="3" s="1"/>
  <c r="Y37" i="3"/>
  <c r="AI37" i="3" s="1"/>
  <c r="P37" i="3"/>
  <c r="Z37" i="3" s="1"/>
  <c r="AJ37" i="3" s="1"/>
  <c r="O38" i="3"/>
  <c r="Q38" i="3"/>
  <c r="X37" i="3"/>
  <c r="AH37" i="3" s="1"/>
  <c r="W37" i="3"/>
  <c r="AG37" i="3" s="1"/>
  <c r="D37" i="4"/>
  <c r="E35" i="4"/>
  <c r="D52" i="3" l="1"/>
  <c r="E53" i="3" s="1"/>
  <c r="A53" i="3"/>
  <c r="N39" i="3"/>
  <c r="M39" i="3"/>
  <c r="E36" i="4"/>
  <c r="B39" i="3"/>
  <c r="H39" i="3"/>
  <c r="R39" i="3" s="1"/>
  <c r="AB39" i="3" s="1"/>
  <c r="AL39" i="3"/>
  <c r="AA38" i="3"/>
  <c r="AM38" i="3"/>
  <c r="T38" i="3"/>
  <c r="AD38" i="3" s="1"/>
  <c r="W38" i="3"/>
  <c r="AG38" i="3" s="1"/>
  <c r="X38" i="3"/>
  <c r="AH38" i="3" s="1"/>
  <c r="P38" i="3"/>
  <c r="Y38" i="3"/>
  <c r="AI38" i="3" s="1"/>
  <c r="S39" i="3"/>
  <c r="AC39" i="3" s="1"/>
  <c r="J39" i="3"/>
  <c r="O39" i="3"/>
  <c r="Q39" i="3"/>
  <c r="C45" i="8"/>
  <c r="E44" i="8"/>
  <c r="N44" i="8" s="1"/>
  <c r="I40" i="3" s="1"/>
  <c r="D44" i="8"/>
  <c r="M44" i="8" s="1"/>
  <c r="G40" i="3" s="1"/>
  <c r="F44" i="8"/>
  <c r="O44" i="8" s="1"/>
  <c r="B38" i="4" s="1"/>
  <c r="C38" i="4" s="1"/>
  <c r="D38" i="4"/>
  <c r="A54" i="3" l="1"/>
  <c r="D53" i="3"/>
  <c r="E54" i="3" s="1"/>
  <c r="M40" i="3"/>
  <c r="N40" i="3"/>
  <c r="H40" i="3"/>
  <c r="R40" i="3" s="1"/>
  <c r="AB40" i="3" s="1"/>
  <c r="AL40" i="3"/>
  <c r="E37" i="4"/>
  <c r="B40" i="3"/>
  <c r="C40" i="3" s="1"/>
  <c r="F40" i="3" s="1"/>
  <c r="AA39" i="3"/>
  <c r="AM39" i="3"/>
  <c r="Y39" i="3"/>
  <c r="AI39" i="3" s="1"/>
  <c r="P39" i="3"/>
  <c r="T39" i="3"/>
  <c r="AD39" i="3" s="1"/>
  <c r="O40" i="3"/>
  <c r="Q40" i="3"/>
  <c r="S40" i="3"/>
  <c r="AC40" i="3" s="1"/>
  <c r="J40" i="3"/>
  <c r="C46" i="8"/>
  <c r="D45" i="8"/>
  <c r="M45" i="8" s="1"/>
  <c r="G41" i="3" s="1"/>
  <c r="F45" i="8"/>
  <c r="O45" i="8" s="1"/>
  <c r="B39" i="4" s="1"/>
  <c r="C39" i="4" s="1"/>
  <c r="E45" i="8"/>
  <c r="N45" i="8" s="1"/>
  <c r="I41" i="3" s="1"/>
  <c r="Z38" i="3"/>
  <c r="AJ38" i="3" s="1"/>
  <c r="X39" i="3"/>
  <c r="AH39" i="3" s="1"/>
  <c r="W39" i="3"/>
  <c r="AG39" i="3" s="1"/>
  <c r="D39" i="4"/>
  <c r="B41" i="3" s="1"/>
  <c r="C41" i="3" s="1"/>
  <c r="C13" i="3" l="1"/>
  <c r="F13" i="3" s="1"/>
  <c r="C16" i="3"/>
  <c r="F16" i="3" s="1"/>
  <c r="C12" i="3"/>
  <c r="F12" i="3" s="1"/>
  <c r="C6" i="3"/>
  <c r="F6" i="3" s="1"/>
  <c r="C5" i="3"/>
  <c r="F5" i="3" s="1"/>
  <c r="C8" i="3"/>
  <c r="F8" i="3" s="1"/>
  <c r="C4" i="3"/>
  <c r="F4" i="3" s="1"/>
  <c r="C10" i="3"/>
  <c r="F10" i="3" s="1"/>
  <c r="C9" i="3"/>
  <c r="F9" i="3" s="1"/>
  <c r="C14" i="3"/>
  <c r="F14" i="3" s="1"/>
  <c r="C7" i="3"/>
  <c r="F7" i="3" s="1"/>
  <c r="C11" i="3"/>
  <c r="F11" i="3" s="1"/>
  <c r="C15" i="3"/>
  <c r="F15" i="3" s="1"/>
  <c r="C17" i="3"/>
  <c r="C18" i="3"/>
  <c r="F18" i="3" s="1"/>
  <c r="C19" i="3"/>
  <c r="F19" i="3" s="1"/>
  <c r="C21" i="3"/>
  <c r="F21" i="3" s="1"/>
  <c r="C20" i="3"/>
  <c r="F20" i="3" s="1"/>
  <c r="C22" i="3"/>
  <c r="F22" i="3" s="1"/>
  <c r="C23" i="3"/>
  <c r="F23" i="3" s="1"/>
  <c r="C24" i="3"/>
  <c r="F24" i="3" s="1"/>
  <c r="C25" i="3"/>
  <c r="F25" i="3" s="1"/>
  <c r="C26" i="3"/>
  <c r="F26" i="3" s="1"/>
  <c r="C27" i="3"/>
  <c r="F27" i="3" s="1"/>
  <c r="C28" i="3"/>
  <c r="F28" i="3" s="1"/>
  <c r="C29" i="3"/>
  <c r="F29" i="3" s="1"/>
  <c r="C30" i="3"/>
  <c r="F30" i="3" s="1"/>
  <c r="C31" i="3"/>
  <c r="F31" i="3" s="1"/>
  <c r="C32" i="3"/>
  <c r="F32" i="3" s="1"/>
  <c r="C33" i="3"/>
  <c r="F33" i="3" s="1"/>
  <c r="C34" i="3"/>
  <c r="F34" i="3" s="1"/>
  <c r="C36" i="3"/>
  <c r="F36" i="3" s="1"/>
  <c r="C35" i="3"/>
  <c r="F35" i="3" s="1"/>
  <c r="C37" i="3"/>
  <c r="F37" i="3" s="1"/>
  <c r="C38" i="3"/>
  <c r="F38" i="3" s="1"/>
  <c r="D54" i="3"/>
  <c r="E55" i="3" s="1"/>
  <c r="A55" i="3"/>
  <c r="C39" i="3"/>
  <c r="F39" i="3" s="1"/>
  <c r="M41" i="3"/>
  <c r="N41" i="3"/>
  <c r="H41" i="3"/>
  <c r="R41" i="3" s="1"/>
  <c r="AB41" i="3" s="1"/>
  <c r="AL41" i="3"/>
  <c r="AA40" i="3"/>
  <c r="AM40" i="3"/>
  <c r="S41" i="3"/>
  <c r="AC41" i="3" s="1"/>
  <c r="J41" i="3"/>
  <c r="X40" i="3"/>
  <c r="AH40" i="3" s="1"/>
  <c r="W40" i="3"/>
  <c r="AG40" i="3" s="1"/>
  <c r="O41" i="3"/>
  <c r="Q41" i="3"/>
  <c r="C47" i="8"/>
  <c r="E46" i="8"/>
  <c r="N46" i="8" s="1"/>
  <c r="I42" i="3" s="1"/>
  <c r="F46" i="8"/>
  <c r="O46" i="8" s="1"/>
  <c r="B40" i="4" s="1"/>
  <c r="C40" i="4" s="1"/>
  <c r="D46" i="8"/>
  <c r="M46" i="8" s="1"/>
  <c r="G42" i="3" s="1"/>
  <c r="Z39" i="3"/>
  <c r="AJ39" i="3" s="1"/>
  <c r="T40" i="3"/>
  <c r="AD40" i="3" s="1"/>
  <c r="Y40" i="3"/>
  <c r="AI40" i="3" s="1"/>
  <c r="P40" i="3"/>
  <c r="Z40" i="3" s="1"/>
  <c r="AJ40" i="3" s="1"/>
  <c r="D40" i="4"/>
  <c r="F41" i="3"/>
  <c r="E38" i="4"/>
  <c r="F17" i="3" l="1"/>
  <c r="C1" i="3"/>
  <c r="D55" i="3"/>
  <c r="E56" i="3" s="1"/>
  <c r="A56" i="3"/>
  <c r="N42" i="3"/>
  <c r="M42" i="3"/>
  <c r="H42" i="3"/>
  <c r="R42" i="3" s="1"/>
  <c r="AB42" i="3" s="1"/>
  <c r="AL42" i="3"/>
  <c r="E39" i="4"/>
  <c r="B42" i="3"/>
  <c r="C42" i="3" s="1"/>
  <c r="F42" i="3" s="1"/>
  <c r="AA41" i="3"/>
  <c r="AM41" i="3"/>
  <c r="W41" i="3"/>
  <c r="AG41" i="3" s="1"/>
  <c r="X41" i="3"/>
  <c r="AH41" i="3" s="1"/>
  <c r="P41" i="3"/>
  <c r="Z41" i="3" s="1"/>
  <c r="AJ41" i="3" s="1"/>
  <c r="Y41" i="3"/>
  <c r="AI41" i="3" s="1"/>
  <c r="O42" i="3"/>
  <c r="Q42" i="3"/>
  <c r="S42" i="3"/>
  <c r="AC42" i="3" s="1"/>
  <c r="J42" i="3"/>
  <c r="T41" i="3"/>
  <c r="AD41" i="3" s="1"/>
  <c r="C48" i="8"/>
  <c r="D47" i="8"/>
  <c r="M47" i="8" s="1"/>
  <c r="G43" i="3" s="1"/>
  <c r="F47" i="8"/>
  <c r="O47" i="8" s="1"/>
  <c r="B41" i="4" s="1"/>
  <c r="C41" i="4" s="1"/>
  <c r="E47" i="8"/>
  <c r="N47" i="8" s="1"/>
  <c r="I43" i="3" s="1"/>
  <c r="D41" i="4"/>
  <c r="A57" i="3" l="1"/>
  <c r="D56" i="3"/>
  <c r="E57" i="3" s="1"/>
  <c r="N43" i="3"/>
  <c r="M43" i="3"/>
  <c r="E40" i="4"/>
  <c r="B43" i="3"/>
  <c r="C43" i="3" s="1"/>
  <c r="F43" i="3" s="1"/>
  <c r="H43" i="3"/>
  <c r="R43" i="3" s="1"/>
  <c r="AB43" i="3" s="1"/>
  <c r="AL43" i="3"/>
  <c r="AA42" i="3"/>
  <c r="AM42" i="3"/>
  <c r="W42" i="3"/>
  <c r="AG42" i="3" s="1"/>
  <c r="X42" i="3"/>
  <c r="AH42" i="3" s="1"/>
  <c r="C49" i="8"/>
  <c r="E48" i="8"/>
  <c r="N48" i="8" s="1"/>
  <c r="I44" i="3" s="1"/>
  <c r="F48" i="8"/>
  <c r="O48" i="8" s="1"/>
  <c r="B42" i="4" s="1"/>
  <c r="C42" i="4" s="1"/>
  <c r="D48" i="8"/>
  <c r="M48" i="8" s="1"/>
  <c r="G44" i="3" s="1"/>
  <c r="P42" i="3"/>
  <c r="Y42" i="3"/>
  <c r="AI42" i="3" s="1"/>
  <c r="O43" i="3"/>
  <c r="Q43" i="3"/>
  <c r="T42" i="3"/>
  <c r="AD42" i="3" s="1"/>
  <c r="S43" i="3"/>
  <c r="AC43" i="3" s="1"/>
  <c r="J43" i="3"/>
  <c r="D42" i="4"/>
  <c r="D57" i="3" l="1"/>
  <c r="E58" i="3" s="1"/>
  <c r="A58" i="3"/>
  <c r="M44" i="3"/>
  <c r="N44" i="3"/>
  <c r="E41" i="4"/>
  <c r="B44" i="3"/>
  <c r="C44" i="3" s="1"/>
  <c r="F44" i="3" s="1"/>
  <c r="H44" i="3"/>
  <c r="R44" i="3" s="1"/>
  <c r="AB44" i="3" s="1"/>
  <c r="AL44" i="3"/>
  <c r="AA43" i="3"/>
  <c r="AM43" i="3"/>
  <c r="O44" i="3"/>
  <c r="Q44" i="3"/>
  <c r="Z42" i="3"/>
  <c r="AJ42" i="3" s="1"/>
  <c r="X43" i="3"/>
  <c r="AH43" i="3" s="1"/>
  <c r="W43" i="3"/>
  <c r="AG43" i="3" s="1"/>
  <c r="C50" i="8"/>
  <c r="D49" i="8"/>
  <c r="M49" i="8" s="1"/>
  <c r="G45" i="3" s="1"/>
  <c r="E49" i="8"/>
  <c r="N49" i="8" s="1"/>
  <c r="I45" i="3" s="1"/>
  <c r="F49" i="8"/>
  <c r="O49" i="8" s="1"/>
  <c r="B43" i="4" s="1"/>
  <c r="C43" i="4" s="1"/>
  <c r="T43" i="3"/>
  <c r="AD43" i="3" s="1"/>
  <c r="Y43" i="3"/>
  <c r="AI43" i="3" s="1"/>
  <c r="P43" i="3"/>
  <c r="Z43" i="3" s="1"/>
  <c r="AJ43" i="3" s="1"/>
  <c r="S44" i="3"/>
  <c r="AC44" i="3" s="1"/>
  <c r="J44" i="3"/>
  <c r="D43" i="4"/>
  <c r="A59" i="3" l="1"/>
  <c r="D58" i="3"/>
  <c r="E59" i="3" s="1"/>
  <c r="M45" i="3"/>
  <c r="N45" i="3"/>
  <c r="E42" i="4"/>
  <c r="B45" i="3"/>
  <c r="C45" i="3" s="1"/>
  <c r="F45" i="3" s="1"/>
  <c r="H45" i="3"/>
  <c r="R45" i="3" s="1"/>
  <c r="AB45" i="3" s="1"/>
  <c r="AL45" i="3"/>
  <c r="AA44" i="3"/>
  <c r="AM44" i="3"/>
  <c r="S45" i="3"/>
  <c r="AC45" i="3" s="1"/>
  <c r="J45" i="3"/>
  <c r="O45" i="3"/>
  <c r="Q45" i="3"/>
  <c r="X44" i="3"/>
  <c r="AH44" i="3" s="1"/>
  <c r="W44" i="3"/>
  <c r="AG44" i="3" s="1"/>
  <c r="T44" i="3"/>
  <c r="AD44" i="3" s="1"/>
  <c r="C51" i="8"/>
  <c r="E50" i="8"/>
  <c r="N50" i="8" s="1"/>
  <c r="I46" i="3" s="1"/>
  <c r="D50" i="8"/>
  <c r="M50" i="8" s="1"/>
  <c r="G46" i="3" s="1"/>
  <c r="F50" i="8"/>
  <c r="O50" i="8" s="1"/>
  <c r="B44" i="4" s="1"/>
  <c r="C44" i="4" s="1"/>
  <c r="Y44" i="3"/>
  <c r="AI44" i="3" s="1"/>
  <c r="P44" i="3"/>
  <c r="Z44" i="3" s="1"/>
  <c r="AJ44" i="3" s="1"/>
  <c r="D44" i="4"/>
  <c r="D59" i="3" l="1"/>
  <c r="E60" i="3" s="1"/>
  <c r="A60" i="3"/>
  <c r="N46" i="3"/>
  <c r="M46" i="3"/>
  <c r="E43" i="4"/>
  <c r="B46" i="3"/>
  <c r="C46" i="3" s="1"/>
  <c r="F46" i="3" s="1"/>
  <c r="H46" i="3"/>
  <c r="R46" i="3" s="1"/>
  <c r="AB46" i="3" s="1"/>
  <c r="AL46" i="3"/>
  <c r="AA45" i="3"/>
  <c r="AM45" i="3"/>
  <c r="T45" i="3"/>
  <c r="AD45" i="3" s="1"/>
  <c r="O46" i="3"/>
  <c r="Q46" i="3"/>
  <c r="S46" i="3"/>
  <c r="AC46" i="3" s="1"/>
  <c r="J46" i="3"/>
  <c r="W45" i="3"/>
  <c r="AG45" i="3" s="1"/>
  <c r="X45" i="3"/>
  <c r="AH45" i="3" s="1"/>
  <c r="C52" i="8"/>
  <c r="F51" i="8"/>
  <c r="O51" i="8" s="1"/>
  <c r="B45" i="4" s="1"/>
  <c r="C45" i="4" s="1"/>
  <c r="D51" i="8"/>
  <c r="M51" i="8" s="1"/>
  <c r="G47" i="3" s="1"/>
  <c r="E51" i="8"/>
  <c r="N51" i="8" s="1"/>
  <c r="I47" i="3" s="1"/>
  <c r="P45" i="3"/>
  <c r="Z45" i="3" s="1"/>
  <c r="AJ45" i="3" s="1"/>
  <c r="Y45" i="3"/>
  <c r="AI45" i="3" s="1"/>
  <c r="D45" i="4"/>
  <c r="B47" i="3" s="1"/>
  <c r="C47" i="3" s="1"/>
  <c r="D60" i="3" l="1"/>
  <c r="E61" i="3" s="1"/>
  <c r="A61" i="3"/>
  <c r="N47" i="3"/>
  <c r="M47" i="3"/>
  <c r="H47" i="3"/>
  <c r="R47" i="3" s="1"/>
  <c r="AB47" i="3" s="1"/>
  <c r="AL47" i="3"/>
  <c r="AA46" i="3"/>
  <c r="AM46" i="3"/>
  <c r="T46" i="3"/>
  <c r="AD46" i="3" s="1"/>
  <c r="S47" i="3"/>
  <c r="AC47" i="3" s="1"/>
  <c r="J47" i="3"/>
  <c r="O47" i="3"/>
  <c r="Q47" i="3"/>
  <c r="X46" i="3"/>
  <c r="AH46" i="3" s="1"/>
  <c r="W46" i="3"/>
  <c r="AG46" i="3" s="1"/>
  <c r="C53" i="8"/>
  <c r="E52" i="8"/>
  <c r="N52" i="8" s="1"/>
  <c r="I48" i="3" s="1"/>
  <c r="D52" i="8"/>
  <c r="M52" i="8" s="1"/>
  <c r="G48" i="3" s="1"/>
  <c r="F52" i="8"/>
  <c r="O52" i="8" s="1"/>
  <c r="B46" i="4" s="1"/>
  <c r="C46" i="4" s="1"/>
  <c r="P46" i="3"/>
  <c r="Y46" i="3"/>
  <c r="AI46" i="3" s="1"/>
  <c r="D46" i="4"/>
  <c r="F47" i="3"/>
  <c r="E44" i="4"/>
  <c r="A62" i="3" l="1"/>
  <c r="D61" i="3"/>
  <c r="E62" i="3" s="1"/>
  <c r="M48" i="3"/>
  <c r="N48" i="3"/>
  <c r="H48" i="3"/>
  <c r="R48" i="3" s="1"/>
  <c r="AB48" i="3" s="1"/>
  <c r="AL48" i="3"/>
  <c r="E45" i="4"/>
  <c r="B48" i="3"/>
  <c r="C48" i="3" s="1"/>
  <c r="F48" i="3" s="1"/>
  <c r="AA47" i="3"/>
  <c r="AM47" i="3"/>
  <c r="T47" i="3"/>
  <c r="AD47" i="3" s="1"/>
  <c r="Z46" i="3"/>
  <c r="AJ46" i="3" s="1"/>
  <c r="X47" i="3"/>
  <c r="AH47" i="3" s="1"/>
  <c r="W47" i="3"/>
  <c r="AG47" i="3" s="1"/>
  <c r="Y47" i="3"/>
  <c r="AI47" i="3" s="1"/>
  <c r="P47" i="3"/>
  <c r="O48" i="3"/>
  <c r="Q48" i="3"/>
  <c r="S48" i="3"/>
  <c r="AC48" i="3" s="1"/>
  <c r="J48" i="3"/>
  <c r="C54" i="8"/>
  <c r="D53" i="8"/>
  <c r="M53" i="8" s="1"/>
  <c r="G49" i="3" s="1"/>
  <c r="F53" i="8"/>
  <c r="O53" i="8" s="1"/>
  <c r="B47" i="4" s="1"/>
  <c r="C47" i="4" s="1"/>
  <c r="E53" i="8"/>
  <c r="N53" i="8" s="1"/>
  <c r="I49" i="3" s="1"/>
  <c r="D47" i="4"/>
  <c r="D62" i="3" l="1"/>
  <c r="E63" i="3" s="1"/>
  <c r="A63" i="3"/>
  <c r="M49" i="3"/>
  <c r="N49" i="3"/>
  <c r="H49" i="3"/>
  <c r="R49" i="3" s="1"/>
  <c r="AB49" i="3" s="1"/>
  <c r="AL49" i="3"/>
  <c r="E46" i="4"/>
  <c r="B49" i="3"/>
  <c r="C49" i="3" s="1"/>
  <c r="F49" i="3" s="1"/>
  <c r="AA48" i="3"/>
  <c r="AM48" i="3"/>
  <c r="T48" i="3"/>
  <c r="AD48" i="3" s="1"/>
  <c r="P48" i="3"/>
  <c r="Y48" i="3"/>
  <c r="AI48" i="3" s="1"/>
  <c r="S49" i="3"/>
  <c r="AC49" i="3" s="1"/>
  <c r="J49" i="3"/>
  <c r="C55" i="8"/>
  <c r="E54" i="8"/>
  <c r="N54" i="8" s="1"/>
  <c r="I50" i="3" s="1"/>
  <c r="F54" i="8"/>
  <c r="O54" i="8" s="1"/>
  <c r="B48" i="4" s="1"/>
  <c r="C48" i="4" s="1"/>
  <c r="D54" i="8"/>
  <c r="M54" i="8" s="1"/>
  <c r="G50" i="3" s="1"/>
  <c r="W48" i="3"/>
  <c r="AG48" i="3" s="1"/>
  <c r="X48" i="3"/>
  <c r="AH48" i="3" s="1"/>
  <c r="Z47" i="3"/>
  <c r="AJ47" i="3" s="1"/>
  <c r="O49" i="3"/>
  <c r="Q49" i="3"/>
  <c r="D48" i="4"/>
  <c r="A64" i="3" l="1"/>
  <c r="D63" i="3"/>
  <c r="E64" i="3" s="1"/>
  <c r="N50" i="3"/>
  <c r="M50" i="3"/>
  <c r="E47" i="4"/>
  <c r="B50" i="3"/>
  <c r="C50" i="3" s="1"/>
  <c r="F50" i="3" s="1"/>
  <c r="H50" i="3"/>
  <c r="R50" i="3" s="1"/>
  <c r="AB50" i="3" s="1"/>
  <c r="AL50" i="3"/>
  <c r="AA49" i="3"/>
  <c r="AM49" i="3"/>
  <c r="O50" i="3"/>
  <c r="Q50" i="3"/>
  <c r="Y49" i="3"/>
  <c r="AI49" i="3" s="1"/>
  <c r="P49" i="3"/>
  <c r="Z49" i="3" s="1"/>
  <c r="AJ49" i="3" s="1"/>
  <c r="S50" i="3"/>
  <c r="AC50" i="3" s="1"/>
  <c r="J50" i="3"/>
  <c r="W49" i="3"/>
  <c r="AG49" i="3" s="1"/>
  <c r="X49" i="3"/>
  <c r="AH49" i="3" s="1"/>
  <c r="C56" i="8"/>
  <c r="D55" i="8"/>
  <c r="M55" i="8" s="1"/>
  <c r="G51" i="3" s="1"/>
  <c r="F55" i="8"/>
  <c r="O55" i="8" s="1"/>
  <c r="B49" i="4" s="1"/>
  <c r="C49" i="4" s="1"/>
  <c r="E55" i="8"/>
  <c r="N55" i="8" s="1"/>
  <c r="I51" i="3" s="1"/>
  <c r="T49" i="3"/>
  <c r="AD49" i="3" s="1"/>
  <c r="Z48" i="3"/>
  <c r="AJ48" i="3" s="1"/>
  <c r="D49" i="4"/>
  <c r="D64" i="3" l="1"/>
  <c r="E65" i="3" s="1"/>
  <c r="A65" i="3"/>
  <c r="N51" i="3"/>
  <c r="M51" i="3"/>
  <c r="E48" i="4"/>
  <c r="B51" i="3"/>
  <c r="C51" i="3" s="1"/>
  <c r="F51" i="3" s="1"/>
  <c r="H51" i="3"/>
  <c r="R51" i="3" s="1"/>
  <c r="AB51" i="3" s="1"/>
  <c r="AL51" i="3"/>
  <c r="AA50" i="3"/>
  <c r="AM50" i="3"/>
  <c r="T50" i="3"/>
  <c r="AD50" i="3" s="1"/>
  <c r="O51" i="3"/>
  <c r="Q51" i="3"/>
  <c r="S51" i="3"/>
  <c r="AC51" i="3" s="1"/>
  <c r="J51" i="3"/>
  <c r="C57" i="8"/>
  <c r="E56" i="8"/>
  <c r="N56" i="8" s="1"/>
  <c r="I52" i="3" s="1"/>
  <c r="F56" i="8"/>
  <c r="O56" i="8" s="1"/>
  <c r="B50" i="4" s="1"/>
  <c r="C50" i="4" s="1"/>
  <c r="D56" i="8"/>
  <c r="M56" i="8" s="1"/>
  <c r="G52" i="3" s="1"/>
  <c r="P50" i="3"/>
  <c r="Y50" i="3"/>
  <c r="AI50" i="3" s="1"/>
  <c r="W50" i="3"/>
  <c r="AG50" i="3" s="1"/>
  <c r="X50" i="3"/>
  <c r="AH50" i="3" s="1"/>
  <c r="D50" i="4"/>
  <c r="A66" i="3" l="1"/>
  <c r="D65" i="3"/>
  <c r="E66" i="3" s="1"/>
  <c r="M52" i="3"/>
  <c r="N52" i="3"/>
  <c r="E49" i="4"/>
  <c r="B52" i="3"/>
  <c r="C52" i="3" s="1"/>
  <c r="F52" i="3" s="1"/>
  <c r="H52" i="3"/>
  <c r="R52" i="3" s="1"/>
  <c r="AB52" i="3" s="1"/>
  <c r="AL52" i="3"/>
  <c r="AA51" i="3"/>
  <c r="AM51" i="3"/>
  <c r="C58" i="8"/>
  <c r="D57" i="8"/>
  <c r="M57" i="8" s="1"/>
  <c r="G53" i="3" s="1"/>
  <c r="F57" i="8"/>
  <c r="O57" i="8" s="1"/>
  <c r="B51" i="4" s="1"/>
  <c r="C51" i="4" s="1"/>
  <c r="E57" i="8"/>
  <c r="N57" i="8" s="1"/>
  <c r="I53" i="3" s="1"/>
  <c r="T51" i="3"/>
  <c r="AD51" i="3" s="1"/>
  <c r="S52" i="3"/>
  <c r="AC52" i="3" s="1"/>
  <c r="J52" i="3"/>
  <c r="Z50" i="3"/>
  <c r="AJ50" i="3" s="1"/>
  <c r="X51" i="3"/>
  <c r="AH51" i="3" s="1"/>
  <c r="W51" i="3"/>
  <c r="AG51" i="3" s="1"/>
  <c r="O52" i="3"/>
  <c r="Q52" i="3"/>
  <c r="Y51" i="3"/>
  <c r="AI51" i="3" s="1"/>
  <c r="P51" i="3"/>
  <c r="Z51" i="3" s="1"/>
  <c r="AJ51" i="3" s="1"/>
  <c r="D51" i="4"/>
  <c r="D66" i="3" l="1"/>
  <c r="E67" i="3" s="1"/>
  <c r="A67" i="3"/>
  <c r="M53" i="3"/>
  <c r="N53" i="3"/>
  <c r="E50" i="4"/>
  <c r="B53" i="3"/>
  <c r="C53" i="3" s="1"/>
  <c r="F53" i="3" s="1"/>
  <c r="H53" i="3"/>
  <c r="R53" i="3" s="1"/>
  <c r="AB53" i="3" s="1"/>
  <c r="AL53" i="3"/>
  <c r="AA52" i="3"/>
  <c r="AM52" i="3"/>
  <c r="T52" i="3"/>
  <c r="AD52" i="3" s="1"/>
  <c r="X52" i="3"/>
  <c r="AH52" i="3" s="1"/>
  <c r="W52" i="3"/>
  <c r="AG52" i="3" s="1"/>
  <c r="Y52" i="3"/>
  <c r="AI52" i="3" s="1"/>
  <c r="P52" i="3"/>
  <c r="Z52" i="3" s="1"/>
  <c r="AJ52" i="3" s="1"/>
  <c r="S53" i="3"/>
  <c r="AC53" i="3" s="1"/>
  <c r="J53" i="3"/>
  <c r="O53" i="3"/>
  <c r="Q53" i="3"/>
  <c r="C59" i="8"/>
  <c r="E58" i="8"/>
  <c r="N58" i="8" s="1"/>
  <c r="I54" i="3" s="1"/>
  <c r="D58" i="8"/>
  <c r="M58" i="8" s="1"/>
  <c r="G54" i="3" s="1"/>
  <c r="F58" i="8"/>
  <c r="O58" i="8" s="1"/>
  <c r="B52" i="4" s="1"/>
  <c r="C52" i="4" s="1"/>
  <c r="D52" i="4"/>
  <c r="B54" i="3" s="1"/>
  <c r="C54" i="3" s="1"/>
  <c r="A68" i="3" l="1"/>
  <c r="D67" i="3"/>
  <c r="E68" i="3" s="1"/>
  <c r="N54" i="3"/>
  <c r="M54" i="3"/>
  <c r="H54" i="3"/>
  <c r="R54" i="3" s="1"/>
  <c r="AB54" i="3" s="1"/>
  <c r="AL54" i="3"/>
  <c r="AA53" i="3"/>
  <c r="AM53" i="3"/>
  <c r="W53" i="3"/>
  <c r="AG53" i="3" s="1"/>
  <c r="X53" i="3"/>
  <c r="AH53" i="3" s="1"/>
  <c r="T53" i="3"/>
  <c r="AD53" i="3" s="1"/>
  <c r="S54" i="3"/>
  <c r="AC54" i="3" s="1"/>
  <c r="J54" i="3"/>
  <c r="O54" i="3"/>
  <c r="Q54" i="3"/>
  <c r="C60" i="8"/>
  <c r="F59" i="8"/>
  <c r="O59" i="8" s="1"/>
  <c r="B53" i="4" s="1"/>
  <c r="C53" i="4" s="1"/>
  <c r="D59" i="8"/>
  <c r="M59" i="8" s="1"/>
  <c r="G55" i="3" s="1"/>
  <c r="E59" i="8"/>
  <c r="N59" i="8" s="1"/>
  <c r="I55" i="3" s="1"/>
  <c r="Y53" i="3"/>
  <c r="AI53" i="3" s="1"/>
  <c r="P53" i="3"/>
  <c r="Z53" i="3" s="1"/>
  <c r="AJ53" i="3" s="1"/>
  <c r="D53" i="4"/>
  <c r="B55" i="3" s="1"/>
  <c r="C55" i="3" s="1"/>
  <c r="F54" i="3"/>
  <c r="E51" i="4"/>
  <c r="D68" i="3" l="1"/>
  <c r="E69" i="3" s="1"/>
  <c r="A69" i="3"/>
  <c r="N55" i="3"/>
  <c r="M55" i="3"/>
  <c r="H55" i="3"/>
  <c r="R55" i="3" s="1"/>
  <c r="AB55" i="3" s="1"/>
  <c r="AL55" i="3"/>
  <c r="AA54" i="3"/>
  <c r="AM54" i="3"/>
  <c r="Y54" i="3"/>
  <c r="AI54" i="3" s="1"/>
  <c r="P54" i="3"/>
  <c r="Z54" i="3" s="1"/>
  <c r="AJ54" i="3" s="1"/>
  <c r="W54" i="3"/>
  <c r="AG54" i="3" s="1"/>
  <c r="X54" i="3"/>
  <c r="AH54" i="3" s="1"/>
  <c r="T54" i="3"/>
  <c r="AD54" i="3" s="1"/>
  <c r="S55" i="3"/>
  <c r="AC55" i="3" s="1"/>
  <c r="J55" i="3"/>
  <c r="O55" i="3"/>
  <c r="Q55" i="3"/>
  <c r="C61" i="8"/>
  <c r="D60" i="8"/>
  <c r="M60" i="8" s="1"/>
  <c r="G56" i="3" s="1"/>
  <c r="E60" i="8"/>
  <c r="N60" i="8" s="1"/>
  <c r="I56" i="3" s="1"/>
  <c r="F60" i="8"/>
  <c r="O60" i="8" s="1"/>
  <c r="B54" i="4" s="1"/>
  <c r="C54" i="4" s="1"/>
  <c r="D54" i="4"/>
  <c r="F55" i="3"/>
  <c r="E52" i="4"/>
  <c r="D69" i="3" l="1"/>
  <c r="E70" i="3" s="1"/>
  <c r="A70" i="3"/>
  <c r="M56" i="3"/>
  <c r="N56" i="3"/>
  <c r="H56" i="3"/>
  <c r="R56" i="3" s="1"/>
  <c r="AB56" i="3" s="1"/>
  <c r="AL56" i="3"/>
  <c r="E53" i="4"/>
  <c r="B56" i="3"/>
  <c r="C56" i="3" s="1"/>
  <c r="F56" i="3" s="1"/>
  <c r="AA55" i="3"/>
  <c r="AM55" i="3"/>
  <c r="S56" i="3"/>
  <c r="AC56" i="3" s="1"/>
  <c r="J56" i="3"/>
  <c r="O56" i="3"/>
  <c r="Q56" i="3"/>
  <c r="C62" i="8"/>
  <c r="D61" i="8"/>
  <c r="M61" i="8" s="1"/>
  <c r="G57" i="3" s="1"/>
  <c r="F61" i="8"/>
  <c r="O61" i="8" s="1"/>
  <c r="B55" i="4" s="1"/>
  <c r="C55" i="4" s="1"/>
  <c r="E61" i="8"/>
  <c r="N61" i="8" s="1"/>
  <c r="I57" i="3" s="1"/>
  <c r="W55" i="3"/>
  <c r="AG55" i="3" s="1"/>
  <c r="X55" i="3"/>
  <c r="AH55" i="3" s="1"/>
  <c r="Y55" i="3"/>
  <c r="AI55" i="3" s="1"/>
  <c r="P55" i="3"/>
  <c r="T55" i="3"/>
  <c r="AD55" i="3" s="1"/>
  <c r="D55" i="4"/>
  <c r="B57" i="3" s="1"/>
  <c r="C57" i="3" s="1"/>
  <c r="A71" i="3" l="1"/>
  <c r="D70" i="3"/>
  <c r="E71" i="3" s="1"/>
  <c r="M57" i="3"/>
  <c r="N57" i="3"/>
  <c r="H57" i="3"/>
  <c r="R57" i="3" s="1"/>
  <c r="AB57" i="3" s="1"/>
  <c r="AL57" i="3"/>
  <c r="AA56" i="3"/>
  <c r="AM56" i="3"/>
  <c r="O57" i="3"/>
  <c r="Q57" i="3"/>
  <c r="C63" i="8"/>
  <c r="E62" i="8"/>
  <c r="N62" i="8" s="1"/>
  <c r="I58" i="3" s="1"/>
  <c r="F62" i="8"/>
  <c r="O62" i="8" s="1"/>
  <c r="B56" i="4" s="1"/>
  <c r="C56" i="4" s="1"/>
  <c r="D62" i="8"/>
  <c r="M62" i="8" s="1"/>
  <c r="G58" i="3" s="1"/>
  <c r="P56" i="3"/>
  <c r="Y56" i="3"/>
  <c r="AI56" i="3" s="1"/>
  <c r="W56" i="3"/>
  <c r="AG56" i="3" s="1"/>
  <c r="X56" i="3"/>
  <c r="AH56" i="3" s="1"/>
  <c r="Z55" i="3"/>
  <c r="AJ55" i="3" s="1"/>
  <c r="T56" i="3"/>
  <c r="AD56" i="3" s="1"/>
  <c r="S57" i="3"/>
  <c r="AC57" i="3" s="1"/>
  <c r="J57" i="3"/>
  <c r="F57" i="3"/>
  <c r="D56" i="4"/>
  <c r="E54" i="4"/>
  <c r="A72" i="3" l="1"/>
  <c r="D71" i="3"/>
  <c r="E72" i="3" s="1"/>
  <c r="N58" i="3"/>
  <c r="M58" i="3"/>
  <c r="E55" i="4"/>
  <c r="B58" i="3"/>
  <c r="C58" i="3" s="1"/>
  <c r="F58" i="3" s="1"/>
  <c r="H58" i="3"/>
  <c r="R58" i="3" s="1"/>
  <c r="AB58" i="3" s="1"/>
  <c r="AL58" i="3"/>
  <c r="AA57" i="3"/>
  <c r="AM57" i="3"/>
  <c r="O58" i="3"/>
  <c r="Q58" i="3"/>
  <c r="S58" i="3"/>
  <c r="AC58" i="3" s="1"/>
  <c r="J58" i="3"/>
  <c r="C64" i="8"/>
  <c r="D63" i="8"/>
  <c r="M63" i="8" s="1"/>
  <c r="G59" i="3" s="1"/>
  <c r="F63" i="8"/>
  <c r="O63" i="8" s="1"/>
  <c r="B57" i="4" s="1"/>
  <c r="C57" i="4" s="1"/>
  <c r="E63" i="8"/>
  <c r="N63" i="8" s="1"/>
  <c r="I59" i="3" s="1"/>
  <c r="Z56" i="3"/>
  <c r="AJ56" i="3" s="1"/>
  <c r="T57" i="3"/>
  <c r="AD57" i="3" s="1"/>
  <c r="X57" i="3"/>
  <c r="AH57" i="3" s="1"/>
  <c r="W57" i="3"/>
  <c r="AG57" i="3" s="1"/>
  <c r="Y57" i="3"/>
  <c r="AI57" i="3" s="1"/>
  <c r="P57" i="3"/>
  <c r="D57" i="4"/>
  <c r="D72" i="3" l="1"/>
  <c r="E73" i="3" s="1"/>
  <c r="A73" i="3"/>
  <c r="N59" i="3"/>
  <c r="M59" i="3"/>
  <c r="E56" i="4"/>
  <c r="B59" i="3"/>
  <c r="C59" i="3" s="1"/>
  <c r="F59" i="3" s="1"/>
  <c r="H59" i="3"/>
  <c r="R59" i="3" s="1"/>
  <c r="AB59" i="3" s="1"/>
  <c r="AL59" i="3"/>
  <c r="AA58" i="3"/>
  <c r="AM58" i="3"/>
  <c r="O59" i="3"/>
  <c r="Q59" i="3"/>
  <c r="C65" i="8"/>
  <c r="E64" i="8"/>
  <c r="N64" i="8" s="1"/>
  <c r="I60" i="3" s="1"/>
  <c r="F64" i="8"/>
  <c r="O64" i="8" s="1"/>
  <c r="B58" i="4" s="1"/>
  <c r="C58" i="4" s="1"/>
  <c r="D64" i="8"/>
  <c r="M64" i="8" s="1"/>
  <c r="G60" i="3" s="1"/>
  <c r="T58" i="3"/>
  <c r="AD58" i="3" s="1"/>
  <c r="Z57" i="3"/>
  <c r="AJ57" i="3" s="1"/>
  <c r="W58" i="3"/>
  <c r="AG58" i="3" s="1"/>
  <c r="X58" i="3"/>
  <c r="AH58" i="3" s="1"/>
  <c r="S59" i="3"/>
  <c r="AC59" i="3" s="1"/>
  <c r="J59" i="3"/>
  <c r="Y58" i="3"/>
  <c r="AI58" i="3" s="1"/>
  <c r="P58" i="3"/>
  <c r="D58" i="4"/>
  <c r="B60" i="3" s="1"/>
  <c r="C60" i="3" s="1"/>
  <c r="D73" i="3" l="1"/>
  <c r="E74" i="3" s="1"/>
  <c r="A74" i="3"/>
  <c r="M60" i="3"/>
  <c r="N60" i="3"/>
  <c r="H60" i="3"/>
  <c r="R60" i="3" s="1"/>
  <c r="AB60" i="3" s="1"/>
  <c r="AL60" i="3"/>
  <c r="AA59" i="3"/>
  <c r="AM59" i="3"/>
  <c r="O60" i="3"/>
  <c r="Q60" i="3"/>
  <c r="S60" i="3"/>
  <c r="AC60" i="3" s="1"/>
  <c r="J60" i="3"/>
  <c r="C66" i="8"/>
  <c r="D65" i="8"/>
  <c r="M65" i="8" s="1"/>
  <c r="G61" i="3" s="1"/>
  <c r="E65" i="8"/>
  <c r="N65" i="8" s="1"/>
  <c r="I61" i="3" s="1"/>
  <c r="F65" i="8"/>
  <c r="O65" i="8" s="1"/>
  <c r="B59" i="4" s="1"/>
  <c r="C59" i="4" s="1"/>
  <c r="T59" i="3"/>
  <c r="AD59" i="3" s="1"/>
  <c r="Z58" i="3"/>
  <c r="AJ58" i="3" s="1"/>
  <c r="X59" i="3"/>
  <c r="AH59" i="3" s="1"/>
  <c r="W59" i="3"/>
  <c r="AG59" i="3" s="1"/>
  <c r="Y59" i="3"/>
  <c r="AI59" i="3" s="1"/>
  <c r="P59" i="3"/>
  <c r="Z59" i="3" s="1"/>
  <c r="AJ59" i="3" s="1"/>
  <c r="F60" i="3"/>
  <c r="D59" i="4"/>
  <c r="E57" i="4"/>
  <c r="A75" i="3" l="1"/>
  <c r="D74" i="3"/>
  <c r="E75" i="3" s="1"/>
  <c r="M61" i="3"/>
  <c r="N61" i="3"/>
  <c r="E58" i="4"/>
  <c r="B61" i="3"/>
  <c r="C61" i="3" s="1"/>
  <c r="F61" i="3" s="1"/>
  <c r="H61" i="3"/>
  <c r="R61" i="3" s="1"/>
  <c r="AB61" i="3" s="1"/>
  <c r="AL61" i="3"/>
  <c r="AA60" i="3"/>
  <c r="AM60" i="3"/>
  <c r="S61" i="3"/>
  <c r="AC61" i="3" s="1"/>
  <c r="J61" i="3"/>
  <c r="O61" i="3"/>
  <c r="Q61" i="3"/>
  <c r="T60" i="3"/>
  <c r="AD60" i="3" s="1"/>
  <c r="C67" i="8"/>
  <c r="E66" i="8"/>
  <c r="N66" i="8" s="1"/>
  <c r="I62" i="3" s="1"/>
  <c r="D66" i="8"/>
  <c r="M66" i="8" s="1"/>
  <c r="G62" i="3" s="1"/>
  <c r="F66" i="8"/>
  <c r="O66" i="8" s="1"/>
  <c r="B60" i="4" s="1"/>
  <c r="C60" i="4" s="1"/>
  <c r="X60" i="3"/>
  <c r="AH60" i="3" s="1"/>
  <c r="W60" i="3"/>
  <c r="AG60" i="3" s="1"/>
  <c r="Y60" i="3"/>
  <c r="AI60" i="3" s="1"/>
  <c r="P60" i="3"/>
  <c r="Z60" i="3" s="1"/>
  <c r="AJ60" i="3" s="1"/>
  <c r="D60" i="4"/>
  <c r="A76" i="3" l="1"/>
  <c r="D75" i="3"/>
  <c r="E76" i="3" s="1"/>
  <c r="N62" i="3"/>
  <c r="M62" i="3"/>
  <c r="E59" i="4"/>
  <c r="B62" i="3"/>
  <c r="C62" i="3" s="1"/>
  <c r="F62" i="3" s="1"/>
  <c r="H62" i="3"/>
  <c r="R62" i="3" s="1"/>
  <c r="AB62" i="3" s="1"/>
  <c r="AL62" i="3"/>
  <c r="AA61" i="3"/>
  <c r="AM61" i="3"/>
  <c r="T61" i="3"/>
  <c r="AD61" i="3" s="1"/>
  <c r="O62" i="3"/>
  <c r="Q62" i="3"/>
  <c r="X61" i="3"/>
  <c r="AH61" i="3" s="1"/>
  <c r="W61" i="3"/>
  <c r="AG61" i="3" s="1"/>
  <c r="S62" i="3"/>
  <c r="AC62" i="3" s="1"/>
  <c r="J62" i="3"/>
  <c r="Y61" i="3"/>
  <c r="AI61" i="3" s="1"/>
  <c r="P61" i="3"/>
  <c r="C68" i="8"/>
  <c r="F67" i="8"/>
  <c r="O67" i="8" s="1"/>
  <c r="B61" i="4" s="1"/>
  <c r="C61" i="4" s="1"/>
  <c r="D67" i="8"/>
  <c r="M67" i="8" s="1"/>
  <c r="G63" i="3" s="1"/>
  <c r="E67" i="8"/>
  <c r="N67" i="8" s="1"/>
  <c r="I63" i="3" s="1"/>
  <c r="D61" i="4"/>
  <c r="A77" i="3" l="1"/>
  <c r="D76" i="3"/>
  <c r="E77" i="3" s="1"/>
  <c r="N63" i="3"/>
  <c r="M63" i="3"/>
  <c r="H63" i="3"/>
  <c r="R63" i="3" s="1"/>
  <c r="AB63" i="3" s="1"/>
  <c r="AL63" i="3"/>
  <c r="E60" i="4"/>
  <c r="B63" i="3"/>
  <c r="C63" i="3" s="1"/>
  <c r="F63" i="3" s="1"/>
  <c r="AA62" i="3"/>
  <c r="AM62" i="3"/>
  <c r="T62" i="3"/>
  <c r="AD62" i="3" s="1"/>
  <c r="S63" i="3"/>
  <c r="AC63" i="3" s="1"/>
  <c r="J63" i="3"/>
  <c r="C69" i="8"/>
  <c r="E68" i="8"/>
  <c r="N68" i="8" s="1"/>
  <c r="I64" i="3" s="1"/>
  <c r="D68" i="8"/>
  <c r="M68" i="8" s="1"/>
  <c r="G64" i="3" s="1"/>
  <c r="F68" i="8"/>
  <c r="O68" i="8" s="1"/>
  <c r="B62" i="4" s="1"/>
  <c r="C62" i="4" s="1"/>
  <c r="O63" i="3"/>
  <c r="Q63" i="3"/>
  <c r="Z61" i="3"/>
  <c r="AJ61" i="3" s="1"/>
  <c r="P62" i="3"/>
  <c r="Z62" i="3" s="1"/>
  <c r="AJ62" i="3" s="1"/>
  <c r="Y62" i="3"/>
  <c r="AI62" i="3" s="1"/>
  <c r="X62" i="3"/>
  <c r="AH62" i="3" s="1"/>
  <c r="W62" i="3"/>
  <c r="AG62" i="3" s="1"/>
  <c r="D62" i="4"/>
  <c r="A78" i="3" l="1"/>
  <c r="D77" i="3"/>
  <c r="E78" i="3" s="1"/>
  <c r="M64" i="3"/>
  <c r="N64" i="3"/>
  <c r="H64" i="3"/>
  <c r="R64" i="3" s="1"/>
  <c r="AB64" i="3" s="1"/>
  <c r="AL64" i="3"/>
  <c r="E61" i="4"/>
  <c r="B64" i="3"/>
  <c r="C64" i="3" s="1"/>
  <c r="F64" i="3" s="1"/>
  <c r="AA63" i="3"/>
  <c r="AM63" i="3"/>
  <c r="T63" i="3"/>
  <c r="AD63" i="3" s="1"/>
  <c r="P63" i="3"/>
  <c r="Y63" i="3"/>
  <c r="AI63" i="3" s="1"/>
  <c r="O64" i="3"/>
  <c r="Q64" i="3"/>
  <c r="S64" i="3"/>
  <c r="AC64" i="3" s="1"/>
  <c r="J64" i="3"/>
  <c r="C70" i="8"/>
  <c r="D69" i="8"/>
  <c r="M69" i="8" s="1"/>
  <c r="G65" i="3" s="1"/>
  <c r="F69" i="8"/>
  <c r="O69" i="8" s="1"/>
  <c r="B63" i="4" s="1"/>
  <c r="C63" i="4" s="1"/>
  <c r="E69" i="8"/>
  <c r="N69" i="8" s="1"/>
  <c r="I65" i="3" s="1"/>
  <c r="X63" i="3"/>
  <c r="AH63" i="3" s="1"/>
  <c r="W63" i="3"/>
  <c r="AG63" i="3" s="1"/>
  <c r="D63" i="4"/>
  <c r="B65" i="3" s="1"/>
  <c r="C65" i="3" s="1"/>
  <c r="A79" i="3" l="1"/>
  <c r="D78" i="3"/>
  <c r="E79" i="3" s="1"/>
  <c r="M65" i="3"/>
  <c r="N65" i="3"/>
  <c r="H65" i="3"/>
  <c r="R65" i="3" s="1"/>
  <c r="AB65" i="3" s="1"/>
  <c r="AL65" i="3"/>
  <c r="AA64" i="3"/>
  <c r="AM64" i="3"/>
  <c r="T64" i="3"/>
  <c r="AD64" i="3" s="1"/>
  <c r="C71" i="8"/>
  <c r="E70" i="8"/>
  <c r="N70" i="8" s="1"/>
  <c r="I66" i="3" s="1"/>
  <c r="F70" i="8"/>
  <c r="O70" i="8" s="1"/>
  <c r="B64" i="4" s="1"/>
  <c r="C64" i="4" s="1"/>
  <c r="D70" i="8"/>
  <c r="M70" i="8" s="1"/>
  <c r="G66" i="3" s="1"/>
  <c r="W64" i="3"/>
  <c r="AG64" i="3" s="1"/>
  <c r="X64" i="3"/>
  <c r="AH64" i="3" s="1"/>
  <c r="S65" i="3"/>
  <c r="AC65" i="3" s="1"/>
  <c r="J65" i="3"/>
  <c r="Y64" i="3"/>
  <c r="AI64" i="3" s="1"/>
  <c r="P64" i="3"/>
  <c r="Z64" i="3" s="1"/>
  <c r="AJ64" i="3" s="1"/>
  <c r="O65" i="3"/>
  <c r="Q65" i="3"/>
  <c r="Z63" i="3"/>
  <c r="AJ63" i="3" s="1"/>
  <c r="F65" i="3"/>
  <c r="D64" i="4"/>
  <c r="E62" i="4"/>
  <c r="A80" i="3" l="1"/>
  <c r="D79" i="3"/>
  <c r="E80" i="3" s="1"/>
  <c r="N66" i="3"/>
  <c r="M66" i="3"/>
  <c r="E63" i="4"/>
  <c r="B66" i="3"/>
  <c r="C66" i="3" s="1"/>
  <c r="F66" i="3" s="1"/>
  <c r="H66" i="3"/>
  <c r="R66" i="3" s="1"/>
  <c r="AB66" i="3" s="1"/>
  <c r="AL66" i="3"/>
  <c r="AA65" i="3"/>
  <c r="AM65" i="3"/>
  <c r="T65" i="3"/>
  <c r="AD65" i="3" s="1"/>
  <c r="O66" i="3"/>
  <c r="Q66" i="3"/>
  <c r="S66" i="3"/>
  <c r="AC66" i="3" s="1"/>
  <c r="J66" i="3"/>
  <c r="P65" i="3"/>
  <c r="Z65" i="3" s="1"/>
  <c r="AJ65" i="3" s="1"/>
  <c r="Y65" i="3"/>
  <c r="AI65" i="3" s="1"/>
  <c r="C72" i="8"/>
  <c r="F71" i="8"/>
  <c r="O71" i="8" s="1"/>
  <c r="B65" i="4" s="1"/>
  <c r="C65" i="4" s="1"/>
  <c r="D71" i="8"/>
  <c r="M71" i="8" s="1"/>
  <c r="G67" i="3" s="1"/>
  <c r="E71" i="8"/>
  <c r="N71" i="8" s="1"/>
  <c r="I67" i="3" s="1"/>
  <c r="W65" i="3"/>
  <c r="AG65" i="3" s="1"/>
  <c r="X65" i="3"/>
  <c r="AH65" i="3" s="1"/>
  <c r="D65" i="4"/>
  <c r="B67" i="3" s="1"/>
  <c r="C67" i="3" s="1"/>
  <c r="A81" i="3" l="1"/>
  <c r="D80" i="3"/>
  <c r="E81" i="3" s="1"/>
  <c r="N67" i="3"/>
  <c r="M67" i="3"/>
  <c r="H67" i="3"/>
  <c r="R67" i="3" s="1"/>
  <c r="AB67" i="3" s="1"/>
  <c r="AL67" i="3"/>
  <c r="AA66" i="3"/>
  <c r="AM66" i="3"/>
  <c r="T66" i="3"/>
  <c r="AD66" i="3" s="1"/>
  <c r="C73" i="8"/>
  <c r="E72" i="8"/>
  <c r="N72" i="8" s="1"/>
  <c r="I68" i="3" s="1"/>
  <c r="F72" i="8"/>
  <c r="O72" i="8" s="1"/>
  <c r="B66" i="4" s="1"/>
  <c r="C66" i="4" s="1"/>
  <c r="D72" i="8"/>
  <c r="M72" i="8" s="1"/>
  <c r="G68" i="3" s="1"/>
  <c r="S67" i="3"/>
  <c r="AC67" i="3" s="1"/>
  <c r="J67" i="3"/>
  <c r="O67" i="3"/>
  <c r="Q67" i="3"/>
  <c r="P66" i="3"/>
  <c r="Y66" i="3"/>
  <c r="AI66" i="3" s="1"/>
  <c r="X66" i="3"/>
  <c r="AH66" i="3" s="1"/>
  <c r="W66" i="3"/>
  <c r="AG66" i="3" s="1"/>
  <c r="D66" i="4"/>
  <c r="B68" i="3" s="1"/>
  <c r="C68" i="3" s="1"/>
  <c r="F67" i="3"/>
  <c r="E64" i="4"/>
  <c r="A82" i="3" l="1"/>
  <c r="D81" i="3"/>
  <c r="E82" i="3" s="1"/>
  <c r="M68" i="3"/>
  <c r="N68" i="3"/>
  <c r="H68" i="3"/>
  <c r="R68" i="3" s="1"/>
  <c r="AB68" i="3" s="1"/>
  <c r="AL68" i="3"/>
  <c r="AA67" i="3"/>
  <c r="AM67" i="3"/>
  <c r="P67" i="3"/>
  <c r="Y67" i="3"/>
  <c r="AI67" i="3" s="1"/>
  <c r="T67" i="3"/>
  <c r="AD67" i="3" s="1"/>
  <c r="O68" i="3"/>
  <c r="Q68" i="3"/>
  <c r="S68" i="3"/>
  <c r="AC68" i="3" s="1"/>
  <c r="J68" i="3"/>
  <c r="Z66" i="3"/>
  <c r="AJ66" i="3" s="1"/>
  <c r="X67" i="3"/>
  <c r="AH67" i="3" s="1"/>
  <c r="W67" i="3"/>
  <c r="AG67" i="3" s="1"/>
  <c r="C74" i="8"/>
  <c r="D73" i="8"/>
  <c r="M73" i="8" s="1"/>
  <c r="G69" i="3" s="1"/>
  <c r="F73" i="8"/>
  <c r="O73" i="8" s="1"/>
  <c r="B67" i="4" s="1"/>
  <c r="C67" i="4" s="1"/>
  <c r="E73" i="8"/>
  <c r="N73" i="8" s="1"/>
  <c r="I69" i="3" s="1"/>
  <c r="D67" i="4"/>
  <c r="F68" i="3"/>
  <c r="E65" i="4"/>
  <c r="A83" i="3" l="1"/>
  <c r="D82" i="3"/>
  <c r="E83" i="3" s="1"/>
  <c r="M69" i="3"/>
  <c r="N69" i="3"/>
  <c r="E66" i="4"/>
  <c r="B69" i="3"/>
  <c r="C69" i="3" s="1"/>
  <c r="F69" i="3" s="1"/>
  <c r="H69" i="3"/>
  <c r="R69" i="3" s="1"/>
  <c r="AB69" i="3" s="1"/>
  <c r="AL69" i="3"/>
  <c r="AA68" i="3"/>
  <c r="AM68" i="3"/>
  <c r="C75" i="8"/>
  <c r="E74" i="8"/>
  <c r="N74" i="8" s="1"/>
  <c r="I70" i="3" s="1"/>
  <c r="D74" i="8"/>
  <c r="M74" i="8" s="1"/>
  <c r="G70" i="3" s="1"/>
  <c r="F74" i="8"/>
  <c r="O74" i="8" s="1"/>
  <c r="B68" i="4" s="1"/>
  <c r="C68" i="4" s="1"/>
  <c r="W68" i="3"/>
  <c r="AG68" i="3" s="1"/>
  <c r="X68" i="3"/>
  <c r="AH68" i="3" s="1"/>
  <c r="P68" i="3"/>
  <c r="Y68" i="3"/>
  <c r="AI68" i="3" s="1"/>
  <c r="O69" i="3"/>
  <c r="Q69" i="3"/>
  <c r="S69" i="3"/>
  <c r="AC69" i="3" s="1"/>
  <c r="J69" i="3"/>
  <c r="T68" i="3"/>
  <c r="AD68" i="3" s="1"/>
  <c r="Z67" i="3"/>
  <c r="AJ67" i="3" s="1"/>
  <c r="D68" i="4"/>
  <c r="B70" i="3" s="1"/>
  <c r="C70" i="3" s="1"/>
  <c r="D83" i="3" l="1"/>
  <c r="E84" i="3" s="1"/>
  <c r="A84" i="3"/>
  <c r="N70" i="3"/>
  <c r="M70" i="3"/>
  <c r="H70" i="3"/>
  <c r="R70" i="3" s="1"/>
  <c r="AB70" i="3" s="1"/>
  <c r="AL70" i="3"/>
  <c r="AA69" i="3"/>
  <c r="AM69" i="3"/>
  <c r="O70" i="3"/>
  <c r="Q70" i="3"/>
  <c r="S70" i="3"/>
  <c r="AC70" i="3" s="1"/>
  <c r="J70" i="3"/>
  <c r="Z68" i="3"/>
  <c r="AJ68" i="3" s="1"/>
  <c r="P69" i="3"/>
  <c r="Z69" i="3" s="1"/>
  <c r="AJ69" i="3" s="1"/>
  <c r="Y69" i="3"/>
  <c r="AI69" i="3" s="1"/>
  <c r="W69" i="3"/>
  <c r="AG69" i="3" s="1"/>
  <c r="X69" i="3"/>
  <c r="AH69" i="3" s="1"/>
  <c r="C76" i="8"/>
  <c r="F75" i="8"/>
  <c r="O75" i="8" s="1"/>
  <c r="B69" i="4" s="1"/>
  <c r="C69" i="4" s="1"/>
  <c r="D75" i="8"/>
  <c r="M75" i="8" s="1"/>
  <c r="G71" i="3" s="1"/>
  <c r="E75" i="8"/>
  <c r="N75" i="8" s="1"/>
  <c r="I71" i="3" s="1"/>
  <c r="T69" i="3"/>
  <c r="AD69" i="3" s="1"/>
  <c r="F70" i="3"/>
  <c r="D69" i="4"/>
  <c r="B71" i="3" s="1"/>
  <c r="C71" i="3" s="1"/>
  <c r="E67" i="4"/>
  <c r="A85" i="3" l="1"/>
  <c r="D84" i="3"/>
  <c r="E85" i="3" s="1"/>
  <c r="N71" i="3"/>
  <c r="M71" i="3"/>
  <c r="H71" i="3"/>
  <c r="R71" i="3" s="1"/>
  <c r="AB71" i="3" s="1"/>
  <c r="AL71" i="3"/>
  <c r="AA70" i="3"/>
  <c r="AM70" i="3"/>
  <c r="T70" i="3"/>
  <c r="AD70" i="3" s="1"/>
  <c r="O71" i="3"/>
  <c r="Q71" i="3"/>
  <c r="S71" i="3"/>
  <c r="AC71" i="3" s="1"/>
  <c r="J71" i="3"/>
  <c r="C77" i="8"/>
  <c r="D76" i="8"/>
  <c r="M76" i="8" s="1"/>
  <c r="G72" i="3" s="1"/>
  <c r="E76" i="8"/>
  <c r="N76" i="8" s="1"/>
  <c r="I72" i="3" s="1"/>
  <c r="F76" i="8"/>
  <c r="O76" i="8" s="1"/>
  <c r="B70" i="4" s="1"/>
  <c r="C70" i="4" s="1"/>
  <c r="X70" i="3"/>
  <c r="AH70" i="3" s="1"/>
  <c r="W70" i="3"/>
  <c r="AG70" i="3" s="1"/>
  <c r="P70" i="3"/>
  <c r="Z70" i="3" s="1"/>
  <c r="AJ70" i="3" s="1"/>
  <c r="Y70" i="3"/>
  <c r="AI70" i="3" s="1"/>
  <c r="D70" i="4"/>
  <c r="B72" i="3" s="1"/>
  <c r="C72" i="3" s="1"/>
  <c r="F71" i="3"/>
  <c r="E68" i="4"/>
  <c r="A86" i="3" l="1"/>
  <c r="D85" i="3"/>
  <c r="E86" i="3" s="1"/>
  <c r="M72" i="3"/>
  <c r="N72" i="3"/>
  <c r="H72" i="3"/>
  <c r="R72" i="3" s="1"/>
  <c r="AB72" i="3" s="1"/>
  <c r="AL72" i="3"/>
  <c r="AA71" i="3"/>
  <c r="AM71" i="3"/>
  <c r="T71" i="3"/>
  <c r="AD71" i="3" s="1"/>
  <c r="O72" i="3"/>
  <c r="Q72" i="3"/>
  <c r="C78" i="8"/>
  <c r="D77" i="8"/>
  <c r="M77" i="8" s="1"/>
  <c r="G73" i="3" s="1"/>
  <c r="F77" i="8"/>
  <c r="O77" i="8" s="1"/>
  <c r="B71" i="4" s="1"/>
  <c r="C71" i="4" s="1"/>
  <c r="E77" i="8"/>
  <c r="N77" i="8" s="1"/>
  <c r="I73" i="3" s="1"/>
  <c r="S72" i="3"/>
  <c r="AC72" i="3" s="1"/>
  <c r="J72" i="3"/>
  <c r="W71" i="3"/>
  <c r="AG71" i="3" s="1"/>
  <c r="X71" i="3"/>
  <c r="AH71" i="3" s="1"/>
  <c r="Y71" i="3"/>
  <c r="AI71" i="3" s="1"/>
  <c r="P71" i="3"/>
  <c r="F72" i="3"/>
  <c r="D71" i="4"/>
  <c r="E69" i="4"/>
  <c r="D86" i="3" l="1"/>
  <c r="E87" i="3" s="1"/>
  <c r="A87" i="3"/>
  <c r="M73" i="3"/>
  <c r="N73" i="3"/>
  <c r="H73" i="3"/>
  <c r="R73" i="3" s="1"/>
  <c r="AB73" i="3" s="1"/>
  <c r="AL73" i="3"/>
  <c r="E70" i="4"/>
  <c r="B73" i="3"/>
  <c r="C73" i="3" s="1"/>
  <c r="F73" i="3" s="1"/>
  <c r="AA72" i="3"/>
  <c r="AM72" i="3"/>
  <c r="O73" i="3"/>
  <c r="Q73" i="3"/>
  <c r="C79" i="8"/>
  <c r="E78" i="8"/>
  <c r="N78" i="8" s="1"/>
  <c r="I74" i="3" s="1"/>
  <c r="F78" i="8"/>
  <c r="O78" i="8" s="1"/>
  <c r="B72" i="4" s="1"/>
  <c r="C72" i="4" s="1"/>
  <c r="D78" i="8"/>
  <c r="M78" i="8" s="1"/>
  <c r="G74" i="3" s="1"/>
  <c r="Z71" i="3"/>
  <c r="AJ71" i="3" s="1"/>
  <c r="Y72" i="3"/>
  <c r="AI72" i="3" s="1"/>
  <c r="P72" i="3"/>
  <c r="S73" i="3"/>
  <c r="AC73" i="3" s="1"/>
  <c r="J73" i="3"/>
  <c r="T72" i="3"/>
  <c r="AD72" i="3" s="1"/>
  <c r="W72" i="3"/>
  <c r="AG72" i="3" s="1"/>
  <c r="X72" i="3"/>
  <c r="AH72" i="3" s="1"/>
  <c r="D72" i="4"/>
  <c r="D87" i="3" l="1"/>
  <c r="E88" i="3" s="1"/>
  <c r="A88" i="3"/>
  <c r="N74" i="3"/>
  <c r="M74" i="3"/>
  <c r="H74" i="3"/>
  <c r="R74" i="3" s="1"/>
  <c r="AB74" i="3" s="1"/>
  <c r="AL74" i="3"/>
  <c r="E71" i="4"/>
  <c r="B74" i="3"/>
  <c r="C74" i="3" s="1"/>
  <c r="F74" i="3" s="1"/>
  <c r="AA73" i="3"/>
  <c r="AM73" i="3"/>
  <c r="S74" i="3"/>
  <c r="AC74" i="3" s="1"/>
  <c r="J74" i="3"/>
  <c r="C80" i="8"/>
  <c r="D79" i="8"/>
  <c r="M79" i="8" s="1"/>
  <c r="G75" i="3" s="1"/>
  <c r="E79" i="8"/>
  <c r="N79" i="8" s="1"/>
  <c r="I75" i="3" s="1"/>
  <c r="F79" i="8"/>
  <c r="O79" i="8" s="1"/>
  <c r="B73" i="4" s="1"/>
  <c r="C73" i="4" s="1"/>
  <c r="O74" i="3"/>
  <c r="Q74" i="3"/>
  <c r="T73" i="3"/>
  <c r="AD73" i="3" s="1"/>
  <c r="Z72" i="3"/>
  <c r="AJ72" i="3" s="1"/>
  <c r="P73" i="3"/>
  <c r="Z73" i="3" s="1"/>
  <c r="AJ73" i="3" s="1"/>
  <c r="Y73" i="3"/>
  <c r="AI73" i="3" s="1"/>
  <c r="W73" i="3"/>
  <c r="AG73" i="3" s="1"/>
  <c r="X73" i="3"/>
  <c r="AH73" i="3" s="1"/>
  <c r="D73" i="4"/>
  <c r="A89" i="3" l="1"/>
  <c r="D88" i="3"/>
  <c r="E89" i="3" s="1"/>
  <c r="N75" i="3"/>
  <c r="M75" i="3"/>
  <c r="H75" i="3"/>
  <c r="R75" i="3" s="1"/>
  <c r="AB75" i="3" s="1"/>
  <c r="AL75" i="3"/>
  <c r="E72" i="4"/>
  <c r="B75" i="3"/>
  <c r="C75" i="3" s="1"/>
  <c r="F75" i="3" s="1"/>
  <c r="AA74" i="3"/>
  <c r="AM74" i="3"/>
  <c r="P74" i="3"/>
  <c r="Z74" i="3" s="1"/>
  <c r="AJ74" i="3" s="1"/>
  <c r="Y74" i="3"/>
  <c r="AI74" i="3" s="1"/>
  <c r="S75" i="3"/>
  <c r="AC75" i="3" s="1"/>
  <c r="J75" i="3"/>
  <c r="O75" i="3"/>
  <c r="Q75" i="3"/>
  <c r="X74" i="3"/>
  <c r="AH74" i="3" s="1"/>
  <c r="W74" i="3"/>
  <c r="AG74" i="3" s="1"/>
  <c r="C81" i="8"/>
  <c r="E80" i="8"/>
  <c r="N80" i="8" s="1"/>
  <c r="I76" i="3" s="1"/>
  <c r="F80" i="8"/>
  <c r="O80" i="8" s="1"/>
  <c r="B74" i="4" s="1"/>
  <c r="C74" i="4" s="1"/>
  <c r="D80" i="8"/>
  <c r="M80" i="8" s="1"/>
  <c r="G76" i="3" s="1"/>
  <c r="T74" i="3"/>
  <c r="AD74" i="3" s="1"/>
  <c r="D74" i="4"/>
  <c r="A90" i="3" l="1"/>
  <c r="D89" i="3"/>
  <c r="E90" i="3" s="1"/>
  <c r="M76" i="3"/>
  <c r="N76" i="3"/>
  <c r="H76" i="3"/>
  <c r="R76" i="3" s="1"/>
  <c r="AB76" i="3" s="1"/>
  <c r="AL76" i="3"/>
  <c r="E73" i="4"/>
  <c r="B76" i="3"/>
  <c r="C76" i="3" s="1"/>
  <c r="F76" i="3" s="1"/>
  <c r="AA75" i="3"/>
  <c r="AM75" i="3"/>
  <c r="O76" i="3"/>
  <c r="Q76" i="3"/>
  <c r="X75" i="3"/>
  <c r="AH75" i="3" s="1"/>
  <c r="W75" i="3"/>
  <c r="AG75" i="3" s="1"/>
  <c r="P75" i="3"/>
  <c r="Y75" i="3"/>
  <c r="AI75" i="3" s="1"/>
  <c r="S76" i="3"/>
  <c r="AC76" i="3" s="1"/>
  <c r="J76" i="3"/>
  <c r="T75" i="3"/>
  <c r="AD75" i="3" s="1"/>
  <c r="C82" i="8"/>
  <c r="D81" i="8"/>
  <c r="M81" i="8" s="1"/>
  <c r="G77" i="3" s="1"/>
  <c r="E81" i="8"/>
  <c r="N81" i="8" s="1"/>
  <c r="I77" i="3" s="1"/>
  <c r="F81" i="8"/>
  <c r="O81" i="8" s="1"/>
  <c r="B75" i="4" s="1"/>
  <c r="C75" i="4" s="1"/>
  <c r="D75" i="4"/>
  <c r="B77" i="3" s="1"/>
  <c r="C77" i="3" s="1"/>
  <c r="D90" i="3" l="1"/>
  <c r="E91" i="3" s="1"/>
  <c r="A91" i="3"/>
  <c r="M77" i="3"/>
  <c r="N77" i="3"/>
  <c r="H77" i="3"/>
  <c r="R77" i="3" s="1"/>
  <c r="AB77" i="3" s="1"/>
  <c r="AL77" i="3"/>
  <c r="AA76" i="3"/>
  <c r="AM76" i="3"/>
  <c r="T76" i="3"/>
  <c r="AD76" i="3" s="1"/>
  <c r="S77" i="3"/>
  <c r="AC77" i="3" s="1"/>
  <c r="J77" i="3"/>
  <c r="Z75" i="3"/>
  <c r="AJ75" i="3" s="1"/>
  <c r="C83" i="8"/>
  <c r="D82" i="8"/>
  <c r="M82" i="8" s="1"/>
  <c r="G78" i="3" s="1"/>
  <c r="E82" i="8"/>
  <c r="N82" i="8" s="1"/>
  <c r="I78" i="3" s="1"/>
  <c r="F82" i="8"/>
  <c r="O82" i="8" s="1"/>
  <c r="B76" i="4" s="1"/>
  <c r="C76" i="4" s="1"/>
  <c r="O77" i="3"/>
  <c r="Q77" i="3"/>
  <c r="X76" i="3"/>
  <c r="AH76" i="3" s="1"/>
  <c r="W76" i="3"/>
  <c r="AG76" i="3" s="1"/>
  <c r="P76" i="3"/>
  <c r="Z76" i="3" s="1"/>
  <c r="AJ76" i="3" s="1"/>
  <c r="Y76" i="3"/>
  <c r="AI76" i="3" s="1"/>
  <c r="D76" i="4"/>
  <c r="F77" i="3"/>
  <c r="E74" i="4"/>
  <c r="D91" i="3" l="1"/>
  <c r="E92" i="3" s="1"/>
  <c r="A92" i="3"/>
  <c r="N78" i="3"/>
  <c r="M78" i="3"/>
  <c r="H78" i="3"/>
  <c r="R78" i="3" s="1"/>
  <c r="AB78" i="3" s="1"/>
  <c r="AL78" i="3"/>
  <c r="E75" i="4"/>
  <c r="B78" i="3"/>
  <c r="C78" i="3" s="1"/>
  <c r="F78" i="3" s="1"/>
  <c r="AA77" i="3"/>
  <c r="AM77" i="3"/>
  <c r="T77" i="3"/>
  <c r="AD77" i="3" s="1"/>
  <c r="S78" i="3"/>
  <c r="AC78" i="3" s="1"/>
  <c r="J78" i="3"/>
  <c r="C84" i="8"/>
  <c r="F83" i="8"/>
  <c r="O83" i="8" s="1"/>
  <c r="B77" i="4" s="1"/>
  <c r="C77" i="4" s="1"/>
  <c r="D83" i="8"/>
  <c r="M83" i="8" s="1"/>
  <c r="G79" i="3" s="1"/>
  <c r="E83" i="8"/>
  <c r="N83" i="8" s="1"/>
  <c r="I79" i="3" s="1"/>
  <c r="O78" i="3"/>
  <c r="Q78" i="3"/>
  <c r="W77" i="3"/>
  <c r="AG77" i="3" s="1"/>
  <c r="X77" i="3"/>
  <c r="AH77" i="3" s="1"/>
  <c r="Y77" i="3"/>
  <c r="AI77" i="3" s="1"/>
  <c r="P77" i="3"/>
  <c r="D77" i="4"/>
  <c r="A93" i="3" l="1"/>
  <c r="D92" i="3"/>
  <c r="E93" i="3" s="1"/>
  <c r="N79" i="3"/>
  <c r="M79" i="3"/>
  <c r="E76" i="4"/>
  <c r="B79" i="3"/>
  <c r="C79" i="3" s="1"/>
  <c r="F79" i="3" s="1"/>
  <c r="H79" i="3"/>
  <c r="R79" i="3" s="1"/>
  <c r="AB79" i="3" s="1"/>
  <c r="AL79" i="3"/>
  <c r="AA78" i="3"/>
  <c r="AM78" i="3"/>
  <c r="T78" i="3"/>
  <c r="AD78" i="3" s="1"/>
  <c r="W78" i="3"/>
  <c r="AG78" i="3" s="1"/>
  <c r="X78" i="3"/>
  <c r="AH78" i="3" s="1"/>
  <c r="S79" i="3"/>
  <c r="AC79" i="3" s="1"/>
  <c r="J79" i="3"/>
  <c r="O79" i="3"/>
  <c r="Q79" i="3"/>
  <c r="Z77" i="3"/>
  <c r="AJ77" i="3" s="1"/>
  <c r="C85" i="8"/>
  <c r="E84" i="8"/>
  <c r="N84" i="8" s="1"/>
  <c r="I80" i="3" s="1"/>
  <c r="D84" i="8"/>
  <c r="M84" i="8" s="1"/>
  <c r="G80" i="3" s="1"/>
  <c r="F84" i="8"/>
  <c r="O84" i="8" s="1"/>
  <c r="B78" i="4" s="1"/>
  <c r="C78" i="4" s="1"/>
  <c r="P78" i="3"/>
  <c r="Z78" i="3" s="1"/>
  <c r="AJ78" i="3" s="1"/>
  <c r="Y78" i="3"/>
  <c r="AI78" i="3" s="1"/>
  <c r="D78" i="4"/>
  <c r="A94" i="3" l="1"/>
  <c r="D93" i="3"/>
  <c r="E94" i="3" s="1"/>
  <c r="M80" i="3"/>
  <c r="N80" i="3"/>
  <c r="H80" i="3"/>
  <c r="R80" i="3" s="1"/>
  <c r="AB80" i="3" s="1"/>
  <c r="AL80" i="3"/>
  <c r="E77" i="4"/>
  <c r="B80" i="3"/>
  <c r="C80" i="3" s="1"/>
  <c r="F80" i="3" s="1"/>
  <c r="AA79" i="3"/>
  <c r="AM79" i="3"/>
  <c r="T79" i="3"/>
  <c r="AD79" i="3" s="1"/>
  <c r="X79" i="3"/>
  <c r="AH79" i="3" s="1"/>
  <c r="W79" i="3"/>
  <c r="AG79" i="3" s="1"/>
  <c r="Y79" i="3"/>
  <c r="AI79" i="3" s="1"/>
  <c r="P79" i="3"/>
  <c r="O80" i="3"/>
  <c r="Q80" i="3"/>
  <c r="S80" i="3"/>
  <c r="AC80" i="3" s="1"/>
  <c r="J80" i="3"/>
  <c r="C86" i="8"/>
  <c r="D85" i="8"/>
  <c r="M85" i="8" s="1"/>
  <c r="G81" i="3" s="1"/>
  <c r="F85" i="8"/>
  <c r="O85" i="8" s="1"/>
  <c r="B79" i="4" s="1"/>
  <c r="C79" i="4" s="1"/>
  <c r="E85" i="8"/>
  <c r="N85" i="8" s="1"/>
  <c r="I81" i="3" s="1"/>
  <c r="D79" i="4"/>
  <c r="B81" i="3" s="1"/>
  <c r="C81" i="3" s="1"/>
  <c r="A95" i="3" l="1"/>
  <c r="D94" i="3"/>
  <c r="E95" i="3" s="1"/>
  <c r="M81" i="3"/>
  <c r="N81" i="3"/>
  <c r="H81" i="3"/>
  <c r="R81" i="3" s="1"/>
  <c r="AB81" i="3" s="1"/>
  <c r="AL81" i="3"/>
  <c r="AA80" i="3"/>
  <c r="AM80" i="3"/>
  <c r="W80" i="3"/>
  <c r="AG80" i="3" s="1"/>
  <c r="X80" i="3"/>
  <c r="AH80" i="3" s="1"/>
  <c r="S81" i="3"/>
  <c r="AC81" i="3" s="1"/>
  <c r="J81" i="3"/>
  <c r="Y80" i="3"/>
  <c r="AI80" i="3" s="1"/>
  <c r="P80" i="3"/>
  <c r="Z79" i="3"/>
  <c r="AJ79" i="3" s="1"/>
  <c r="O81" i="3"/>
  <c r="Q81" i="3"/>
  <c r="C87" i="8"/>
  <c r="E86" i="8"/>
  <c r="N86" i="8" s="1"/>
  <c r="I82" i="3" s="1"/>
  <c r="F86" i="8"/>
  <c r="O86" i="8" s="1"/>
  <c r="B80" i="4" s="1"/>
  <c r="C80" i="4" s="1"/>
  <c r="D86" i="8"/>
  <c r="M86" i="8" s="1"/>
  <c r="G82" i="3" s="1"/>
  <c r="T80" i="3"/>
  <c r="AD80" i="3" s="1"/>
  <c r="F81" i="3"/>
  <c r="D80" i="4"/>
  <c r="B82" i="3" s="1"/>
  <c r="C82" i="3" s="1"/>
  <c r="E78" i="4"/>
  <c r="A96" i="3" l="1"/>
  <c r="D95" i="3"/>
  <c r="E96" i="3" s="1"/>
  <c r="N82" i="3"/>
  <c r="M82" i="3"/>
  <c r="H82" i="3"/>
  <c r="R82" i="3" s="1"/>
  <c r="AB82" i="3" s="1"/>
  <c r="AL82" i="3"/>
  <c r="AA81" i="3"/>
  <c r="AM81" i="3"/>
  <c r="Z80" i="3"/>
  <c r="AJ80" i="3" s="1"/>
  <c r="C88" i="8"/>
  <c r="E87" i="8"/>
  <c r="N87" i="8" s="1"/>
  <c r="I83" i="3" s="1"/>
  <c r="F87" i="8"/>
  <c r="O87" i="8" s="1"/>
  <c r="B81" i="4" s="1"/>
  <c r="C81" i="4" s="1"/>
  <c r="D87" i="8"/>
  <c r="M87" i="8" s="1"/>
  <c r="G83" i="3" s="1"/>
  <c r="T81" i="3"/>
  <c r="AD81" i="3" s="1"/>
  <c r="O82" i="3"/>
  <c r="Q82" i="3"/>
  <c r="X81" i="3"/>
  <c r="AH81" i="3" s="1"/>
  <c r="W81" i="3"/>
  <c r="AG81" i="3" s="1"/>
  <c r="S82" i="3"/>
  <c r="AC82" i="3" s="1"/>
  <c r="J82" i="3"/>
  <c r="Y81" i="3"/>
  <c r="AI81" i="3" s="1"/>
  <c r="P81" i="3"/>
  <c r="Z81" i="3" s="1"/>
  <c r="AJ81" i="3" s="1"/>
  <c r="D81" i="4"/>
  <c r="F82" i="3"/>
  <c r="E79" i="4"/>
  <c r="A97" i="3" l="1"/>
  <c r="D96" i="3"/>
  <c r="E97" i="3" s="1"/>
  <c r="N83" i="3"/>
  <c r="M83" i="3"/>
  <c r="E80" i="4"/>
  <c r="B83" i="3"/>
  <c r="C83" i="3" s="1"/>
  <c r="F83" i="3" s="1"/>
  <c r="H83" i="3"/>
  <c r="R83" i="3" s="1"/>
  <c r="AB83" i="3" s="1"/>
  <c r="AL83" i="3"/>
  <c r="AA82" i="3"/>
  <c r="AM82" i="3"/>
  <c r="T82" i="3"/>
  <c r="AD82" i="3" s="1"/>
  <c r="O83" i="3"/>
  <c r="Q83" i="3"/>
  <c r="S83" i="3"/>
  <c r="AC83" i="3" s="1"/>
  <c r="J83" i="3"/>
  <c r="C89" i="8"/>
  <c r="E88" i="8"/>
  <c r="N88" i="8" s="1"/>
  <c r="I84" i="3" s="1"/>
  <c r="F88" i="8"/>
  <c r="O88" i="8" s="1"/>
  <c r="B82" i="4" s="1"/>
  <c r="C82" i="4" s="1"/>
  <c r="D88" i="8"/>
  <c r="M88" i="8" s="1"/>
  <c r="G84" i="3" s="1"/>
  <c r="Y82" i="3"/>
  <c r="AI82" i="3" s="1"/>
  <c r="P82" i="3"/>
  <c r="X82" i="3"/>
  <c r="AH82" i="3" s="1"/>
  <c r="W82" i="3"/>
  <c r="AG82" i="3" s="1"/>
  <c r="D82" i="4"/>
  <c r="B84" i="3" s="1"/>
  <c r="C84" i="3" s="1"/>
  <c r="A98" i="3" l="1"/>
  <c r="D97" i="3"/>
  <c r="E98" i="3" s="1"/>
  <c r="M84" i="3"/>
  <c r="N84" i="3"/>
  <c r="H84" i="3"/>
  <c r="R84" i="3" s="1"/>
  <c r="AB84" i="3" s="1"/>
  <c r="AL84" i="3"/>
  <c r="AA83" i="3"/>
  <c r="AM83" i="3"/>
  <c r="T83" i="3"/>
  <c r="AD83" i="3" s="1"/>
  <c r="C90" i="8"/>
  <c r="D89" i="8"/>
  <c r="M89" i="8" s="1"/>
  <c r="G85" i="3" s="1"/>
  <c r="F89" i="8"/>
  <c r="O89" i="8" s="1"/>
  <c r="B83" i="4" s="1"/>
  <c r="C83" i="4" s="1"/>
  <c r="E89" i="8"/>
  <c r="N89" i="8" s="1"/>
  <c r="I85" i="3" s="1"/>
  <c r="S84" i="3"/>
  <c r="AC84" i="3" s="1"/>
  <c r="J84" i="3"/>
  <c r="Z82" i="3"/>
  <c r="AJ82" i="3" s="1"/>
  <c r="W83" i="3"/>
  <c r="AG83" i="3" s="1"/>
  <c r="X83" i="3"/>
  <c r="AH83" i="3" s="1"/>
  <c r="O84" i="3"/>
  <c r="Q84" i="3"/>
  <c r="Y83" i="3"/>
  <c r="AI83" i="3" s="1"/>
  <c r="P83" i="3"/>
  <c r="F84" i="3"/>
  <c r="D83" i="4"/>
  <c r="E81" i="4"/>
  <c r="A99" i="3" l="1"/>
  <c r="D98" i="3"/>
  <c r="E99" i="3" s="1"/>
  <c r="M85" i="3"/>
  <c r="N85" i="3"/>
  <c r="H85" i="3"/>
  <c r="R85" i="3" s="1"/>
  <c r="AB85" i="3" s="1"/>
  <c r="AL85" i="3"/>
  <c r="E82" i="4"/>
  <c r="B85" i="3"/>
  <c r="C85" i="3" s="1"/>
  <c r="F85" i="3" s="1"/>
  <c r="AA84" i="3"/>
  <c r="AM84" i="3"/>
  <c r="T84" i="3"/>
  <c r="AD84" i="3" s="1"/>
  <c r="Z83" i="3"/>
  <c r="AJ83" i="3" s="1"/>
  <c r="W84" i="3"/>
  <c r="AG84" i="3" s="1"/>
  <c r="X84" i="3"/>
  <c r="AH84" i="3" s="1"/>
  <c r="S85" i="3"/>
  <c r="AC85" i="3" s="1"/>
  <c r="J85" i="3"/>
  <c r="O85" i="3"/>
  <c r="Q85" i="3"/>
  <c r="P84" i="3"/>
  <c r="Y84" i="3"/>
  <c r="AI84" i="3" s="1"/>
  <c r="C91" i="8"/>
  <c r="D90" i="8"/>
  <c r="M90" i="8" s="1"/>
  <c r="G86" i="3" s="1"/>
  <c r="E90" i="8"/>
  <c r="N90" i="8" s="1"/>
  <c r="I86" i="3" s="1"/>
  <c r="F90" i="8"/>
  <c r="O90" i="8" s="1"/>
  <c r="B84" i="4" s="1"/>
  <c r="C84" i="4" s="1"/>
  <c r="D84" i="4"/>
  <c r="B86" i="3" s="1"/>
  <c r="C86" i="3" s="1"/>
  <c r="D99" i="3" l="1"/>
  <c r="E100" i="3" s="1"/>
  <c r="A100" i="3"/>
  <c r="N86" i="3"/>
  <c r="M86" i="3"/>
  <c r="H86" i="3"/>
  <c r="R86" i="3" s="1"/>
  <c r="AB86" i="3" s="1"/>
  <c r="AL86" i="3"/>
  <c r="AA85" i="3"/>
  <c r="AM85" i="3"/>
  <c r="T85" i="3"/>
  <c r="AD85" i="3" s="1"/>
  <c r="O86" i="3"/>
  <c r="Q86" i="3"/>
  <c r="Z84" i="3"/>
  <c r="AJ84" i="3" s="1"/>
  <c r="C92" i="8"/>
  <c r="F91" i="8"/>
  <c r="O91" i="8" s="1"/>
  <c r="B85" i="4" s="1"/>
  <c r="C85" i="4" s="1"/>
  <c r="D91" i="8"/>
  <c r="M91" i="8" s="1"/>
  <c r="G87" i="3" s="1"/>
  <c r="E91" i="8"/>
  <c r="N91" i="8" s="1"/>
  <c r="I87" i="3" s="1"/>
  <c r="W85" i="3"/>
  <c r="AG85" i="3" s="1"/>
  <c r="X85" i="3"/>
  <c r="AH85" i="3" s="1"/>
  <c r="Y85" i="3"/>
  <c r="AI85" i="3" s="1"/>
  <c r="P85" i="3"/>
  <c r="S86" i="3"/>
  <c r="AC86" i="3" s="1"/>
  <c r="J86" i="3"/>
  <c r="D85" i="4"/>
  <c r="F86" i="3"/>
  <c r="E83" i="4"/>
  <c r="A101" i="3" l="1"/>
  <c r="D100" i="3"/>
  <c r="E101" i="3" s="1"/>
  <c r="N87" i="3"/>
  <c r="M87" i="3"/>
  <c r="E84" i="4"/>
  <c r="B87" i="3"/>
  <c r="C87" i="3" s="1"/>
  <c r="F87" i="3" s="1"/>
  <c r="H87" i="3"/>
  <c r="R87" i="3" s="1"/>
  <c r="AB87" i="3" s="1"/>
  <c r="AL87" i="3"/>
  <c r="AA86" i="3"/>
  <c r="AM86" i="3"/>
  <c r="C93" i="8"/>
  <c r="F92" i="8"/>
  <c r="O92" i="8" s="1"/>
  <c r="B86" i="4" s="1"/>
  <c r="C86" i="4" s="1"/>
  <c r="D92" i="8"/>
  <c r="M92" i="8" s="1"/>
  <c r="G88" i="3" s="1"/>
  <c r="E92" i="8"/>
  <c r="N92" i="8" s="1"/>
  <c r="I88" i="3" s="1"/>
  <c r="Z85" i="3"/>
  <c r="AJ85" i="3" s="1"/>
  <c r="T86" i="3"/>
  <c r="AD86" i="3" s="1"/>
  <c r="S87" i="3"/>
  <c r="AC87" i="3" s="1"/>
  <c r="J87" i="3"/>
  <c r="W86" i="3"/>
  <c r="AG86" i="3" s="1"/>
  <c r="X86" i="3"/>
  <c r="AH86" i="3" s="1"/>
  <c r="O87" i="3"/>
  <c r="Q87" i="3"/>
  <c r="Y86" i="3"/>
  <c r="AI86" i="3" s="1"/>
  <c r="P86" i="3"/>
  <c r="D86" i="4"/>
  <c r="B88" i="3" s="1"/>
  <c r="C88" i="3" s="1"/>
  <c r="D101" i="3" l="1"/>
  <c r="E102" i="3" s="1"/>
  <c r="A102" i="3"/>
  <c r="M88" i="3"/>
  <c r="N88" i="3"/>
  <c r="H88" i="3"/>
  <c r="R88" i="3" s="1"/>
  <c r="AB88" i="3" s="1"/>
  <c r="AL88" i="3"/>
  <c r="AA87" i="3"/>
  <c r="AM87" i="3"/>
  <c r="W87" i="3"/>
  <c r="AG87" i="3" s="1"/>
  <c r="X87" i="3"/>
  <c r="AH87" i="3" s="1"/>
  <c r="Y87" i="3"/>
  <c r="AI87" i="3" s="1"/>
  <c r="P87" i="3"/>
  <c r="S88" i="3"/>
  <c r="AC88" i="3" s="1"/>
  <c r="J88" i="3"/>
  <c r="T87" i="3"/>
  <c r="AD87" i="3" s="1"/>
  <c r="O88" i="3"/>
  <c r="Q88" i="3"/>
  <c r="Z86" i="3"/>
  <c r="AJ86" i="3" s="1"/>
  <c r="C94" i="8"/>
  <c r="D93" i="8"/>
  <c r="M93" i="8" s="1"/>
  <c r="G89" i="3" s="1"/>
  <c r="F93" i="8"/>
  <c r="O93" i="8" s="1"/>
  <c r="B87" i="4" s="1"/>
  <c r="C87" i="4" s="1"/>
  <c r="E93" i="8"/>
  <c r="N93" i="8" s="1"/>
  <c r="I89" i="3" s="1"/>
  <c r="F88" i="3"/>
  <c r="D87" i="4"/>
  <c r="E85" i="4"/>
  <c r="D102" i="3" l="1"/>
  <c r="E103" i="3" s="1"/>
  <c r="A103" i="3"/>
  <c r="M89" i="3"/>
  <c r="N89" i="3"/>
  <c r="E86" i="4"/>
  <c r="B89" i="3"/>
  <c r="C89" i="3" s="1"/>
  <c r="F89" i="3" s="1"/>
  <c r="H89" i="3"/>
  <c r="R89" i="3" s="1"/>
  <c r="AB89" i="3" s="1"/>
  <c r="AL89" i="3"/>
  <c r="AA88" i="3"/>
  <c r="AM88" i="3"/>
  <c r="C95" i="8"/>
  <c r="E94" i="8"/>
  <c r="N94" i="8" s="1"/>
  <c r="I90" i="3" s="1"/>
  <c r="F94" i="8"/>
  <c r="O94" i="8" s="1"/>
  <c r="B88" i="4" s="1"/>
  <c r="C88" i="4" s="1"/>
  <c r="D94" i="8"/>
  <c r="M94" i="8" s="1"/>
  <c r="G90" i="3" s="1"/>
  <c r="T88" i="3"/>
  <c r="AD88" i="3" s="1"/>
  <c r="O89" i="3"/>
  <c r="Q89" i="3"/>
  <c r="Z87" i="3"/>
  <c r="AJ87" i="3" s="1"/>
  <c r="W88" i="3"/>
  <c r="AG88" i="3" s="1"/>
  <c r="X88" i="3"/>
  <c r="AH88" i="3" s="1"/>
  <c r="S89" i="3"/>
  <c r="AC89" i="3" s="1"/>
  <c r="J89" i="3"/>
  <c r="P88" i="3"/>
  <c r="Z88" i="3" s="1"/>
  <c r="AJ88" i="3" s="1"/>
  <c r="Y88" i="3"/>
  <c r="AI88" i="3" s="1"/>
  <c r="D88" i="4"/>
  <c r="D103" i="3" l="1"/>
  <c r="E104" i="3" s="1"/>
  <c r="A104" i="3"/>
  <c r="D104" i="3" s="1"/>
  <c r="N90" i="3"/>
  <c r="M90" i="3"/>
  <c r="H90" i="3"/>
  <c r="R90" i="3" s="1"/>
  <c r="AB90" i="3" s="1"/>
  <c r="AL90" i="3"/>
  <c r="E87" i="4"/>
  <c r="B90" i="3"/>
  <c r="C90" i="3" s="1"/>
  <c r="F90" i="3" s="1"/>
  <c r="AA89" i="3"/>
  <c r="AM89" i="3"/>
  <c r="T89" i="3"/>
  <c r="AD89" i="3" s="1"/>
  <c r="X89" i="3"/>
  <c r="AH89" i="3" s="1"/>
  <c r="W89" i="3"/>
  <c r="AG89" i="3" s="1"/>
  <c r="O90" i="3"/>
  <c r="Q90" i="3"/>
  <c r="S90" i="3"/>
  <c r="AC90" i="3" s="1"/>
  <c r="J90" i="3"/>
  <c r="C96" i="8"/>
  <c r="D95" i="8"/>
  <c r="M95" i="8" s="1"/>
  <c r="G91" i="3" s="1"/>
  <c r="E95" i="8"/>
  <c r="N95" i="8" s="1"/>
  <c r="I91" i="3" s="1"/>
  <c r="F95" i="8"/>
  <c r="O95" i="8" s="1"/>
  <c r="B89" i="4" s="1"/>
  <c r="C89" i="4" s="1"/>
  <c r="P89" i="3"/>
  <c r="Y89" i="3"/>
  <c r="AI89" i="3" s="1"/>
  <c r="D89" i="4"/>
  <c r="N91" i="3" l="1"/>
  <c r="M91" i="3"/>
  <c r="E88" i="4"/>
  <c r="B91" i="3"/>
  <c r="C91" i="3" s="1"/>
  <c r="H91" i="3"/>
  <c r="R91" i="3" s="1"/>
  <c r="AB91" i="3" s="1"/>
  <c r="AL91" i="3"/>
  <c r="AA90" i="3"/>
  <c r="AM90" i="3"/>
  <c r="X90" i="3"/>
  <c r="AH90" i="3" s="1"/>
  <c r="W90" i="3"/>
  <c r="AG90" i="3" s="1"/>
  <c r="P90" i="3"/>
  <c r="Z90" i="3" s="1"/>
  <c r="AJ90" i="3" s="1"/>
  <c r="Y90" i="3"/>
  <c r="AI90" i="3" s="1"/>
  <c r="Z89" i="3"/>
  <c r="AJ89" i="3" s="1"/>
  <c r="S91" i="3"/>
  <c r="AC91" i="3" s="1"/>
  <c r="J91" i="3"/>
  <c r="C97" i="8"/>
  <c r="E96" i="8"/>
  <c r="N96" i="8" s="1"/>
  <c r="I92" i="3" s="1"/>
  <c r="D96" i="8"/>
  <c r="M96" i="8" s="1"/>
  <c r="G92" i="3" s="1"/>
  <c r="F96" i="8"/>
  <c r="O96" i="8" s="1"/>
  <c r="B90" i="4" s="1"/>
  <c r="C90" i="4" s="1"/>
  <c r="T90" i="3"/>
  <c r="AD90" i="3" s="1"/>
  <c r="O91" i="3"/>
  <c r="Q91" i="3"/>
  <c r="D90" i="4"/>
  <c r="M92" i="3" l="1"/>
  <c r="N92" i="3"/>
  <c r="H92" i="3"/>
  <c r="R92" i="3" s="1"/>
  <c r="AB92" i="3" s="1"/>
  <c r="AL92" i="3"/>
  <c r="E89" i="4"/>
  <c r="B92" i="3"/>
  <c r="C92" i="3" s="1"/>
  <c r="AA91" i="3"/>
  <c r="AM91" i="3"/>
  <c r="X91" i="3"/>
  <c r="AH91" i="3" s="1"/>
  <c r="W91" i="3"/>
  <c r="AG91" i="3" s="1"/>
  <c r="T91" i="3"/>
  <c r="AD91" i="3" s="1"/>
  <c r="Y91" i="3"/>
  <c r="AI91" i="3" s="1"/>
  <c r="P91" i="3"/>
  <c r="Z91" i="3" s="1"/>
  <c r="AJ91" i="3" s="1"/>
  <c r="O92" i="3"/>
  <c r="Q92" i="3"/>
  <c r="S92" i="3"/>
  <c r="AC92" i="3" s="1"/>
  <c r="J92" i="3"/>
  <c r="C98" i="8"/>
  <c r="D97" i="8"/>
  <c r="M97" i="8" s="1"/>
  <c r="G93" i="3" s="1"/>
  <c r="F97" i="8"/>
  <c r="O97" i="8" s="1"/>
  <c r="B91" i="4" s="1"/>
  <c r="C91" i="4" s="1"/>
  <c r="E97" i="8"/>
  <c r="N97" i="8" s="1"/>
  <c r="I93" i="3" s="1"/>
  <c r="D91" i="4"/>
  <c r="B93" i="3" s="1"/>
  <c r="C93" i="3" s="1"/>
  <c r="F91" i="3"/>
  <c r="M93" i="3" l="1"/>
  <c r="N93" i="3"/>
  <c r="H93" i="3"/>
  <c r="R93" i="3" s="1"/>
  <c r="AB93" i="3" s="1"/>
  <c r="AL93" i="3"/>
  <c r="AA92" i="3"/>
  <c r="AM92" i="3"/>
  <c r="P92" i="3"/>
  <c r="Y92" i="3"/>
  <c r="AI92" i="3" s="1"/>
  <c r="X92" i="3"/>
  <c r="AH92" i="3" s="1"/>
  <c r="W92" i="3"/>
  <c r="AG92" i="3" s="1"/>
  <c r="C99" i="8"/>
  <c r="D98" i="8"/>
  <c r="M98" i="8" s="1"/>
  <c r="G94" i="3" s="1"/>
  <c r="E98" i="8"/>
  <c r="N98" i="8" s="1"/>
  <c r="I94" i="3" s="1"/>
  <c r="F98" i="8"/>
  <c r="O98" i="8" s="1"/>
  <c r="B92" i="4" s="1"/>
  <c r="C92" i="4" s="1"/>
  <c r="T92" i="3"/>
  <c r="AD92" i="3" s="1"/>
  <c r="S93" i="3"/>
  <c r="AC93" i="3" s="1"/>
  <c r="J93" i="3"/>
  <c r="O93" i="3"/>
  <c r="Q93" i="3"/>
  <c r="F92" i="3"/>
  <c r="D92" i="4"/>
  <c r="E90" i="4"/>
  <c r="N94" i="3" l="1"/>
  <c r="M94" i="3"/>
  <c r="E91" i="4"/>
  <c r="B94" i="3"/>
  <c r="C94" i="3" s="1"/>
  <c r="H94" i="3"/>
  <c r="R94" i="3" s="1"/>
  <c r="AB94" i="3" s="1"/>
  <c r="AL94" i="3"/>
  <c r="AA93" i="3"/>
  <c r="AM93" i="3"/>
  <c r="T93" i="3"/>
  <c r="AD93" i="3" s="1"/>
  <c r="X93" i="3"/>
  <c r="AH93" i="3" s="1"/>
  <c r="W93" i="3"/>
  <c r="AG93" i="3" s="1"/>
  <c r="C100" i="8"/>
  <c r="F99" i="8"/>
  <c r="O99" i="8" s="1"/>
  <c r="B93" i="4" s="1"/>
  <c r="C93" i="4" s="1"/>
  <c r="D99" i="8"/>
  <c r="M99" i="8" s="1"/>
  <c r="G95" i="3" s="1"/>
  <c r="E99" i="8"/>
  <c r="N99" i="8" s="1"/>
  <c r="I95" i="3" s="1"/>
  <c r="S94" i="3"/>
  <c r="AC94" i="3" s="1"/>
  <c r="J94" i="3"/>
  <c r="Y93" i="3"/>
  <c r="AI93" i="3" s="1"/>
  <c r="P93" i="3"/>
  <c r="O94" i="3"/>
  <c r="Q94" i="3"/>
  <c r="Z92" i="3"/>
  <c r="AJ92" i="3" s="1"/>
  <c r="D93" i="4"/>
  <c r="F93" i="3"/>
  <c r="N95" i="3" l="1"/>
  <c r="M95" i="3"/>
  <c r="H95" i="3"/>
  <c r="R95" i="3" s="1"/>
  <c r="AB95" i="3" s="1"/>
  <c r="AL95" i="3"/>
  <c r="E92" i="4"/>
  <c r="B95" i="3"/>
  <c r="C95" i="3" s="1"/>
  <c r="AA94" i="3"/>
  <c r="AM94" i="3"/>
  <c r="S95" i="3"/>
  <c r="AC95" i="3" s="1"/>
  <c r="J95" i="3"/>
  <c r="O95" i="3"/>
  <c r="Q95" i="3"/>
  <c r="T94" i="3"/>
  <c r="AD94" i="3" s="1"/>
  <c r="W94" i="3"/>
  <c r="AG94" i="3" s="1"/>
  <c r="X94" i="3"/>
  <c r="AH94" i="3" s="1"/>
  <c r="Y94" i="3"/>
  <c r="AI94" i="3" s="1"/>
  <c r="P94" i="3"/>
  <c r="Z94" i="3" s="1"/>
  <c r="AJ94" i="3" s="1"/>
  <c r="C101" i="8"/>
  <c r="F100" i="8"/>
  <c r="O100" i="8" s="1"/>
  <c r="B94" i="4" s="1"/>
  <c r="C94" i="4" s="1"/>
  <c r="D100" i="8"/>
  <c r="M100" i="8" s="1"/>
  <c r="G96" i="3" s="1"/>
  <c r="E100" i="8"/>
  <c r="N100" i="8" s="1"/>
  <c r="I96" i="3" s="1"/>
  <c r="Z93" i="3"/>
  <c r="AJ93" i="3" s="1"/>
  <c r="D94" i="4"/>
  <c r="F94" i="3"/>
  <c r="M96" i="3" l="1"/>
  <c r="N96" i="3"/>
  <c r="H96" i="3"/>
  <c r="R96" i="3" s="1"/>
  <c r="AB96" i="3" s="1"/>
  <c r="AL96" i="3"/>
  <c r="E93" i="4"/>
  <c r="B96" i="3"/>
  <c r="C96" i="3" s="1"/>
  <c r="AA95" i="3"/>
  <c r="AM95" i="3"/>
  <c r="S96" i="3"/>
  <c r="AC96" i="3" s="1"/>
  <c r="J96" i="3"/>
  <c r="W95" i="3"/>
  <c r="AG95" i="3" s="1"/>
  <c r="X95" i="3"/>
  <c r="AH95" i="3" s="1"/>
  <c r="Y95" i="3"/>
  <c r="AI95" i="3" s="1"/>
  <c r="P95" i="3"/>
  <c r="O96" i="3"/>
  <c r="Q96" i="3"/>
  <c r="C102" i="8"/>
  <c r="D101" i="8"/>
  <c r="M101" i="8" s="1"/>
  <c r="G97" i="3" s="1"/>
  <c r="F101" i="8"/>
  <c r="O101" i="8" s="1"/>
  <c r="B95" i="4" s="1"/>
  <c r="C95" i="4" s="1"/>
  <c r="E101" i="8"/>
  <c r="N101" i="8" s="1"/>
  <c r="I97" i="3" s="1"/>
  <c r="T95" i="3"/>
  <c r="AD95" i="3" s="1"/>
  <c r="D95" i="4"/>
  <c r="B97" i="3" s="1"/>
  <c r="C97" i="3" s="1"/>
  <c r="F95" i="3"/>
  <c r="M97" i="3" l="1"/>
  <c r="N97" i="3"/>
  <c r="H97" i="3"/>
  <c r="R97" i="3" s="1"/>
  <c r="AB97" i="3" s="1"/>
  <c r="AL97" i="3"/>
  <c r="AA96" i="3"/>
  <c r="AM96" i="3"/>
  <c r="Y96" i="3"/>
  <c r="AI96" i="3" s="1"/>
  <c r="P96" i="3"/>
  <c r="W96" i="3"/>
  <c r="AG96" i="3" s="1"/>
  <c r="X96" i="3"/>
  <c r="AH96" i="3" s="1"/>
  <c r="Z95" i="3"/>
  <c r="AJ95" i="3" s="1"/>
  <c r="S97" i="3"/>
  <c r="AC97" i="3" s="1"/>
  <c r="J97" i="3"/>
  <c r="C103" i="8"/>
  <c r="E102" i="8"/>
  <c r="N102" i="8" s="1"/>
  <c r="I98" i="3" s="1"/>
  <c r="F102" i="8"/>
  <c r="O102" i="8" s="1"/>
  <c r="B96" i="4" s="1"/>
  <c r="C96" i="4" s="1"/>
  <c r="D102" i="8"/>
  <c r="M102" i="8" s="1"/>
  <c r="G98" i="3" s="1"/>
  <c r="T96" i="3"/>
  <c r="AD96" i="3" s="1"/>
  <c r="O97" i="3"/>
  <c r="Q97" i="3"/>
  <c r="D96" i="4"/>
  <c r="F96" i="3"/>
  <c r="E94" i="4"/>
  <c r="N98" i="3" l="1"/>
  <c r="M98" i="3"/>
  <c r="H98" i="3"/>
  <c r="R98" i="3" s="1"/>
  <c r="AB98" i="3" s="1"/>
  <c r="AL98" i="3"/>
  <c r="E95" i="4"/>
  <c r="B98" i="3"/>
  <c r="C98" i="3" s="1"/>
  <c r="F98" i="3" s="1"/>
  <c r="AA97" i="3"/>
  <c r="AM97" i="3"/>
  <c r="P97" i="3"/>
  <c r="Z97" i="3" s="1"/>
  <c r="AJ97" i="3" s="1"/>
  <c r="Y97" i="3"/>
  <c r="AI97" i="3" s="1"/>
  <c r="X97" i="3"/>
  <c r="AH97" i="3" s="1"/>
  <c r="W97" i="3"/>
  <c r="AG97" i="3" s="1"/>
  <c r="O98" i="3"/>
  <c r="Q98" i="3"/>
  <c r="S98" i="3"/>
  <c r="AC98" i="3" s="1"/>
  <c r="J98" i="3"/>
  <c r="Z96" i="3"/>
  <c r="AJ96" i="3" s="1"/>
  <c r="T97" i="3"/>
  <c r="AD97" i="3" s="1"/>
  <c r="C104" i="8"/>
  <c r="D103" i="8"/>
  <c r="M103" i="8" s="1"/>
  <c r="G99" i="3" s="1"/>
  <c r="F103" i="8"/>
  <c r="O103" i="8" s="1"/>
  <c r="B97" i="4" s="1"/>
  <c r="C97" i="4" s="1"/>
  <c r="E103" i="8"/>
  <c r="N103" i="8" s="1"/>
  <c r="I99" i="3" s="1"/>
  <c r="F97" i="3"/>
  <c r="D97" i="4"/>
  <c r="B99" i="3" s="1"/>
  <c r="C99" i="3" s="1"/>
  <c r="N99" i="3" l="1"/>
  <c r="M99" i="3"/>
  <c r="H99" i="3"/>
  <c r="R99" i="3" s="1"/>
  <c r="AB99" i="3" s="1"/>
  <c r="AL99" i="3"/>
  <c r="AA98" i="3"/>
  <c r="AM98" i="3"/>
  <c r="Y98" i="3"/>
  <c r="AI98" i="3" s="1"/>
  <c r="P98" i="3"/>
  <c r="Z98" i="3" s="1"/>
  <c r="AJ98" i="3" s="1"/>
  <c r="C105" i="8"/>
  <c r="E104" i="8"/>
  <c r="N104" i="8" s="1"/>
  <c r="I100" i="3" s="1"/>
  <c r="F104" i="8"/>
  <c r="O104" i="8" s="1"/>
  <c r="B98" i="4" s="1"/>
  <c r="C98" i="4" s="1"/>
  <c r="D104" i="8"/>
  <c r="M104" i="8" s="1"/>
  <c r="G100" i="3" s="1"/>
  <c r="W98" i="3"/>
  <c r="AG98" i="3" s="1"/>
  <c r="X98" i="3"/>
  <c r="AH98" i="3" s="1"/>
  <c r="O99" i="3"/>
  <c r="Q99" i="3"/>
  <c r="S99" i="3"/>
  <c r="AC99" i="3" s="1"/>
  <c r="J99" i="3"/>
  <c r="T98" i="3"/>
  <c r="AD98" i="3" s="1"/>
  <c r="F99" i="3"/>
  <c r="D98" i="4"/>
  <c r="B100" i="3" s="1"/>
  <c r="C100" i="3" s="1"/>
  <c r="E96" i="4"/>
  <c r="M100" i="3" l="1"/>
  <c r="N100" i="3"/>
  <c r="H100" i="3"/>
  <c r="R100" i="3" s="1"/>
  <c r="AB100" i="3" s="1"/>
  <c r="AL100" i="3"/>
  <c r="AA99" i="3"/>
  <c r="AM99" i="3"/>
  <c r="T99" i="3"/>
  <c r="AD99" i="3" s="1"/>
  <c r="O100" i="3"/>
  <c r="Q100" i="3"/>
  <c r="S100" i="3"/>
  <c r="AC100" i="3" s="1"/>
  <c r="J100" i="3"/>
  <c r="C106" i="8"/>
  <c r="D105" i="8"/>
  <c r="M105" i="8" s="1"/>
  <c r="G101" i="3" s="1"/>
  <c r="E105" i="8"/>
  <c r="N105" i="8" s="1"/>
  <c r="I101" i="3" s="1"/>
  <c r="F105" i="8"/>
  <c r="O105" i="8" s="1"/>
  <c r="B99" i="4" s="1"/>
  <c r="C99" i="4" s="1"/>
  <c r="W99" i="3"/>
  <c r="AG99" i="3" s="1"/>
  <c r="X99" i="3"/>
  <c r="AH99" i="3" s="1"/>
  <c r="P99" i="3"/>
  <c r="Y99" i="3"/>
  <c r="AI99" i="3" s="1"/>
  <c r="F100" i="3"/>
  <c r="D99" i="4"/>
  <c r="E97" i="4"/>
  <c r="M101" i="3" l="1"/>
  <c r="N101" i="3"/>
  <c r="E98" i="4"/>
  <c r="B101" i="3"/>
  <c r="C101" i="3" s="1"/>
  <c r="F101" i="3" s="1"/>
  <c r="H101" i="3"/>
  <c r="R101" i="3" s="1"/>
  <c r="AB101" i="3" s="1"/>
  <c r="AL101" i="3"/>
  <c r="AA100" i="3"/>
  <c r="AM100" i="3"/>
  <c r="T100" i="3"/>
  <c r="AD100" i="3" s="1"/>
  <c r="O101" i="3"/>
  <c r="Q101" i="3"/>
  <c r="C107" i="8"/>
  <c r="D106" i="8"/>
  <c r="M106" i="8" s="1"/>
  <c r="G102" i="3" s="1"/>
  <c r="E106" i="8"/>
  <c r="N106" i="8" s="1"/>
  <c r="I102" i="3" s="1"/>
  <c r="F106" i="8"/>
  <c r="O106" i="8" s="1"/>
  <c r="B100" i="4" s="1"/>
  <c r="C100" i="4" s="1"/>
  <c r="Z99" i="3"/>
  <c r="AJ99" i="3" s="1"/>
  <c r="S101" i="3"/>
  <c r="AC101" i="3" s="1"/>
  <c r="J101" i="3"/>
  <c r="W100" i="3"/>
  <c r="AG100" i="3" s="1"/>
  <c r="X100" i="3"/>
  <c r="AH100" i="3" s="1"/>
  <c r="P100" i="3"/>
  <c r="Y100" i="3"/>
  <c r="AI100" i="3" s="1"/>
  <c r="D100" i="4"/>
  <c r="N102" i="3" l="1"/>
  <c r="M102" i="3"/>
  <c r="H102" i="3"/>
  <c r="R102" i="3" s="1"/>
  <c r="AB102" i="3" s="1"/>
  <c r="AL102" i="3"/>
  <c r="E99" i="4"/>
  <c r="B102" i="3"/>
  <c r="C102" i="3" s="1"/>
  <c r="F102" i="3" s="1"/>
  <c r="AA101" i="3"/>
  <c r="AM101" i="3"/>
  <c r="O102" i="3"/>
  <c r="Q102" i="3"/>
  <c r="C108" i="8"/>
  <c r="F107" i="8"/>
  <c r="O107" i="8" s="1"/>
  <c r="B101" i="4" s="1"/>
  <c r="C101" i="4" s="1"/>
  <c r="D107" i="8"/>
  <c r="M107" i="8" s="1"/>
  <c r="G103" i="3" s="1"/>
  <c r="E107" i="8"/>
  <c r="N107" i="8" s="1"/>
  <c r="I103" i="3" s="1"/>
  <c r="S102" i="3"/>
  <c r="AC102" i="3" s="1"/>
  <c r="J102" i="3"/>
  <c r="T101" i="3"/>
  <c r="AD101" i="3" s="1"/>
  <c r="Y101" i="3"/>
  <c r="AI101" i="3" s="1"/>
  <c r="P101" i="3"/>
  <c r="Z100" i="3"/>
  <c r="AJ100" i="3" s="1"/>
  <c r="X101" i="3"/>
  <c r="AH101" i="3" s="1"/>
  <c r="W101" i="3"/>
  <c r="AG101" i="3" s="1"/>
  <c r="D101" i="4"/>
  <c r="B103" i="3" s="1"/>
  <c r="C103" i="3" s="1"/>
  <c r="N103" i="3" l="1"/>
  <c r="M103" i="3"/>
  <c r="H103" i="3"/>
  <c r="R103" i="3" s="1"/>
  <c r="AB103" i="3" s="1"/>
  <c r="AL103" i="3"/>
  <c r="AA102" i="3"/>
  <c r="AM102" i="3"/>
  <c r="T102" i="3"/>
  <c r="AD102" i="3" s="1"/>
  <c r="O103" i="3"/>
  <c r="Q103" i="3"/>
  <c r="S103" i="3"/>
  <c r="AC103" i="3" s="1"/>
  <c r="J103" i="3"/>
  <c r="E108" i="8"/>
  <c r="N108" i="8" s="1"/>
  <c r="I104" i="3" s="1"/>
  <c r="D108" i="8"/>
  <c r="M108" i="8" s="1"/>
  <c r="G104" i="3" s="1"/>
  <c r="F108" i="8"/>
  <c r="O108" i="8" s="1"/>
  <c r="B102" i="4" s="1"/>
  <c r="C102" i="4" s="1"/>
  <c r="X102" i="3"/>
  <c r="AH102" i="3" s="1"/>
  <c r="W102" i="3"/>
  <c r="AG102" i="3" s="1"/>
  <c r="Z101" i="3"/>
  <c r="AJ101" i="3" s="1"/>
  <c r="P102" i="3"/>
  <c r="Y102" i="3"/>
  <c r="AI102" i="3" s="1"/>
  <c r="D102" i="4"/>
  <c r="F103" i="3"/>
  <c r="E100" i="4"/>
  <c r="M104" i="3" l="1"/>
  <c r="N104" i="3"/>
  <c r="E101" i="4"/>
  <c r="B104" i="3"/>
  <c r="C104" i="3" s="1"/>
  <c r="H104" i="3"/>
  <c r="R104" i="3" s="1"/>
  <c r="AL104" i="3"/>
  <c r="AA103" i="3"/>
  <c r="AM103" i="3"/>
  <c r="T103" i="3"/>
  <c r="AD103" i="3" s="1"/>
  <c r="O104" i="3"/>
  <c r="Q104" i="3"/>
  <c r="S104" i="3"/>
  <c r="AC104" i="3" s="1"/>
  <c r="J104" i="3"/>
  <c r="W103" i="3"/>
  <c r="AG103" i="3" s="1"/>
  <c r="X103" i="3"/>
  <c r="AH103" i="3" s="1"/>
  <c r="Z102" i="3"/>
  <c r="AJ102" i="3" s="1"/>
  <c r="Y103" i="3"/>
  <c r="AI103" i="3" s="1"/>
  <c r="P103" i="3"/>
  <c r="Z103" i="3" s="1"/>
  <c r="AJ103" i="3" s="1"/>
  <c r="E102" i="4"/>
  <c r="H3" i="3" l="1"/>
  <c r="F97" i="4"/>
  <c r="G97" i="4" s="1"/>
  <c r="I97" i="4" s="1"/>
  <c r="J97" i="4" s="1"/>
  <c r="L99" i="3" s="1"/>
  <c r="AA104" i="3"/>
  <c r="AA3" i="3" s="1"/>
  <c r="C14" i="12" s="1"/>
  <c r="AM104" i="3"/>
  <c r="R3" i="3"/>
  <c r="AB104" i="3"/>
  <c r="Y104" i="3"/>
  <c r="AI104" i="3" s="1"/>
  <c r="AI3" i="3" s="1"/>
  <c r="P104" i="3"/>
  <c r="P3" i="3" s="1"/>
  <c r="T104" i="3"/>
  <c r="AD104" i="3" s="1"/>
  <c r="AD3" i="3" s="1"/>
  <c r="D15" i="12" s="1"/>
  <c r="X104" i="3"/>
  <c r="W104" i="3"/>
  <c r="W3" i="3" s="1"/>
  <c r="F96" i="4"/>
  <c r="G96" i="4" s="1"/>
  <c r="I96" i="4" s="1"/>
  <c r="J96" i="4" s="1"/>
  <c r="L98" i="3" s="1"/>
  <c r="F98" i="4"/>
  <c r="G98" i="4" s="1"/>
  <c r="I98" i="4" s="1"/>
  <c r="F104" i="3"/>
  <c r="G3" i="3"/>
  <c r="O3" i="3"/>
  <c r="I3" i="3"/>
  <c r="M3" i="3"/>
  <c r="AC3" i="3"/>
  <c r="C15" i="12" s="1"/>
  <c r="S3" i="3"/>
  <c r="Q3" i="3"/>
  <c r="J3" i="3"/>
  <c r="F99" i="4"/>
  <c r="G99" i="4" s="1"/>
  <c r="I99" i="4" s="1"/>
  <c r="F101" i="4"/>
  <c r="G101" i="4" s="1"/>
  <c r="I101" i="4" s="1"/>
  <c r="F102" i="4"/>
  <c r="G102" i="4" s="1"/>
  <c r="I102" i="4" s="1"/>
  <c r="F3" i="4"/>
  <c r="G3" i="4" s="1"/>
  <c r="I3" i="4" s="1"/>
  <c r="F2" i="4"/>
  <c r="G2" i="4" s="1"/>
  <c r="I2" i="4" s="1"/>
  <c r="F4" i="4"/>
  <c r="G4" i="4" s="1"/>
  <c r="I4" i="4" s="1"/>
  <c r="F5" i="4"/>
  <c r="G5" i="4" s="1"/>
  <c r="I5" i="4" s="1"/>
  <c r="F7" i="4"/>
  <c r="G7" i="4" s="1"/>
  <c r="I7" i="4" s="1"/>
  <c r="F6" i="4"/>
  <c r="G6" i="4" s="1"/>
  <c r="I6" i="4" s="1"/>
  <c r="F8" i="4"/>
  <c r="G8" i="4" s="1"/>
  <c r="I8" i="4" s="1"/>
  <c r="F9" i="4"/>
  <c r="G9" i="4" s="1"/>
  <c r="I9" i="4" s="1"/>
  <c r="F10" i="4"/>
  <c r="G10" i="4" s="1"/>
  <c r="I10" i="4" s="1"/>
  <c r="F12" i="4"/>
  <c r="G12" i="4" s="1"/>
  <c r="I12" i="4" s="1"/>
  <c r="F11" i="4"/>
  <c r="G11" i="4" s="1"/>
  <c r="I11" i="4" s="1"/>
  <c r="F13" i="4"/>
  <c r="G13" i="4" s="1"/>
  <c r="I13" i="4" s="1"/>
  <c r="F14" i="4"/>
  <c r="G14" i="4" s="1"/>
  <c r="I14" i="4" s="1"/>
  <c r="F15" i="4"/>
  <c r="G15" i="4" s="1"/>
  <c r="I15" i="4" s="1"/>
  <c r="F16" i="4"/>
  <c r="G16" i="4" s="1"/>
  <c r="I16" i="4" s="1"/>
  <c r="F19" i="4"/>
  <c r="G19" i="4" s="1"/>
  <c r="I19" i="4" s="1"/>
  <c r="F17" i="4"/>
  <c r="G17" i="4" s="1"/>
  <c r="I17" i="4" s="1"/>
  <c r="F18" i="4"/>
  <c r="G18" i="4" s="1"/>
  <c r="I18" i="4" s="1"/>
  <c r="F22" i="4"/>
  <c r="G22" i="4" s="1"/>
  <c r="I22" i="4" s="1"/>
  <c r="F20" i="4"/>
  <c r="G20" i="4" s="1"/>
  <c r="I20" i="4" s="1"/>
  <c r="F21" i="4"/>
  <c r="G21" i="4" s="1"/>
  <c r="I21" i="4" s="1"/>
  <c r="F23" i="4"/>
  <c r="G23" i="4" s="1"/>
  <c r="I23" i="4" s="1"/>
  <c r="F24" i="4"/>
  <c r="G24" i="4" s="1"/>
  <c r="I24" i="4" s="1"/>
  <c r="F26" i="4"/>
  <c r="G26" i="4" s="1"/>
  <c r="I26" i="4" s="1"/>
  <c r="F25" i="4"/>
  <c r="G25" i="4" s="1"/>
  <c r="I25" i="4" s="1"/>
  <c r="F27" i="4"/>
  <c r="G27" i="4" s="1"/>
  <c r="I27" i="4" s="1"/>
  <c r="F29" i="4"/>
  <c r="G29" i="4" s="1"/>
  <c r="I29" i="4" s="1"/>
  <c r="F28" i="4"/>
  <c r="G28" i="4" s="1"/>
  <c r="I28" i="4" s="1"/>
  <c r="F30" i="4"/>
  <c r="G30" i="4" s="1"/>
  <c r="I30" i="4" s="1"/>
  <c r="F32" i="4"/>
  <c r="G32" i="4" s="1"/>
  <c r="I32" i="4" s="1"/>
  <c r="F33" i="4"/>
  <c r="G33" i="4" s="1"/>
  <c r="I33" i="4" s="1"/>
  <c r="F34" i="4"/>
  <c r="G34" i="4" s="1"/>
  <c r="I34" i="4" s="1"/>
  <c r="F35" i="4"/>
  <c r="G35" i="4" s="1"/>
  <c r="I35" i="4" s="1"/>
  <c r="F31" i="4"/>
  <c r="G31" i="4" s="1"/>
  <c r="I31" i="4" s="1"/>
  <c r="F36" i="4"/>
  <c r="G36" i="4" s="1"/>
  <c r="I36" i="4" s="1"/>
  <c r="F37" i="4"/>
  <c r="G37" i="4" s="1"/>
  <c r="I37" i="4" s="1"/>
  <c r="F39" i="4"/>
  <c r="G39" i="4" s="1"/>
  <c r="I39" i="4" s="1"/>
  <c r="F40" i="4"/>
  <c r="G40" i="4" s="1"/>
  <c r="I40" i="4" s="1"/>
  <c r="F41" i="4"/>
  <c r="G41" i="4" s="1"/>
  <c r="I41" i="4" s="1"/>
  <c r="F38" i="4"/>
  <c r="G38" i="4" s="1"/>
  <c r="I38" i="4" s="1"/>
  <c r="F45" i="4"/>
  <c r="G45" i="4" s="1"/>
  <c r="I45" i="4" s="1"/>
  <c r="F42" i="4"/>
  <c r="G42" i="4" s="1"/>
  <c r="I42" i="4" s="1"/>
  <c r="F43" i="4"/>
  <c r="G43" i="4" s="1"/>
  <c r="I43" i="4" s="1"/>
  <c r="F44" i="4"/>
  <c r="G44" i="4" s="1"/>
  <c r="I44" i="4" s="1"/>
  <c r="F48" i="4"/>
  <c r="G48" i="4" s="1"/>
  <c r="I48" i="4" s="1"/>
  <c r="F47" i="4"/>
  <c r="G47" i="4" s="1"/>
  <c r="I47" i="4" s="1"/>
  <c r="F46" i="4"/>
  <c r="G46" i="4" s="1"/>
  <c r="I46" i="4" s="1"/>
  <c r="F50" i="4"/>
  <c r="G50" i="4" s="1"/>
  <c r="I50" i="4" s="1"/>
  <c r="F49" i="4"/>
  <c r="G49" i="4" s="1"/>
  <c r="I49" i="4" s="1"/>
  <c r="F53" i="4"/>
  <c r="G53" i="4" s="1"/>
  <c r="I53" i="4" s="1"/>
  <c r="F52" i="4"/>
  <c r="G52" i="4" s="1"/>
  <c r="I52" i="4" s="1"/>
  <c r="F51" i="4"/>
  <c r="G51" i="4" s="1"/>
  <c r="I51" i="4" s="1"/>
  <c r="F55" i="4"/>
  <c r="G55" i="4" s="1"/>
  <c r="I55" i="4" s="1"/>
  <c r="F54" i="4"/>
  <c r="G54" i="4" s="1"/>
  <c r="I54" i="4" s="1"/>
  <c r="F57" i="4"/>
  <c r="G57" i="4" s="1"/>
  <c r="I57" i="4" s="1"/>
  <c r="F56" i="4"/>
  <c r="G56" i="4" s="1"/>
  <c r="I56" i="4" s="1"/>
  <c r="F58" i="4"/>
  <c r="G58" i="4" s="1"/>
  <c r="I58" i="4" s="1"/>
  <c r="F60" i="4"/>
  <c r="G60" i="4" s="1"/>
  <c r="I60" i="4" s="1"/>
  <c r="F59" i="4"/>
  <c r="G59" i="4" s="1"/>
  <c r="I59" i="4" s="1"/>
  <c r="F61" i="4"/>
  <c r="G61" i="4" s="1"/>
  <c r="I61" i="4" s="1"/>
  <c r="F63" i="4"/>
  <c r="G63" i="4" s="1"/>
  <c r="I63" i="4" s="1"/>
  <c r="F65" i="4"/>
  <c r="G65" i="4" s="1"/>
  <c r="I65" i="4" s="1"/>
  <c r="F62" i="4"/>
  <c r="G62" i="4" s="1"/>
  <c r="I62" i="4" s="1"/>
  <c r="F64" i="4"/>
  <c r="G64" i="4" s="1"/>
  <c r="I64" i="4" s="1"/>
  <c r="F66" i="4"/>
  <c r="G66" i="4" s="1"/>
  <c r="I66" i="4" s="1"/>
  <c r="F67" i="4"/>
  <c r="G67" i="4" s="1"/>
  <c r="I67" i="4" s="1"/>
  <c r="F68" i="4"/>
  <c r="G68" i="4" s="1"/>
  <c r="I68" i="4" s="1"/>
  <c r="F69" i="4"/>
  <c r="G69" i="4" s="1"/>
  <c r="I69" i="4" s="1"/>
  <c r="F70" i="4"/>
  <c r="G70" i="4" s="1"/>
  <c r="I70" i="4" s="1"/>
  <c r="F71" i="4"/>
  <c r="G71" i="4" s="1"/>
  <c r="I71" i="4" s="1"/>
  <c r="F75" i="4"/>
  <c r="G75" i="4" s="1"/>
  <c r="I75" i="4" s="1"/>
  <c r="F72" i="4"/>
  <c r="G72" i="4" s="1"/>
  <c r="I72" i="4" s="1"/>
  <c r="F73" i="4"/>
  <c r="G73" i="4" s="1"/>
  <c r="I73" i="4" s="1"/>
  <c r="F76" i="4"/>
  <c r="G76" i="4" s="1"/>
  <c r="I76" i="4" s="1"/>
  <c r="F74" i="4"/>
  <c r="G74" i="4" s="1"/>
  <c r="I74" i="4" s="1"/>
  <c r="F77" i="4"/>
  <c r="G77" i="4" s="1"/>
  <c r="I77" i="4" s="1"/>
  <c r="F78" i="4"/>
  <c r="G78" i="4" s="1"/>
  <c r="I78" i="4" s="1"/>
  <c r="F80" i="4"/>
  <c r="G80" i="4" s="1"/>
  <c r="I80" i="4" s="1"/>
  <c r="F79" i="4"/>
  <c r="G79" i="4" s="1"/>
  <c r="I79" i="4" s="1"/>
  <c r="F82" i="4"/>
  <c r="G82" i="4" s="1"/>
  <c r="I82" i="4" s="1"/>
  <c r="F84" i="4"/>
  <c r="G84" i="4" s="1"/>
  <c r="I84" i="4" s="1"/>
  <c r="F87" i="4"/>
  <c r="G87" i="4" s="1"/>
  <c r="I87" i="4" s="1"/>
  <c r="F81" i="4"/>
  <c r="G81" i="4" s="1"/>
  <c r="I81" i="4" s="1"/>
  <c r="F86" i="4"/>
  <c r="G86" i="4" s="1"/>
  <c r="I86" i="4" s="1"/>
  <c r="F83" i="4"/>
  <c r="G83" i="4" s="1"/>
  <c r="I83" i="4" s="1"/>
  <c r="F85" i="4"/>
  <c r="G85" i="4" s="1"/>
  <c r="I85" i="4" s="1"/>
  <c r="F88" i="4"/>
  <c r="G88" i="4" s="1"/>
  <c r="I88" i="4" s="1"/>
  <c r="F91" i="4"/>
  <c r="G91" i="4" s="1"/>
  <c r="I91" i="4" s="1"/>
  <c r="F92" i="4"/>
  <c r="G92" i="4" s="1"/>
  <c r="I92" i="4" s="1"/>
  <c r="F89" i="4"/>
  <c r="G89" i="4" s="1"/>
  <c r="I89" i="4" s="1"/>
  <c r="F90" i="4"/>
  <c r="G90" i="4" s="1"/>
  <c r="I90" i="4" s="1"/>
  <c r="F93" i="4"/>
  <c r="G93" i="4" s="1"/>
  <c r="I93" i="4" s="1"/>
  <c r="F95" i="4"/>
  <c r="G95" i="4" s="1"/>
  <c r="I95" i="4" s="1"/>
  <c r="F94" i="4"/>
  <c r="G94" i="4" s="1"/>
  <c r="I94" i="4" s="1"/>
  <c r="F100" i="4"/>
  <c r="G100" i="4" s="1"/>
  <c r="I100" i="4" s="1"/>
  <c r="X3" i="3" l="1"/>
  <c r="AH104" i="3"/>
  <c r="K99" i="3"/>
  <c r="T3" i="3"/>
  <c r="C11" i="12"/>
  <c r="C12" i="12" s="1"/>
  <c r="AB3" i="3"/>
  <c r="D14" i="12" s="1"/>
  <c r="Y3" i="3"/>
  <c r="AG104" i="3"/>
  <c r="N3" i="3"/>
  <c r="Z104" i="3"/>
  <c r="Z3" i="3" s="1"/>
  <c r="K98" i="3"/>
  <c r="U98" i="3" s="1"/>
  <c r="AE98" i="3" s="1"/>
  <c r="J94" i="4"/>
  <c r="L96" i="3" s="1"/>
  <c r="K96" i="3"/>
  <c r="J85" i="4"/>
  <c r="L87" i="3" s="1"/>
  <c r="K87" i="3"/>
  <c r="K82" i="3"/>
  <c r="J80" i="4"/>
  <c r="L82" i="3" s="1"/>
  <c r="K73" i="3"/>
  <c r="J71" i="4"/>
  <c r="L73" i="3" s="1"/>
  <c r="J65" i="4"/>
  <c r="L67" i="3" s="1"/>
  <c r="K67" i="3"/>
  <c r="J54" i="4"/>
  <c r="L56" i="3" s="1"/>
  <c r="K56" i="3"/>
  <c r="K49" i="3"/>
  <c r="J47" i="4"/>
  <c r="L49" i="3" s="1"/>
  <c r="J40" i="4"/>
  <c r="L42" i="3" s="1"/>
  <c r="K42" i="3"/>
  <c r="J32" i="4"/>
  <c r="L34" i="3" s="1"/>
  <c r="K34" i="3"/>
  <c r="J23" i="4"/>
  <c r="L25" i="3" s="1"/>
  <c r="K25" i="3"/>
  <c r="J15" i="4"/>
  <c r="L17" i="3" s="1"/>
  <c r="K17" i="3"/>
  <c r="K14" i="3"/>
  <c r="J12" i="4"/>
  <c r="L14" i="3" s="1"/>
  <c r="J6" i="4"/>
  <c r="L8" i="3" s="1"/>
  <c r="K8" i="3"/>
  <c r="J2" i="4"/>
  <c r="L4" i="3" s="1"/>
  <c r="K4" i="3"/>
  <c r="K101" i="3"/>
  <c r="J99" i="4"/>
  <c r="L101" i="3" s="1"/>
  <c r="J92" i="4"/>
  <c r="L94" i="3" s="1"/>
  <c r="K94" i="3"/>
  <c r="K86" i="3"/>
  <c r="J84" i="4"/>
  <c r="L86" i="3" s="1"/>
  <c r="K75" i="3"/>
  <c r="J73" i="4"/>
  <c r="L75" i="3" s="1"/>
  <c r="K68" i="3"/>
  <c r="J66" i="4"/>
  <c r="L68" i="3" s="1"/>
  <c r="J63" i="4"/>
  <c r="L65" i="3" s="1"/>
  <c r="K65" i="3"/>
  <c r="K57" i="3"/>
  <c r="J55" i="4"/>
  <c r="L57" i="3" s="1"/>
  <c r="K50" i="3"/>
  <c r="J48" i="4"/>
  <c r="L50" i="3" s="1"/>
  <c r="J39" i="4"/>
  <c r="L41" i="3" s="1"/>
  <c r="K41" i="3"/>
  <c r="K32" i="3"/>
  <c r="J30" i="4"/>
  <c r="L32" i="3" s="1"/>
  <c r="K23" i="3"/>
  <c r="J21" i="4"/>
  <c r="L23" i="3" s="1"/>
  <c r="J14" i="4"/>
  <c r="L16" i="3" s="1"/>
  <c r="K16" i="3"/>
  <c r="J10" i="4"/>
  <c r="L12" i="3" s="1"/>
  <c r="K12" i="3"/>
  <c r="J7" i="4"/>
  <c r="L9" i="3" s="1"/>
  <c r="K9" i="3"/>
  <c r="J3" i="4"/>
  <c r="L5" i="3" s="1"/>
  <c r="K5" i="3"/>
  <c r="V98" i="3"/>
  <c r="AF98" i="3" s="1"/>
  <c r="J93" i="4"/>
  <c r="L95" i="3" s="1"/>
  <c r="K95" i="3"/>
  <c r="K93" i="3"/>
  <c r="J91" i="4"/>
  <c r="L93" i="3" s="1"/>
  <c r="J86" i="4"/>
  <c r="L88" i="3" s="1"/>
  <c r="K88" i="3"/>
  <c r="J82" i="4"/>
  <c r="L84" i="3" s="1"/>
  <c r="K84" i="3"/>
  <c r="J77" i="4"/>
  <c r="L79" i="3" s="1"/>
  <c r="K79" i="3"/>
  <c r="K74" i="3"/>
  <c r="J72" i="4"/>
  <c r="L74" i="3" s="1"/>
  <c r="K71" i="3"/>
  <c r="J69" i="4"/>
  <c r="L71" i="3" s="1"/>
  <c r="K66" i="3"/>
  <c r="J64" i="4"/>
  <c r="L66" i="3" s="1"/>
  <c r="J61" i="4"/>
  <c r="L63" i="3" s="1"/>
  <c r="K63" i="3"/>
  <c r="K58" i="3"/>
  <c r="J56" i="4"/>
  <c r="L58" i="3" s="1"/>
  <c r="J51" i="4"/>
  <c r="L53" i="3" s="1"/>
  <c r="K53" i="3"/>
  <c r="K52" i="3"/>
  <c r="J50" i="4"/>
  <c r="L52" i="3" s="1"/>
  <c r="K46" i="3"/>
  <c r="J44" i="4"/>
  <c r="L46" i="3" s="1"/>
  <c r="J38" i="4"/>
  <c r="L40" i="3" s="1"/>
  <c r="K40" i="3"/>
  <c r="J37" i="4"/>
  <c r="L39" i="3" s="1"/>
  <c r="K39" i="3"/>
  <c r="J34" i="4"/>
  <c r="L36" i="3" s="1"/>
  <c r="K36" i="3"/>
  <c r="J28" i="4"/>
  <c r="L30" i="3" s="1"/>
  <c r="K30" i="3"/>
  <c r="J26" i="4"/>
  <c r="L28" i="3" s="1"/>
  <c r="K28" i="3"/>
  <c r="J20" i="4"/>
  <c r="L22" i="3" s="1"/>
  <c r="K22" i="3"/>
  <c r="J19" i="4"/>
  <c r="L21" i="3" s="1"/>
  <c r="K21" i="3"/>
  <c r="J13" i="4"/>
  <c r="L15" i="3" s="1"/>
  <c r="K15" i="3"/>
  <c r="J9" i="4"/>
  <c r="L11" i="3" s="1"/>
  <c r="K11" i="3"/>
  <c r="J5" i="4"/>
  <c r="L7" i="3" s="1"/>
  <c r="K7" i="3"/>
  <c r="J102" i="4"/>
  <c r="L104" i="3" s="1"/>
  <c r="K104" i="3"/>
  <c r="U99" i="3"/>
  <c r="AE99" i="3" s="1"/>
  <c r="J89" i="4"/>
  <c r="L91" i="3" s="1"/>
  <c r="K91" i="3"/>
  <c r="K89" i="3"/>
  <c r="J87" i="4"/>
  <c r="L89" i="3" s="1"/>
  <c r="K78" i="3"/>
  <c r="J76" i="4"/>
  <c r="L78" i="3" s="1"/>
  <c r="J67" i="4"/>
  <c r="L69" i="3" s="1"/>
  <c r="K69" i="3"/>
  <c r="K62" i="3"/>
  <c r="J60" i="4"/>
  <c r="L62" i="3" s="1"/>
  <c r="J53" i="4"/>
  <c r="L55" i="3" s="1"/>
  <c r="K55" i="3"/>
  <c r="K44" i="3"/>
  <c r="J42" i="4"/>
  <c r="L44" i="3" s="1"/>
  <c r="K33" i="3"/>
  <c r="J31" i="4"/>
  <c r="L33" i="3" s="1"/>
  <c r="J27" i="4"/>
  <c r="L29" i="3" s="1"/>
  <c r="K29" i="3"/>
  <c r="J18" i="4"/>
  <c r="L20" i="3" s="1"/>
  <c r="K20" i="3"/>
  <c r="J95" i="4"/>
  <c r="L97" i="3" s="1"/>
  <c r="K97" i="3"/>
  <c r="K85" i="3"/>
  <c r="J83" i="4"/>
  <c r="L85" i="3" s="1"/>
  <c r="K80" i="3"/>
  <c r="J78" i="4"/>
  <c r="L80" i="3" s="1"/>
  <c r="J70" i="4"/>
  <c r="L72" i="3" s="1"/>
  <c r="K72" i="3"/>
  <c r="J58" i="4"/>
  <c r="L60" i="3" s="1"/>
  <c r="K60" i="3"/>
  <c r="J49" i="4"/>
  <c r="L51" i="3" s="1"/>
  <c r="K51" i="3"/>
  <c r="J45" i="4"/>
  <c r="L47" i="3" s="1"/>
  <c r="K47" i="3"/>
  <c r="K37" i="3"/>
  <c r="J35" i="4"/>
  <c r="L37" i="3" s="1"/>
  <c r="K27" i="3"/>
  <c r="J25" i="4"/>
  <c r="L27" i="3" s="1"/>
  <c r="J17" i="4"/>
  <c r="L19" i="3" s="1"/>
  <c r="K19" i="3"/>
  <c r="J100" i="4"/>
  <c r="L102" i="3" s="1"/>
  <c r="K102" i="3"/>
  <c r="K92" i="3"/>
  <c r="J90" i="4"/>
  <c r="L92" i="3" s="1"/>
  <c r="J88" i="4"/>
  <c r="L90" i="3" s="1"/>
  <c r="K90" i="3"/>
  <c r="J81" i="4"/>
  <c r="L83" i="3" s="1"/>
  <c r="K83" i="3"/>
  <c r="J79" i="4"/>
  <c r="L81" i="3" s="1"/>
  <c r="K81" i="3"/>
  <c r="J74" i="4"/>
  <c r="L76" i="3" s="1"/>
  <c r="K76" i="3"/>
  <c r="K77" i="3"/>
  <c r="J75" i="4"/>
  <c r="L77" i="3" s="1"/>
  <c r="J68" i="4"/>
  <c r="L70" i="3" s="1"/>
  <c r="K70" i="3"/>
  <c r="J62" i="4"/>
  <c r="L64" i="3" s="1"/>
  <c r="K64" i="3"/>
  <c r="K61" i="3"/>
  <c r="J59" i="4"/>
  <c r="L61" i="3" s="1"/>
  <c r="J57" i="4"/>
  <c r="L59" i="3" s="1"/>
  <c r="K59" i="3"/>
  <c r="J52" i="4"/>
  <c r="L54" i="3" s="1"/>
  <c r="K54" i="3"/>
  <c r="J46" i="4"/>
  <c r="L48" i="3" s="1"/>
  <c r="K48" i="3"/>
  <c r="J43" i="4"/>
  <c r="L45" i="3" s="1"/>
  <c r="K45" i="3"/>
  <c r="J41" i="4"/>
  <c r="L43" i="3" s="1"/>
  <c r="K43" i="3"/>
  <c r="K38" i="3"/>
  <c r="J36" i="4"/>
  <c r="L38" i="3" s="1"/>
  <c r="J33" i="4"/>
  <c r="L35" i="3" s="1"/>
  <c r="K35" i="3"/>
  <c r="J29" i="4"/>
  <c r="L31" i="3" s="1"/>
  <c r="K31" i="3"/>
  <c r="K26" i="3"/>
  <c r="J24" i="4"/>
  <c r="L26" i="3" s="1"/>
  <c r="K24" i="3"/>
  <c r="J22" i="4"/>
  <c r="L24" i="3" s="1"/>
  <c r="J16" i="4"/>
  <c r="L18" i="3" s="1"/>
  <c r="K18" i="3"/>
  <c r="J11" i="4"/>
  <c r="L13" i="3" s="1"/>
  <c r="K13" i="3"/>
  <c r="K10" i="3"/>
  <c r="J8" i="4"/>
  <c r="L10" i="3" s="1"/>
  <c r="K6" i="3"/>
  <c r="J4" i="4"/>
  <c r="L6" i="3" s="1"/>
  <c r="J101" i="4"/>
  <c r="L103" i="3" s="1"/>
  <c r="K103" i="3"/>
  <c r="J98" i="4"/>
  <c r="L100" i="3" s="1"/>
  <c r="K100" i="3"/>
  <c r="V99" i="3"/>
  <c r="AF99" i="3" s="1"/>
  <c r="AH3" i="3" l="1"/>
  <c r="D17" i="12" s="1"/>
  <c r="C21" i="12"/>
  <c r="C20" i="12"/>
  <c r="AG3" i="3"/>
  <c r="C17" i="12" s="1"/>
  <c r="AJ104" i="3"/>
  <c r="AJ3" i="3" s="1"/>
  <c r="U103" i="3"/>
  <c r="AE103" i="3" s="1"/>
  <c r="V26" i="3"/>
  <c r="AF26" i="3" s="1"/>
  <c r="U35" i="3"/>
  <c r="AE35" i="3" s="1"/>
  <c r="U43" i="3"/>
  <c r="AE43" i="3" s="1"/>
  <c r="U48" i="3"/>
  <c r="AE48" i="3" s="1"/>
  <c r="U59" i="3"/>
  <c r="AE59" i="3" s="1"/>
  <c r="U64" i="3"/>
  <c r="AE64" i="3" s="1"/>
  <c r="V27" i="3"/>
  <c r="AF27" i="3" s="1"/>
  <c r="U47" i="3"/>
  <c r="AE47" i="3" s="1"/>
  <c r="U60" i="3"/>
  <c r="AE60" i="3" s="1"/>
  <c r="V44" i="3"/>
  <c r="AF44" i="3" s="1"/>
  <c r="V78" i="3"/>
  <c r="AF78" i="3" s="1"/>
  <c r="U91" i="3"/>
  <c r="AE91" i="3" s="1"/>
  <c r="V11" i="3"/>
  <c r="AF11" i="3" s="1"/>
  <c r="V21" i="3"/>
  <c r="AF21" i="3" s="1"/>
  <c r="V28" i="3"/>
  <c r="AF28" i="3" s="1"/>
  <c r="V36" i="3"/>
  <c r="AF36" i="3" s="1"/>
  <c r="V40" i="3"/>
  <c r="AF40" i="3" s="1"/>
  <c r="U52" i="3"/>
  <c r="AE52" i="3" s="1"/>
  <c r="U58" i="3"/>
  <c r="AE58" i="3" s="1"/>
  <c r="U66" i="3"/>
  <c r="AE66" i="3" s="1"/>
  <c r="U74" i="3"/>
  <c r="AE74" i="3" s="1"/>
  <c r="V84" i="3"/>
  <c r="AF84" i="3" s="1"/>
  <c r="U93" i="3"/>
  <c r="AE93" i="3" s="1"/>
  <c r="U5" i="3"/>
  <c r="AE5" i="3" s="1"/>
  <c r="U12" i="3"/>
  <c r="AE12" i="3" s="1"/>
  <c r="V23" i="3"/>
  <c r="AF23" i="3" s="1"/>
  <c r="U41" i="3"/>
  <c r="AE41" i="3" s="1"/>
  <c r="V57" i="3"/>
  <c r="AF57" i="3" s="1"/>
  <c r="V68" i="3"/>
  <c r="AF68" i="3" s="1"/>
  <c r="V86" i="3"/>
  <c r="AF86" i="3" s="1"/>
  <c r="U4" i="3"/>
  <c r="AE4" i="3" s="1"/>
  <c r="K3" i="3"/>
  <c r="V14" i="3"/>
  <c r="AF14" i="3" s="1"/>
  <c r="U25" i="3"/>
  <c r="AE25" i="3" s="1"/>
  <c r="U42" i="3"/>
  <c r="AE42" i="3" s="1"/>
  <c r="U56" i="3"/>
  <c r="AE56" i="3" s="1"/>
  <c r="V73" i="3"/>
  <c r="AF73" i="3" s="1"/>
  <c r="U87" i="3"/>
  <c r="AE87" i="3" s="1"/>
  <c r="V103" i="3"/>
  <c r="AF103" i="3" s="1"/>
  <c r="U10" i="3"/>
  <c r="AE10" i="3" s="1"/>
  <c r="V18" i="3"/>
  <c r="AF18" i="3" s="1"/>
  <c r="U26" i="3"/>
  <c r="AE26" i="3" s="1"/>
  <c r="V35" i="3"/>
  <c r="AF35" i="3" s="1"/>
  <c r="V43" i="3"/>
  <c r="AF43" i="3" s="1"/>
  <c r="V48" i="3"/>
  <c r="AF48" i="3" s="1"/>
  <c r="V59" i="3"/>
  <c r="AF59" i="3" s="1"/>
  <c r="V64" i="3"/>
  <c r="AF64" i="3" s="1"/>
  <c r="U77" i="3"/>
  <c r="AE77" i="3" s="1"/>
  <c r="V81" i="3"/>
  <c r="AF81" i="3" s="1"/>
  <c r="V90" i="3"/>
  <c r="AF90" i="3" s="1"/>
  <c r="V102" i="3"/>
  <c r="AF102" i="3" s="1"/>
  <c r="U27" i="3"/>
  <c r="AE27" i="3" s="1"/>
  <c r="V47" i="3"/>
  <c r="AF47" i="3" s="1"/>
  <c r="V60" i="3"/>
  <c r="AF60" i="3" s="1"/>
  <c r="U80" i="3"/>
  <c r="AE80" i="3" s="1"/>
  <c r="V97" i="3"/>
  <c r="AF97" i="3" s="1"/>
  <c r="V29" i="3"/>
  <c r="AF29" i="3" s="1"/>
  <c r="U44" i="3"/>
  <c r="AE44" i="3" s="1"/>
  <c r="U62" i="3"/>
  <c r="AE62" i="3" s="1"/>
  <c r="U78" i="3"/>
  <c r="AE78" i="3" s="1"/>
  <c r="V91" i="3"/>
  <c r="AF91" i="3" s="1"/>
  <c r="U7" i="3"/>
  <c r="AE7" i="3" s="1"/>
  <c r="U15" i="3"/>
  <c r="AE15" i="3" s="1"/>
  <c r="U22" i="3"/>
  <c r="AE22" i="3" s="1"/>
  <c r="U30" i="3"/>
  <c r="AE30" i="3" s="1"/>
  <c r="U39" i="3"/>
  <c r="AE39" i="3" s="1"/>
  <c r="V46" i="3"/>
  <c r="AF46" i="3" s="1"/>
  <c r="U53" i="3"/>
  <c r="AE53" i="3" s="1"/>
  <c r="U63" i="3"/>
  <c r="AE63" i="3" s="1"/>
  <c r="V71" i="3"/>
  <c r="AF71" i="3" s="1"/>
  <c r="U79" i="3"/>
  <c r="AE79" i="3" s="1"/>
  <c r="U88" i="3"/>
  <c r="AE88" i="3" s="1"/>
  <c r="U95" i="3"/>
  <c r="AE95" i="3" s="1"/>
  <c r="V5" i="3"/>
  <c r="AF5" i="3" s="1"/>
  <c r="V12" i="3"/>
  <c r="AF12" i="3" s="1"/>
  <c r="U23" i="3"/>
  <c r="AE23" i="3" s="1"/>
  <c r="V41" i="3"/>
  <c r="AF41" i="3" s="1"/>
  <c r="U57" i="3"/>
  <c r="AE57" i="3" s="1"/>
  <c r="U68" i="3"/>
  <c r="AE68" i="3" s="1"/>
  <c r="U86" i="3"/>
  <c r="AE86" i="3" s="1"/>
  <c r="L3" i="3"/>
  <c r="V4" i="3"/>
  <c r="U14" i="3"/>
  <c r="AE14" i="3" s="1"/>
  <c r="V25" i="3"/>
  <c r="AF25" i="3" s="1"/>
  <c r="V42" i="3"/>
  <c r="AF42" i="3" s="1"/>
  <c r="V56" i="3"/>
  <c r="AF56" i="3" s="1"/>
  <c r="U73" i="3"/>
  <c r="AE73" i="3" s="1"/>
  <c r="V87" i="3"/>
  <c r="AF87" i="3" s="1"/>
  <c r="V10" i="3"/>
  <c r="AF10" i="3" s="1"/>
  <c r="U18" i="3"/>
  <c r="AE18" i="3" s="1"/>
  <c r="V77" i="3"/>
  <c r="AF77" i="3" s="1"/>
  <c r="U81" i="3"/>
  <c r="AE81" i="3" s="1"/>
  <c r="U90" i="3"/>
  <c r="AE90" i="3" s="1"/>
  <c r="U102" i="3"/>
  <c r="AE102" i="3" s="1"/>
  <c r="V80" i="3"/>
  <c r="AF80" i="3" s="1"/>
  <c r="U97" i="3"/>
  <c r="AE97" i="3" s="1"/>
  <c r="U29" i="3"/>
  <c r="AE29" i="3" s="1"/>
  <c r="V62" i="3"/>
  <c r="AF62" i="3" s="1"/>
  <c r="V104" i="3"/>
  <c r="AF104" i="3" s="1"/>
  <c r="U100" i="3"/>
  <c r="AE100" i="3" s="1"/>
  <c r="V6" i="3"/>
  <c r="AF6" i="3" s="1"/>
  <c r="U13" i="3"/>
  <c r="AE13" i="3" s="1"/>
  <c r="V24" i="3"/>
  <c r="AF24" i="3" s="1"/>
  <c r="U31" i="3"/>
  <c r="AE31" i="3" s="1"/>
  <c r="V38" i="3"/>
  <c r="AF38" i="3" s="1"/>
  <c r="U45" i="3"/>
  <c r="AE45" i="3" s="1"/>
  <c r="U54" i="3"/>
  <c r="AE54" i="3" s="1"/>
  <c r="V61" i="3"/>
  <c r="AF61" i="3" s="1"/>
  <c r="U70" i="3"/>
  <c r="AE70" i="3" s="1"/>
  <c r="U76" i="3"/>
  <c r="AE76" i="3" s="1"/>
  <c r="U83" i="3"/>
  <c r="AE83" i="3" s="1"/>
  <c r="V92" i="3"/>
  <c r="AF92" i="3" s="1"/>
  <c r="U19" i="3"/>
  <c r="AE19" i="3" s="1"/>
  <c r="V37" i="3"/>
  <c r="AF37" i="3" s="1"/>
  <c r="U51" i="3"/>
  <c r="AE51" i="3" s="1"/>
  <c r="U72" i="3"/>
  <c r="AE72" i="3" s="1"/>
  <c r="V85" i="3"/>
  <c r="AF85" i="3" s="1"/>
  <c r="U20" i="3"/>
  <c r="AE20" i="3" s="1"/>
  <c r="V33" i="3"/>
  <c r="AF33" i="3" s="1"/>
  <c r="U55" i="3"/>
  <c r="AE55" i="3" s="1"/>
  <c r="U69" i="3"/>
  <c r="AE69" i="3" s="1"/>
  <c r="V89" i="3"/>
  <c r="AF89" i="3" s="1"/>
  <c r="V7" i="3"/>
  <c r="AF7" i="3" s="1"/>
  <c r="V15" i="3"/>
  <c r="AF15" i="3" s="1"/>
  <c r="V22" i="3"/>
  <c r="AF22" i="3" s="1"/>
  <c r="V30" i="3"/>
  <c r="AF30" i="3" s="1"/>
  <c r="V39" i="3"/>
  <c r="AF39" i="3" s="1"/>
  <c r="U46" i="3"/>
  <c r="AE46" i="3" s="1"/>
  <c r="V53" i="3"/>
  <c r="AF53" i="3" s="1"/>
  <c r="V63" i="3"/>
  <c r="AF63" i="3" s="1"/>
  <c r="U71" i="3"/>
  <c r="AE71" i="3" s="1"/>
  <c r="V79" i="3"/>
  <c r="AF79" i="3" s="1"/>
  <c r="V88" i="3"/>
  <c r="AF88" i="3" s="1"/>
  <c r="V95" i="3"/>
  <c r="AF95" i="3" s="1"/>
  <c r="U9" i="3"/>
  <c r="AE9" i="3" s="1"/>
  <c r="U16" i="3"/>
  <c r="AE16" i="3" s="1"/>
  <c r="V32" i="3"/>
  <c r="AF32" i="3" s="1"/>
  <c r="V50" i="3"/>
  <c r="AF50" i="3" s="1"/>
  <c r="U65" i="3"/>
  <c r="AE65" i="3" s="1"/>
  <c r="V75" i="3"/>
  <c r="AF75" i="3" s="1"/>
  <c r="U94" i="3"/>
  <c r="AE94" i="3" s="1"/>
  <c r="V101" i="3"/>
  <c r="AF101" i="3" s="1"/>
  <c r="U8" i="3"/>
  <c r="AE8" i="3" s="1"/>
  <c r="U17" i="3"/>
  <c r="AE17" i="3" s="1"/>
  <c r="U34" i="3"/>
  <c r="AE34" i="3" s="1"/>
  <c r="V49" i="3"/>
  <c r="AF49" i="3" s="1"/>
  <c r="U67" i="3"/>
  <c r="AE67" i="3" s="1"/>
  <c r="V82" i="3"/>
  <c r="AF82" i="3" s="1"/>
  <c r="U96" i="3"/>
  <c r="AE96" i="3" s="1"/>
  <c r="V100" i="3"/>
  <c r="AF100" i="3" s="1"/>
  <c r="U6" i="3"/>
  <c r="AE6" i="3" s="1"/>
  <c r="V13" i="3"/>
  <c r="AF13" i="3" s="1"/>
  <c r="U24" i="3"/>
  <c r="AE24" i="3" s="1"/>
  <c r="V31" i="3"/>
  <c r="AF31" i="3" s="1"/>
  <c r="U38" i="3"/>
  <c r="AE38" i="3" s="1"/>
  <c r="V45" i="3"/>
  <c r="AF45" i="3" s="1"/>
  <c r="V54" i="3"/>
  <c r="AF54" i="3" s="1"/>
  <c r="U61" i="3"/>
  <c r="AE61" i="3" s="1"/>
  <c r="V70" i="3"/>
  <c r="AF70" i="3" s="1"/>
  <c r="V76" i="3"/>
  <c r="AF76" i="3" s="1"/>
  <c r="V83" i="3"/>
  <c r="AF83" i="3" s="1"/>
  <c r="U92" i="3"/>
  <c r="AE92" i="3" s="1"/>
  <c r="V19" i="3"/>
  <c r="AF19" i="3" s="1"/>
  <c r="U37" i="3"/>
  <c r="AE37" i="3" s="1"/>
  <c r="V51" i="3"/>
  <c r="AF51" i="3" s="1"/>
  <c r="V72" i="3"/>
  <c r="AF72" i="3" s="1"/>
  <c r="U85" i="3"/>
  <c r="AE85" i="3" s="1"/>
  <c r="V20" i="3"/>
  <c r="AF20" i="3" s="1"/>
  <c r="U33" i="3"/>
  <c r="AE33" i="3" s="1"/>
  <c r="V55" i="3"/>
  <c r="AF55" i="3" s="1"/>
  <c r="V69" i="3"/>
  <c r="AF69" i="3" s="1"/>
  <c r="U89" i="3"/>
  <c r="AE89" i="3" s="1"/>
  <c r="U104" i="3"/>
  <c r="AE104" i="3" s="1"/>
  <c r="U11" i="3"/>
  <c r="AE11" i="3" s="1"/>
  <c r="U21" i="3"/>
  <c r="AE21" i="3" s="1"/>
  <c r="U28" i="3"/>
  <c r="AE28" i="3" s="1"/>
  <c r="U36" i="3"/>
  <c r="AE36" i="3" s="1"/>
  <c r="U40" i="3"/>
  <c r="AE40" i="3" s="1"/>
  <c r="V52" i="3"/>
  <c r="AF52" i="3" s="1"/>
  <c r="V58" i="3"/>
  <c r="AF58" i="3" s="1"/>
  <c r="V66" i="3"/>
  <c r="AF66" i="3" s="1"/>
  <c r="V74" i="3"/>
  <c r="AF74" i="3" s="1"/>
  <c r="U84" i="3"/>
  <c r="AE84" i="3" s="1"/>
  <c r="V93" i="3"/>
  <c r="AF93" i="3" s="1"/>
  <c r="V9" i="3"/>
  <c r="AF9" i="3" s="1"/>
  <c r="V16" i="3"/>
  <c r="AF16" i="3" s="1"/>
  <c r="U32" i="3"/>
  <c r="AE32" i="3" s="1"/>
  <c r="U50" i="3"/>
  <c r="AE50" i="3" s="1"/>
  <c r="V65" i="3"/>
  <c r="AF65" i="3" s="1"/>
  <c r="U75" i="3"/>
  <c r="AE75" i="3" s="1"/>
  <c r="V94" i="3"/>
  <c r="AF94" i="3" s="1"/>
  <c r="U101" i="3"/>
  <c r="AE101" i="3" s="1"/>
  <c r="V8" i="3"/>
  <c r="AF8" i="3" s="1"/>
  <c r="V17" i="3"/>
  <c r="AF17" i="3" s="1"/>
  <c r="V34" i="3"/>
  <c r="AF34" i="3" s="1"/>
  <c r="U49" i="3"/>
  <c r="AE49" i="3" s="1"/>
  <c r="V67" i="3"/>
  <c r="AF67" i="3" s="1"/>
  <c r="U82" i="3"/>
  <c r="AE82" i="3" s="1"/>
  <c r="V96" i="3"/>
  <c r="AF96" i="3" s="1"/>
  <c r="D11" i="12" l="1"/>
  <c r="D12" i="12" s="1"/>
  <c r="AE3" i="3"/>
  <c r="C16" i="12" s="1"/>
  <c r="U3" i="3"/>
  <c r="V3" i="3"/>
  <c r="AF4" i="3"/>
  <c r="AF3" i="3" s="1"/>
  <c r="D16" i="12" s="1"/>
  <c r="D21" i="12" l="1"/>
  <c r="D20" i="12"/>
  <c r="C23" i="12"/>
  <c r="C22" i="12"/>
  <c r="D23" i="12"/>
  <c r="D22" i="12"/>
</calcChain>
</file>

<file path=xl/sharedStrings.xml><?xml version="1.0" encoding="utf-8"?>
<sst xmlns="http://schemas.openxmlformats.org/spreadsheetml/2006/main" count="1996" uniqueCount="594">
  <si>
    <t>Parameter</t>
  </si>
  <si>
    <t>Age</t>
  </si>
  <si>
    <t>Target age group</t>
  </si>
  <si>
    <t>Cancer treatment cost (per episode, over lifetime)</t>
  </si>
  <si>
    <t>Discount rate</t>
  </si>
  <si>
    <t>Remaining life years</t>
  </si>
  <si>
    <t>Pre-vaccination</t>
  </si>
  <si>
    <t>Post-vaccination</t>
  </si>
  <si>
    <t>Difference after vaccination</t>
  </si>
  <si>
    <t>Undiscounted</t>
  </si>
  <si>
    <t>Discounted</t>
  </si>
  <si>
    <t>Life years lost</t>
  </si>
  <si>
    <t>Life years lost (disc)</t>
  </si>
  <si>
    <t>Cancer care costs</t>
  </si>
  <si>
    <t>Cancer care costs (disc)</t>
  </si>
  <si>
    <t>TOTAL</t>
  </si>
  <si>
    <t>Outcomes in cohort</t>
  </si>
  <si>
    <t>Cost of vaccination</t>
  </si>
  <si>
    <t>Net cost</t>
  </si>
  <si>
    <t>Life years saved</t>
  </si>
  <si>
    <t>… life saved</t>
  </si>
  <si>
    <t>… life year saved</t>
  </si>
  <si>
    <t>Cancer disabilities lost</t>
  </si>
  <si>
    <t>Cancer disabilities lost (disc)</t>
  </si>
  <si>
    <t>Standardised cohort size (disc)</t>
  </si>
  <si>
    <t>Discount factor</t>
  </si>
  <si>
    <t>Birth cohort size (female)</t>
  </si>
  <si>
    <t>Cum disc factor</t>
  </si>
  <si>
    <t>Treatment costs saved</t>
  </si>
  <si>
    <t>… DALY prevented</t>
  </si>
  <si>
    <t>Nonfatal DALYs prevented</t>
  </si>
  <si>
    <t>Deaths prevented</t>
  </si>
  <si>
    <t>qx(i)</t>
  </si>
  <si>
    <t>px(i)</t>
  </si>
  <si>
    <t>lx(i)</t>
  </si>
  <si>
    <t>Lx(i)</t>
  </si>
  <si>
    <t>Tx(i)</t>
  </si>
  <si>
    <t>Ex(i)</t>
  </si>
  <si>
    <t>Vaccine efficacy vs HPV 16/18</t>
  </si>
  <si>
    <t>Remaining life years (discounted)</t>
  </si>
  <si>
    <t>Age, i</t>
  </si>
  <si>
    <t>Cervical cancer incidence</t>
  </si>
  <si>
    <t>Cervical cancer mortality</t>
  </si>
  <si>
    <t>All-cause mortality</t>
  </si>
  <si>
    <t>Vaccine price per FIG</t>
  </si>
  <si>
    <t>Vaccine delivery cost per FIG</t>
  </si>
  <si>
    <t>Total vaccine cost per FIG</t>
  </si>
  <si>
    <t>Country</t>
  </si>
  <si>
    <t>CeCx-16/18 incidence</t>
  </si>
  <si>
    <t>CeCx-16/18 mortality</t>
  </si>
  <si>
    <t>CeCx-16/18 mortality (disc)</t>
  </si>
  <si>
    <t>WHO Region</t>
  </si>
  <si>
    <t>World Bank Income Group (2011)</t>
  </si>
  <si>
    <t>GAVI Eligibility</t>
  </si>
  <si>
    <t>PAHO Revolving Fund</t>
  </si>
  <si>
    <t>% CeCx due to 16/18</t>
  </si>
  <si>
    <t>AFGHANISTAN</t>
  </si>
  <si>
    <t>AF</t>
  </si>
  <si>
    <t>EMR</t>
  </si>
  <si>
    <t>Low-income</t>
  </si>
  <si>
    <t>GAVI Phase III Eligible</t>
  </si>
  <si>
    <t>ALBANIA</t>
  </si>
  <si>
    <t>AL</t>
  </si>
  <si>
    <t>EUR</t>
  </si>
  <si>
    <t>Lower-middle income</t>
  </si>
  <si>
    <t>Not Eligible</t>
  </si>
  <si>
    <t>ALGERIA</t>
  </si>
  <si>
    <t>DZ</t>
  </si>
  <si>
    <t>AFR</t>
  </si>
  <si>
    <t>Upper-middle income</t>
  </si>
  <si>
    <t>ANDORRA</t>
  </si>
  <si>
    <t>AD</t>
  </si>
  <si>
    <t>High income</t>
  </si>
  <si>
    <t>ANGOLA</t>
  </si>
  <si>
    <t>AO</t>
  </si>
  <si>
    <t>Graduated</t>
  </si>
  <si>
    <t>ANTIGUA AND BARBUDA</t>
  </si>
  <si>
    <t>AG</t>
  </si>
  <si>
    <t>AMR</t>
  </si>
  <si>
    <t>ARGENTINA</t>
  </si>
  <si>
    <t>AR</t>
  </si>
  <si>
    <t>ARMENIA</t>
  </si>
  <si>
    <t>AM</t>
  </si>
  <si>
    <t>AUSTRALIA</t>
  </si>
  <si>
    <t>AU</t>
  </si>
  <si>
    <t>WPR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</si>
  <si>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</si>
  <si>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</si>
  <si>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</si>
  <si>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</si>
  <si>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</si>
  <si>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</si>
  <si>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</si>
  <si>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</si>
  <si>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</si>
  <si>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</si>
  <si>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SEAR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</si>
  <si>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</si>
  <si>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</si>
  <si>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</si>
  <si>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</si>
  <si>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</si>
  <si>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</si>
  <si>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</si>
  <si>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</si>
  <si>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</si>
  <si>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</si>
  <si>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</si>
  <si>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</si>
  <si>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</si>
  <si>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</si>
  <si>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</si>
  <si>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</si>
  <si>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</si>
  <si>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</si>
  <si>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BRAZIL</t>
  </si>
  <si>
    <t>BR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</si>
  <si>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</si>
  <si>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</si>
  <si>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</si>
  <si>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</si>
  <si>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</si>
  <si>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</si>
  <si>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</si>
  <si>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</si>
  <si>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</si>
  <si>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</si>
  <si>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</si>
  <si>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</si>
  <si>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</si>
  <si>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</si>
  <si>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Not Participating</t>
  </si>
  <si>
    <t>CAPE VERDE</t>
  </si>
  <si>
    <t>CV</t>
  </si>
  <si>
    <t>CENTRAL AFRICAN REPUBLIC</t>
  </si>
  <si>
    <t>CF</t>
  </si>
  <si>
    <t>CHAD</t>
  </si>
  <si>
    <t>TD</t>
  </si>
  <si>
    <t>Censored</t>
  </si>
  <si>
    <t>CHILE</t>
  </si>
  <si>
    <t>CL</t>
  </si>
  <si>
    <t>CHINA</t>
  </si>
  <si>
    <t>CN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</si>
  <si>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</si>
  <si>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</si>
  <si>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</si>
  <si>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</si>
  <si>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</si>
  <si>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</si>
  <si>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</si>
  <si>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</si>
  <si>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</si>
  <si>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</si>
  <si>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</si>
  <si>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</si>
  <si>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</si>
  <si>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</si>
  <si>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</si>
  <si>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</si>
  <si>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</si>
  <si>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</si>
  <si>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</si>
  <si>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</si>
  <si>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</si>
  <si>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</si>
  <si>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</si>
  <si>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</si>
  <si>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</si>
  <si>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</si>
  <si>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</si>
  <si>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</si>
  <si>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</si>
  <si>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</si>
  <si>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</si>
  <si>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</si>
  <si>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</si>
  <si>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</si>
  <si>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</si>
  <si>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</si>
  <si>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</si>
  <si>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</si>
  <si>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</si>
  <si>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</si>
  <si>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</si>
  <si>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</si>
  <si>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</si>
  <si>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</si>
  <si>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FIJI</t>
  </si>
  <si>
    <t>FJ</t>
  </si>
  <si>
    <t>FINLAND</t>
  </si>
  <si>
    <t>FI</t>
  </si>
  <si>
    <t>FRANCE</t>
  </si>
  <si>
    <t>FR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</si>
  <si>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</si>
  <si>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</si>
  <si>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</si>
  <si>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</si>
  <si>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</si>
  <si>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</si>
  <si>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</si>
  <si>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</si>
  <si>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</si>
  <si>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</si>
  <si>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GREECE</t>
  </si>
  <si>
    <t>GR</t>
  </si>
  <si>
    <t>GRENADA</t>
  </si>
  <si>
    <t>GD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</si>
  <si>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</si>
  <si>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</si>
  <si>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</si>
  <si>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</si>
  <si>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</si>
  <si>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</si>
  <si>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</si>
  <si>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</si>
  <si>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</si>
  <si>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</si>
  <si>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</si>
  <si>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</si>
  <si>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</si>
  <si>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</si>
  <si>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</si>
  <si>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</si>
  <si>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</si>
  <si>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</si>
  <si>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</si>
  <si>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</si>
  <si>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</si>
  <si>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</si>
  <si>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</si>
  <si>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</si>
  <si>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</si>
  <si>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</si>
  <si>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</si>
  <si>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</si>
  <si>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</si>
  <si>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</si>
  <si>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</si>
  <si>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</si>
  <si>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</si>
  <si>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</si>
  <si>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</si>
  <si>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</si>
  <si>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</si>
  <si>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</si>
  <si>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</si>
  <si>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</si>
  <si>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</si>
  <si>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</si>
  <si>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</si>
  <si>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</si>
  <si>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</si>
  <si>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</si>
  <si>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</si>
  <si>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</si>
  <si>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</si>
  <si>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</si>
  <si>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</si>
  <si>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</si>
  <si>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</si>
  <si>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</si>
  <si>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</si>
  <si>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</si>
  <si>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</si>
  <si>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</si>
  <si>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</si>
  <si>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</si>
  <si>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LIBYAN ARAB JAMAHIRIYA</t>
  </si>
  <si>
    <t>LY</t>
  </si>
  <si>
    <t>LITHUANIA</t>
  </si>
  <si>
    <t>LT</t>
  </si>
  <si>
    <t>LUXEMBOURG</t>
  </si>
  <si>
    <t>LU</t>
  </si>
  <si>
    <t>MACEDONIA, THE FORMER YUGOSLAV REPUBLIC OF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</si>
  <si>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</si>
  <si>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</si>
  <si>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</si>
  <si>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</si>
  <si>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</si>
  <si>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</si>
  <si>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</si>
  <si>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</si>
  <si>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</si>
  <si>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</si>
  <si>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</si>
  <si>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</si>
  <si>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</si>
  <si>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</si>
  <si>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</si>
  <si>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MAURITANIA</t>
  </si>
  <si>
    <t>MR</t>
  </si>
  <si>
    <t>MAURITIUS</t>
  </si>
  <si>
    <t>MU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</si>
  <si>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</si>
  <si>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</si>
  <si>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</si>
  <si>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</si>
  <si>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</si>
  <si>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</si>
  <si>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</si>
  <si>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</si>
  <si>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</si>
  <si>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</si>
  <si>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</si>
  <si>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</si>
  <si>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</si>
  <si>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</si>
  <si>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</si>
  <si>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</si>
  <si>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</si>
  <si>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</si>
  <si>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</si>
  <si>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</si>
  <si>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</si>
  <si>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</si>
  <si>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</si>
  <si>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</si>
  <si>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</si>
  <si>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</si>
  <si>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</si>
  <si>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</si>
  <si>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</si>
  <si>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</si>
  <si>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</si>
  <si>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</si>
  <si>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</si>
  <si>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</si>
  <si>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</si>
  <si>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</si>
  <si>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NORWAY</t>
  </si>
  <si>
    <t>NO</t>
  </si>
  <si>
    <t>OMAN</t>
  </si>
  <si>
    <t>OM</t>
  </si>
  <si>
    <t>PAKISTAN</t>
  </si>
  <si>
    <t>PK</t>
  </si>
  <si>
    <t>PALAU</t>
  </si>
  <si>
    <t>PW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</si>
  <si>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</si>
  <si>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</si>
  <si>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</si>
  <si>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</si>
  <si>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</si>
  <si>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</si>
  <si>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</si>
  <si>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</si>
  <si>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</si>
  <si>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</si>
  <si>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</si>
  <si>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</si>
  <si>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PORTUGAL</t>
  </si>
  <si>
    <t>PT</t>
  </si>
  <si>
    <t>QATAR</t>
  </si>
  <si>
    <t>QA</t>
  </si>
  <si>
    <t>ROMANIA</t>
  </si>
  <si>
    <t>RO</t>
  </si>
  <si>
    <t>RUSSIAN FEDERATION</t>
  </si>
  <si>
    <t>RU</t>
  </si>
  <si>
    <t>RWANDA</t>
  </si>
  <si>
    <t>RW</t>
  </si>
  <si>
    <t>SAINT KITTS AND NEVIS</t>
  </si>
  <si>
    <t>KN</t>
  </si>
  <si>
    <t>SAINT LUCIA</t>
  </si>
  <si>
    <t>LC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</si>
  <si>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</si>
  <si>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</si>
  <si>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</si>
  <si>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</si>
  <si>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</si>
  <si>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</si>
  <si>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</si>
  <si>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</si>
  <si>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</si>
  <si>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</si>
  <si>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</si>
  <si>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</si>
  <si>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</si>
  <si>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</si>
  <si>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</si>
  <si>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</si>
  <si>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</si>
  <si>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</si>
  <si>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</si>
  <si>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</si>
  <si>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</si>
  <si>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</si>
  <si>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</si>
  <si>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</si>
  <si>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</si>
  <si>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</si>
  <si>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</si>
  <si>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</si>
  <si>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</si>
  <si>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</si>
  <si>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SPAIN</t>
  </si>
  <si>
    <t>ES</t>
  </si>
  <si>
    <t>SRI LANKA</t>
  </si>
  <si>
    <t>LK</t>
  </si>
  <si>
    <t>SUDAN</t>
  </si>
  <si>
    <t>SD</t>
  </si>
  <si>
    <t>SUDAN, REPUBLIC OF SOUTH</t>
  </si>
  <si>
    <t>SS</t>
  </si>
  <si>
    <t>SURINAME</t>
  </si>
  <si>
    <t>SR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</si>
  <si>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</si>
  <si>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</si>
  <si>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</si>
  <si>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</si>
  <si>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</si>
  <si>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</si>
  <si>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</si>
  <si>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</si>
  <si>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</si>
  <si>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</si>
  <si>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</si>
  <si>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</si>
  <si>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</si>
  <si>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</si>
  <si>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</si>
  <si>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</si>
  <si>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</si>
  <si>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</si>
  <si>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</si>
  <si>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</si>
  <si>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</si>
  <si>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</si>
  <si>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</si>
  <si>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</si>
  <si>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</si>
  <si>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</si>
  <si>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</si>
  <si>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</si>
  <si>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</si>
  <si>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</si>
  <si>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</si>
  <si>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</si>
  <si>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</si>
  <si>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</si>
  <si>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</si>
  <si>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</si>
  <si>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</si>
  <si>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UK</t>
  </si>
  <si>
    <t>UNITED STATES</t>
  </si>
  <si>
    <t>US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</si>
  <si>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</si>
  <si>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</si>
  <si>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</si>
  <si>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</si>
  <si>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</si>
  <si>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</si>
  <si>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</si>
  <si>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</si>
  <si>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 NAM</t>
  </si>
  <si>
    <t>VN</t>
  </si>
  <si>
    <t>YEMEN</t>
  </si>
  <si>
    <t>YE</t>
  </si>
  <si>
    <t>ZAMBIA</t>
  </si>
  <si>
    <t>ZM</t>
  </si>
  <si>
    <t>ZIMBABWE</t>
  </si>
  <si>
    <t>ZW</t>
  </si>
  <si>
    <t>Cancer costs</t>
  </si>
  <si>
    <t>Cancer costs (adjusted)</t>
  </si>
  <si>
    <t>Default Value</t>
  </si>
  <si>
    <t>Override Value</t>
  </si>
  <si>
    <t>Default values</t>
  </si>
  <si>
    <t>Override values</t>
  </si>
  <si>
    <t>Country ¦ Age [12]</t>
  </si>
  <si>
    <t>Country ¦ Age [11]</t>
  </si>
  <si>
    <t>GUINEA0BISSAU</t>
  </si>
  <si>
    <t>TIMOR0LESTE</t>
  </si>
  <si>
    <t>Country ¦ Age [10]</t>
  </si>
  <si>
    <t>GDP per capita (2011 US$)</t>
  </si>
  <si>
    <t>Actual</t>
  </si>
  <si>
    <t>Column</t>
  </si>
  <si>
    <t>Actual values</t>
  </si>
  <si>
    <t>GDP per capita</t>
  </si>
  <si>
    <t>Efficacy vs HPV 16/18</t>
  </si>
  <si>
    <t>Vaccination age</t>
  </si>
  <si>
    <t>Vaccine cost</t>
  </si>
  <si>
    <t>Delivery cost</t>
  </si>
  <si>
    <t>GDP per capita (2011 i$)</t>
  </si>
  <si>
    <t>Select country:</t>
  </si>
  <si>
    <t>Override these default values:</t>
  </si>
  <si>
    <t>Incremental cost per…</t>
  </si>
  <si>
    <t>Country Selection</t>
  </si>
  <si>
    <t>Outcomes for country:</t>
  </si>
  <si>
    <t>Coverage (all doses)</t>
  </si>
  <si>
    <t>Abbreviation (iso2)</t>
  </si>
  <si>
    <t>Cervical cancers prevented</t>
  </si>
  <si>
    <t>CeCx-16/18 incidence (disc)</t>
  </si>
  <si>
    <t>… cervical cancer prevented</t>
  </si>
  <si>
    <t>Proportion of cervical cancer cases that are due to HPV 16/18</t>
  </si>
  <si>
    <t>Female births (WPP 2015)</t>
  </si>
  <si>
    <t>Female 9y olds (WPP 2015)</t>
  </si>
  <si>
    <t>Female 10y olds (WPP 2015)</t>
  </si>
  <si>
    <t>Cohort size at vaccination age (female)</t>
  </si>
  <si>
    <t>Cohort size at birth (female)</t>
  </si>
  <si>
    <t>Standardised cohort size (1=birth)</t>
  </si>
  <si>
    <t>Standardised cohort size (1=vacc age)</t>
  </si>
  <si>
    <t>CeCx-16/18 incidence x 100,000 (for graph)</t>
  </si>
  <si>
    <t>version 2.2</t>
  </si>
  <si>
    <t>- Country selection!E15 (total vaccine cost per FIG) is now “=E13+E14” (vaccine price per FIG + vaccine delivery cost per FIG) rather than hardcoded (incorrectly) to $20.</t>
  </si>
  <si>
    <t>- Country section!D10 and Parameters!H1: renamed “3-dose coverage” to “Coverage (all doses)”.</t>
  </si>
  <si>
    <t>- Column G (female births) in “Parameters”: this was incorrect and has now been corrected. The data now come from the UN Population Division’s World Population Prospects 2015 (size of the 0-4 age interval divided by 5).</t>
  </si>
  <si>
    <t>- In “Output”, cost of vaccination (cells C10 and D10) were being calculated based on the cohort size at birth rather than at the age of vaccination. This has now been corrected, and a new row labelled “Cohort size at age of vaccination (female)” has been added. Similarly, cancers etc. prevented are now calculated based on a cohort that starts from the age of vaccination rather than from birth.</t>
  </si>
  <si>
    <t>- In “Parameters”, vaccine cost (column K) was incorrect for Gavi countries – whenever this is $15.00 it has now been changed to $13.50.</t>
  </si>
  <si>
    <t xml:space="preserve">- In “Output”, the number of cervical cancers prevented by vaccination and incremental cost per cancer prevented has been added (row 14). </t>
  </si>
  <si>
    <t>WHO mortality stratum</t>
  </si>
  <si>
    <t>D</t>
  </si>
  <si>
    <t>B</t>
  </si>
  <si>
    <t>A</t>
  </si>
  <si>
    <t>C</t>
  </si>
  <si>
    <t>E</t>
  </si>
  <si>
    <t>DALYs for cancer sequelae year</t>
  </si>
  <si>
    <t>Mortality stratum</t>
  </si>
  <si>
    <t>DALYs for cancer diagnosis</t>
  </si>
  <si>
    <t>DALYs for non-terminal cancer sequelae (per year)</t>
  </si>
  <si>
    <t>DALYs for terminal cancer</t>
  </si>
  <si>
    <t>DALYs</t>
  </si>
  <si>
    <t>Non-fatal cancer episode</t>
  </si>
  <si>
    <t>Fatal cancer episode (excluding life years lost)</t>
  </si>
  <si>
    <t>Non-fatal cancer episode (discounted)</t>
  </si>
  <si>
    <t>Fatal cancer episode (excluding life years lost) (discounted)</t>
  </si>
  <si>
    <t>version 2.3</t>
  </si>
  <si>
    <t>- Made DALYs lost due to cancer dependent on WHO mortality strata to exactly match calculations in R/published version</t>
  </si>
  <si>
    <t>0,000083</t>
  </si>
  <si>
    <t>0,000172</t>
  </si>
  <si>
    <t>0,000253</t>
  </si>
  <si>
    <t>0,000254</t>
  </si>
  <si>
    <t>0,000240</t>
  </si>
  <si>
    <t>0,000293</t>
  </si>
  <si>
    <t>0,000222</t>
  </si>
  <si>
    <t>0,000619</t>
  </si>
  <si>
    <t>0,000213</t>
  </si>
  <si>
    <t>0,000216</t>
  </si>
  <si>
    <t>0,000289</t>
  </si>
  <si>
    <t>0,000381</t>
  </si>
  <si>
    <t>0,000421</t>
  </si>
  <si>
    <t>0,000385</t>
  </si>
  <si>
    <t>0,000338</t>
  </si>
  <si>
    <t>0,000350</t>
  </si>
  <si>
    <t>0,000306</t>
  </si>
  <si>
    <t>0,000280</t>
  </si>
  <si>
    <t>0,000327</t>
  </si>
  <si>
    <t>0,000178</t>
  </si>
  <si>
    <t>0,000207</t>
  </si>
  <si>
    <t>0,000249</t>
  </si>
  <si>
    <t>0,000495</t>
  </si>
  <si>
    <t>0,000003</t>
  </si>
  <si>
    <t>0,000037</t>
  </si>
  <si>
    <t>0,000082</t>
  </si>
  <si>
    <t>0,000128</t>
  </si>
  <si>
    <t>0,000127</t>
  </si>
  <si>
    <t>0,000126</t>
  </si>
  <si>
    <t>0,000125</t>
  </si>
  <si>
    <t>0,000173</t>
  </si>
  <si>
    <t>0,000175</t>
  </si>
  <si>
    <t>0,000211</t>
  </si>
  <si>
    <t>0,000228</t>
  </si>
  <si>
    <t>0,000245</t>
  </si>
  <si>
    <t>0,000259</t>
  </si>
  <si>
    <t>0,000285</t>
  </si>
  <si>
    <t>0,000291</t>
  </si>
  <si>
    <t>0,000311</t>
  </si>
  <si>
    <t>0,000318</t>
  </si>
  <si>
    <t>0,000323</t>
  </si>
  <si>
    <t>0,000335</t>
  </si>
  <si>
    <t>0,000349</t>
  </si>
  <si>
    <t>0,000365</t>
  </si>
  <si>
    <t>0,000367</t>
  </si>
  <si>
    <t>0,000403</t>
  </si>
  <si>
    <t>0,000424</t>
  </si>
  <si>
    <t>0,000352</t>
  </si>
  <si>
    <t>0,000383</t>
  </si>
  <si>
    <t>0,000457</t>
  </si>
  <si>
    <t>0,000378</t>
  </si>
  <si>
    <t>0,000430</t>
  </si>
  <si>
    <t>0,000460</t>
  </si>
  <si>
    <t>0,000496</t>
  </si>
  <si>
    <t>0,000422</t>
  </si>
  <si>
    <t>0,000472</t>
  </si>
  <si>
    <t>0,000536</t>
  </si>
  <si>
    <t>0,000307</t>
  </si>
  <si>
    <t>0,000491</t>
  </si>
  <si>
    <t>0,000642</t>
  </si>
  <si>
    <t>0,000859</t>
  </si>
  <si>
    <t>0,001183</t>
  </si>
  <si>
    <t>0,001678</t>
  </si>
  <si>
    <t>0,002446</t>
  </si>
  <si>
    <t>0,003667</t>
  </si>
  <si>
    <t>0,005683</t>
  </si>
  <si>
    <t>0,009130</t>
  </si>
  <si>
    <t>0,015179</t>
  </si>
  <si>
    <t>0,026012</t>
  </si>
  <si>
    <t>0,021426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</si>
</sst>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&quot;$&quot;#,##0.00_);[Red]\(&quot;$&quot;#,##0.00\)"/>
    <numFmt numFmtId="165" formatCode="0.000000"/>
    <numFmt numFmtId="166" formatCode="[$$-409]#,##0"/>
    <numFmt numFmtId="167" formatCode="0.0%"/>
    <numFmt numFmtId="168" formatCode="0.00000000"/>
    <numFmt numFmtId="169" formatCode="&quot;$&quot;#,##0.00"/>
    <numFmt numFmtId="170" formatCode="&quot;$&quot;#,##0"/>
    <numFmt numFmtId="171" formatCode="0.0000"/>
    <numFmt numFmtId="172" formatCode="[$$-409]#,##0.00"/>
    <numFmt numFmtId="173" formatCode="0.00000"/>
  </numFmts>
  <fonts count="23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Roboto"/>
    </font>
    <font>
      <sz val="10"/>
      <color indexed="8"/>
      <name val="Arial"/>
      <family val="2"/>
    </font>
    <font>
      <b/>
      <sz val="11"/>
      <color indexed="8"/>
      <name val="Roboto"/>
    </font>
    <font>
      <u/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medium">
        <color rgb="FFD0CECE"/>
      </left>
      <right style="medium">
        <color rgb="FFD0CECE"/>
      </right>
      <top style="medium">
        <color rgb="FFD0CECE"/>
      </top>
      <bottom style="medium">
        <color rgb="FFD0CECE"/>
      </bottom>
      <diagonal/>
    </border>
    <border>
      <left style="medium">
        <color rgb="FFD0CECE"/>
      </left>
      <right style="medium">
        <color rgb="FFD0CECE"/>
      </right>
      <top style="medium">
        <color rgb="FFCCCCCC"/>
      </top>
      <bottom style="medium">
        <color rgb="FFD0CECE"/>
      </bottom>
      <diagonal/>
    </border>
    <border>
      <left style="medium">
        <color rgb="FFCCCCCC"/>
      </left>
      <right style="medium">
        <color rgb="FFD0CECE"/>
      </right>
      <top style="medium">
        <color rgb="FFD0CECE"/>
      </top>
      <bottom style="medium">
        <color rgb="FFD0CECE"/>
      </bottom>
      <diagonal/>
    </border>
    <border>
      <left style="medium">
        <color rgb="FFCCCCCC"/>
      </left>
      <right style="medium">
        <color rgb="FFD0CECE"/>
      </right>
      <top style="medium">
        <color rgb="FFCCCCCC"/>
      </top>
      <bottom style="medium">
        <color rgb="FFD0CECE"/>
      </bottom>
      <diagonal/>
    </border>
  </borders>
  <cellStyleXfs count="10">
    <xf numFmtId="0" fontId="0" fillId="0" borderId="0"/>
    <xf numFmtId="9" fontId="3" fillId="0" borderId="0" applyFill="0" applyBorder="0" applyAlignment="0" applyProtection="0"/>
    <xf numFmtId="0" fontId="12" fillId="7" borderId="2" applyNumberFormat="0" applyAlignment="0" applyProtection="0"/>
    <xf numFmtId="0" fontId="13" fillId="7" borderId="1" applyNumberFormat="0" applyAlignment="0" applyProtection="0"/>
    <xf numFmtId="0" fontId="14" fillId="8" borderId="0" applyNumberFormat="0" applyBorder="0" applyAlignment="0" applyProtection="0"/>
    <xf numFmtId="0" fontId="2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5" fillId="0" borderId="3" applyNumberFormat="0" applyFill="0" applyAlignment="0" applyProtection="0"/>
    <xf numFmtId="43" fontId="18" fillId="0" borderId="0" applyFont="0" applyFill="0" applyBorder="0" applyAlignment="0" applyProtection="0"/>
  </cellStyleXfs>
  <cellXfs count="123">
    <xf numFmtId="0" fontId="0" fillId="0" borderId="0" xfId="0"/>
    <xf numFmtId="0" fontId="4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 applyAlignment="1">
      <alignment wrapText="1"/>
    </xf>
    <xf numFmtId="2" fontId="5" fillId="0" borderId="0" xfId="0" applyNumberFormat="1" applyFont="1"/>
    <xf numFmtId="166" fontId="0" fillId="0" borderId="0" xfId="0" applyNumberFormat="1" applyAlignment="1">
      <alignment horizontal="center"/>
    </xf>
    <xf numFmtId="0" fontId="7" fillId="0" borderId="0" xfId="0" applyFont="1" applyAlignment="1">
      <alignment wrapText="1"/>
    </xf>
    <xf numFmtId="3" fontId="7" fillId="0" borderId="0" xfId="0" applyNumberFormat="1" applyFont="1" applyAlignment="1">
      <alignment wrapText="1"/>
    </xf>
    <xf numFmtId="0" fontId="7" fillId="0" borderId="0" xfId="0" applyFont="1" applyAlignment="1">
      <alignment horizontal="left" wrapText="1"/>
    </xf>
    <xf numFmtId="169" fontId="7" fillId="0" borderId="0" xfId="0" applyNumberFormat="1" applyFont="1" applyAlignment="1">
      <alignment wrapText="1"/>
    </xf>
    <xf numFmtId="170" fontId="7" fillId="0" borderId="0" xfId="0" applyNumberFormat="1" applyFont="1" applyAlignment="1">
      <alignment wrapText="1"/>
    </xf>
    <xf numFmtId="0" fontId="8" fillId="0" borderId="0" xfId="0" applyFont="1" applyAlignment="1" applyProtection="1">
      <alignment wrapText="1"/>
      <protection locked="0"/>
    </xf>
    <xf numFmtId="0" fontId="9" fillId="0" borderId="0" xfId="0" applyFont="1" applyAlignment="1">
      <alignment wrapText="1"/>
    </xf>
    <xf numFmtId="3" fontId="9" fillId="0" borderId="0" xfId="0" applyNumberFormat="1" applyFont="1" applyAlignment="1">
      <alignment horizontal="right"/>
    </xf>
    <xf numFmtId="9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9" fontId="9" fillId="0" borderId="0" xfId="0" applyNumberFormat="1" applyFont="1" applyAlignment="1">
      <alignment horizontal="right" wrapText="1"/>
    </xf>
    <xf numFmtId="169" fontId="9" fillId="0" borderId="0" xfId="0" applyNumberFormat="1" applyFont="1" applyAlignment="1">
      <alignment horizontal="right"/>
    </xf>
    <xf numFmtId="170" fontId="9" fillId="3" borderId="0" xfId="0" applyNumberFormat="1" applyFont="1" applyFill="1" applyAlignment="1">
      <alignment horizontal="right"/>
    </xf>
    <xf numFmtId="170" fontId="9" fillId="3" borderId="0" xfId="0" applyNumberFormat="1" applyFont="1" applyFill="1"/>
    <xf numFmtId="3" fontId="9" fillId="0" borderId="0" xfId="0" applyNumberFormat="1" applyFont="1" applyAlignment="1">
      <alignment wrapText="1"/>
    </xf>
    <xf numFmtId="169" fontId="9" fillId="0" borderId="0" xfId="0" applyNumberFormat="1" applyFont="1"/>
    <xf numFmtId="170" fontId="9" fillId="0" borderId="0" xfId="0" applyNumberFormat="1" applyFont="1"/>
    <xf numFmtId="169" fontId="9" fillId="5" borderId="0" xfId="0" applyNumberFormat="1" applyFont="1" applyFill="1"/>
    <xf numFmtId="170" fontId="9" fillId="5" borderId="0" xfId="0" applyNumberFormat="1" applyFont="1" applyFill="1"/>
    <xf numFmtId="0" fontId="9" fillId="0" borderId="0" xfId="0" applyFont="1"/>
    <xf numFmtId="3" fontId="9" fillId="0" borderId="0" xfId="0" applyNumberFormat="1" applyFont="1"/>
    <xf numFmtId="169" fontId="9" fillId="3" borderId="0" xfId="0" applyNumberFormat="1" applyFont="1" applyFill="1"/>
    <xf numFmtId="170" fontId="9" fillId="4" borderId="0" xfId="0" applyNumberFormat="1" applyFont="1" applyFill="1"/>
    <xf numFmtId="169" fontId="7" fillId="0" borderId="0" xfId="0" applyNumberFormat="1" applyFont="1"/>
    <xf numFmtId="169" fontId="9" fillId="4" borderId="0" xfId="0" applyNumberFormat="1" applyFont="1" applyFill="1"/>
    <xf numFmtId="9" fontId="3" fillId="0" borderId="0" xfId="1" applyAlignment="1">
      <alignment horizontal="center"/>
    </xf>
    <xf numFmtId="167" fontId="3" fillId="0" borderId="0" xfId="1" applyNumberFormat="1" applyAlignment="1">
      <alignment horizontal="center"/>
    </xf>
    <xf numFmtId="0" fontId="4" fillId="6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9" fontId="3" fillId="6" borderId="0" xfId="1" applyFill="1" applyAlignment="1">
      <alignment horizontal="center"/>
    </xf>
    <xf numFmtId="166" fontId="0" fillId="6" borderId="0" xfId="0" applyNumberFormat="1" applyFill="1" applyAlignment="1">
      <alignment horizontal="center"/>
    </xf>
    <xf numFmtId="167" fontId="3" fillId="6" borderId="0" xfId="1" applyNumberFormat="1" applyFill="1" applyAlignment="1">
      <alignment horizontal="center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13" fillId="7" borderId="1" xfId="3" applyAlignment="1">
      <alignment horizontal="center"/>
    </xf>
    <xf numFmtId="9" fontId="13" fillId="7" borderId="1" xfId="3" applyNumberFormat="1" applyAlignment="1">
      <alignment horizontal="center"/>
    </xf>
    <xf numFmtId="166" fontId="13" fillId="7" borderId="1" xfId="3" applyNumberFormat="1" applyAlignment="1">
      <alignment horizontal="center"/>
    </xf>
    <xf numFmtId="167" fontId="13" fillId="7" borderId="1" xfId="3" applyNumberFormat="1" applyAlignment="1">
      <alignment horizontal="center"/>
    </xf>
    <xf numFmtId="0" fontId="4" fillId="0" borderId="0" xfId="0" applyFont="1" applyAlignment="1">
      <alignment horizontal="center"/>
    </xf>
    <xf numFmtId="0" fontId="13" fillId="7" borderId="1" xfId="3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3" fontId="12" fillId="7" borderId="2" xfId="2" applyNumberFormat="1" applyAlignment="1">
      <alignment horizontal="center"/>
    </xf>
    <xf numFmtId="0" fontId="12" fillId="7" borderId="2" xfId="2" applyAlignment="1">
      <alignment horizontal="center"/>
    </xf>
    <xf numFmtId="166" fontId="12" fillId="7" borderId="2" xfId="2" applyNumberFormat="1" applyAlignment="1">
      <alignment horizontal="center"/>
    </xf>
    <xf numFmtId="0" fontId="10" fillId="0" borderId="0" xfId="0" applyFont="1" applyAlignment="1">
      <alignment horizontal="right" wrapText="1" indent="1"/>
    </xf>
    <xf numFmtId="0" fontId="11" fillId="0" borderId="0" xfId="0" applyFont="1" applyAlignment="1">
      <alignment horizontal="right" indent="1"/>
    </xf>
    <xf numFmtId="0" fontId="11" fillId="0" borderId="0" xfId="0" applyFont="1" applyAlignment="1">
      <alignment horizontal="right" wrapText="1" indent="1"/>
    </xf>
    <xf numFmtId="0" fontId="11" fillId="0" borderId="0" xfId="0" applyFont="1" applyAlignment="1">
      <alignment horizontal="right" indent="5"/>
    </xf>
    <xf numFmtId="0" fontId="14" fillId="0" borderId="0" xfId="4" applyFill="1"/>
    <xf numFmtId="0" fontId="14" fillId="0" borderId="0" xfId="4" applyFill="1" applyBorder="1"/>
    <xf numFmtId="0" fontId="14" fillId="0" borderId="0" xfId="7" applyFill="1" applyBorder="1"/>
    <xf numFmtId="0" fontId="14" fillId="0" borderId="0" xfId="6" applyFill="1" applyBorder="1"/>
    <xf numFmtId="0" fontId="16" fillId="0" borderId="0" xfId="0" applyFont="1"/>
    <xf numFmtId="0" fontId="17" fillId="0" borderId="0" xfId="7" applyFont="1" applyFill="1"/>
    <xf numFmtId="0" fontId="14" fillId="0" borderId="0" xfId="7" applyFill="1"/>
    <xf numFmtId="0" fontId="17" fillId="0" borderId="0" xfId="4" applyFont="1" applyFill="1" applyBorder="1"/>
    <xf numFmtId="0" fontId="17" fillId="0" borderId="0" xfId="7" applyFont="1" applyFill="1" applyBorder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15" fillId="0" borderId="3" xfId="8" applyFill="1"/>
    <xf numFmtId="0" fontId="15" fillId="0" borderId="3" xfId="8" applyFill="1" applyAlignment="1">
      <alignment horizontal="right"/>
    </xf>
    <xf numFmtId="0" fontId="4" fillId="0" borderId="0" xfId="0" applyFont="1" applyAlignment="1">
      <alignment wrapText="1"/>
    </xf>
    <xf numFmtId="2" fontId="13" fillId="7" borderId="1" xfId="3" applyNumberFormat="1" applyAlignment="1">
      <alignment horizontal="center"/>
    </xf>
    <xf numFmtId="3" fontId="13" fillId="7" borderId="1" xfId="3" applyNumberFormat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9" borderId="1" xfId="5" applyFont="1" applyBorder="1" applyAlignment="1">
      <alignment horizontal="center"/>
    </xf>
    <xf numFmtId="172" fontId="13" fillId="7" borderId="1" xfId="3" applyNumberFormat="1" applyAlignment="1">
      <alignment horizontal="center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165" fontId="11" fillId="2" borderId="0" xfId="0" applyNumberFormat="1" applyFont="1" applyFill="1" applyAlignment="1">
      <alignment wrapText="1"/>
    </xf>
    <xf numFmtId="173" fontId="11" fillId="0" borderId="0" xfId="0" applyNumberFormat="1" applyFont="1"/>
    <xf numFmtId="171" fontId="11" fillId="0" borderId="0" xfId="0" applyNumberFormat="1" applyFont="1"/>
    <xf numFmtId="165" fontId="11" fillId="0" borderId="0" xfId="0" applyNumberFormat="1" applyFont="1"/>
    <xf numFmtId="168" fontId="11" fillId="0" borderId="0" xfId="0" applyNumberFormat="1" applyFont="1"/>
    <xf numFmtId="43" fontId="11" fillId="0" borderId="0" xfId="9" applyFont="1"/>
    <xf numFmtId="0" fontId="10" fillId="0" borderId="0" xfId="0" applyFont="1" applyAlignment="1">
      <alignment horizontal="right" indent="1"/>
    </xf>
    <xf numFmtId="0" fontId="0" fillId="0" borderId="0" xfId="0" quotePrefix="1"/>
    <xf numFmtId="168" fontId="11" fillId="6" borderId="0" xfId="0" applyNumberFormat="1" applyFont="1" applyFill="1"/>
    <xf numFmtId="168" fontId="11" fillId="6" borderId="0" xfId="9" applyNumberFormat="1" applyFont="1" applyFill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8" fillId="6" borderId="0" xfId="0" applyFont="1" applyFill="1" applyAlignment="1" applyProtection="1">
      <alignment wrapText="1"/>
      <protection locked="0"/>
    </xf>
    <xf numFmtId="0" fontId="9" fillId="6" borderId="0" xfId="0" applyFont="1" applyFill="1" applyAlignment="1">
      <alignment wrapText="1"/>
    </xf>
    <xf numFmtId="3" fontId="9" fillId="6" borderId="0" xfId="0" applyNumberFormat="1" applyFont="1" applyFill="1"/>
    <xf numFmtId="9" fontId="9" fillId="6" borderId="0" xfId="0" applyNumberFormat="1" applyFont="1" applyFill="1" applyAlignment="1">
      <alignment horizontal="right"/>
    </xf>
    <xf numFmtId="0" fontId="9" fillId="6" borderId="0" xfId="0" applyFont="1" applyFill="1" applyAlignment="1">
      <alignment horizontal="right"/>
    </xf>
    <xf numFmtId="169" fontId="9" fillId="6" borderId="0" xfId="0" applyNumberFormat="1" applyFont="1" applyFill="1" applyAlignment="1">
      <alignment horizontal="right" wrapText="1"/>
    </xf>
    <xf numFmtId="169" fontId="9" fillId="6" borderId="0" xfId="0" applyNumberFormat="1" applyFont="1" applyFill="1"/>
    <xf numFmtId="170" fontId="9" fillId="6" borderId="0" xfId="0" applyNumberFormat="1" applyFont="1" applyFill="1"/>
    <xf numFmtId="3" fontId="9" fillId="6" borderId="0" xfId="0" applyNumberFormat="1" applyFont="1" applyFill="1" applyAlignment="1">
      <alignment wrapText="1"/>
    </xf>
    <xf numFmtId="169" fontId="7" fillId="6" borderId="0" xfId="0" applyNumberFormat="1" applyFont="1" applyFill="1"/>
    <xf numFmtId="164" fontId="20" fillId="0" borderId="0" xfId="0" applyNumberFormat="1" applyFont="1"/>
    <xf numFmtId="0" fontId="21" fillId="0" borderId="4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wrapText="1"/>
    </xf>
    <xf numFmtId="3" fontId="19" fillId="0" borderId="7" xfId="0" applyNumberFormat="1" applyFont="1" applyBorder="1" applyAlignment="1">
      <alignment horizontal="center" wrapText="1"/>
    </xf>
    <xf numFmtId="165" fontId="0" fillId="6" borderId="0" xfId="0" applyNumberFormat="1" applyFill="1"/>
    <xf numFmtId="0" fontId="9" fillId="0" borderId="0" xfId="0" applyNumberFormat="1" applyFont="1" applyAlignment="1">
      <alignment horizontal="right"/>
    </xf>
    <xf numFmtId="0" fontId="9" fillId="6" borderId="0" xfId="0" applyNumberFormat="1" applyFont="1" applyFill="1" applyAlignment="1">
      <alignment horizontal="right"/>
    </xf>
    <xf numFmtId="2" fontId="9" fillId="0" borderId="0" xfId="0" applyNumberFormat="1" applyFont="1" applyAlignment="1">
      <alignment horizontal="right"/>
    </xf>
    <xf numFmtId="2" fontId="7" fillId="0" borderId="0" xfId="0" applyNumberFormat="1" applyFont="1" applyAlignment="1">
      <alignment wrapText="1"/>
    </xf>
    <xf numFmtId="2" fontId="9" fillId="6" borderId="0" xfId="0" applyNumberFormat="1" applyFont="1" applyFill="1" applyAlignment="1">
      <alignment horizontal="right"/>
    </xf>
    <xf numFmtId="2" fontId="0" fillId="0" borderId="0" xfId="0" applyNumberFormat="1"/>
    <xf numFmtId="4" fontId="9" fillId="6" borderId="0" xfId="0" applyNumberFormat="1" applyFont="1" applyFill="1" applyAlignment="1">
      <alignment horizontal="right"/>
    </xf>
    <xf numFmtId="4" fontId="9" fillId="0" borderId="0" xfId="0" applyNumberFormat="1" applyFont="1" applyAlignment="1">
      <alignment horizontal="right"/>
    </xf>
    <xf numFmtId="0" fontId="15" fillId="0" borderId="3" xfId="8" applyAlignment="1">
      <alignment horizontal="center"/>
    </xf>
    <xf numFmtId="0" fontId="22" fillId="0" borderId="0" xfId="0" applyFont="1"/>
  </cellXfs>
  <cellStyles count="10">
    <cellStyle name="40% - Énfasis3" xfId="5" builtinId="39"/>
    <cellStyle name="Cálculo" xfId="3" builtinId="22"/>
    <cellStyle name="Encabezado 1" xfId="8" builtinId="16"/>
    <cellStyle name="Énfasis3" xfId="4" builtinId="37"/>
    <cellStyle name="Énfasis4" xfId="6" builtinId="41"/>
    <cellStyle name="Énfasis5" xfId="7" builtinId="45"/>
    <cellStyle name="Millares" xfId="9" builtinId="3"/>
    <cellStyle name="Normal" xfId="0" builtinId="0"/>
    <cellStyle name="Porcentaje" xfId="1" builtinId="5"/>
    <cellStyle name="Salida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GB"/>
              <a:t>Effect of vaccination on</a:t>
            </a:r>
            <a:r>
              <a:rPr lang="en-GB" baseline="0"/>
              <a:t> incidence of cervical cancer by age </a:t>
            </a:r>
            <a:endParaRPr lang="en-GB"/>
          </a:p>
        </c:rich>
      </c:tx>
      <c:layout>
        <c:manualLayout>
          <c:xMode val="edge"/>
          <c:yMode val="edge"/>
          <c:x val="0.10210457488882241"/>
          <c:y val="3.944773175542406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958361731692975"/>
          <c:y val="9.6983269582769718E-2"/>
          <c:w val="0.82500167847021177"/>
          <c:h val="0.75865051851453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Model!$G$1</c:f>
              <c:strCache>
                <c:ptCount val="1"/>
                <c:pt idx="0">
                  <c:v>Pre-vaccination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Model!$A$16:$A$79</c:f>
              <c:numCache>
                <c:formatCode>General</c:formatCode>
                <c:ptCount val="64"/>
                <c:pt idx="0">
                  <c:v>12</c:v>
                </c:pt>
                <c:pt idx="1">
                  <c:v>13</c:v>
                </c:pt>
                <c:pt idx="2" formatCode="0.00000000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</c:numCache>
            </c:numRef>
          </c:xVal>
          <c:yVal>
            <c:numRef>
              <c:f>Model!$AL$4:$AL$104</c:f>
              <c:numCache>
                <c:formatCode>_(* #,##0.00_);_(* \(#,##0.00\);_(* "-"??_);_(@_)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000000">
                  <c:v>7.0940000000000003E-2</c:v>
                </c:pt>
                <c:pt idx="15">
                  <c:v>7.0940000000000003E-2</c:v>
                </c:pt>
                <c:pt idx="16">
                  <c:v>7.0940000000000003E-2</c:v>
                </c:pt>
                <c:pt idx="17">
                  <c:v>7.0940000000000003E-2</c:v>
                </c:pt>
                <c:pt idx="18">
                  <c:v>7.0940000000000003E-2</c:v>
                </c:pt>
                <c:pt idx="19">
                  <c:v>3.8307599999999997</c:v>
                </c:pt>
                <c:pt idx="20">
                  <c:v>3.9017000000000004</c:v>
                </c:pt>
                <c:pt idx="21">
                  <c:v>3.9017000000000004</c:v>
                </c:pt>
                <c:pt idx="22">
                  <c:v>3.8307599999999997</c:v>
                </c:pt>
                <c:pt idx="23">
                  <c:v>3.8307599999999997</c:v>
                </c:pt>
                <c:pt idx="24">
                  <c:v>9.7897200000000009</c:v>
                </c:pt>
                <c:pt idx="25">
                  <c:v>9.7897200000000009</c:v>
                </c:pt>
                <c:pt idx="26">
                  <c:v>9.9315999999999995</c:v>
                </c:pt>
                <c:pt idx="27">
                  <c:v>10.00254</c:v>
                </c:pt>
                <c:pt idx="28">
                  <c:v>10.073480000000002</c:v>
                </c:pt>
                <c:pt idx="29">
                  <c:v>15.11022</c:v>
                </c:pt>
                <c:pt idx="30">
                  <c:v>15.323039999999999</c:v>
                </c:pt>
                <c:pt idx="31">
                  <c:v>15.464920000000001</c:v>
                </c:pt>
                <c:pt idx="32">
                  <c:v>15.67774</c:v>
                </c:pt>
                <c:pt idx="33">
                  <c:v>15.81962</c:v>
                </c:pt>
                <c:pt idx="34">
                  <c:v>20.359780000000001</c:v>
                </c:pt>
                <c:pt idx="35">
                  <c:v>20.430720000000001</c:v>
                </c:pt>
                <c:pt idx="36">
                  <c:v>20.501659999999998</c:v>
                </c:pt>
                <c:pt idx="37">
                  <c:v>20.501659999999998</c:v>
                </c:pt>
                <c:pt idx="38">
                  <c:v>20.501659999999998</c:v>
                </c:pt>
                <c:pt idx="39">
                  <c:v>25.183700000000002</c:v>
                </c:pt>
                <c:pt idx="40">
                  <c:v>25.396519999999999</c:v>
                </c:pt>
                <c:pt idx="41">
                  <c:v>25.75122</c:v>
                </c:pt>
                <c:pt idx="42">
                  <c:v>26.247800000000002</c:v>
                </c:pt>
                <c:pt idx="43">
                  <c:v>26.88626</c:v>
                </c:pt>
                <c:pt idx="44">
                  <c:v>26.247800000000002</c:v>
                </c:pt>
                <c:pt idx="45">
                  <c:v>27.02814</c:v>
                </c:pt>
                <c:pt idx="46">
                  <c:v>27.95036</c:v>
                </c:pt>
                <c:pt idx="47">
                  <c:v>28.872580000000003</c:v>
                </c:pt>
                <c:pt idx="48">
                  <c:v>29.865739999999999</c:v>
                </c:pt>
                <c:pt idx="49">
                  <c:v>28.376000000000005</c:v>
                </c:pt>
                <c:pt idx="50">
                  <c:v>29.22728</c:v>
                </c:pt>
                <c:pt idx="51">
                  <c:v>29.865739999999999</c:v>
                </c:pt>
                <c:pt idx="52">
                  <c:v>30.291380000000004</c:v>
                </c:pt>
                <c:pt idx="53">
                  <c:v>30.717020000000002</c:v>
                </c:pt>
                <c:pt idx="54">
                  <c:v>29.014460000000003</c:v>
                </c:pt>
                <c:pt idx="55">
                  <c:v>29.298220000000001</c:v>
                </c:pt>
                <c:pt idx="56">
                  <c:v>29.723860000000002</c:v>
                </c:pt>
                <c:pt idx="57">
                  <c:v>30.36232</c:v>
                </c:pt>
                <c:pt idx="58">
                  <c:v>31.071720000000003</c:v>
                </c:pt>
                <c:pt idx="59">
                  <c:v>27.524720000000002</c:v>
                </c:pt>
                <c:pt idx="60">
                  <c:v>27.808479999999999</c:v>
                </c:pt>
                <c:pt idx="61">
                  <c:v>28.021300000000004</c:v>
                </c:pt>
                <c:pt idx="62">
                  <c:v>28.446940000000001</c:v>
                </c:pt>
                <c:pt idx="63">
                  <c:v>29.22728</c:v>
                </c:pt>
                <c:pt idx="64">
                  <c:v>25.964040000000004</c:v>
                </c:pt>
                <c:pt idx="65">
                  <c:v>26.602500000000003</c:v>
                </c:pt>
                <c:pt idx="66">
                  <c:v>27.311900000000001</c:v>
                </c:pt>
                <c:pt idx="67">
                  <c:v>28.09224</c:v>
                </c:pt>
                <c:pt idx="68">
                  <c:v>28.943519999999999</c:v>
                </c:pt>
                <c:pt idx="69">
                  <c:v>23.977720000000001</c:v>
                </c:pt>
                <c:pt idx="70">
                  <c:v>24.829000000000001</c:v>
                </c:pt>
                <c:pt idx="71">
                  <c:v>25.538400000000006</c:v>
                </c:pt>
                <c:pt idx="72">
                  <c:v>26.602500000000003</c:v>
                </c:pt>
                <c:pt idx="73">
                  <c:v>27.95036</c:v>
                </c:pt>
                <c:pt idx="74">
                  <c:v>20.430720000000001</c:v>
                </c:pt>
                <c:pt idx="75">
                  <c:v>21.707640000000001</c:v>
                </c:pt>
                <c:pt idx="76">
                  <c:v>23.126440000000002</c:v>
                </c:pt>
                <c:pt idx="77">
                  <c:v>24.687120000000004</c:v>
                </c:pt>
                <c:pt idx="78">
                  <c:v>26.389680000000002</c:v>
                </c:pt>
                <c:pt idx="79">
                  <c:v>17.167480000000001</c:v>
                </c:pt>
                <c:pt idx="80">
                  <c:v>18.444399999999998</c:v>
                </c:pt>
                <c:pt idx="81">
                  <c:v>19.863199999999999</c:v>
                </c:pt>
                <c:pt idx="82">
                  <c:v>21.423880000000004</c:v>
                </c:pt>
                <c:pt idx="83">
                  <c:v>23.197379999999999</c:v>
                </c:pt>
                <c:pt idx="84">
                  <c:v>6.5264800000000003</c:v>
                </c:pt>
                <c:pt idx="85">
                  <c:v>7.1649400000000005</c:v>
                </c:pt>
                <c:pt idx="86">
                  <c:v>7.9452800000000003</c:v>
                </c:pt>
                <c:pt idx="87">
                  <c:v>8.7965599999999995</c:v>
                </c:pt>
                <c:pt idx="88">
                  <c:v>9.7897200000000009</c:v>
                </c:pt>
                <c:pt idx="89">
                  <c:v>11.06664</c:v>
                </c:pt>
                <c:pt idx="90">
                  <c:v>12.627320000000001</c:v>
                </c:pt>
                <c:pt idx="91">
                  <c:v>14.68458</c:v>
                </c:pt>
                <c:pt idx="92">
                  <c:v>17.664059999999999</c:v>
                </c:pt>
                <c:pt idx="93">
                  <c:v>21.707640000000001</c:v>
                </c:pt>
                <c:pt idx="94">
                  <c:v>27.311900000000001</c:v>
                </c:pt>
                <c:pt idx="95">
                  <c:v>35.115299999999998</c:v>
                </c:pt>
                <c:pt idx="96">
                  <c:v>46.394759999999998</c:v>
                </c:pt>
                <c:pt idx="97">
                  <c:v>63.207540000000002</c:v>
                </c:pt>
                <c:pt idx="98">
                  <c:v>89.100639999999999</c:v>
                </c:pt>
                <c:pt idx="99">
                  <c:v>50.367400000000004</c:v>
                </c:pt>
                <c:pt idx="100">
                  <c:v>2848.3828800000001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33-4D3B-978F-B85D276A3BAC}"/>
            </c:ext>
          </c:extLst>
        </c:ser>
        <c:ser>
          <c:idx val="1"/>
          <c:order val="1"/>
          <c:tx>
            <c:strRef>
              <c:f>Model!$Q$1</c:f>
              <c:strCache>
                <c:ptCount val="1"/>
                <c:pt idx="0">
                  <c:v>Post-vaccination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Model!$A$16:$A$79</c:f>
              <c:numCache>
                <c:formatCode>General</c:formatCode>
                <c:ptCount val="64"/>
                <c:pt idx="0">
                  <c:v>12</c:v>
                </c:pt>
                <c:pt idx="1">
                  <c:v>13</c:v>
                </c:pt>
                <c:pt idx="2" formatCode="0.00000000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</c:numCache>
            </c:numRef>
          </c:xVal>
          <c:yVal>
            <c:numRef>
              <c:f>Model!$AM$4:$AM$104</c:f>
              <c:numCache>
                <c:formatCode>_(* #,##0.00_);_(* \(#,##0.00\);_(* "-"??_);_(@_)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000000">
                  <c:v>2.1991400000000005E-2</c:v>
                </c:pt>
                <c:pt idx="15">
                  <c:v>2.1991400000000005E-2</c:v>
                </c:pt>
                <c:pt idx="16">
                  <c:v>2.1991400000000005E-2</c:v>
                </c:pt>
                <c:pt idx="17">
                  <c:v>2.1991400000000005E-2</c:v>
                </c:pt>
                <c:pt idx="18">
                  <c:v>2.1991400000000005E-2</c:v>
                </c:pt>
                <c:pt idx="19">
                  <c:v>1.1875356000000001</c:v>
                </c:pt>
                <c:pt idx="20">
                  <c:v>1.2095270000000002</c:v>
                </c:pt>
                <c:pt idx="21">
                  <c:v>1.2095270000000002</c:v>
                </c:pt>
                <c:pt idx="22">
                  <c:v>1.1875356000000001</c:v>
                </c:pt>
                <c:pt idx="23">
                  <c:v>1.1875356000000001</c:v>
                </c:pt>
                <c:pt idx="24">
                  <c:v>3.0348132000000008</c:v>
                </c:pt>
                <c:pt idx="25">
                  <c:v>3.0348132000000008</c:v>
                </c:pt>
                <c:pt idx="26">
                  <c:v>3.0787960000000001</c:v>
                </c:pt>
                <c:pt idx="27">
                  <c:v>3.1007874000000006</c:v>
                </c:pt>
                <c:pt idx="28">
                  <c:v>3.1227788000000012</c:v>
                </c:pt>
                <c:pt idx="29">
                  <c:v>4.6841682000000002</c:v>
                </c:pt>
                <c:pt idx="30">
                  <c:v>4.7501424000000005</c:v>
                </c:pt>
                <c:pt idx="31">
                  <c:v>4.7941252000000008</c:v>
                </c:pt>
                <c:pt idx="32">
                  <c:v>4.8600994000000011</c:v>
                </c:pt>
                <c:pt idx="33">
                  <c:v>4.9040822000000004</c:v>
                </c:pt>
                <c:pt idx="34">
                  <c:v>6.3115318000000009</c:v>
                </c:pt>
                <c:pt idx="35">
                  <c:v>6.3335232000000028</c:v>
                </c:pt>
                <c:pt idx="36">
                  <c:v>6.3555146000000011</c:v>
                </c:pt>
                <c:pt idx="37">
                  <c:v>6.3555146000000011</c:v>
                </c:pt>
                <c:pt idx="38">
                  <c:v>6.3555146000000011</c:v>
                </c:pt>
                <c:pt idx="39">
                  <c:v>7.8069470000000019</c:v>
                </c:pt>
                <c:pt idx="40">
                  <c:v>7.8729212000000022</c:v>
                </c:pt>
                <c:pt idx="41">
                  <c:v>7.9828782000000018</c:v>
                </c:pt>
                <c:pt idx="42">
                  <c:v>8.1368180000000017</c:v>
                </c:pt>
                <c:pt idx="43">
                  <c:v>8.3347406000000017</c:v>
                </c:pt>
                <c:pt idx="44">
                  <c:v>8.1368180000000017</c:v>
                </c:pt>
                <c:pt idx="45">
                  <c:v>8.3787234000000019</c:v>
                </c:pt>
                <c:pt idx="46">
                  <c:v>8.6646116000000006</c:v>
                </c:pt>
                <c:pt idx="47">
                  <c:v>8.9504998000000029</c:v>
                </c:pt>
                <c:pt idx="48">
                  <c:v>9.2583794000000008</c:v>
                </c:pt>
                <c:pt idx="49">
                  <c:v>8.796560000000003</c:v>
                </c:pt>
                <c:pt idx="50">
                  <c:v>9.0604568000000008</c:v>
                </c:pt>
                <c:pt idx="51">
                  <c:v>9.2583794000000008</c:v>
                </c:pt>
                <c:pt idx="52">
                  <c:v>9.3903278000000032</c:v>
                </c:pt>
                <c:pt idx="53">
                  <c:v>9.5222762000000021</c:v>
                </c:pt>
                <c:pt idx="54">
                  <c:v>8.9944826000000031</c:v>
                </c:pt>
                <c:pt idx="55">
                  <c:v>9.0824482000000017</c:v>
                </c:pt>
                <c:pt idx="56">
                  <c:v>9.2143966000000024</c:v>
                </c:pt>
                <c:pt idx="57">
                  <c:v>9.4123192000000007</c:v>
                </c:pt>
                <c:pt idx="58">
                  <c:v>9.6322332000000017</c:v>
                </c:pt>
                <c:pt idx="59">
                  <c:v>8.5326632000000018</c:v>
                </c:pt>
                <c:pt idx="60">
                  <c:v>8.6206288000000022</c:v>
                </c:pt>
                <c:pt idx="61">
                  <c:v>8.6866030000000016</c:v>
                </c:pt>
                <c:pt idx="62">
                  <c:v>8.8185514000000023</c:v>
                </c:pt>
                <c:pt idx="63">
                  <c:v>9.0604568000000008</c:v>
                </c:pt>
                <c:pt idx="64">
                  <c:v>8.048852400000003</c:v>
                </c:pt>
                <c:pt idx="65">
                  <c:v>8.2467750000000013</c:v>
                </c:pt>
                <c:pt idx="66">
                  <c:v>8.4666890000000006</c:v>
                </c:pt>
                <c:pt idx="67">
                  <c:v>8.7085944000000008</c:v>
                </c:pt>
                <c:pt idx="68">
                  <c:v>8.9724912000000003</c:v>
                </c:pt>
                <c:pt idx="69">
                  <c:v>7.4330932000000018</c:v>
                </c:pt>
                <c:pt idx="70">
                  <c:v>7.6969900000000022</c:v>
                </c:pt>
                <c:pt idx="71">
                  <c:v>7.9169040000000033</c:v>
                </c:pt>
                <c:pt idx="72">
                  <c:v>8.2467750000000013</c:v>
                </c:pt>
                <c:pt idx="73">
                  <c:v>8.6646116000000006</c:v>
                </c:pt>
                <c:pt idx="74">
                  <c:v>6.3335232000000028</c:v>
                </c:pt>
                <c:pt idx="75">
                  <c:v>6.7293684000000011</c:v>
                </c:pt>
                <c:pt idx="76">
                  <c:v>7.1691964000000015</c:v>
                </c:pt>
                <c:pt idx="77">
                  <c:v>7.6530072000000029</c:v>
                </c:pt>
                <c:pt idx="78">
                  <c:v>8.1808008000000019</c:v>
                </c:pt>
                <c:pt idx="79">
                  <c:v>5.3219188000000006</c:v>
                </c:pt>
                <c:pt idx="80">
                  <c:v>5.7177640000000007</c:v>
                </c:pt>
                <c:pt idx="81">
                  <c:v>6.1575920000000002</c:v>
                </c:pt>
                <c:pt idx="82">
                  <c:v>6.6414028000000025</c:v>
                </c:pt>
                <c:pt idx="83">
                  <c:v>7.1911878000000016</c:v>
                </c:pt>
                <c:pt idx="84">
                  <c:v>2.0232088000000008</c:v>
                </c:pt>
                <c:pt idx="85">
                  <c:v>2.2211314000000009</c:v>
                </c:pt>
                <c:pt idx="86">
                  <c:v>2.4630368000000002</c:v>
                </c:pt>
                <c:pt idx="87">
                  <c:v>2.7269336000000006</c:v>
                </c:pt>
                <c:pt idx="88">
                  <c:v>3.0348132000000008</c:v>
                </c:pt>
                <c:pt idx="89">
                  <c:v>3.4306584000000004</c:v>
                </c:pt>
                <c:pt idx="90">
                  <c:v>3.914469200000001</c:v>
                </c:pt>
                <c:pt idx="91">
                  <c:v>4.5522198000000005</c:v>
                </c:pt>
                <c:pt idx="92">
                  <c:v>5.4758586000000014</c:v>
                </c:pt>
                <c:pt idx="93">
                  <c:v>6.7293684000000011</c:v>
                </c:pt>
                <c:pt idx="94">
                  <c:v>8.4666890000000006</c:v>
                </c:pt>
                <c:pt idx="95">
                  <c:v>10.885743000000002</c:v>
                </c:pt>
                <c:pt idx="96">
                  <c:v>14.382375600000003</c:v>
                </c:pt>
                <c:pt idx="97">
                  <c:v>19.594337400000004</c:v>
                </c:pt>
                <c:pt idx="98">
                  <c:v>27.621198400000004</c:v>
                </c:pt>
                <c:pt idx="99">
                  <c:v>15.613894000000004</c:v>
                </c:pt>
                <c:pt idx="100">
                  <c:v>882.9986928000003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33-4D3B-978F-B85D276A3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42672"/>
        <c:axId val="310843064"/>
      </c:scatterChart>
      <c:valAx>
        <c:axId val="31084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100"/>
                  <a:t>Age (years)</a:t>
                </a:r>
              </a:p>
            </c:rich>
          </c:tx>
          <c:layout>
            <c:manualLayout>
              <c:xMode val="edge"/>
              <c:yMode val="edge"/>
              <c:x val="0.4230870836267418"/>
              <c:y val="0.926602705221015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10843064"/>
        <c:crossesAt val="0"/>
        <c:crossBetween val="midCat"/>
      </c:valAx>
      <c:valAx>
        <c:axId val="3108430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100"/>
                  <a:t>Incidence</a:t>
                </a:r>
                <a:r>
                  <a:rPr lang="en-GB" sz="1100" baseline="0"/>
                  <a:t> of HPV 16/18-related cervical cancer</a:t>
                </a:r>
                <a:r>
                  <a:rPr lang="en-GB" sz="1100"/>
                  <a:t> (per 100,00 females)</a:t>
                </a:r>
              </a:p>
            </c:rich>
          </c:tx>
          <c:layout>
            <c:manualLayout>
              <c:xMode val="edge"/>
              <c:yMode val="edge"/>
              <c:x val="4.4297610102791958E-3"/>
              <c:y val="0.12333970088058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310842672"/>
        <c:crossesAt val="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</c:legendEntry>
      <c:layout>
        <c:manualLayout>
          <c:xMode val="edge"/>
          <c:yMode val="edge"/>
          <c:x val="0.20162601626016263"/>
          <c:y val="8.3145370517446124E-2"/>
          <c:w val="0.26341473871583571"/>
          <c:h val="0.176647352197529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Age data'!A1"/><Relationship Id="rId2" Type="http://schemas.openxmlformats.org/officeDocument/2006/relationships/hyperlink" Target="#Output!A1"/><Relationship Id="rId1" Type="http://schemas.openxmlformats.org/officeDocument/2006/relationships/hyperlink" Target="#Customisation!A1"/><Relationship Id="rId5" Type="http://schemas.openxmlformats.org/officeDocument/2006/relationships/image" Target="../media/image1.png"/><Relationship Id="rId4" Type="http://schemas.openxmlformats.org/officeDocument/2006/relationships/hyperlink" Target="#'Country selection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Output!A1"/><Relationship Id="rId2" Type="http://schemas.openxmlformats.org/officeDocument/2006/relationships/hyperlink" Target="#Customisation!A1"/><Relationship Id="rId1" Type="http://schemas.openxmlformats.org/officeDocument/2006/relationships/hyperlink" Target="#'Age data'!A1"/><Relationship Id="rId5" Type="http://schemas.openxmlformats.org/officeDocument/2006/relationships/image" Target="../media/image2.png"/><Relationship Id="rId4" Type="http://schemas.openxmlformats.org/officeDocument/2006/relationships/hyperlink" Target="#'Country selection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Output!A1"/><Relationship Id="rId2" Type="http://schemas.openxmlformats.org/officeDocument/2006/relationships/hyperlink" Target="#Customisation!A1"/><Relationship Id="rId1" Type="http://schemas.openxmlformats.org/officeDocument/2006/relationships/hyperlink" Target="#'Age data'!A1"/><Relationship Id="rId5" Type="http://schemas.openxmlformats.org/officeDocument/2006/relationships/image" Target="../media/image3.png"/><Relationship Id="rId4" Type="http://schemas.openxmlformats.org/officeDocument/2006/relationships/hyperlink" Target="#'Country selection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ustomisation!A1"/><Relationship Id="rId7" Type="http://schemas.openxmlformats.org/officeDocument/2006/relationships/image" Target="../media/image4.png"/><Relationship Id="rId2" Type="http://schemas.openxmlformats.org/officeDocument/2006/relationships/hyperlink" Target="#'Age data'!A1"/><Relationship Id="rId1" Type="http://schemas.openxmlformats.org/officeDocument/2006/relationships/chart" Target="../charts/chart1.xml"/><Relationship Id="rId6" Type="http://schemas.openxmlformats.org/officeDocument/2006/relationships/hyperlink" Target="http://primetool.org/" TargetMode="External"/><Relationship Id="rId5" Type="http://schemas.openxmlformats.org/officeDocument/2006/relationships/hyperlink" Target="#'Country selection'!A1"/><Relationship Id="rId4" Type="http://schemas.openxmlformats.org/officeDocument/2006/relationships/hyperlink" Target="#Outpu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1028700</xdr:colOff>
      <xdr:row>28</xdr:row>
      <xdr:rowOff>9525</xdr:rowOff>
    </xdr:from>
    <xdr:to>
      <xdr:col>9</xdr:col>
      <xdr:colOff>66675</xdr:colOff>
      <xdr:row>30</xdr:row>
      <xdr:rowOff>161925</xdr:rowOff>
    </xdr:to>
    <xdr:sp macro="" textlink="">
      <xdr:nvSpPr>
        <xdr:cNvPr id="2049" name="Right Arrow 204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/>
      </xdr:nvSpPr>
      <xdr:spPr bwMode="auto">
        <a:xfrm>
          <a:off x="5800725" y="7058025"/>
          <a:ext cx="2543175" cy="533400"/>
        </a:xfrm>
        <a:prstGeom prst="rightArrow">
          <a:avLst/>
        </a:prstGeom>
        <a:solidFill>
          <a:schemeClr val="accent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Customise input values</a:t>
          </a:r>
        </a:p>
      </xdr:txBody>
    </xdr:sp>
    <xdr:clientData/>
  </xdr:twoCellAnchor>
  <xdr:twoCellAnchor editAs="absolute">
    <xdr:from>
      <xdr:col>4</xdr:col>
      <xdr:colOff>1028700</xdr:colOff>
      <xdr:row>31</xdr:row>
      <xdr:rowOff>57150</xdr:rowOff>
    </xdr:from>
    <xdr:to>
      <xdr:col>9</xdr:col>
      <xdr:colOff>76200</xdr:colOff>
      <xdr:row>34</xdr:row>
      <xdr:rowOff>47625</xdr:rowOff>
    </xdr:to>
    <xdr:sp macro="" textlink="">
      <xdr:nvSpPr>
        <xdr:cNvPr id="35" name="Right Arrow 3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 bwMode="auto">
        <a:xfrm>
          <a:off x="5800725" y="7677150"/>
          <a:ext cx="2552700" cy="561975"/>
        </a:xfrm>
        <a:prstGeom prst="rightArrow">
          <a:avLst/>
        </a:prstGeom>
        <a:solidFill>
          <a:schemeClr val="accent4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View output using current values</a:t>
          </a:r>
        </a:p>
        <a:p>
          <a:pPr algn="ctr"/>
          <a:endParaRPr lang="en-GB" sz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9525</xdr:colOff>
      <xdr:row>0</xdr:row>
      <xdr:rowOff>276225</xdr:rowOff>
    </xdr:from>
    <xdr:to>
      <xdr:col>9</xdr:col>
      <xdr:colOff>114300</xdr:colOff>
      <xdr:row>1</xdr:row>
      <xdr:rowOff>9525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9525" y="276225"/>
          <a:ext cx="8753475" cy="1638300"/>
          <a:chOff x="9525" y="123825"/>
          <a:chExt cx="8382000" cy="1638300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GrpSpPr/>
        </xdr:nvGrpSpPr>
        <xdr:grpSpPr>
          <a:xfrm>
            <a:off x="9525" y="1047749"/>
            <a:ext cx="8382000" cy="714376"/>
            <a:chOff x="238125" y="752474"/>
            <a:chExt cx="8382000" cy="714376"/>
          </a:xfrm>
        </xdr:grpSpPr>
        <xdr:sp macro="" textlink="">
          <xdr:nvSpPr>
            <xdr:cNvPr id="18" name="Round Same Side Corner Rectangle 17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5949950" y="752474"/>
              <a:ext cx="1314450" cy="219075"/>
            </a:xfrm>
            <a:prstGeom prst="round2SameRect">
              <a:avLst/>
            </a:prstGeom>
            <a:solidFill>
              <a:schemeClr val="accent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Age Data</a:t>
              </a:r>
            </a:p>
          </xdr:txBody>
        </xdr:sp>
        <xdr:sp macro="" textlink="">
          <xdr:nvSpPr>
            <xdr:cNvPr id="19" name="Round Same Side Corner Rectangle 18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4594225" y="752474"/>
              <a:ext cx="1314450" cy="219075"/>
            </a:xfrm>
            <a:prstGeom prst="round2SameRect">
              <a:avLst/>
            </a:prstGeom>
            <a:solidFill>
              <a:schemeClr val="accent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Customisation</a:t>
              </a:r>
            </a:p>
          </xdr:txBody>
        </xdr:sp>
        <xdr:sp macro="" textlink="">
          <xdr:nvSpPr>
            <xdr:cNvPr id="20" name="Round Same Side Corner Rectangle 19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7305675" y="752474"/>
              <a:ext cx="1314450" cy="219075"/>
            </a:xfrm>
            <a:prstGeom prst="round2SameRect">
              <a:avLst/>
            </a:prstGeom>
            <a:solidFill>
              <a:schemeClr val="accent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Output</a:t>
              </a:r>
            </a:p>
          </xdr:txBody>
        </xdr:sp>
        <xdr:grpSp>
          <xdr:nvGrpSpPr>
            <xdr:cNvPr id="21" name="Group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GrpSpPr/>
          </xdr:nvGrpSpPr>
          <xdr:grpSpPr>
            <a:xfrm>
              <a:off x="238125" y="790574"/>
              <a:ext cx="8382000" cy="676276"/>
              <a:chOff x="238125" y="790574"/>
              <a:chExt cx="8382000" cy="676276"/>
            </a:xfrm>
          </xdr:grpSpPr>
          <xdr:sp macro="" textlink="">
            <xdr:nvSpPr>
              <xdr:cNvPr id="22" name="Round Same Side Corner Rectangle 21">
                <a:hlinkClick xmlns:r="http://schemas.openxmlformats.org/officeDocument/2006/relationships" r:id="rId4"/>
                <a:extLst>
                  <a:ext uri="{FF2B5EF4-FFF2-40B4-BE49-F238E27FC236}">
                    <a16:creationId xmlns:a16="http://schemas.microsoft.com/office/drawing/2014/main" id="{00000000-0008-0000-0000-000016000000}"/>
                  </a:ext>
                </a:extLst>
              </xdr:cNvPr>
              <xdr:cNvSpPr/>
            </xdr:nvSpPr>
            <xdr:spPr bwMode="auto">
              <a:xfrm>
                <a:off x="3238500" y="790574"/>
                <a:ext cx="1314450" cy="219075"/>
              </a:xfrm>
              <a:prstGeom prst="round2SameRect">
                <a:avLst/>
              </a:prstGeom>
              <a:solidFill>
                <a:schemeClr val="accent3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algn="ctr"/>
                <a:r>
                  <a:rPr lang="en-GB" sz="1200">
                    <a:solidFill>
                      <a:schemeClr val="bg1"/>
                    </a:solidFill>
                  </a:rPr>
                  <a:t>Country Selection</a:t>
                </a:r>
              </a:p>
            </xdr:txBody>
          </xdr:sp>
          <xdr:sp macro="" textlink="">
            <xdr:nvSpPr>
              <xdr:cNvPr id="23" name="Rectangle 22">
                <a:extLst>
                  <a:ext uri="{FF2B5EF4-FFF2-40B4-BE49-F238E27FC236}">
                    <a16:creationId xmlns:a16="http://schemas.microsoft.com/office/drawing/2014/main" id="{00000000-0008-0000-0000-000017000000}"/>
                  </a:ext>
                </a:extLst>
              </xdr:cNvPr>
              <xdr:cNvSpPr/>
            </xdr:nvSpPr>
            <xdr:spPr bwMode="auto">
              <a:xfrm>
                <a:off x="238125" y="1009650"/>
                <a:ext cx="8382000" cy="457200"/>
              </a:xfrm>
              <a:prstGeom prst="rect">
                <a:avLst/>
              </a:prstGeom>
              <a:solidFill>
                <a:schemeClr val="accent3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lvl="1" algn="l"/>
                <a:r>
                  <a:rPr lang="en-GB" sz="1600">
                    <a:solidFill>
                      <a:schemeClr val="bg1"/>
                    </a:solidFill>
                  </a:rPr>
                  <a:t> Step 1:</a:t>
                </a:r>
                <a:r>
                  <a:rPr lang="en-GB" sz="1600" baseline="0">
                    <a:solidFill>
                      <a:schemeClr val="bg1"/>
                    </a:solidFill>
                  </a:rPr>
                  <a:t> Select country to localise input data</a:t>
                </a:r>
                <a:endParaRPr lang="en-GB" sz="1600">
                  <a:solidFill>
                    <a:schemeClr val="bg1"/>
                  </a:solidFill>
                </a:endParaRPr>
              </a:p>
            </xdr:txBody>
          </xdr:sp>
        </xdr:grpSp>
      </xdr:grp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228725" y="123825"/>
            <a:ext cx="6400800" cy="8858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400"/>
              <a:t>PRIME Tool</a:t>
            </a:r>
          </a:p>
          <a:p>
            <a:r>
              <a:rPr lang="en-GB" sz="1200"/>
              <a:t>HPV</a:t>
            </a:r>
            <a:r>
              <a:rPr lang="en-GB" sz="1200" baseline="0"/>
              <a:t> Vaccination cost-effective assessment from the World Health Organisation</a:t>
            </a:r>
          </a:p>
          <a:p>
            <a:r>
              <a:rPr lang="en-GB" sz="1200" baseline="0"/>
              <a:t>More information at www.primetool.org</a:t>
            </a:r>
          </a:p>
          <a:p>
            <a:endParaRPr lang="en-GB" sz="20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38100</xdr:rowOff>
    </xdr:from>
    <xdr:to>
      <xdr:col>2</xdr:col>
      <xdr:colOff>47625</xdr:colOff>
      <xdr:row>0</xdr:row>
      <xdr:rowOff>1457325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419225" cy="1419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266700</xdr:rowOff>
    </xdr:from>
    <xdr:to>
      <xdr:col>6</xdr:col>
      <xdr:colOff>95250</xdr:colOff>
      <xdr:row>1</xdr:row>
      <xdr:rowOff>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0" y="266700"/>
          <a:ext cx="8769350" cy="1638300"/>
          <a:chOff x="9525" y="123825"/>
          <a:chExt cx="8382000" cy="1638300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GrpSpPr/>
        </xdr:nvGrpSpPr>
        <xdr:grpSpPr>
          <a:xfrm>
            <a:off x="9525" y="1047749"/>
            <a:ext cx="8382000" cy="714376"/>
            <a:chOff x="238125" y="752474"/>
            <a:chExt cx="8382000" cy="714376"/>
          </a:xfrm>
        </xdr:grpSpPr>
        <xdr:sp macro="" textlink="">
          <xdr:nvSpPr>
            <xdr:cNvPr id="17" name="Round Same Side Corner Rectangle 16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/>
          </xdr:nvSpPr>
          <xdr:spPr bwMode="auto">
            <a:xfrm>
              <a:off x="5949950" y="752474"/>
              <a:ext cx="1314450" cy="219075"/>
            </a:xfrm>
            <a:prstGeom prst="round2SameRect">
              <a:avLst/>
            </a:prstGeom>
            <a:solidFill>
              <a:schemeClr val="accent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Age Data</a:t>
              </a:r>
            </a:p>
          </xdr:txBody>
        </xdr:sp>
        <xdr:sp macro="" textlink="">
          <xdr:nvSpPr>
            <xdr:cNvPr id="18" name="Round Same Side Corner Rectangle 17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 bwMode="auto">
            <a:xfrm>
              <a:off x="4594225" y="790574"/>
              <a:ext cx="1314450" cy="219075"/>
            </a:xfrm>
            <a:prstGeom prst="round2SameRect">
              <a:avLst/>
            </a:prstGeom>
            <a:solidFill>
              <a:schemeClr val="accent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Customisation</a:t>
              </a:r>
            </a:p>
          </xdr:txBody>
        </xdr:sp>
        <xdr:sp macro="" textlink="">
          <xdr:nvSpPr>
            <xdr:cNvPr id="19" name="Round Same Side Corner Rectangle 18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 bwMode="auto">
            <a:xfrm>
              <a:off x="7305675" y="752474"/>
              <a:ext cx="1314450" cy="219075"/>
            </a:xfrm>
            <a:prstGeom prst="round2SameRect">
              <a:avLst/>
            </a:prstGeom>
            <a:solidFill>
              <a:schemeClr val="accent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Output</a:t>
              </a:r>
            </a:p>
          </xdr:txBody>
        </xdr:sp>
        <xdr:grpSp>
          <xdr:nvGrpSpPr>
            <xdr:cNvPr id="20" name="Group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GrpSpPr/>
          </xdr:nvGrpSpPr>
          <xdr:grpSpPr>
            <a:xfrm>
              <a:off x="238125" y="752474"/>
              <a:ext cx="8382000" cy="714376"/>
              <a:chOff x="238125" y="752474"/>
              <a:chExt cx="8382000" cy="714376"/>
            </a:xfrm>
          </xdr:grpSpPr>
          <xdr:sp macro="" textlink="">
            <xdr:nvSpPr>
              <xdr:cNvPr id="21" name="Round Same Side Corner Rectangle 20">
                <a:hlinkClick xmlns:r="http://schemas.openxmlformats.org/officeDocument/2006/relationships" r:id="rId4"/>
                <a:extLst>
                  <a:ext uri="{FF2B5EF4-FFF2-40B4-BE49-F238E27FC236}">
                    <a16:creationId xmlns:a16="http://schemas.microsoft.com/office/drawing/2014/main" id="{00000000-0008-0000-0100-000015000000}"/>
                  </a:ext>
                </a:extLst>
              </xdr:cNvPr>
              <xdr:cNvSpPr/>
            </xdr:nvSpPr>
            <xdr:spPr bwMode="auto">
              <a:xfrm>
                <a:off x="3238500" y="752474"/>
                <a:ext cx="1314450" cy="219075"/>
              </a:xfrm>
              <a:prstGeom prst="round2SameRect">
                <a:avLst/>
              </a:prstGeom>
              <a:solidFill>
                <a:schemeClr val="accent3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algn="ctr"/>
                <a:r>
                  <a:rPr lang="en-GB" sz="1200">
                    <a:solidFill>
                      <a:schemeClr val="bg1"/>
                    </a:solidFill>
                  </a:rPr>
                  <a:t>Country Selection</a:t>
                </a:r>
              </a:p>
            </xdr:txBody>
          </xdr:sp>
          <xdr:sp macro="" textlink="">
            <xdr:nvSpPr>
              <xdr:cNvPr id="22" name="Rectangle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/>
            </xdr:nvSpPr>
            <xdr:spPr bwMode="auto">
              <a:xfrm>
                <a:off x="238125" y="1009650"/>
                <a:ext cx="8382000" cy="457200"/>
              </a:xfrm>
              <a:prstGeom prst="rect">
                <a:avLst/>
              </a:prstGeom>
              <a:solidFill>
                <a:schemeClr val="accent5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lvl="1" algn="l"/>
                <a:r>
                  <a:rPr lang="en-GB" sz="1600">
                    <a:solidFill>
                      <a:schemeClr val="bg1"/>
                    </a:solidFill>
                  </a:rPr>
                  <a:t> Optional Step 2: Override</a:t>
                </a:r>
                <a:r>
                  <a:rPr lang="en-GB" sz="1600" baseline="0">
                    <a:solidFill>
                      <a:schemeClr val="bg1"/>
                    </a:solidFill>
                  </a:rPr>
                  <a:t> country-specific input data</a:t>
                </a:r>
                <a:endParaRPr lang="en-GB" sz="1600">
                  <a:solidFill>
                    <a:schemeClr val="bg1"/>
                  </a:solidFill>
                </a:endParaRPr>
              </a:p>
            </xdr:txBody>
          </xdr:sp>
        </xdr:grpSp>
      </xdr:grp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 txBox="1"/>
        </xdr:nvSpPr>
        <xdr:spPr>
          <a:xfrm>
            <a:off x="1228725" y="123825"/>
            <a:ext cx="6400800" cy="8858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400"/>
              <a:t>PRIME Tool</a:t>
            </a:r>
          </a:p>
          <a:p>
            <a:r>
              <a:rPr lang="en-GB" sz="1200"/>
              <a:t>HPV</a:t>
            </a:r>
            <a:r>
              <a:rPr lang="en-GB" sz="1200" baseline="0"/>
              <a:t> Vaccination cost-effective assessment from the World Health Organisation</a:t>
            </a:r>
          </a:p>
          <a:p>
            <a:r>
              <a:rPr lang="en-GB" sz="1200" baseline="0"/>
              <a:t>More information at www.primetool.org</a:t>
            </a:r>
          </a:p>
          <a:p>
            <a:endParaRPr lang="en-GB" sz="2000"/>
          </a:p>
        </xdr:txBody>
      </xdr:sp>
    </xdr:grpSp>
    <xdr:clientData/>
  </xdr:twoCellAnchor>
  <xdr:twoCellAnchor editAs="absolute">
    <xdr:from>
      <xdr:col>4</xdr:col>
      <xdr:colOff>123825</xdr:colOff>
      <xdr:row>26</xdr:row>
      <xdr:rowOff>57150</xdr:rowOff>
    </xdr:from>
    <xdr:to>
      <xdr:col>5</xdr:col>
      <xdr:colOff>1200150</xdr:colOff>
      <xdr:row>29</xdr:row>
      <xdr:rowOff>19050</xdr:rowOff>
    </xdr:to>
    <xdr:sp macro="" textlink="">
      <xdr:nvSpPr>
        <xdr:cNvPr id="23" name="Right Arrow 2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 bwMode="auto">
        <a:xfrm rot="10800000">
          <a:off x="5572125" y="6724650"/>
          <a:ext cx="2543175" cy="533400"/>
        </a:xfrm>
        <a:prstGeom prst="rightArrow">
          <a:avLst/>
        </a:prstGeom>
        <a:solidFill>
          <a:schemeClr val="accent3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Go back and change country</a:t>
          </a:r>
        </a:p>
      </xdr:txBody>
    </xdr:sp>
    <xdr:clientData/>
  </xdr:twoCellAnchor>
  <xdr:twoCellAnchor editAs="absolute">
    <xdr:from>
      <xdr:col>4</xdr:col>
      <xdr:colOff>390525</xdr:colOff>
      <xdr:row>29</xdr:row>
      <xdr:rowOff>114300</xdr:rowOff>
    </xdr:from>
    <xdr:to>
      <xdr:col>6</xdr:col>
      <xdr:colOff>95250</xdr:colOff>
      <xdr:row>32</xdr:row>
      <xdr:rowOff>76200</xdr:rowOff>
    </xdr:to>
    <xdr:sp macro="" textlink="">
      <xdr:nvSpPr>
        <xdr:cNvPr id="25" name="Right Arrow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 bwMode="auto">
        <a:xfrm>
          <a:off x="5838825" y="7353300"/>
          <a:ext cx="2543175" cy="533400"/>
        </a:xfrm>
        <a:prstGeom prst="rightArrow">
          <a:avLst/>
        </a:prstGeom>
        <a:solidFill>
          <a:schemeClr val="accent6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Further</a:t>
          </a:r>
          <a:r>
            <a:rPr lang="en-GB" sz="1200" baseline="0">
              <a:solidFill>
                <a:schemeClr val="bg1"/>
              </a:solidFill>
            </a:rPr>
            <a:t> customise - edit age data</a:t>
          </a:r>
          <a:endParaRPr lang="en-GB" sz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4</xdr:col>
      <xdr:colOff>390525</xdr:colOff>
      <xdr:row>32</xdr:row>
      <xdr:rowOff>161925</xdr:rowOff>
    </xdr:from>
    <xdr:to>
      <xdr:col>6</xdr:col>
      <xdr:colOff>104775</xdr:colOff>
      <xdr:row>35</xdr:row>
      <xdr:rowOff>152400</xdr:rowOff>
    </xdr:to>
    <xdr:sp macro="" textlink="">
      <xdr:nvSpPr>
        <xdr:cNvPr id="26" name="Right Arrow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 bwMode="auto">
        <a:xfrm>
          <a:off x="5838825" y="7972425"/>
          <a:ext cx="2552700" cy="561975"/>
        </a:xfrm>
        <a:prstGeom prst="rightArrow">
          <a:avLst/>
        </a:prstGeom>
        <a:solidFill>
          <a:schemeClr val="accent4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View output using current values</a:t>
          </a:r>
        </a:p>
        <a:p>
          <a:pPr algn="ctr"/>
          <a:endParaRPr lang="en-GB" sz="12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38100</xdr:rowOff>
    </xdr:from>
    <xdr:to>
      <xdr:col>1</xdr:col>
      <xdr:colOff>28575</xdr:colOff>
      <xdr:row>0</xdr:row>
      <xdr:rowOff>1457325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419225" cy="141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0</xdr:row>
      <xdr:rowOff>266700</xdr:rowOff>
    </xdr:from>
    <xdr:to>
      <xdr:col>15</xdr:col>
      <xdr:colOff>361950</xdr:colOff>
      <xdr:row>1</xdr:row>
      <xdr:rowOff>3723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pSpPr/>
      </xdr:nvGrpSpPr>
      <xdr:grpSpPr>
        <a:xfrm>
          <a:off x="9525" y="266700"/>
          <a:ext cx="8728075" cy="1642023"/>
          <a:chOff x="9525" y="123825"/>
          <a:chExt cx="8382000" cy="1638300"/>
        </a:xfrm>
      </xdr:grpSpPr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GrpSpPr/>
        </xdr:nvGrpSpPr>
        <xdr:grpSpPr>
          <a:xfrm>
            <a:off x="9525" y="1047749"/>
            <a:ext cx="8382000" cy="714376"/>
            <a:chOff x="238125" y="752474"/>
            <a:chExt cx="8382000" cy="714376"/>
          </a:xfrm>
        </xdr:grpSpPr>
        <xdr:sp macro="" textlink="">
          <xdr:nvSpPr>
            <xdr:cNvPr id="28" name="Round Same Side Corner Rectangle 27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0000000-0008-0000-0200-00001C000000}"/>
                </a:ext>
              </a:extLst>
            </xdr:cNvPr>
            <xdr:cNvSpPr/>
          </xdr:nvSpPr>
          <xdr:spPr bwMode="auto">
            <a:xfrm>
              <a:off x="5949950" y="790574"/>
              <a:ext cx="1314450" cy="219075"/>
            </a:xfrm>
            <a:prstGeom prst="round2SameRect">
              <a:avLst/>
            </a:prstGeom>
            <a:solidFill>
              <a:schemeClr val="accent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Age Data</a:t>
              </a:r>
            </a:p>
          </xdr:txBody>
        </xdr:sp>
        <xdr:sp macro="" textlink="">
          <xdr:nvSpPr>
            <xdr:cNvPr id="29" name="Round Same Side Corner Rectangle 28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SpPr/>
          </xdr:nvSpPr>
          <xdr:spPr bwMode="auto">
            <a:xfrm>
              <a:off x="4594225" y="752474"/>
              <a:ext cx="1314450" cy="219075"/>
            </a:xfrm>
            <a:prstGeom prst="round2SameRect">
              <a:avLst/>
            </a:prstGeom>
            <a:solidFill>
              <a:schemeClr val="accent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Customisation</a:t>
              </a:r>
            </a:p>
          </xdr:txBody>
        </xdr:sp>
        <xdr:sp macro="" textlink="">
          <xdr:nvSpPr>
            <xdr:cNvPr id="30" name="Round Same Side Corner Rectangle 29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SpPr/>
          </xdr:nvSpPr>
          <xdr:spPr bwMode="auto">
            <a:xfrm>
              <a:off x="7305675" y="752474"/>
              <a:ext cx="1314450" cy="219075"/>
            </a:xfrm>
            <a:prstGeom prst="round2SameRect">
              <a:avLst/>
            </a:prstGeom>
            <a:solidFill>
              <a:schemeClr val="accent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Output</a:t>
              </a:r>
            </a:p>
          </xdr:txBody>
        </xdr:sp>
        <xdr:grpSp>
          <xdr:nvGrpSpPr>
            <xdr:cNvPr id="31" name="Group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GrpSpPr/>
          </xdr:nvGrpSpPr>
          <xdr:grpSpPr>
            <a:xfrm>
              <a:off x="238125" y="752474"/>
              <a:ext cx="8382000" cy="714376"/>
              <a:chOff x="238125" y="752474"/>
              <a:chExt cx="8382000" cy="714376"/>
            </a:xfrm>
          </xdr:grpSpPr>
          <xdr:sp macro="" textlink="">
            <xdr:nvSpPr>
              <xdr:cNvPr id="32" name="Round Same Side Corner Rectangle 31">
                <a:hlinkClick xmlns:r="http://schemas.openxmlformats.org/officeDocument/2006/relationships" r:id="rId4"/>
                <a:extLst>
                  <a:ext uri="{FF2B5EF4-FFF2-40B4-BE49-F238E27FC236}">
                    <a16:creationId xmlns:a16="http://schemas.microsoft.com/office/drawing/2014/main" id="{00000000-0008-0000-0200-000020000000}"/>
                  </a:ext>
                </a:extLst>
              </xdr:cNvPr>
              <xdr:cNvSpPr/>
            </xdr:nvSpPr>
            <xdr:spPr bwMode="auto">
              <a:xfrm>
                <a:off x="3238500" y="752474"/>
                <a:ext cx="1314450" cy="219075"/>
              </a:xfrm>
              <a:prstGeom prst="round2SameRect">
                <a:avLst/>
              </a:prstGeom>
              <a:solidFill>
                <a:schemeClr val="accent3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algn="ctr"/>
                <a:r>
                  <a:rPr lang="en-GB" sz="1200">
                    <a:solidFill>
                      <a:schemeClr val="bg1"/>
                    </a:solidFill>
                  </a:rPr>
                  <a:t>Country Selection</a:t>
                </a:r>
              </a:p>
            </xdr:txBody>
          </xdr:sp>
          <xdr:sp macro="" textlink="">
            <xdr:nvSpPr>
              <xdr:cNvPr id="33" name="Rectangle 32">
                <a:extLst>
                  <a:ext uri="{FF2B5EF4-FFF2-40B4-BE49-F238E27FC236}">
                    <a16:creationId xmlns:a16="http://schemas.microsoft.com/office/drawing/2014/main" id="{00000000-0008-0000-0200-000021000000}"/>
                  </a:ext>
                </a:extLst>
              </xdr:cNvPr>
              <xdr:cNvSpPr/>
            </xdr:nvSpPr>
            <xdr:spPr bwMode="auto">
              <a:xfrm>
                <a:off x="238125" y="1009650"/>
                <a:ext cx="8382000" cy="457200"/>
              </a:xfrm>
              <a:prstGeom prst="rect">
                <a:avLst/>
              </a:prstGeom>
              <a:solidFill>
                <a:schemeClr val="accent6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lvl="1" algn="l"/>
                <a:r>
                  <a:rPr lang="en-GB" sz="1600">
                    <a:solidFill>
                      <a:schemeClr val="bg1"/>
                    </a:solidFill>
                  </a:rPr>
                  <a:t> Optional Step 3:</a:t>
                </a:r>
                <a:r>
                  <a:rPr lang="en-GB" sz="1600" baseline="0">
                    <a:solidFill>
                      <a:schemeClr val="bg1"/>
                    </a:solidFill>
                  </a:rPr>
                  <a:t> Override age-related data</a:t>
                </a:r>
                <a:endParaRPr lang="en-GB" sz="1600">
                  <a:solidFill>
                    <a:schemeClr val="bg1"/>
                  </a:solidFill>
                </a:endParaRPr>
              </a:p>
            </xdr:txBody>
          </xdr:sp>
        </xdr:grpSp>
      </xdr:grp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228725" y="123825"/>
            <a:ext cx="6400800" cy="8858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400"/>
              <a:t>PRIME Tool</a:t>
            </a:r>
          </a:p>
          <a:p>
            <a:r>
              <a:rPr lang="en-GB" sz="1200"/>
              <a:t>HPV</a:t>
            </a:r>
            <a:r>
              <a:rPr lang="en-GB" sz="1200" baseline="0"/>
              <a:t> Vaccination cost-effective assessment from the World Health Organisation</a:t>
            </a:r>
          </a:p>
          <a:p>
            <a:r>
              <a:rPr lang="en-GB" sz="1200" baseline="0"/>
              <a:t>More information at www.primetool.org</a:t>
            </a:r>
          </a:p>
          <a:p>
            <a:endParaRPr lang="en-GB" sz="2000"/>
          </a:p>
        </xdr:txBody>
      </xdr:sp>
    </xdr:grpSp>
    <xdr:clientData/>
  </xdr:twoCellAnchor>
  <xdr:twoCellAnchor editAs="absolute">
    <xdr:from>
      <xdr:col>8</xdr:col>
      <xdr:colOff>390525</xdr:colOff>
      <xdr:row>111</xdr:row>
      <xdr:rowOff>85725</xdr:rowOff>
    </xdr:from>
    <xdr:to>
      <xdr:col>15</xdr:col>
      <xdr:colOff>38100</xdr:colOff>
      <xdr:row>114</xdr:row>
      <xdr:rowOff>47625</xdr:rowOff>
    </xdr:to>
    <xdr:sp macro="" textlink="">
      <xdr:nvSpPr>
        <xdr:cNvPr id="34" name="Right Arrow 3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 bwMode="auto">
        <a:xfrm rot="10800000">
          <a:off x="5543550" y="23431500"/>
          <a:ext cx="2543175" cy="533400"/>
        </a:xfrm>
        <a:prstGeom prst="rightArrow">
          <a:avLst/>
        </a:prstGeom>
        <a:solidFill>
          <a:schemeClr val="accent3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Go back and change country</a:t>
          </a:r>
        </a:p>
      </xdr:txBody>
    </xdr:sp>
    <xdr:clientData/>
  </xdr:twoCellAnchor>
  <xdr:twoCellAnchor editAs="absolute">
    <xdr:from>
      <xdr:col>8</xdr:col>
      <xdr:colOff>657225</xdr:colOff>
      <xdr:row>117</xdr:row>
      <xdr:rowOff>152400</xdr:rowOff>
    </xdr:from>
    <xdr:to>
      <xdr:col>15</xdr:col>
      <xdr:colOff>314325</xdr:colOff>
      <xdr:row>120</xdr:row>
      <xdr:rowOff>142875</xdr:rowOff>
    </xdr:to>
    <xdr:sp macro="" textlink="">
      <xdr:nvSpPr>
        <xdr:cNvPr id="36" name="Right Arrow 3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 bwMode="auto">
        <a:xfrm>
          <a:off x="5810250" y="24641175"/>
          <a:ext cx="2552700" cy="561975"/>
        </a:xfrm>
        <a:prstGeom prst="rightArrow">
          <a:avLst/>
        </a:prstGeom>
        <a:solidFill>
          <a:schemeClr val="accent4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View output using current values</a:t>
          </a:r>
        </a:p>
        <a:p>
          <a:pPr algn="ctr"/>
          <a:endParaRPr lang="en-GB" sz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400050</xdr:colOff>
      <xdr:row>114</xdr:row>
      <xdr:rowOff>152400</xdr:rowOff>
    </xdr:from>
    <xdr:to>
      <xdr:col>15</xdr:col>
      <xdr:colOff>47625</xdr:colOff>
      <xdr:row>117</xdr:row>
      <xdr:rowOff>114300</xdr:rowOff>
    </xdr:to>
    <xdr:sp macro="" textlink="">
      <xdr:nvSpPr>
        <xdr:cNvPr id="37" name="Right Arrow 3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 bwMode="auto">
        <a:xfrm rot="10800000">
          <a:off x="5553075" y="24069675"/>
          <a:ext cx="2543175" cy="533400"/>
        </a:xfrm>
        <a:prstGeom prst="rightArrow">
          <a:avLst/>
        </a:prstGeom>
        <a:solidFill>
          <a:schemeClr val="accent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Customise these values</a:t>
          </a:r>
        </a:p>
      </xdr:txBody>
    </xdr:sp>
    <xdr:clientData/>
  </xdr:twoCellAnchor>
  <xdr:twoCellAnchor editAs="oneCell">
    <xdr:from>
      <xdr:col>0</xdr:col>
      <xdr:colOff>0</xdr:colOff>
      <xdr:row>0</xdr:row>
      <xdr:rowOff>38100</xdr:rowOff>
    </xdr:from>
    <xdr:to>
      <xdr:col>1</xdr:col>
      <xdr:colOff>38100</xdr:colOff>
      <xdr:row>0</xdr:row>
      <xdr:rowOff>1457325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419225" cy="141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180976</xdr:colOff>
      <xdr:row>28</xdr:row>
      <xdr:rowOff>66675</xdr:rowOff>
    </xdr:from>
    <xdr:to>
      <xdr:col>4</xdr:col>
      <xdr:colOff>28575</xdr:colOff>
      <xdr:row>45</xdr:row>
      <xdr:rowOff>177165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9525</xdr:colOff>
      <xdr:row>0</xdr:row>
      <xdr:rowOff>266700</xdr:rowOff>
    </xdr:from>
    <xdr:to>
      <xdr:col>5</xdr:col>
      <xdr:colOff>1152525</xdr:colOff>
      <xdr:row>1</xdr:row>
      <xdr:rowOff>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9525" y="266700"/>
          <a:ext cx="8737600" cy="1638300"/>
          <a:chOff x="9525" y="123825"/>
          <a:chExt cx="8382000" cy="1638300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GrpSpPr/>
        </xdr:nvGrpSpPr>
        <xdr:grpSpPr>
          <a:xfrm>
            <a:off x="9525" y="1047749"/>
            <a:ext cx="8382000" cy="714376"/>
            <a:chOff x="238125" y="752474"/>
            <a:chExt cx="8382000" cy="714376"/>
          </a:xfrm>
        </xdr:grpSpPr>
        <xdr:sp macro="" textlink="">
          <xdr:nvSpPr>
            <xdr:cNvPr id="9" name="Round Same Side Corner Rectangle 8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 bwMode="auto">
            <a:xfrm>
              <a:off x="5949950" y="752474"/>
              <a:ext cx="1314450" cy="219075"/>
            </a:xfrm>
            <a:prstGeom prst="round2SameRect">
              <a:avLst/>
            </a:prstGeom>
            <a:solidFill>
              <a:schemeClr val="accent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Age Data</a:t>
              </a:r>
            </a:p>
          </xdr:txBody>
        </xdr:sp>
        <xdr:sp macro="" textlink="">
          <xdr:nvSpPr>
            <xdr:cNvPr id="10" name="Round Same Side Corner Rectangle 9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 bwMode="auto">
            <a:xfrm>
              <a:off x="4594225" y="752474"/>
              <a:ext cx="1314450" cy="219075"/>
            </a:xfrm>
            <a:prstGeom prst="round2SameRect">
              <a:avLst/>
            </a:prstGeom>
            <a:solidFill>
              <a:schemeClr val="accent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Customisation</a:t>
              </a:r>
            </a:p>
          </xdr:txBody>
        </xdr:sp>
        <xdr:sp macro="" textlink="">
          <xdr:nvSpPr>
            <xdr:cNvPr id="11" name="Round Same Side Corner Rectangle 10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 bwMode="auto">
            <a:xfrm>
              <a:off x="7305675" y="790574"/>
              <a:ext cx="1314450" cy="219075"/>
            </a:xfrm>
            <a:prstGeom prst="round2SameRect">
              <a:avLst/>
            </a:prstGeom>
            <a:solidFill>
              <a:schemeClr val="accent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lang="en-GB" sz="1200">
                  <a:solidFill>
                    <a:schemeClr val="bg1"/>
                  </a:solidFill>
                </a:rPr>
                <a:t>Output</a:t>
              </a:r>
            </a:p>
          </xdr:txBody>
        </xdr:sp>
        <xdr:grpSp>
          <xdr:nvGrpSpPr>
            <xdr:cNvPr id="12" name="Group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GrpSpPr/>
          </xdr:nvGrpSpPr>
          <xdr:grpSpPr>
            <a:xfrm>
              <a:off x="238125" y="752474"/>
              <a:ext cx="8382000" cy="714376"/>
              <a:chOff x="238125" y="752474"/>
              <a:chExt cx="8382000" cy="714376"/>
            </a:xfrm>
          </xdr:grpSpPr>
          <xdr:sp macro="" textlink="">
            <xdr:nvSpPr>
              <xdr:cNvPr id="13" name="Round Same Side Corner Rectangle 12">
                <a:hlinkClick xmlns:r="http://schemas.openxmlformats.org/officeDocument/2006/relationships" r:id="rId5"/>
                <a:extLst>
                  <a:ext uri="{FF2B5EF4-FFF2-40B4-BE49-F238E27FC236}">
                    <a16:creationId xmlns:a16="http://schemas.microsoft.com/office/drawing/2014/main" id="{00000000-0008-0000-0300-00000D000000}"/>
                  </a:ext>
                </a:extLst>
              </xdr:cNvPr>
              <xdr:cNvSpPr/>
            </xdr:nvSpPr>
            <xdr:spPr bwMode="auto">
              <a:xfrm>
                <a:off x="3238500" y="752474"/>
                <a:ext cx="1314450" cy="219075"/>
              </a:xfrm>
              <a:prstGeom prst="round2SameRect">
                <a:avLst/>
              </a:prstGeom>
              <a:solidFill>
                <a:schemeClr val="accent3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algn="ctr"/>
                <a:r>
                  <a:rPr lang="en-GB" sz="1200">
                    <a:solidFill>
                      <a:schemeClr val="bg1"/>
                    </a:solidFill>
                  </a:rPr>
                  <a:t>Country Selection</a:t>
                </a:r>
              </a:p>
            </xdr:txBody>
          </xdr:sp>
          <xdr:sp macro="" textlink="">
            <xdr:nvSpPr>
              <xdr:cNvPr id="14" name="Rectangle 13">
                <a:extLst>
                  <a:ext uri="{FF2B5EF4-FFF2-40B4-BE49-F238E27FC236}">
                    <a16:creationId xmlns:a16="http://schemas.microsoft.com/office/drawing/2014/main" id="{00000000-0008-0000-0300-00000E000000}"/>
                  </a:ext>
                </a:extLst>
              </xdr:cNvPr>
              <xdr:cNvSpPr/>
            </xdr:nvSpPr>
            <xdr:spPr bwMode="auto">
              <a:xfrm>
                <a:off x="238125" y="1009650"/>
                <a:ext cx="8382000" cy="457200"/>
              </a:xfrm>
              <a:prstGeom prst="rect">
                <a:avLst/>
              </a:prstGeom>
              <a:solidFill>
                <a:schemeClr val="accent4"/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horzOverflow="clip" wrap="square" lIns="18288" tIns="0" rIns="0" bIns="0" rtlCol="0" anchor="ctr" upright="1"/>
              <a:lstStyle/>
              <a:p>
                <a:pPr lvl="1" algn="l"/>
                <a:r>
                  <a:rPr lang="en-GB" sz="1600">
                    <a:solidFill>
                      <a:schemeClr val="bg1"/>
                    </a:solidFill>
                  </a:rPr>
                  <a:t> Step 4:</a:t>
                </a:r>
                <a:r>
                  <a:rPr lang="en-GB" sz="1600" baseline="0">
                    <a:solidFill>
                      <a:schemeClr val="bg1"/>
                    </a:solidFill>
                  </a:rPr>
                  <a:t> Predicted outcomes for given Data</a:t>
                </a:r>
                <a:endParaRPr lang="en-GB" sz="1600">
                  <a:solidFill>
                    <a:schemeClr val="bg1"/>
                  </a:solidFill>
                </a:endParaRPr>
              </a:p>
            </xdr:txBody>
          </xdr:sp>
        </xdr:grpSp>
      </xdr:grp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 txBox="1"/>
        </xdr:nvSpPr>
        <xdr:spPr>
          <a:xfrm>
            <a:off x="1228725" y="123825"/>
            <a:ext cx="6400800" cy="8858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400"/>
              <a:t>PRIME Tool</a:t>
            </a:r>
          </a:p>
          <a:p>
            <a:r>
              <a:rPr lang="en-GB" sz="1200"/>
              <a:t>HPV</a:t>
            </a:r>
            <a:r>
              <a:rPr lang="en-GB" sz="1200" baseline="0"/>
              <a:t> Vaccination cost-effective assessment from the World Health Organisation</a:t>
            </a:r>
          </a:p>
          <a:p>
            <a:r>
              <a:rPr lang="en-GB" sz="1200" baseline="0"/>
              <a:t>More information at www.primetool.org</a:t>
            </a:r>
          </a:p>
          <a:p>
            <a:endParaRPr lang="en-GB" sz="2000"/>
          </a:p>
        </xdr:txBody>
      </xdr:sp>
    </xdr:grpSp>
    <xdr:clientData/>
  </xdr:twoCellAnchor>
  <xdr:twoCellAnchor editAs="absolute">
    <xdr:from>
      <xdr:col>3</xdr:col>
      <xdr:colOff>771525</xdr:colOff>
      <xdr:row>49</xdr:row>
      <xdr:rowOff>95250</xdr:rowOff>
    </xdr:from>
    <xdr:to>
      <xdr:col>5</xdr:col>
      <xdr:colOff>1123950</xdr:colOff>
      <xdr:row>52</xdr:row>
      <xdr:rowOff>57150</xdr:rowOff>
    </xdr:to>
    <xdr:sp macro="" textlink="">
      <xdr:nvSpPr>
        <xdr:cNvPr id="25" name="Right Arrow 2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 bwMode="auto">
        <a:xfrm rot="10800000">
          <a:off x="5819775" y="11220450"/>
          <a:ext cx="2543175" cy="533400"/>
        </a:xfrm>
        <a:prstGeom prst="rightArrow">
          <a:avLst/>
        </a:prstGeom>
        <a:solidFill>
          <a:schemeClr val="accent3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Go back and change country</a:t>
          </a:r>
        </a:p>
      </xdr:txBody>
    </xdr:sp>
    <xdr:clientData/>
  </xdr:twoCellAnchor>
  <xdr:twoCellAnchor editAs="absolute">
    <xdr:from>
      <xdr:col>3</xdr:col>
      <xdr:colOff>781050</xdr:colOff>
      <xdr:row>52</xdr:row>
      <xdr:rowOff>161925</xdr:rowOff>
    </xdr:from>
    <xdr:to>
      <xdr:col>5</xdr:col>
      <xdr:colOff>1133475</xdr:colOff>
      <xdr:row>55</xdr:row>
      <xdr:rowOff>123825</xdr:rowOff>
    </xdr:to>
    <xdr:sp macro="" textlink="">
      <xdr:nvSpPr>
        <xdr:cNvPr id="26" name="Right Arrow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 bwMode="auto">
        <a:xfrm rot="10800000">
          <a:off x="5829300" y="11858625"/>
          <a:ext cx="2543175" cy="533400"/>
        </a:xfrm>
        <a:prstGeom prst="rightArrow">
          <a:avLst/>
        </a:prstGeom>
        <a:solidFill>
          <a:schemeClr val="accent5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Customise input values</a:t>
          </a:r>
        </a:p>
      </xdr:txBody>
    </xdr:sp>
    <xdr:clientData/>
  </xdr:twoCellAnchor>
  <xdr:twoCellAnchor editAs="absolute">
    <xdr:from>
      <xdr:col>3</xdr:col>
      <xdr:colOff>781050</xdr:colOff>
      <xdr:row>56</xdr:row>
      <xdr:rowOff>19050</xdr:rowOff>
    </xdr:from>
    <xdr:to>
      <xdr:col>5</xdr:col>
      <xdr:colOff>1133475</xdr:colOff>
      <xdr:row>58</xdr:row>
      <xdr:rowOff>171450</xdr:rowOff>
    </xdr:to>
    <xdr:sp macro="" textlink="">
      <xdr:nvSpPr>
        <xdr:cNvPr id="27" name="Right Arrow 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 bwMode="auto">
        <a:xfrm rot="10800000">
          <a:off x="5829300" y="12477750"/>
          <a:ext cx="2543175" cy="533400"/>
        </a:xfrm>
        <a:prstGeom prst="rightArrow">
          <a:avLst/>
        </a:prstGeom>
        <a:solidFill>
          <a:schemeClr val="accent6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Further</a:t>
          </a:r>
          <a:r>
            <a:rPr lang="en-GB" sz="1200" baseline="0">
              <a:solidFill>
                <a:schemeClr val="bg1"/>
              </a:solidFill>
            </a:rPr>
            <a:t> customise - edit age data</a:t>
          </a:r>
          <a:endParaRPr lang="en-GB" sz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447675</xdr:colOff>
      <xdr:row>59</xdr:row>
      <xdr:rowOff>171450</xdr:rowOff>
    </xdr:from>
    <xdr:to>
      <xdr:col>5</xdr:col>
      <xdr:colOff>1120016</xdr:colOff>
      <xdr:row>63</xdr:row>
      <xdr:rowOff>71850</xdr:rowOff>
    </xdr:to>
    <xdr:sp macro="" textlink="">
      <xdr:nvSpPr>
        <xdr:cNvPr id="28" name="Right Arrow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spect="1"/>
        </xdr:cNvSpPr>
      </xdr:nvSpPr>
      <xdr:spPr bwMode="auto">
        <a:xfrm>
          <a:off x="5495925" y="13201650"/>
          <a:ext cx="2863091" cy="662400"/>
        </a:xfrm>
        <a:prstGeom prst="rightArrow">
          <a:avLst/>
        </a:prstGeom>
        <a:solidFill>
          <a:schemeClr val="accent3"/>
        </a:solidFill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200">
              <a:solidFill>
                <a:schemeClr val="bg1"/>
              </a:solidFill>
            </a:rPr>
            <a:t>Learn more at www.PRIMEtool.org</a:t>
          </a:r>
        </a:p>
      </xdr:txBody>
    </xdr:sp>
    <xdr:clientData/>
  </xdr:twoCellAnchor>
  <xdr:twoCellAnchor editAs="oneCell">
    <xdr:from>
      <xdr:col>0</xdr:col>
      <xdr:colOff>0</xdr:colOff>
      <xdr:row>0</xdr:row>
      <xdr:rowOff>38100</xdr:rowOff>
    </xdr:from>
    <xdr:to>
      <xdr:col>0</xdr:col>
      <xdr:colOff>1419225</xdr:colOff>
      <xdr:row>0</xdr:row>
      <xdr:rowOff>1457325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419225" cy="141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WHO customised colour schem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1E7FB8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/>
  </sheetPr>
  <dimension ref="A1:M27"/>
  <sheetViews>
    <sheetView showGridLines="0" topLeftCell="A6" workbookViewId="0">
      <selection activeCell="E17" sqref="E17"/>
    </sheetView>
  </sheetViews>
  <sheetFormatPr baseColWidth="10" defaultColWidth="9.109375" defaultRowHeight="14.4"/>
  <cols>
    <col min="1" max="1" width="8.88671875" customWidth="1"/>
    <col min="3" max="3" width="9.109375" customWidth="1"/>
    <col min="4" max="4" width="44.33203125" customWidth="1"/>
    <col min="5" max="5" width="33.21875" customWidth="1"/>
    <col min="7" max="7" width="9.109375" hidden="1" customWidth="1"/>
    <col min="8" max="8" width="5.6640625" customWidth="1"/>
    <col min="9" max="9" width="4.44140625" customWidth="1"/>
    <col min="10" max="10" width="4" customWidth="1"/>
    <col min="11" max="11" width="5.6640625" customWidth="1"/>
  </cols>
  <sheetData>
    <row r="1" spans="1:13" ht="150" customHeight="1"/>
    <row r="3" spans="1:13">
      <c r="A3" s="60"/>
      <c r="B3" s="59"/>
      <c r="C3" s="59"/>
      <c r="D3" s="59"/>
      <c r="E3" s="59"/>
      <c r="F3" s="59"/>
      <c r="G3" s="59" t="s">
        <v>483</v>
      </c>
      <c r="H3" s="59"/>
    </row>
    <row r="5" spans="1:13">
      <c r="D5" s="43" t="s">
        <v>480</v>
      </c>
      <c r="E5" s="78" t="s">
        <v>79</v>
      </c>
    </row>
    <row r="7" spans="1:13">
      <c r="D7" s="42" t="s">
        <v>0</v>
      </c>
      <c r="E7" s="41" t="s">
        <v>461</v>
      </c>
      <c r="G7" s="35" t="s">
        <v>472</v>
      </c>
    </row>
    <row r="8" spans="1:13">
      <c r="D8" s="43" t="s">
        <v>47</v>
      </c>
      <c r="E8" s="44" t="str">
        <f>VLOOKUP('Country selection'!$E$5,Parameters!$A$2:$V$195,G8,FALSE)</f>
        <v>ARGENTINA</v>
      </c>
      <c r="G8" s="36">
        <v>1</v>
      </c>
    </row>
    <row r="9" spans="1:13">
      <c r="D9" s="43" t="s">
        <v>26</v>
      </c>
      <c r="E9" s="75">
        <f>VLOOKUP('Country selection'!$E$5,Parameters!$A$2:$V$195,G9,FALSE)</f>
        <v>266650</v>
      </c>
      <c r="G9" s="36">
        <v>8</v>
      </c>
      <c r="I9" s="1"/>
      <c r="L9" s="1"/>
      <c r="M9" s="1"/>
    </row>
    <row r="10" spans="1:13">
      <c r="D10" s="43" t="s">
        <v>494</v>
      </c>
      <c r="E10" s="75">
        <f>VLOOKUP('Country selection'!$E$5,Parameters!$A$2:$V$195,G10,FALSE)</f>
        <v>361497</v>
      </c>
      <c r="G10" s="36">
        <v>10</v>
      </c>
      <c r="I10" s="1"/>
      <c r="L10" s="1"/>
      <c r="M10" s="1"/>
    </row>
    <row r="11" spans="1:13">
      <c r="D11" s="43" t="s">
        <v>485</v>
      </c>
      <c r="E11" s="45">
        <f>VLOOKUP('Country selection'!$E$5,Parameters!$A$2:$V$195,G11,FALSE)</f>
        <v>0.69</v>
      </c>
      <c r="G11" s="36">
        <v>11</v>
      </c>
    </row>
    <row r="12" spans="1:13">
      <c r="D12" s="43" t="s">
        <v>38</v>
      </c>
      <c r="E12" s="45">
        <f>VLOOKUP('Country selection'!$E$5,Parameters!$A$2:$V$195,G12,FALSE)</f>
        <v>1</v>
      </c>
      <c r="G12" s="36">
        <v>12</v>
      </c>
    </row>
    <row r="13" spans="1:13">
      <c r="D13" s="43" t="s">
        <v>2</v>
      </c>
      <c r="E13" s="44">
        <f>VLOOKUP('Country selection'!$E$5,Parameters!$A$2:$V$195,G13,FALSE)</f>
        <v>12</v>
      </c>
      <c r="G13" s="36">
        <v>13</v>
      </c>
    </row>
    <row r="14" spans="1:13">
      <c r="D14" s="43" t="s">
        <v>44</v>
      </c>
      <c r="E14" s="79">
        <f>VLOOKUP('Country selection'!$E$5,Parameters!$A$2:$V$195,G14,FALSE)</f>
        <v>23.48</v>
      </c>
      <c r="G14" s="36">
        <v>14</v>
      </c>
    </row>
    <row r="15" spans="1:13">
      <c r="D15" s="43" t="s">
        <v>45</v>
      </c>
      <c r="E15" s="79">
        <f>VLOOKUP('Country selection'!$E$5,Parameters!$A$2:$V$195,G15,FALSE)</f>
        <v>8.69</v>
      </c>
      <c r="G15" s="36">
        <v>15</v>
      </c>
    </row>
    <row r="16" spans="1:13">
      <c r="D16" s="43" t="s">
        <v>46</v>
      </c>
      <c r="E16" s="46">
        <f>E14+E15</f>
        <v>32.17</v>
      </c>
      <c r="G16" s="36"/>
    </row>
    <row r="17" spans="4:13">
      <c r="D17" s="43" t="s">
        <v>3</v>
      </c>
      <c r="E17" s="46">
        <f>VLOOKUP('Country selection'!$E$5,Parameters!$A$2:$V$195,G17,FALSE)</f>
        <v>12711.5</v>
      </c>
      <c r="G17" s="36">
        <v>16</v>
      </c>
    </row>
    <row r="18" spans="4:13">
      <c r="D18" s="43" t="s">
        <v>514</v>
      </c>
      <c r="E18" s="74">
        <v>0.08</v>
      </c>
      <c r="G18" s="36"/>
      <c r="I18" s="1"/>
      <c r="L18" s="1"/>
      <c r="M18" s="1"/>
    </row>
    <row r="19" spans="4:13">
      <c r="D19" s="43" t="s">
        <v>515</v>
      </c>
      <c r="E19" s="74">
        <f>VLOOKUP('Country selection'!$E$5,Parameters!$A$2:$V$195,G19,FALSE)</f>
        <v>0.11</v>
      </c>
      <c r="G19" s="36">
        <v>22</v>
      </c>
      <c r="M19" s="2"/>
    </row>
    <row r="20" spans="4:13">
      <c r="D20" s="43" t="s">
        <v>516</v>
      </c>
      <c r="E20" s="74">
        <v>0.78</v>
      </c>
      <c r="G20" s="36"/>
      <c r="M20" s="2"/>
    </row>
    <row r="21" spans="4:13">
      <c r="D21" s="43" t="s">
        <v>4</v>
      </c>
      <c r="E21" s="47">
        <f>VLOOKUP('Country selection'!$E$5,Parameters!$A$2:$V$195,G21,FALSE)</f>
        <v>0.03</v>
      </c>
      <c r="G21" s="36">
        <v>18</v>
      </c>
      <c r="M21" s="2"/>
    </row>
    <row r="22" spans="4:13">
      <c r="D22" s="43" t="s">
        <v>490</v>
      </c>
      <c r="E22" s="47">
        <f>VLOOKUP('Country selection'!$E$5,Parameters!$A$2:$V$195,G22,FALSE)</f>
        <v>0.70940000000000003</v>
      </c>
      <c r="G22" s="36">
        <v>19</v>
      </c>
      <c r="M22" s="2"/>
    </row>
    <row r="23" spans="4:13">
      <c r="D23" s="43" t="s">
        <v>474</v>
      </c>
      <c r="E23" s="46">
        <f>VLOOKUP('Country selection'!$E$5,Parameters!$A$2:$V$195,G23,FALSE)</f>
        <v>10636.12</v>
      </c>
      <c r="G23" s="36">
        <v>20</v>
      </c>
      <c r="M23" s="2"/>
    </row>
    <row r="24" spans="4:13">
      <c r="E24" s="34"/>
    </row>
    <row r="25" spans="4:13">
      <c r="D25" s="43"/>
    </row>
    <row r="26" spans="4:13">
      <c r="D26" s="43"/>
    </row>
    <row r="27" spans="4:13">
      <c r="D27" s="43"/>
    </row>
  </sheetData>
  <sheetProtection selectLockedCells="1" selectUnlockedCells="1"/>
  <dataValidations count="1">
    <dataValidation type="list" allowBlank="1" showErrorMessage="1" sqref="E5">
      <formula1>Country</formula1>
    </dataValidation>
  </dataValidations>
  <hyperlinks>
    <hyperlink ref="G3" location="'Country selection'!A1" display="Country Selection"/>
  </hyperlink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E16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CX195"/>
  <sheetViews>
    <sheetView workbookViewId="0">
      <selection activeCell="I14" sqref="I14"/>
    </sheetView>
  </sheetViews>
  <sheetFormatPr baseColWidth="10" defaultColWidth="8.88671875" defaultRowHeight="14.4"/>
  <sheetData>
    <row r="1" spans="1:102">
      <c r="A1" t="s">
        <v>466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>
      <c r="A2" t="s">
        <v>56</v>
      </c>
      <c r="B2" t="e">
        <v>#VALUE!</v>
      </c>
      <c r="C2" t="e">
        <v>#VALUE!</v>
      </c>
      <c r="D2" t="e">
        <v>#VALUE!</v>
      </c>
      <c r="E2" t="e">
        <v>#VALUE!</v>
      </c>
      <c r="F2" t="e">
        <v>#VALUE!</v>
      </c>
      <c r="G2" t="e">
        <v>#VALUE!</v>
      </c>
      <c r="H2" t="e">
        <v>#VALUE!</v>
      </c>
      <c r="I2" t="e">
        <v>#VALUE!</v>
      </c>
      <c r="J2" t="e">
        <v>#VALUE!</v>
      </c>
      <c r="K2" t="e">
        <v>#VALUE!</v>
      </c>
      <c r="L2" t="e">
        <v>#VALUE!</v>
      </c>
      <c r="M2" t="e">
        <v>#VALUE!</v>
      </c>
      <c r="N2" t="e">
        <v>#VALUE!</v>
      </c>
      <c r="O2" t="e">
        <v>#VALUE!</v>
      </c>
      <c r="P2" t="e">
        <v>#VALUE!</v>
      </c>
      <c r="Q2">
        <v>1.5E-5</v>
      </c>
      <c r="R2">
        <v>1.5E-5</v>
      </c>
      <c r="S2">
        <v>1.5E-5</v>
      </c>
      <c r="T2">
        <v>1.5E-5</v>
      </c>
      <c r="U2">
        <v>1.5E-5</v>
      </c>
      <c r="V2">
        <v>1.5E-5</v>
      </c>
      <c r="W2">
        <v>1.5E-5</v>
      </c>
      <c r="X2">
        <v>1.5E-5</v>
      </c>
      <c r="Y2">
        <v>1.5E-5</v>
      </c>
      <c r="Z2">
        <v>1.5E-5</v>
      </c>
      <c r="AA2">
        <v>1.5E-5</v>
      </c>
      <c r="AB2">
        <v>1.5E-5</v>
      </c>
      <c r="AC2">
        <v>1.5E-5</v>
      </c>
      <c r="AD2">
        <v>1.5E-5</v>
      </c>
      <c r="AE2">
        <v>1.5E-5</v>
      </c>
      <c r="AF2">
        <v>1.5E-5</v>
      </c>
      <c r="AG2">
        <v>1.5E-5</v>
      </c>
      <c r="AH2">
        <v>1.5E-5</v>
      </c>
      <c r="AI2">
        <v>1.5E-5</v>
      </c>
      <c r="AJ2">
        <v>1.5E-5</v>
      </c>
      <c r="AK2">
        <v>1.5E-5</v>
      </c>
      <c r="AL2">
        <v>1.5E-5</v>
      </c>
      <c r="AM2">
        <v>1.5E-5</v>
      </c>
      <c r="AN2">
        <v>1.5E-5</v>
      </c>
      <c r="AO2">
        <v>1.5E-5</v>
      </c>
      <c r="AP2">
        <v>1.1400000000000001E-4</v>
      </c>
      <c r="AQ2">
        <v>1.1400000000000001E-4</v>
      </c>
      <c r="AR2">
        <v>1.1400000000000001E-4</v>
      </c>
      <c r="AS2">
        <v>1.1400000000000001E-4</v>
      </c>
      <c r="AT2">
        <v>1.1400000000000001E-4</v>
      </c>
      <c r="AU2">
        <v>1.7899999999999999E-4</v>
      </c>
      <c r="AV2">
        <v>1.7899999999999999E-4</v>
      </c>
      <c r="AW2">
        <v>1.7899999999999999E-4</v>
      </c>
      <c r="AX2">
        <v>1.7899999999999999E-4</v>
      </c>
      <c r="AY2">
        <v>1.7899999999999999E-4</v>
      </c>
      <c r="AZ2">
        <v>2.33E-4</v>
      </c>
      <c r="BA2">
        <v>2.33E-4</v>
      </c>
      <c r="BB2">
        <v>2.33E-4</v>
      </c>
      <c r="BC2">
        <v>2.33E-4</v>
      </c>
      <c r="BD2">
        <v>2.33E-4</v>
      </c>
      <c r="BE2">
        <v>2.5500000000000002E-4</v>
      </c>
      <c r="BF2">
        <v>2.5500000000000002E-4</v>
      </c>
      <c r="BG2">
        <v>2.5500000000000002E-4</v>
      </c>
      <c r="BH2">
        <v>2.5500000000000002E-4</v>
      </c>
      <c r="BI2">
        <v>2.5500000000000002E-4</v>
      </c>
      <c r="BJ2">
        <v>2.4899999999999998E-4</v>
      </c>
      <c r="BK2">
        <v>2.4899999999999998E-4</v>
      </c>
      <c r="BL2">
        <v>2.4899999999999998E-4</v>
      </c>
      <c r="BM2">
        <v>2.4899999999999998E-4</v>
      </c>
      <c r="BN2">
        <v>2.4899999999999998E-4</v>
      </c>
      <c r="BO2">
        <v>2.32E-4</v>
      </c>
      <c r="BP2">
        <v>2.32E-4</v>
      </c>
      <c r="BQ2">
        <v>2.32E-4</v>
      </c>
      <c r="BR2">
        <v>2.32E-4</v>
      </c>
      <c r="BS2">
        <v>2.32E-4</v>
      </c>
      <c r="BT2">
        <v>1.9599999999999999E-4</v>
      </c>
      <c r="BU2">
        <v>1.9599999999999999E-4</v>
      </c>
      <c r="BV2">
        <v>1.9599999999999999E-4</v>
      </c>
      <c r="BW2">
        <v>1.9599999999999999E-4</v>
      </c>
      <c r="BX2">
        <v>1.9599999999999999E-4</v>
      </c>
      <c r="BY2">
        <v>1.4799999999999999E-4</v>
      </c>
      <c r="BZ2">
        <v>1.4799999999999999E-4</v>
      </c>
      <c r="CA2">
        <v>1.4799999999999999E-4</v>
      </c>
      <c r="CB2">
        <v>1.4799999999999999E-4</v>
      </c>
      <c r="CC2">
        <v>1.4799999999999999E-4</v>
      </c>
      <c r="CD2">
        <v>1.4799999999999999E-4</v>
      </c>
      <c r="CE2">
        <v>1.4799999999999999E-4</v>
      </c>
      <c r="CF2">
        <v>1.4799999999999999E-4</v>
      </c>
      <c r="CG2">
        <v>1.4799999999999999E-4</v>
      </c>
      <c r="CH2">
        <v>1.4799999999999999E-4</v>
      </c>
      <c r="CI2">
        <v>1.4799999999999999E-4</v>
      </c>
      <c r="CJ2">
        <v>1.4799999999999999E-4</v>
      </c>
      <c r="CK2">
        <v>1.4799999999999999E-4</v>
      </c>
      <c r="CL2">
        <v>1.4799999999999999E-4</v>
      </c>
      <c r="CM2">
        <v>1.4799999999999999E-4</v>
      </c>
      <c r="CN2">
        <v>1.4799999999999999E-4</v>
      </c>
      <c r="CO2">
        <v>1.4799999999999999E-4</v>
      </c>
      <c r="CP2">
        <v>1.4799999999999999E-4</v>
      </c>
      <c r="CQ2">
        <v>1.4799999999999999E-4</v>
      </c>
      <c r="CR2">
        <v>1.4799999999999999E-4</v>
      </c>
      <c r="CS2">
        <v>1.4799999999999999E-4</v>
      </c>
      <c r="CT2">
        <v>1.4799999999999999E-4</v>
      </c>
      <c r="CU2">
        <v>1.4799999999999999E-4</v>
      </c>
      <c r="CV2">
        <v>1.4799999999999999E-4</v>
      </c>
      <c r="CW2">
        <v>1.4799999999999999E-4</v>
      </c>
      <c r="CX2">
        <v>1.4799999999999999E-4</v>
      </c>
    </row>
    <row r="3" spans="1:102">
      <c r="A3" t="s">
        <v>61</v>
      </c>
      <c r="B3" t="e">
        <v>#VALUE!</v>
      </c>
      <c r="C3" t="e">
        <v>#VALUE!</v>
      </c>
      <c r="D3" t="e">
        <v>#VALUE!</v>
      </c>
      <c r="E3" t="e">
        <v>#VALUE!</v>
      </c>
      <c r="F3" t="e">
        <v>#VALUE!</v>
      </c>
      <c r="G3" t="e">
        <v>#VALUE!</v>
      </c>
      <c r="H3" t="e">
        <v>#VALUE!</v>
      </c>
      <c r="I3" t="e">
        <v>#VALUE!</v>
      </c>
      <c r="J3" t="e">
        <v>#VALUE!</v>
      </c>
      <c r="K3" t="e">
        <v>#VALUE!</v>
      </c>
      <c r="L3" t="e">
        <v>#VALUE!</v>
      </c>
      <c r="M3" t="e">
        <v>#VALUE!</v>
      </c>
      <c r="N3" t="e">
        <v>#VALUE!</v>
      </c>
      <c r="O3" t="e">
        <v>#VALUE!</v>
      </c>
      <c r="P3" t="e">
        <v>#VALUE!</v>
      </c>
      <c r="Q3">
        <v>6.0000000000000002E-6</v>
      </c>
      <c r="R3">
        <v>6.0000000000000002E-6</v>
      </c>
      <c r="S3">
        <v>6.0000000000000002E-6</v>
      </c>
      <c r="T3">
        <v>6.0000000000000002E-6</v>
      </c>
      <c r="U3">
        <v>6.0000000000000002E-6</v>
      </c>
      <c r="V3">
        <v>6.0000000000000002E-6</v>
      </c>
      <c r="W3">
        <v>6.0000000000000002E-6</v>
      </c>
      <c r="X3">
        <v>6.0000000000000002E-6</v>
      </c>
      <c r="Y3">
        <v>6.0000000000000002E-6</v>
      </c>
      <c r="Z3">
        <v>6.0000000000000002E-6</v>
      </c>
      <c r="AA3">
        <v>6.0000000000000002E-6</v>
      </c>
      <c r="AB3">
        <v>6.0000000000000002E-6</v>
      </c>
      <c r="AC3">
        <v>6.0000000000000002E-6</v>
      </c>
      <c r="AD3">
        <v>6.0000000000000002E-6</v>
      </c>
      <c r="AE3">
        <v>6.0000000000000002E-6</v>
      </c>
      <c r="AF3">
        <v>6.0000000000000002E-6</v>
      </c>
      <c r="AG3">
        <v>6.0000000000000002E-6</v>
      </c>
      <c r="AH3">
        <v>6.0000000000000002E-6</v>
      </c>
      <c r="AI3">
        <v>6.0000000000000002E-6</v>
      </c>
      <c r="AJ3">
        <v>6.0000000000000002E-6</v>
      </c>
      <c r="AK3">
        <v>6.0000000000000002E-6</v>
      </c>
      <c r="AL3">
        <v>6.0000000000000002E-6</v>
      </c>
      <c r="AM3">
        <v>6.0000000000000002E-6</v>
      </c>
      <c r="AN3">
        <v>6.0000000000000002E-6</v>
      </c>
      <c r="AO3">
        <v>6.0000000000000002E-6</v>
      </c>
      <c r="AP3">
        <v>3.8000000000000002E-5</v>
      </c>
      <c r="AQ3">
        <v>3.8000000000000002E-5</v>
      </c>
      <c r="AR3">
        <v>3.8000000000000002E-5</v>
      </c>
      <c r="AS3">
        <v>3.8000000000000002E-5</v>
      </c>
      <c r="AT3">
        <v>3.8000000000000002E-5</v>
      </c>
      <c r="AU3">
        <v>2.9E-5</v>
      </c>
      <c r="AV3">
        <v>2.9E-5</v>
      </c>
      <c r="AW3">
        <v>2.9E-5</v>
      </c>
      <c r="AX3">
        <v>2.9E-5</v>
      </c>
      <c r="AY3">
        <v>2.9E-5</v>
      </c>
      <c r="AZ3">
        <v>6.6000000000000005E-5</v>
      </c>
      <c r="BA3">
        <v>6.6000000000000005E-5</v>
      </c>
      <c r="BB3">
        <v>6.6000000000000005E-5</v>
      </c>
      <c r="BC3">
        <v>6.6000000000000005E-5</v>
      </c>
      <c r="BD3">
        <v>6.6000000000000005E-5</v>
      </c>
      <c r="BE3">
        <v>3.6000000000000001E-5</v>
      </c>
      <c r="BF3">
        <v>3.6000000000000001E-5</v>
      </c>
      <c r="BG3">
        <v>3.6000000000000001E-5</v>
      </c>
      <c r="BH3">
        <v>3.6000000000000001E-5</v>
      </c>
      <c r="BI3">
        <v>3.6000000000000001E-5</v>
      </c>
      <c r="BJ3">
        <v>5.1E-5</v>
      </c>
      <c r="BK3">
        <v>5.1E-5</v>
      </c>
      <c r="BL3">
        <v>5.1E-5</v>
      </c>
      <c r="BM3">
        <v>5.1E-5</v>
      </c>
      <c r="BN3">
        <v>5.1E-5</v>
      </c>
      <c r="BO3">
        <v>7.2000000000000002E-5</v>
      </c>
      <c r="BP3">
        <v>7.2000000000000002E-5</v>
      </c>
      <c r="BQ3">
        <v>7.2000000000000002E-5</v>
      </c>
      <c r="BR3">
        <v>7.2000000000000002E-5</v>
      </c>
      <c r="BS3">
        <v>7.2000000000000002E-5</v>
      </c>
      <c r="BT3">
        <v>1.02E-4</v>
      </c>
      <c r="BU3">
        <v>1.02E-4</v>
      </c>
      <c r="BV3">
        <v>1.02E-4</v>
      </c>
      <c r="BW3">
        <v>1.02E-4</v>
      </c>
      <c r="BX3">
        <v>1.02E-4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>
      <c r="A4" t="s">
        <v>66</v>
      </c>
      <c r="B4" t="e">
        <v>#VALUE!</v>
      </c>
      <c r="C4" t="e">
        <v>#VALUE!</v>
      </c>
      <c r="D4" t="e">
        <v>#VALUE!</v>
      </c>
      <c r="E4" t="e">
        <v>#VALUE!</v>
      </c>
      <c r="F4" t="e">
        <v>#VALUE!</v>
      </c>
      <c r="G4" t="e">
        <v>#VALUE!</v>
      </c>
      <c r="H4" t="e">
        <v>#VALUE!</v>
      </c>
      <c r="I4" t="e">
        <v>#VALUE!</v>
      </c>
      <c r="J4" t="e">
        <v>#VALUE!</v>
      </c>
      <c r="K4" t="e">
        <v>#VALUE!</v>
      </c>
      <c r="L4" t="e">
        <v>#VALUE!</v>
      </c>
      <c r="M4" t="e">
        <v>#VALUE!</v>
      </c>
      <c r="N4" t="e">
        <v>#VALUE!</v>
      </c>
      <c r="O4" t="e">
        <v>#VALUE!</v>
      </c>
      <c r="P4" t="e">
        <v>#VALUE!</v>
      </c>
      <c r="Q4">
        <v>9.9999999999999995E-7</v>
      </c>
      <c r="R4">
        <v>9.9999999999999995E-7</v>
      </c>
      <c r="S4">
        <v>9.9999999999999995E-7</v>
      </c>
      <c r="T4">
        <v>9.9999999999999995E-7</v>
      </c>
      <c r="U4">
        <v>9.9999999999999995E-7</v>
      </c>
      <c r="V4">
        <v>9.9999999999999995E-7</v>
      </c>
      <c r="W4">
        <v>9.9999999999999995E-7</v>
      </c>
      <c r="X4">
        <v>9.9999999999999995E-7</v>
      </c>
      <c r="Y4">
        <v>9.9999999999999995E-7</v>
      </c>
      <c r="Z4">
        <v>9.9999999999999995E-7</v>
      </c>
      <c r="AA4">
        <v>9.9999999999999995E-7</v>
      </c>
      <c r="AB4">
        <v>9.9999999999999995E-7</v>
      </c>
      <c r="AC4">
        <v>9.9999999999999995E-7</v>
      </c>
      <c r="AD4">
        <v>9.9999999999999995E-7</v>
      </c>
      <c r="AE4">
        <v>9.9999999999999995E-7</v>
      </c>
      <c r="AF4">
        <v>9.9999999999999995E-7</v>
      </c>
      <c r="AG4">
        <v>9.9999999999999995E-7</v>
      </c>
      <c r="AH4">
        <v>9.9999999999999995E-7</v>
      </c>
      <c r="AI4">
        <v>9.9999999999999995E-7</v>
      </c>
      <c r="AJ4">
        <v>9.9999999999999995E-7</v>
      </c>
      <c r="AK4">
        <v>9.9999999999999995E-7</v>
      </c>
      <c r="AL4">
        <v>9.9999999999999995E-7</v>
      </c>
      <c r="AM4">
        <v>9.9999999999999995E-7</v>
      </c>
      <c r="AN4">
        <v>9.9999999999999995E-7</v>
      </c>
      <c r="AO4">
        <v>9.9999999999999995E-7</v>
      </c>
      <c r="AP4">
        <v>2.0999999999999999E-5</v>
      </c>
      <c r="AQ4">
        <v>2.0999999999999999E-5</v>
      </c>
      <c r="AR4">
        <v>2.0999999999999999E-5</v>
      </c>
      <c r="AS4">
        <v>2.0999999999999999E-5</v>
      </c>
      <c r="AT4">
        <v>2.0999999999999999E-5</v>
      </c>
      <c r="AU4">
        <v>4.8999999999999998E-5</v>
      </c>
      <c r="AV4">
        <v>4.8999999999999998E-5</v>
      </c>
      <c r="AW4">
        <v>4.8999999999999998E-5</v>
      </c>
      <c r="AX4">
        <v>4.8999999999999998E-5</v>
      </c>
      <c r="AY4">
        <v>4.8999999999999998E-5</v>
      </c>
      <c r="AZ4">
        <v>8.5000000000000006E-5</v>
      </c>
      <c r="BA4">
        <v>8.5000000000000006E-5</v>
      </c>
      <c r="BB4">
        <v>8.5000000000000006E-5</v>
      </c>
      <c r="BC4">
        <v>8.5000000000000006E-5</v>
      </c>
      <c r="BD4">
        <v>8.5000000000000006E-5</v>
      </c>
      <c r="BE4">
        <v>1.27E-4</v>
      </c>
      <c r="BF4">
        <v>1.27E-4</v>
      </c>
      <c r="BG4">
        <v>1.27E-4</v>
      </c>
      <c r="BH4">
        <v>1.27E-4</v>
      </c>
      <c r="BI4">
        <v>1.27E-4</v>
      </c>
      <c r="BJ4">
        <v>1.66E-4</v>
      </c>
      <c r="BK4">
        <v>1.66E-4</v>
      </c>
      <c r="BL4">
        <v>1.66E-4</v>
      </c>
      <c r="BM4">
        <v>1.66E-4</v>
      </c>
      <c r="BN4">
        <v>1.66E-4</v>
      </c>
      <c r="BO4">
        <v>2.0100000000000001E-4</v>
      </c>
      <c r="BP4">
        <v>2.0100000000000001E-4</v>
      </c>
      <c r="BQ4">
        <v>2.0100000000000001E-4</v>
      </c>
      <c r="BR4">
        <v>2.0100000000000001E-4</v>
      </c>
      <c r="BS4">
        <v>2.0100000000000001E-4</v>
      </c>
      <c r="BT4">
        <v>2.1499999999999999E-4</v>
      </c>
      <c r="BU4">
        <v>2.1499999999999999E-4</v>
      </c>
      <c r="BV4">
        <v>2.1499999999999999E-4</v>
      </c>
      <c r="BW4">
        <v>2.1499999999999999E-4</v>
      </c>
      <c r="BX4">
        <v>2.1499999999999999E-4</v>
      </c>
      <c r="BY4">
        <v>2.1100000000000001E-4</v>
      </c>
      <c r="BZ4">
        <v>2.1100000000000001E-4</v>
      </c>
      <c r="CA4">
        <v>2.1100000000000001E-4</v>
      </c>
      <c r="CB4">
        <v>2.1100000000000001E-4</v>
      </c>
      <c r="CC4">
        <v>2.1100000000000001E-4</v>
      </c>
      <c r="CD4">
        <v>2.1100000000000001E-4</v>
      </c>
      <c r="CE4">
        <v>2.1100000000000001E-4</v>
      </c>
      <c r="CF4">
        <v>2.1100000000000001E-4</v>
      </c>
      <c r="CG4">
        <v>2.1100000000000001E-4</v>
      </c>
      <c r="CH4">
        <v>2.1100000000000001E-4</v>
      </c>
      <c r="CI4">
        <v>2.1100000000000001E-4</v>
      </c>
      <c r="CJ4">
        <v>2.1100000000000001E-4</v>
      </c>
      <c r="CK4">
        <v>2.1100000000000001E-4</v>
      </c>
      <c r="CL4">
        <v>2.1100000000000001E-4</v>
      </c>
      <c r="CM4">
        <v>2.1100000000000001E-4</v>
      </c>
      <c r="CN4">
        <v>2.1100000000000001E-4</v>
      </c>
      <c r="CO4">
        <v>2.1100000000000001E-4</v>
      </c>
      <c r="CP4">
        <v>2.1100000000000001E-4</v>
      </c>
      <c r="CQ4">
        <v>2.1100000000000001E-4</v>
      </c>
      <c r="CR4">
        <v>2.1100000000000001E-4</v>
      </c>
      <c r="CS4">
        <v>2.1100000000000001E-4</v>
      </c>
      <c r="CT4">
        <v>2.1100000000000001E-4</v>
      </c>
      <c r="CU4">
        <v>2.1100000000000001E-4</v>
      </c>
      <c r="CV4">
        <v>2.1100000000000001E-4</v>
      </c>
      <c r="CW4">
        <v>2.1100000000000001E-4</v>
      </c>
      <c r="CX4">
        <v>2.1100000000000001E-4</v>
      </c>
    </row>
    <row r="5" spans="1:102">
      <c r="A5" t="s">
        <v>70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1.7E-5</v>
      </c>
      <c r="R5">
        <v>1.7E-5</v>
      </c>
      <c r="S5">
        <v>1.7E-5</v>
      </c>
      <c r="T5">
        <v>1.7E-5</v>
      </c>
      <c r="U5">
        <v>1.7E-5</v>
      </c>
      <c r="V5">
        <v>1.7E-5</v>
      </c>
      <c r="W5">
        <v>1.7E-5</v>
      </c>
      <c r="X5">
        <v>1.7E-5</v>
      </c>
      <c r="Y5">
        <v>1.7E-5</v>
      </c>
      <c r="Z5">
        <v>1.7E-5</v>
      </c>
      <c r="AA5">
        <v>1.7E-5</v>
      </c>
      <c r="AB5">
        <v>1.7E-5</v>
      </c>
      <c r="AC5">
        <v>1.7E-5</v>
      </c>
      <c r="AD5">
        <v>1.7E-5</v>
      </c>
      <c r="AE5">
        <v>1.7E-5</v>
      </c>
      <c r="AF5">
        <v>1.7E-5</v>
      </c>
      <c r="AG5">
        <v>1.7E-5</v>
      </c>
      <c r="AH5">
        <v>1.7E-5</v>
      </c>
      <c r="AI5">
        <v>1.7E-5</v>
      </c>
      <c r="AJ5">
        <v>1.7E-5</v>
      </c>
      <c r="AK5">
        <v>1.7E-5</v>
      </c>
      <c r="AL5">
        <v>1.7E-5</v>
      </c>
      <c r="AM5">
        <v>1.7E-5</v>
      </c>
      <c r="AN5">
        <v>1.7E-5</v>
      </c>
      <c r="AO5">
        <v>1.7E-5</v>
      </c>
      <c r="AP5">
        <v>6.0000000000000002E-5</v>
      </c>
      <c r="AQ5">
        <v>6.0000000000000002E-5</v>
      </c>
      <c r="AR5">
        <v>6.0000000000000002E-5</v>
      </c>
      <c r="AS5">
        <v>6.0000000000000002E-5</v>
      </c>
      <c r="AT5">
        <v>6.0000000000000002E-5</v>
      </c>
      <c r="AU5">
        <v>7.7999999999999999E-5</v>
      </c>
      <c r="AV5">
        <v>7.7999999999999999E-5</v>
      </c>
      <c r="AW5">
        <v>7.7999999999999999E-5</v>
      </c>
      <c r="AX5">
        <v>7.7999999999999999E-5</v>
      </c>
      <c r="AY5">
        <v>7.7999999999999999E-5</v>
      </c>
      <c r="AZ5">
        <v>9.7999999999999997E-5</v>
      </c>
      <c r="BA5">
        <v>9.7999999999999997E-5</v>
      </c>
      <c r="BB5">
        <v>9.7999999999999997E-5</v>
      </c>
      <c r="BC5">
        <v>9.7999999999999997E-5</v>
      </c>
      <c r="BD5">
        <v>9.7999999999999997E-5</v>
      </c>
      <c r="BE5">
        <v>1.11E-4</v>
      </c>
      <c r="BF5">
        <v>1.11E-4</v>
      </c>
      <c r="BG5">
        <v>1.11E-4</v>
      </c>
      <c r="BH5">
        <v>1.11E-4</v>
      </c>
      <c r="BI5">
        <v>1.11E-4</v>
      </c>
      <c r="BJ5">
        <v>1.1400000000000001E-4</v>
      </c>
      <c r="BK5">
        <v>1.1400000000000001E-4</v>
      </c>
      <c r="BL5">
        <v>1.1400000000000001E-4</v>
      </c>
      <c r="BM5">
        <v>1.1400000000000001E-4</v>
      </c>
      <c r="BN5">
        <v>1.1400000000000001E-4</v>
      </c>
      <c r="BO5">
        <v>1.15E-4</v>
      </c>
      <c r="BP5">
        <v>1.15E-4</v>
      </c>
      <c r="BQ5">
        <v>1.15E-4</v>
      </c>
      <c r="BR5">
        <v>1.15E-4</v>
      </c>
      <c r="BS5">
        <v>1.15E-4</v>
      </c>
      <c r="BT5">
        <v>1.35E-4</v>
      </c>
      <c r="BU5">
        <v>1.35E-4</v>
      </c>
      <c r="BV5">
        <v>1.35E-4</v>
      </c>
      <c r="BW5">
        <v>1.35E-4</v>
      </c>
      <c r="BX5">
        <v>1.35E-4</v>
      </c>
      <c r="BY5">
        <v>1.63E-4</v>
      </c>
      <c r="BZ5">
        <v>1.63E-4</v>
      </c>
      <c r="CA5">
        <v>1.63E-4</v>
      </c>
      <c r="CB5">
        <v>1.63E-4</v>
      </c>
      <c r="CC5">
        <v>1.63E-4</v>
      </c>
      <c r="CD5">
        <v>1.63E-4</v>
      </c>
      <c r="CE5">
        <v>1.63E-4</v>
      </c>
      <c r="CF5">
        <v>1.63E-4</v>
      </c>
      <c r="CG5">
        <v>1.63E-4</v>
      </c>
      <c r="CH5">
        <v>1.63E-4</v>
      </c>
      <c r="CI5">
        <v>1.63E-4</v>
      </c>
      <c r="CJ5">
        <v>1.63E-4</v>
      </c>
      <c r="CK5">
        <v>1.63E-4</v>
      </c>
      <c r="CL5">
        <v>1.63E-4</v>
      </c>
      <c r="CM5">
        <v>1.63E-4</v>
      </c>
      <c r="CN5">
        <v>1.63E-4</v>
      </c>
      <c r="CO5">
        <v>1.63E-4</v>
      </c>
      <c r="CP5">
        <v>1.63E-4</v>
      </c>
      <c r="CQ5">
        <v>1.63E-4</v>
      </c>
      <c r="CR5">
        <v>1.63E-4</v>
      </c>
      <c r="CS5">
        <v>1.63E-4</v>
      </c>
      <c r="CT5">
        <v>1.63E-4</v>
      </c>
      <c r="CU5">
        <v>1.63E-4</v>
      </c>
      <c r="CV5">
        <v>1.63E-4</v>
      </c>
      <c r="CW5">
        <v>1.63E-4</v>
      </c>
      <c r="CX5">
        <v>1.63E-4</v>
      </c>
    </row>
    <row r="6" spans="1:102">
      <c r="A6" t="s">
        <v>73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6.0000000000000002E-5</v>
      </c>
      <c r="R6">
        <v>6.0000000000000002E-5</v>
      </c>
      <c r="S6">
        <v>6.0000000000000002E-5</v>
      </c>
      <c r="T6">
        <v>6.0000000000000002E-5</v>
      </c>
      <c r="U6">
        <v>6.0000000000000002E-5</v>
      </c>
      <c r="V6">
        <v>6.0000000000000002E-5</v>
      </c>
      <c r="W6">
        <v>6.0000000000000002E-5</v>
      </c>
      <c r="X6">
        <v>6.0000000000000002E-5</v>
      </c>
      <c r="Y6">
        <v>6.0000000000000002E-5</v>
      </c>
      <c r="Z6">
        <v>6.0000000000000002E-5</v>
      </c>
      <c r="AA6">
        <v>6.0000000000000002E-5</v>
      </c>
      <c r="AB6">
        <v>6.0000000000000002E-5</v>
      </c>
      <c r="AC6">
        <v>6.0000000000000002E-5</v>
      </c>
      <c r="AD6">
        <v>6.0000000000000002E-5</v>
      </c>
      <c r="AE6">
        <v>6.0000000000000002E-5</v>
      </c>
      <c r="AF6">
        <v>6.0000000000000002E-5</v>
      </c>
      <c r="AG6">
        <v>6.0000000000000002E-5</v>
      </c>
      <c r="AH6">
        <v>6.0000000000000002E-5</v>
      </c>
      <c r="AI6">
        <v>6.0000000000000002E-5</v>
      </c>
      <c r="AJ6">
        <v>6.0000000000000002E-5</v>
      </c>
      <c r="AK6">
        <v>6.0000000000000002E-5</v>
      </c>
      <c r="AL6">
        <v>6.0000000000000002E-5</v>
      </c>
      <c r="AM6">
        <v>6.0000000000000002E-5</v>
      </c>
      <c r="AN6">
        <v>6.0000000000000002E-5</v>
      </c>
      <c r="AO6">
        <v>6.0000000000000002E-5</v>
      </c>
      <c r="AP6">
        <v>2.61E-4</v>
      </c>
      <c r="AQ6">
        <v>2.61E-4</v>
      </c>
      <c r="AR6">
        <v>2.61E-4</v>
      </c>
      <c r="AS6">
        <v>2.61E-4</v>
      </c>
      <c r="AT6">
        <v>2.61E-4</v>
      </c>
      <c r="AU6">
        <v>3.79E-4</v>
      </c>
      <c r="AV6">
        <v>3.79E-4</v>
      </c>
      <c r="AW6">
        <v>3.79E-4</v>
      </c>
      <c r="AX6">
        <v>3.79E-4</v>
      </c>
      <c r="AY6">
        <v>3.79E-4</v>
      </c>
      <c r="AZ6">
        <v>5.0299999999999997E-4</v>
      </c>
      <c r="BA6">
        <v>5.0299999999999997E-4</v>
      </c>
      <c r="BB6">
        <v>5.0299999999999997E-4</v>
      </c>
      <c r="BC6">
        <v>5.0299999999999997E-4</v>
      </c>
      <c r="BD6">
        <v>5.0299999999999997E-4</v>
      </c>
      <c r="BE6">
        <v>6.2600000000000004E-4</v>
      </c>
      <c r="BF6">
        <v>6.2600000000000004E-4</v>
      </c>
      <c r="BG6">
        <v>6.2600000000000004E-4</v>
      </c>
      <c r="BH6">
        <v>6.2600000000000004E-4</v>
      </c>
      <c r="BI6">
        <v>6.2600000000000004E-4</v>
      </c>
      <c r="BJ6">
        <v>7.5100000000000004E-4</v>
      </c>
      <c r="BK6">
        <v>7.5100000000000004E-4</v>
      </c>
      <c r="BL6">
        <v>7.5100000000000004E-4</v>
      </c>
      <c r="BM6">
        <v>7.5100000000000004E-4</v>
      </c>
      <c r="BN6">
        <v>7.5100000000000004E-4</v>
      </c>
      <c r="BO6">
        <v>8.8500000000000004E-4</v>
      </c>
      <c r="BP6">
        <v>8.8500000000000004E-4</v>
      </c>
      <c r="BQ6">
        <v>8.8500000000000004E-4</v>
      </c>
      <c r="BR6">
        <v>8.8500000000000004E-4</v>
      </c>
      <c r="BS6">
        <v>8.8500000000000004E-4</v>
      </c>
      <c r="BT6">
        <v>1.029E-3</v>
      </c>
      <c r="BU6">
        <v>1.029E-3</v>
      </c>
      <c r="BV6">
        <v>1.029E-3</v>
      </c>
      <c r="BW6">
        <v>1.029E-3</v>
      </c>
      <c r="BX6">
        <v>1.029E-3</v>
      </c>
      <c r="BY6">
        <v>1.176E-3</v>
      </c>
      <c r="BZ6">
        <v>1.176E-3</v>
      </c>
      <c r="CA6">
        <v>1.176E-3</v>
      </c>
      <c r="CB6">
        <v>1.176E-3</v>
      </c>
      <c r="CC6">
        <v>1.176E-3</v>
      </c>
      <c r="CD6">
        <v>1.176E-3</v>
      </c>
      <c r="CE6">
        <v>1.176E-3</v>
      </c>
      <c r="CF6">
        <v>1.176E-3</v>
      </c>
      <c r="CG6">
        <v>1.176E-3</v>
      </c>
      <c r="CH6">
        <v>1.176E-3</v>
      </c>
      <c r="CI6">
        <v>1.176E-3</v>
      </c>
      <c r="CJ6">
        <v>1.176E-3</v>
      </c>
      <c r="CK6">
        <v>1.176E-3</v>
      </c>
      <c r="CL6">
        <v>1.176E-3</v>
      </c>
      <c r="CM6">
        <v>1.176E-3</v>
      </c>
      <c r="CN6">
        <v>1.176E-3</v>
      </c>
      <c r="CO6">
        <v>1.176E-3</v>
      </c>
      <c r="CP6">
        <v>1.176E-3</v>
      </c>
      <c r="CQ6">
        <v>1.176E-3</v>
      </c>
      <c r="CR6">
        <v>1.176E-3</v>
      </c>
      <c r="CS6">
        <v>1.176E-3</v>
      </c>
      <c r="CT6">
        <v>1.176E-3</v>
      </c>
      <c r="CU6">
        <v>1.176E-3</v>
      </c>
      <c r="CV6">
        <v>1.176E-3</v>
      </c>
      <c r="CW6">
        <v>1.176E-3</v>
      </c>
      <c r="CX6">
        <v>1.176E-3</v>
      </c>
    </row>
    <row r="7" spans="1:102">
      <c r="A7" t="s">
        <v>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2.3E-5</v>
      </c>
      <c r="R7">
        <v>2.3E-5</v>
      </c>
      <c r="S7">
        <v>2.3E-5</v>
      </c>
      <c r="T7">
        <v>2.3E-5</v>
      </c>
      <c r="U7">
        <v>2.3E-5</v>
      </c>
      <c r="V7">
        <v>2.3E-5</v>
      </c>
      <c r="W7">
        <v>2.3E-5</v>
      </c>
      <c r="X7">
        <v>2.3E-5</v>
      </c>
      <c r="Y7">
        <v>2.3E-5</v>
      </c>
      <c r="Z7">
        <v>2.3E-5</v>
      </c>
      <c r="AA7">
        <v>2.3E-5</v>
      </c>
      <c r="AB7">
        <v>2.3E-5</v>
      </c>
      <c r="AC7">
        <v>2.3E-5</v>
      </c>
      <c r="AD7">
        <v>2.3E-5</v>
      </c>
      <c r="AE7">
        <v>2.3E-5</v>
      </c>
      <c r="AF7">
        <v>2.3E-5</v>
      </c>
      <c r="AG7">
        <v>2.3E-5</v>
      </c>
      <c r="AH7">
        <v>2.3E-5</v>
      </c>
      <c r="AI7">
        <v>2.3E-5</v>
      </c>
      <c r="AJ7">
        <v>2.3E-5</v>
      </c>
      <c r="AK7">
        <v>2.3E-5</v>
      </c>
      <c r="AL7">
        <v>2.3E-5</v>
      </c>
      <c r="AM7">
        <v>2.3E-5</v>
      </c>
      <c r="AN7">
        <v>2.3E-5</v>
      </c>
      <c r="AO7">
        <v>2.3E-5</v>
      </c>
      <c r="AP7">
        <v>9.2E-5</v>
      </c>
      <c r="AQ7">
        <v>9.2E-5</v>
      </c>
      <c r="AR7">
        <v>9.2E-5</v>
      </c>
      <c r="AS7">
        <v>9.2E-5</v>
      </c>
      <c r="AT7">
        <v>9.2E-5</v>
      </c>
      <c r="AU7">
        <v>1.18E-4</v>
      </c>
      <c r="AV7">
        <v>1.18E-4</v>
      </c>
      <c r="AW7">
        <v>1.18E-4</v>
      </c>
      <c r="AX7">
        <v>1.18E-4</v>
      </c>
      <c r="AY7">
        <v>1.18E-4</v>
      </c>
      <c r="AZ7">
        <v>1.3899999999999999E-4</v>
      </c>
      <c r="BA7">
        <v>1.3899999999999999E-4</v>
      </c>
      <c r="BB7">
        <v>1.3899999999999999E-4</v>
      </c>
      <c r="BC7">
        <v>1.3899999999999999E-4</v>
      </c>
      <c r="BD7">
        <v>1.3899999999999999E-4</v>
      </c>
      <c r="BE7">
        <v>1.5799999999999999E-4</v>
      </c>
      <c r="BF7">
        <v>1.5799999999999999E-4</v>
      </c>
      <c r="BG7">
        <v>1.5799999999999999E-4</v>
      </c>
      <c r="BH7">
        <v>1.5799999999999999E-4</v>
      </c>
      <c r="BI7">
        <v>1.5799999999999999E-4</v>
      </c>
      <c r="BJ7">
        <v>1.75E-4</v>
      </c>
      <c r="BK7">
        <v>1.75E-4</v>
      </c>
      <c r="BL7">
        <v>1.75E-4</v>
      </c>
      <c r="BM7">
        <v>1.75E-4</v>
      </c>
      <c r="BN7">
        <v>1.75E-4</v>
      </c>
      <c r="BO7">
        <v>2.1000000000000001E-4</v>
      </c>
      <c r="BP7">
        <v>2.1000000000000001E-4</v>
      </c>
      <c r="BQ7">
        <v>2.1000000000000001E-4</v>
      </c>
      <c r="BR7">
        <v>2.1000000000000001E-4</v>
      </c>
      <c r="BS7">
        <v>2.1000000000000001E-4</v>
      </c>
      <c r="BT7">
        <v>2.6400000000000002E-4</v>
      </c>
      <c r="BU7">
        <v>2.6400000000000002E-4</v>
      </c>
      <c r="BV7">
        <v>2.6400000000000002E-4</v>
      </c>
      <c r="BW7">
        <v>2.6400000000000002E-4</v>
      </c>
      <c r="BX7">
        <v>2.6400000000000002E-4</v>
      </c>
      <c r="BY7">
        <v>2.9599999999999998E-4</v>
      </c>
      <c r="BZ7">
        <v>2.9599999999999998E-4</v>
      </c>
      <c r="CA7">
        <v>2.9599999999999998E-4</v>
      </c>
      <c r="CB7">
        <v>2.9599999999999998E-4</v>
      </c>
      <c r="CC7">
        <v>2.9599999999999998E-4</v>
      </c>
      <c r="CD7">
        <v>2.9599999999999998E-4</v>
      </c>
      <c r="CE7">
        <v>2.9599999999999998E-4</v>
      </c>
      <c r="CF7">
        <v>2.9599999999999998E-4</v>
      </c>
      <c r="CG7">
        <v>2.9599999999999998E-4</v>
      </c>
      <c r="CH7">
        <v>2.9599999999999998E-4</v>
      </c>
      <c r="CI7">
        <v>2.9599999999999998E-4</v>
      </c>
      <c r="CJ7">
        <v>2.9599999999999998E-4</v>
      </c>
      <c r="CK7">
        <v>2.9599999999999998E-4</v>
      </c>
      <c r="CL7">
        <v>2.9599999999999998E-4</v>
      </c>
      <c r="CM7">
        <v>2.9599999999999998E-4</v>
      </c>
      <c r="CN7">
        <v>2.9599999999999998E-4</v>
      </c>
      <c r="CO7">
        <v>2.9599999999999998E-4</v>
      </c>
      <c r="CP7">
        <v>2.9599999999999998E-4</v>
      </c>
      <c r="CQ7">
        <v>2.9599999999999998E-4</v>
      </c>
      <c r="CR7">
        <v>2.9599999999999998E-4</v>
      </c>
      <c r="CS7">
        <v>2.9599999999999998E-4</v>
      </c>
      <c r="CT7">
        <v>2.9599999999999998E-4</v>
      </c>
      <c r="CU7">
        <v>2.9599999999999998E-4</v>
      </c>
      <c r="CV7">
        <v>2.9599999999999998E-4</v>
      </c>
      <c r="CW7">
        <v>2.9599999999999998E-4</v>
      </c>
      <c r="CX7">
        <v>2.9599999999999998E-4</v>
      </c>
    </row>
    <row r="8" spans="1:102" s="36" customFormat="1">
      <c r="A8" s="36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9.9999999999999995E-7</v>
      </c>
      <c r="Q8">
        <v>9.9999999999999995E-7</v>
      </c>
      <c r="R8">
        <v>9.9999999999999995E-7</v>
      </c>
      <c r="S8">
        <v>9.9999999999999995E-7</v>
      </c>
      <c r="T8">
        <v>9.9999999999999995E-7</v>
      </c>
      <c r="U8">
        <v>7.9999999999999996E-6</v>
      </c>
      <c r="V8">
        <v>7.9999999999999996E-6</v>
      </c>
      <c r="W8">
        <v>7.9999999999999996E-6</v>
      </c>
      <c r="X8">
        <v>7.9999999999999996E-6</v>
      </c>
      <c r="Y8">
        <v>7.9999999999999996E-6</v>
      </c>
      <c r="Z8">
        <v>4.1999999999999998E-5</v>
      </c>
      <c r="AA8">
        <v>4.1999999999999998E-5</v>
      </c>
      <c r="AB8">
        <v>4.1999999999999998E-5</v>
      </c>
      <c r="AC8">
        <v>4.3000000000000002E-5</v>
      </c>
      <c r="AD8">
        <v>4.3000000000000002E-5</v>
      </c>
      <c r="AE8">
        <v>8.2999999999999998E-5</v>
      </c>
      <c r="AF8">
        <v>8.3999999999999995E-5</v>
      </c>
      <c r="AG8">
        <v>8.5000000000000006E-5</v>
      </c>
      <c r="AH8">
        <v>8.6000000000000003E-5</v>
      </c>
      <c r="AI8">
        <v>8.7000000000000001E-5</v>
      </c>
      <c r="AJ8">
        <v>1.21E-4</v>
      </c>
      <c r="AK8">
        <v>1.22E-4</v>
      </c>
      <c r="AL8">
        <v>1.22E-4</v>
      </c>
      <c r="AM8">
        <v>1.22E-4</v>
      </c>
      <c r="AN8">
        <v>1.22E-4</v>
      </c>
      <c r="AO8">
        <v>1.6100000000000001E-4</v>
      </c>
      <c r="AP8">
        <v>1.63E-4</v>
      </c>
      <c r="AQ8">
        <v>1.65E-4</v>
      </c>
      <c r="AR8">
        <v>1.6799999999999999E-4</v>
      </c>
      <c r="AS8">
        <v>1.7200000000000001E-4</v>
      </c>
      <c r="AT8">
        <v>1.8599999999999999E-4</v>
      </c>
      <c r="AU8">
        <v>1.9100000000000001E-4</v>
      </c>
      <c r="AV8">
        <v>1.9799999999999999E-4</v>
      </c>
      <c r="AW8">
        <v>2.04E-4</v>
      </c>
      <c r="AX8">
        <v>2.12E-4</v>
      </c>
      <c r="AY8">
        <v>2.1800000000000001E-4</v>
      </c>
      <c r="AZ8">
        <v>2.24E-4</v>
      </c>
      <c r="BA8">
        <v>2.2900000000000001E-4</v>
      </c>
      <c r="BB8">
        <v>2.33E-4</v>
      </c>
      <c r="BC8">
        <v>2.3599999999999999E-4</v>
      </c>
      <c r="BD8">
        <v>2.3699999999999999E-4</v>
      </c>
      <c r="BE8">
        <v>2.3900000000000001E-4</v>
      </c>
      <c r="BF8">
        <v>2.43E-4</v>
      </c>
      <c r="BG8">
        <v>2.4800000000000001E-4</v>
      </c>
      <c r="BH8">
        <v>2.5300000000000002E-4</v>
      </c>
      <c r="BI8">
        <v>2.3900000000000001E-4</v>
      </c>
      <c r="BJ8">
        <v>2.42E-4</v>
      </c>
      <c r="BK8">
        <v>2.4399999999999999E-4</v>
      </c>
      <c r="BL8">
        <v>2.4699999999999999E-4</v>
      </c>
      <c r="BM8">
        <v>2.5399999999999999E-4</v>
      </c>
      <c r="BN8">
        <v>2.3499999999999999E-4</v>
      </c>
      <c r="BO8">
        <v>2.4000000000000001E-4</v>
      </c>
      <c r="BP8">
        <v>2.4600000000000002E-4</v>
      </c>
      <c r="BQ8">
        <v>2.5399999999999999E-4</v>
      </c>
      <c r="BR8">
        <v>2.6200000000000003E-4</v>
      </c>
      <c r="BS8">
        <v>2.3599999999999999E-4</v>
      </c>
      <c r="BT8">
        <v>2.4399999999999999E-4</v>
      </c>
      <c r="BU8">
        <v>2.5099999999999998E-4</v>
      </c>
      <c r="BV8">
        <v>2.6200000000000003E-4</v>
      </c>
      <c r="BW8">
        <v>2.7500000000000002E-4</v>
      </c>
      <c r="BX8">
        <v>2.43E-4</v>
      </c>
      <c r="BY8">
        <v>2.5799999999999998E-4</v>
      </c>
      <c r="BZ8">
        <v>2.7399999999999999E-4</v>
      </c>
      <c r="CA8">
        <v>2.9300000000000002E-4</v>
      </c>
      <c r="CB8">
        <v>3.1399999999999999E-4</v>
      </c>
      <c r="CC8">
        <v>2.6699999999999998E-4</v>
      </c>
      <c r="CD8">
        <v>2.8699999999999998E-4</v>
      </c>
      <c r="CE8">
        <v>3.1E-4</v>
      </c>
      <c r="CF8">
        <v>3.3399999999999999E-4</v>
      </c>
      <c r="CG8">
        <v>3.6099999999999999E-4</v>
      </c>
      <c r="CH8">
        <v>1.4799999999999999E-4</v>
      </c>
      <c r="CI8">
        <v>1.6200000000000001E-4</v>
      </c>
      <c r="CJ8">
        <v>1.7899999999999999E-4</v>
      </c>
      <c r="CK8">
        <v>1.9900000000000001E-4</v>
      </c>
      <c r="CL8">
        <v>2.22E-4</v>
      </c>
      <c r="CM8">
        <v>2.5000000000000001E-4</v>
      </c>
      <c r="CN8">
        <v>2.8600000000000001E-4</v>
      </c>
      <c r="CO8">
        <v>3.3300000000000002E-4</v>
      </c>
      <c r="CP8">
        <v>4.0000000000000002E-4</v>
      </c>
      <c r="CQ8">
        <v>4.9200000000000003E-4</v>
      </c>
      <c r="CR8">
        <v>6.1899999999999998E-4</v>
      </c>
      <c r="CS8">
        <v>7.9500000000000003E-4</v>
      </c>
      <c r="CT8">
        <v>1.0510000000000001E-3</v>
      </c>
      <c r="CU8">
        <v>1.4319999999999999E-3</v>
      </c>
      <c r="CV8">
        <v>2.0179999999999998E-3</v>
      </c>
      <c r="CW8">
        <v>1.1410000000000001E-3</v>
      </c>
      <c r="CX8">
        <v>1.9692000000000001E-2</v>
      </c>
    </row>
    <row r="9" spans="1:102">
      <c r="A9" t="s">
        <v>81</v>
      </c>
      <c r="B9" t="e">
        <v>#VALUE!</v>
      </c>
      <c r="C9" t="e">
        <v>#VALUE!</v>
      </c>
      <c r="D9" t="e">
        <v>#VALUE!</v>
      </c>
      <c r="E9" t="e">
        <v>#VALUE!</v>
      </c>
      <c r="F9" t="e">
        <v>#VALUE!</v>
      </c>
      <c r="G9" t="e">
        <v>#VALUE!</v>
      </c>
      <c r="H9" t="e">
        <v>#VALUE!</v>
      </c>
      <c r="I9" t="e">
        <v>#VALUE!</v>
      </c>
      <c r="J9" t="e">
        <v>#VALUE!</v>
      </c>
      <c r="K9" t="e">
        <v>#VALUE!</v>
      </c>
      <c r="L9" t="e">
        <v>#VALUE!</v>
      </c>
      <c r="M9" t="e">
        <v>#VALUE!</v>
      </c>
      <c r="N9" t="e">
        <v>#VALUE!</v>
      </c>
      <c r="O9" t="e">
        <v>#VALUE!</v>
      </c>
      <c r="P9" t="e">
        <v>#VALUE!</v>
      </c>
      <c r="Q9">
        <v>2.5000000000000001E-5</v>
      </c>
      <c r="R9">
        <v>2.5000000000000001E-5</v>
      </c>
      <c r="S9">
        <v>2.5000000000000001E-5</v>
      </c>
      <c r="T9">
        <v>2.5000000000000001E-5</v>
      </c>
      <c r="U9">
        <v>2.5000000000000001E-5</v>
      </c>
      <c r="V9">
        <v>2.5000000000000001E-5</v>
      </c>
      <c r="W9">
        <v>2.5000000000000001E-5</v>
      </c>
      <c r="X9">
        <v>2.5000000000000001E-5</v>
      </c>
      <c r="Y9">
        <v>2.5000000000000001E-5</v>
      </c>
      <c r="Z9">
        <v>2.5000000000000001E-5</v>
      </c>
      <c r="AA9">
        <v>2.5000000000000001E-5</v>
      </c>
      <c r="AB9">
        <v>2.5000000000000001E-5</v>
      </c>
      <c r="AC9">
        <v>2.5000000000000001E-5</v>
      </c>
      <c r="AD9">
        <v>2.5000000000000001E-5</v>
      </c>
      <c r="AE9">
        <v>2.5000000000000001E-5</v>
      </c>
      <c r="AF9">
        <v>2.5000000000000001E-5</v>
      </c>
      <c r="AG9">
        <v>2.5000000000000001E-5</v>
      </c>
      <c r="AH9">
        <v>2.5000000000000001E-5</v>
      </c>
      <c r="AI9">
        <v>2.5000000000000001E-5</v>
      </c>
      <c r="AJ9">
        <v>2.5000000000000001E-5</v>
      </c>
      <c r="AK9">
        <v>2.5000000000000001E-5</v>
      </c>
      <c r="AL9">
        <v>2.5000000000000001E-5</v>
      </c>
      <c r="AM9">
        <v>2.5000000000000001E-5</v>
      </c>
      <c r="AN9">
        <v>2.5000000000000001E-5</v>
      </c>
      <c r="AO9">
        <v>2.5000000000000001E-5</v>
      </c>
      <c r="AP9">
        <v>1.34E-4</v>
      </c>
      <c r="AQ9">
        <v>1.34E-4</v>
      </c>
      <c r="AR9">
        <v>1.34E-4</v>
      </c>
      <c r="AS9">
        <v>1.34E-4</v>
      </c>
      <c r="AT9">
        <v>1.34E-4</v>
      </c>
      <c r="AU9">
        <v>1.5300000000000001E-4</v>
      </c>
      <c r="AV9">
        <v>1.5300000000000001E-4</v>
      </c>
      <c r="AW9">
        <v>1.5300000000000001E-4</v>
      </c>
      <c r="AX9">
        <v>1.5300000000000001E-4</v>
      </c>
      <c r="AY9">
        <v>1.5300000000000001E-4</v>
      </c>
      <c r="AZ9">
        <v>1.4799999999999999E-4</v>
      </c>
      <c r="BA9">
        <v>1.4799999999999999E-4</v>
      </c>
      <c r="BB9">
        <v>1.4799999999999999E-4</v>
      </c>
      <c r="BC9">
        <v>1.4799999999999999E-4</v>
      </c>
      <c r="BD9">
        <v>1.4799999999999999E-4</v>
      </c>
      <c r="BE9">
        <v>1.3300000000000001E-4</v>
      </c>
      <c r="BF9">
        <v>1.3300000000000001E-4</v>
      </c>
      <c r="BG9">
        <v>1.3300000000000001E-4</v>
      </c>
      <c r="BH9">
        <v>1.3300000000000001E-4</v>
      </c>
      <c r="BI9">
        <v>1.3300000000000001E-4</v>
      </c>
      <c r="BJ9">
        <v>1.2E-4</v>
      </c>
      <c r="BK9">
        <v>1.2E-4</v>
      </c>
      <c r="BL9">
        <v>1.2E-4</v>
      </c>
      <c r="BM9">
        <v>1.2E-4</v>
      </c>
      <c r="BN9">
        <v>1.2E-4</v>
      </c>
      <c r="BO9">
        <v>9.7999999999999997E-5</v>
      </c>
      <c r="BP9">
        <v>9.7999999999999997E-5</v>
      </c>
      <c r="BQ9">
        <v>9.7999999999999997E-5</v>
      </c>
      <c r="BR9">
        <v>9.7999999999999997E-5</v>
      </c>
      <c r="BS9">
        <v>9.7999999999999997E-5</v>
      </c>
      <c r="BT9">
        <v>1.0399999999999999E-4</v>
      </c>
      <c r="BU9">
        <v>1.0399999999999999E-4</v>
      </c>
      <c r="BV9">
        <v>1.0399999999999999E-4</v>
      </c>
      <c r="BW9">
        <v>1.0399999999999999E-4</v>
      </c>
      <c r="BX9">
        <v>1.0399999999999999E-4</v>
      </c>
      <c r="BY9">
        <v>1.3300000000000001E-4</v>
      </c>
      <c r="BZ9">
        <v>1.3300000000000001E-4</v>
      </c>
      <c r="CA9">
        <v>1.3300000000000001E-4</v>
      </c>
      <c r="CB9">
        <v>1.3300000000000001E-4</v>
      </c>
      <c r="CC9">
        <v>1.3300000000000001E-4</v>
      </c>
      <c r="CD9">
        <v>1.3300000000000001E-4</v>
      </c>
      <c r="CE9">
        <v>1.3300000000000001E-4</v>
      </c>
      <c r="CF9">
        <v>1.3300000000000001E-4</v>
      </c>
      <c r="CG9">
        <v>1.3300000000000001E-4</v>
      </c>
      <c r="CH9">
        <v>1.3300000000000001E-4</v>
      </c>
      <c r="CI9">
        <v>1.3300000000000001E-4</v>
      </c>
      <c r="CJ9">
        <v>1.3300000000000001E-4</v>
      </c>
      <c r="CK9">
        <v>1.3300000000000001E-4</v>
      </c>
      <c r="CL9">
        <v>1.3300000000000001E-4</v>
      </c>
      <c r="CM9">
        <v>1.3300000000000001E-4</v>
      </c>
      <c r="CN9">
        <v>1.3300000000000001E-4</v>
      </c>
      <c r="CO9">
        <v>1.3300000000000001E-4</v>
      </c>
      <c r="CP9">
        <v>1.3300000000000001E-4</v>
      </c>
      <c r="CQ9">
        <v>1.3300000000000001E-4</v>
      </c>
      <c r="CR9">
        <v>1.3300000000000001E-4</v>
      </c>
      <c r="CS9">
        <v>1.3300000000000001E-4</v>
      </c>
      <c r="CT9">
        <v>1.3300000000000001E-4</v>
      </c>
      <c r="CU9">
        <v>1.3300000000000001E-4</v>
      </c>
      <c r="CV9">
        <v>1.3300000000000001E-4</v>
      </c>
      <c r="CW9">
        <v>1.3300000000000001E-4</v>
      </c>
      <c r="CX9">
        <v>1.3300000000000001E-4</v>
      </c>
    </row>
    <row r="10" spans="1:102">
      <c r="A10" t="s">
        <v>83</v>
      </c>
      <c r="B10" t="e">
        <v>#VALUE!</v>
      </c>
      <c r="C10" t="e">
        <v>#VALUE!</v>
      </c>
      <c r="D10" t="e">
        <v>#VALUE!</v>
      </c>
      <c r="E10" t="e">
        <v>#VALUE!</v>
      </c>
      <c r="F10" t="e">
        <v>#VALUE!</v>
      </c>
      <c r="G10" t="e">
        <v>#VALUE!</v>
      </c>
      <c r="H10" t="e">
        <v>#VALUE!</v>
      </c>
      <c r="I10" t="e">
        <v>#VALUE!</v>
      </c>
      <c r="J10" t="e">
        <v>#VALUE!</v>
      </c>
      <c r="K10" t="e">
        <v>#VALUE!</v>
      </c>
      <c r="L10" t="e">
        <v>#VALUE!</v>
      </c>
      <c r="M10" t="e">
        <v>#VALUE!</v>
      </c>
      <c r="N10" t="e">
        <v>#VALUE!</v>
      </c>
      <c r="O10" t="e">
        <v>#VALUE!</v>
      </c>
      <c r="P10" t="e">
        <v>#VALUE!</v>
      </c>
      <c r="Q10">
        <v>6.0000000000000002E-6</v>
      </c>
      <c r="R10">
        <v>6.0000000000000002E-6</v>
      </c>
      <c r="S10">
        <v>6.0000000000000002E-6</v>
      </c>
      <c r="T10">
        <v>6.0000000000000002E-6</v>
      </c>
      <c r="U10">
        <v>6.0000000000000002E-6</v>
      </c>
      <c r="V10">
        <v>6.0000000000000002E-6</v>
      </c>
      <c r="W10">
        <v>6.0000000000000002E-6</v>
      </c>
      <c r="X10">
        <v>6.0000000000000002E-6</v>
      </c>
      <c r="Y10">
        <v>6.0000000000000002E-6</v>
      </c>
      <c r="Z10">
        <v>6.0000000000000002E-6</v>
      </c>
      <c r="AA10">
        <v>6.0000000000000002E-6</v>
      </c>
      <c r="AB10">
        <v>6.0000000000000002E-6</v>
      </c>
      <c r="AC10">
        <v>6.0000000000000002E-6</v>
      </c>
      <c r="AD10">
        <v>6.0000000000000002E-6</v>
      </c>
      <c r="AE10">
        <v>6.0000000000000002E-6</v>
      </c>
      <c r="AF10">
        <v>6.0000000000000002E-6</v>
      </c>
      <c r="AG10">
        <v>6.0000000000000002E-6</v>
      </c>
      <c r="AH10">
        <v>6.0000000000000002E-6</v>
      </c>
      <c r="AI10">
        <v>6.0000000000000002E-6</v>
      </c>
      <c r="AJ10">
        <v>6.0000000000000002E-6</v>
      </c>
      <c r="AK10">
        <v>6.0000000000000002E-6</v>
      </c>
      <c r="AL10">
        <v>6.0000000000000002E-6</v>
      </c>
      <c r="AM10">
        <v>6.0000000000000002E-6</v>
      </c>
      <c r="AN10">
        <v>6.0000000000000002E-6</v>
      </c>
      <c r="AO10">
        <v>6.0000000000000002E-6</v>
      </c>
      <c r="AP10">
        <v>2.0000000000000002E-5</v>
      </c>
      <c r="AQ10">
        <v>2.0000000000000002E-5</v>
      </c>
      <c r="AR10">
        <v>2.0000000000000002E-5</v>
      </c>
      <c r="AS10">
        <v>2.0000000000000002E-5</v>
      </c>
      <c r="AT10">
        <v>2.0000000000000002E-5</v>
      </c>
      <c r="AU10">
        <v>2.5999999999999998E-5</v>
      </c>
      <c r="AV10">
        <v>2.5999999999999998E-5</v>
      </c>
      <c r="AW10">
        <v>2.5999999999999998E-5</v>
      </c>
      <c r="AX10">
        <v>2.5999999999999998E-5</v>
      </c>
      <c r="AY10">
        <v>2.5999999999999998E-5</v>
      </c>
      <c r="AZ10">
        <v>3.1999999999999999E-5</v>
      </c>
      <c r="BA10">
        <v>3.1999999999999999E-5</v>
      </c>
      <c r="BB10">
        <v>3.1999999999999999E-5</v>
      </c>
      <c r="BC10">
        <v>3.1999999999999999E-5</v>
      </c>
      <c r="BD10">
        <v>3.1999999999999999E-5</v>
      </c>
      <c r="BE10">
        <v>4.1999999999999998E-5</v>
      </c>
      <c r="BF10">
        <v>4.1999999999999998E-5</v>
      </c>
      <c r="BG10">
        <v>4.1999999999999998E-5</v>
      </c>
      <c r="BH10">
        <v>4.1999999999999998E-5</v>
      </c>
      <c r="BI10">
        <v>4.1999999999999998E-5</v>
      </c>
      <c r="BJ10">
        <v>5.0000000000000002E-5</v>
      </c>
      <c r="BK10">
        <v>5.0000000000000002E-5</v>
      </c>
      <c r="BL10">
        <v>5.0000000000000002E-5</v>
      </c>
      <c r="BM10">
        <v>5.0000000000000002E-5</v>
      </c>
      <c r="BN10">
        <v>5.0000000000000002E-5</v>
      </c>
      <c r="BO10">
        <v>5.5999999999999999E-5</v>
      </c>
      <c r="BP10">
        <v>5.5999999999999999E-5</v>
      </c>
      <c r="BQ10">
        <v>5.5999999999999999E-5</v>
      </c>
      <c r="BR10">
        <v>5.5999999999999999E-5</v>
      </c>
      <c r="BS10">
        <v>5.5999999999999999E-5</v>
      </c>
      <c r="BT10">
        <v>6.4999999999999994E-5</v>
      </c>
      <c r="BU10">
        <v>6.4999999999999994E-5</v>
      </c>
      <c r="BV10">
        <v>6.4999999999999994E-5</v>
      </c>
      <c r="BW10">
        <v>6.4999999999999994E-5</v>
      </c>
      <c r="BX10">
        <v>6.4999999999999994E-5</v>
      </c>
      <c r="BY10">
        <v>1.2400000000000001E-4</v>
      </c>
      <c r="BZ10">
        <v>1.2400000000000001E-4</v>
      </c>
      <c r="CA10">
        <v>1.2400000000000001E-4</v>
      </c>
      <c r="CB10">
        <v>1.2400000000000001E-4</v>
      </c>
      <c r="CC10">
        <v>1.2400000000000001E-4</v>
      </c>
      <c r="CD10">
        <v>1.2400000000000001E-4</v>
      </c>
      <c r="CE10">
        <v>1.2400000000000001E-4</v>
      </c>
      <c r="CF10">
        <v>1.2400000000000001E-4</v>
      </c>
      <c r="CG10">
        <v>1.2400000000000001E-4</v>
      </c>
      <c r="CH10">
        <v>1.2400000000000001E-4</v>
      </c>
      <c r="CI10">
        <v>1.2400000000000001E-4</v>
      </c>
      <c r="CJ10">
        <v>1.2400000000000001E-4</v>
      </c>
      <c r="CK10">
        <v>1.2400000000000001E-4</v>
      </c>
      <c r="CL10">
        <v>1.2400000000000001E-4</v>
      </c>
      <c r="CM10">
        <v>1.2400000000000001E-4</v>
      </c>
      <c r="CN10">
        <v>1.2400000000000001E-4</v>
      </c>
      <c r="CO10">
        <v>1.2400000000000001E-4</v>
      </c>
      <c r="CP10">
        <v>1.2400000000000001E-4</v>
      </c>
      <c r="CQ10">
        <v>1.2400000000000001E-4</v>
      </c>
      <c r="CR10">
        <v>1.2400000000000001E-4</v>
      </c>
      <c r="CS10">
        <v>1.2400000000000001E-4</v>
      </c>
      <c r="CT10">
        <v>1.2400000000000001E-4</v>
      </c>
      <c r="CU10">
        <v>1.2400000000000001E-4</v>
      </c>
      <c r="CV10">
        <v>1.2400000000000001E-4</v>
      </c>
      <c r="CW10">
        <v>1.2400000000000001E-4</v>
      </c>
      <c r="CX10">
        <v>1.2400000000000001E-4</v>
      </c>
    </row>
    <row r="11" spans="1:102">
      <c r="A11" t="s">
        <v>86</v>
      </c>
      <c r="B11" t="e">
        <v>#VALUE!</v>
      </c>
      <c r="C11" t="e">
        <v>#VALUE!</v>
      </c>
      <c r="D11" t="e">
        <v>#VALUE!</v>
      </c>
      <c r="E11" t="e">
        <v>#VALUE!</v>
      </c>
      <c r="F11" t="e">
        <v>#VALUE!</v>
      </c>
      <c r="G11" t="e">
        <v>#VALUE!</v>
      </c>
      <c r="H11" t="e">
        <v>#VALUE!</v>
      </c>
      <c r="I11" t="e">
        <v>#VALUE!</v>
      </c>
      <c r="J11" t="e">
        <v>#VALUE!</v>
      </c>
      <c r="K11" t="e">
        <v>#VALUE!</v>
      </c>
      <c r="L11" t="e">
        <v>#VALUE!</v>
      </c>
      <c r="M11" t="e">
        <v>#VALUE!</v>
      </c>
      <c r="N11" t="e">
        <v>#VALUE!</v>
      </c>
      <c r="O11" t="e">
        <v>#VALUE!</v>
      </c>
      <c r="P11" t="e">
        <v>#VALUE!</v>
      </c>
      <c r="Q11">
        <v>5.0000000000000004E-6</v>
      </c>
      <c r="R11">
        <v>5.0000000000000004E-6</v>
      </c>
      <c r="S11">
        <v>5.0000000000000004E-6</v>
      </c>
      <c r="T11">
        <v>5.0000000000000004E-6</v>
      </c>
      <c r="U11">
        <v>5.0000000000000004E-6</v>
      </c>
      <c r="V11">
        <v>5.0000000000000004E-6</v>
      </c>
      <c r="W11">
        <v>5.0000000000000004E-6</v>
      </c>
      <c r="X11">
        <v>5.0000000000000004E-6</v>
      </c>
      <c r="Y11">
        <v>5.0000000000000004E-6</v>
      </c>
      <c r="Z11">
        <v>5.0000000000000004E-6</v>
      </c>
      <c r="AA11">
        <v>5.0000000000000004E-6</v>
      </c>
      <c r="AB11">
        <v>5.0000000000000004E-6</v>
      </c>
      <c r="AC11">
        <v>5.0000000000000004E-6</v>
      </c>
      <c r="AD11">
        <v>5.0000000000000004E-6</v>
      </c>
      <c r="AE11">
        <v>5.0000000000000004E-6</v>
      </c>
      <c r="AF11">
        <v>5.0000000000000004E-6</v>
      </c>
      <c r="AG11">
        <v>5.0000000000000004E-6</v>
      </c>
      <c r="AH11">
        <v>5.0000000000000004E-6</v>
      </c>
      <c r="AI11">
        <v>5.0000000000000004E-6</v>
      </c>
      <c r="AJ11">
        <v>5.0000000000000004E-6</v>
      </c>
      <c r="AK11">
        <v>5.0000000000000004E-6</v>
      </c>
      <c r="AL11">
        <v>5.0000000000000004E-6</v>
      </c>
      <c r="AM11">
        <v>5.0000000000000004E-6</v>
      </c>
      <c r="AN11">
        <v>5.0000000000000004E-6</v>
      </c>
      <c r="AO11">
        <v>5.0000000000000004E-6</v>
      </c>
      <c r="AP11">
        <v>2.4000000000000001E-5</v>
      </c>
      <c r="AQ11">
        <v>2.4000000000000001E-5</v>
      </c>
      <c r="AR11">
        <v>2.4000000000000001E-5</v>
      </c>
      <c r="AS11">
        <v>2.4000000000000001E-5</v>
      </c>
      <c r="AT11">
        <v>2.4000000000000001E-5</v>
      </c>
      <c r="AU11">
        <v>3.4E-5</v>
      </c>
      <c r="AV11">
        <v>3.4E-5</v>
      </c>
      <c r="AW11">
        <v>3.4E-5</v>
      </c>
      <c r="AX11">
        <v>3.4E-5</v>
      </c>
      <c r="AY11">
        <v>3.4E-5</v>
      </c>
      <c r="AZ11">
        <v>4.3000000000000002E-5</v>
      </c>
      <c r="BA11">
        <v>4.3000000000000002E-5</v>
      </c>
      <c r="BB11">
        <v>4.3000000000000002E-5</v>
      </c>
      <c r="BC11">
        <v>4.3000000000000002E-5</v>
      </c>
      <c r="BD11">
        <v>4.3000000000000002E-5</v>
      </c>
      <c r="BE11">
        <v>6.0000000000000002E-5</v>
      </c>
      <c r="BF11">
        <v>6.0000000000000002E-5</v>
      </c>
      <c r="BG11">
        <v>6.0000000000000002E-5</v>
      </c>
      <c r="BH11">
        <v>6.0000000000000002E-5</v>
      </c>
      <c r="BI11">
        <v>6.0000000000000002E-5</v>
      </c>
      <c r="BJ11">
        <v>7.1000000000000005E-5</v>
      </c>
      <c r="BK11">
        <v>7.1000000000000005E-5</v>
      </c>
      <c r="BL11">
        <v>7.1000000000000005E-5</v>
      </c>
      <c r="BM11">
        <v>7.1000000000000005E-5</v>
      </c>
      <c r="BN11">
        <v>7.1000000000000005E-5</v>
      </c>
      <c r="BO11">
        <v>7.6000000000000004E-5</v>
      </c>
      <c r="BP11">
        <v>7.6000000000000004E-5</v>
      </c>
      <c r="BQ11">
        <v>7.6000000000000004E-5</v>
      </c>
      <c r="BR11">
        <v>7.6000000000000004E-5</v>
      </c>
      <c r="BS11">
        <v>7.6000000000000004E-5</v>
      </c>
      <c r="BT11">
        <v>8.6000000000000003E-5</v>
      </c>
      <c r="BU11">
        <v>8.6000000000000003E-5</v>
      </c>
      <c r="BV11">
        <v>8.6000000000000003E-5</v>
      </c>
      <c r="BW11">
        <v>8.6000000000000003E-5</v>
      </c>
      <c r="BX11">
        <v>8.6000000000000003E-5</v>
      </c>
      <c r="BY11">
        <v>1.5699999999999999E-4</v>
      </c>
      <c r="BZ11">
        <v>1.5699999999999999E-4</v>
      </c>
      <c r="CA11">
        <v>1.5699999999999999E-4</v>
      </c>
      <c r="CB11">
        <v>1.5699999999999999E-4</v>
      </c>
      <c r="CC11">
        <v>1.5699999999999999E-4</v>
      </c>
      <c r="CD11">
        <v>1.5699999999999999E-4</v>
      </c>
      <c r="CE11">
        <v>1.5699999999999999E-4</v>
      </c>
      <c r="CF11">
        <v>1.5699999999999999E-4</v>
      </c>
      <c r="CG11">
        <v>1.5699999999999999E-4</v>
      </c>
      <c r="CH11">
        <v>1.5699999999999999E-4</v>
      </c>
      <c r="CI11">
        <v>1.5699999999999999E-4</v>
      </c>
      <c r="CJ11">
        <v>1.5699999999999999E-4</v>
      </c>
      <c r="CK11">
        <v>1.5699999999999999E-4</v>
      </c>
      <c r="CL11">
        <v>1.5699999999999999E-4</v>
      </c>
      <c r="CM11">
        <v>1.5699999999999999E-4</v>
      </c>
      <c r="CN11">
        <v>1.5699999999999999E-4</v>
      </c>
      <c r="CO11">
        <v>1.5699999999999999E-4</v>
      </c>
      <c r="CP11">
        <v>1.5699999999999999E-4</v>
      </c>
      <c r="CQ11">
        <v>1.5699999999999999E-4</v>
      </c>
      <c r="CR11">
        <v>1.5699999999999999E-4</v>
      </c>
      <c r="CS11">
        <v>1.5699999999999999E-4</v>
      </c>
      <c r="CT11">
        <v>1.5699999999999999E-4</v>
      </c>
      <c r="CU11">
        <v>1.5699999999999999E-4</v>
      </c>
      <c r="CV11">
        <v>1.5699999999999999E-4</v>
      </c>
      <c r="CW11">
        <v>1.5699999999999999E-4</v>
      </c>
      <c r="CX11">
        <v>1.5699999999999999E-4</v>
      </c>
    </row>
    <row r="12" spans="1:102">
      <c r="A12" t="s">
        <v>88</v>
      </c>
      <c r="B12" t="e">
        <v>#VALUE!</v>
      </c>
      <c r="C12" t="e">
        <v>#VALUE!</v>
      </c>
      <c r="D12" t="e">
        <v>#VALUE!</v>
      </c>
      <c r="E12" t="e">
        <v>#VALUE!</v>
      </c>
      <c r="F12" t="e">
        <v>#VALUE!</v>
      </c>
      <c r="G12" t="e">
        <v>#VALUE!</v>
      </c>
      <c r="H12" t="e">
        <v>#VALUE!</v>
      </c>
      <c r="I12" t="e">
        <v>#VALUE!</v>
      </c>
      <c r="J12" t="e">
        <v>#VALUE!</v>
      </c>
      <c r="K12" t="e">
        <v>#VALUE!</v>
      </c>
      <c r="L12" t="e">
        <v>#VALUE!</v>
      </c>
      <c r="M12" t="e">
        <v>#VALUE!</v>
      </c>
      <c r="N12" t="e">
        <v>#VALUE!</v>
      </c>
      <c r="O12" t="e">
        <v>#VALUE!</v>
      </c>
      <c r="P12" t="e">
        <v>#VALUE!</v>
      </c>
      <c r="Q12">
        <v>1.2E-5</v>
      </c>
      <c r="R12">
        <v>1.2E-5</v>
      </c>
      <c r="S12">
        <v>1.2E-5</v>
      </c>
      <c r="T12">
        <v>1.2E-5</v>
      </c>
      <c r="U12">
        <v>1.2E-5</v>
      </c>
      <c r="V12">
        <v>1.2E-5</v>
      </c>
      <c r="W12">
        <v>1.2E-5</v>
      </c>
      <c r="X12">
        <v>1.2E-5</v>
      </c>
      <c r="Y12">
        <v>1.2E-5</v>
      </c>
      <c r="Z12">
        <v>1.2E-5</v>
      </c>
      <c r="AA12">
        <v>1.2E-5</v>
      </c>
      <c r="AB12">
        <v>1.2E-5</v>
      </c>
      <c r="AC12">
        <v>1.2E-5</v>
      </c>
      <c r="AD12">
        <v>1.2E-5</v>
      </c>
      <c r="AE12">
        <v>1.2E-5</v>
      </c>
      <c r="AF12">
        <v>1.2E-5</v>
      </c>
      <c r="AG12">
        <v>1.2E-5</v>
      </c>
      <c r="AH12">
        <v>1.2E-5</v>
      </c>
      <c r="AI12">
        <v>1.2E-5</v>
      </c>
      <c r="AJ12">
        <v>1.2E-5</v>
      </c>
      <c r="AK12">
        <v>1.2E-5</v>
      </c>
      <c r="AL12">
        <v>1.2E-5</v>
      </c>
      <c r="AM12">
        <v>1.2E-5</v>
      </c>
      <c r="AN12">
        <v>1.2E-5</v>
      </c>
      <c r="AO12">
        <v>1.2E-5</v>
      </c>
      <c r="AP12">
        <v>5.8E-5</v>
      </c>
      <c r="AQ12">
        <v>5.8E-5</v>
      </c>
      <c r="AR12">
        <v>5.8E-5</v>
      </c>
      <c r="AS12">
        <v>5.8E-5</v>
      </c>
      <c r="AT12">
        <v>5.8E-5</v>
      </c>
      <c r="AU12">
        <v>7.7000000000000001E-5</v>
      </c>
      <c r="AV12">
        <v>7.7000000000000001E-5</v>
      </c>
      <c r="AW12">
        <v>7.7000000000000001E-5</v>
      </c>
      <c r="AX12">
        <v>7.7000000000000001E-5</v>
      </c>
      <c r="AY12">
        <v>7.7000000000000001E-5</v>
      </c>
      <c r="AZ12">
        <v>1.05E-4</v>
      </c>
      <c r="BA12">
        <v>1.05E-4</v>
      </c>
      <c r="BB12">
        <v>1.05E-4</v>
      </c>
      <c r="BC12">
        <v>1.05E-4</v>
      </c>
      <c r="BD12">
        <v>1.05E-4</v>
      </c>
      <c r="BE12">
        <v>1.3200000000000001E-4</v>
      </c>
      <c r="BF12">
        <v>1.3200000000000001E-4</v>
      </c>
      <c r="BG12">
        <v>1.3200000000000001E-4</v>
      </c>
      <c r="BH12">
        <v>1.3200000000000001E-4</v>
      </c>
      <c r="BI12">
        <v>1.3200000000000001E-4</v>
      </c>
      <c r="BJ12">
        <v>1.4899999999999999E-4</v>
      </c>
      <c r="BK12">
        <v>1.4899999999999999E-4</v>
      </c>
      <c r="BL12">
        <v>1.4899999999999999E-4</v>
      </c>
      <c r="BM12">
        <v>1.4899999999999999E-4</v>
      </c>
      <c r="BN12">
        <v>1.4899999999999999E-4</v>
      </c>
      <c r="BO12">
        <v>1.5200000000000001E-4</v>
      </c>
      <c r="BP12">
        <v>1.5200000000000001E-4</v>
      </c>
      <c r="BQ12">
        <v>1.5200000000000001E-4</v>
      </c>
      <c r="BR12">
        <v>1.5200000000000001E-4</v>
      </c>
      <c r="BS12">
        <v>1.5200000000000001E-4</v>
      </c>
      <c r="BT12">
        <v>1.5699999999999999E-4</v>
      </c>
      <c r="BU12">
        <v>1.5699999999999999E-4</v>
      </c>
      <c r="BV12">
        <v>1.5699999999999999E-4</v>
      </c>
      <c r="BW12">
        <v>1.5699999999999999E-4</v>
      </c>
      <c r="BX12">
        <v>1.5699999999999999E-4</v>
      </c>
      <c r="BY12">
        <v>1.3200000000000001E-4</v>
      </c>
      <c r="BZ12">
        <v>1.3200000000000001E-4</v>
      </c>
      <c r="CA12">
        <v>1.3200000000000001E-4</v>
      </c>
      <c r="CB12">
        <v>1.3200000000000001E-4</v>
      </c>
      <c r="CC12">
        <v>1.3200000000000001E-4</v>
      </c>
      <c r="CD12">
        <v>1.3200000000000001E-4</v>
      </c>
      <c r="CE12">
        <v>1.3200000000000001E-4</v>
      </c>
      <c r="CF12">
        <v>1.3200000000000001E-4</v>
      </c>
      <c r="CG12">
        <v>1.3200000000000001E-4</v>
      </c>
      <c r="CH12">
        <v>1.3200000000000001E-4</v>
      </c>
      <c r="CI12">
        <v>1.3200000000000001E-4</v>
      </c>
      <c r="CJ12">
        <v>1.3200000000000001E-4</v>
      </c>
      <c r="CK12">
        <v>1.3200000000000001E-4</v>
      </c>
      <c r="CL12">
        <v>1.3200000000000001E-4</v>
      </c>
      <c r="CM12">
        <v>1.3200000000000001E-4</v>
      </c>
      <c r="CN12">
        <v>1.3200000000000001E-4</v>
      </c>
      <c r="CO12">
        <v>1.3200000000000001E-4</v>
      </c>
      <c r="CP12">
        <v>1.3200000000000001E-4</v>
      </c>
      <c r="CQ12">
        <v>1.3200000000000001E-4</v>
      </c>
      <c r="CR12">
        <v>1.3200000000000001E-4</v>
      </c>
      <c r="CS12">
        <v>1.3200000000000001E-4</v>
      </c>
      <c r="CT12">
        <v>1.3200000000000001E-4</v>
      </c>
      <c r="CU12">
        <v>1.3200000000000001E-4</v>
      </c>
      <c r="CV12">
        <v>1.3200000000000001E-4</v>
      </c>
      <c r="CW12">
        <v>1.3200000000000001E-4</v>
      </c>
      <c r="CX12">
        <v>1.3200000000000001E-4</v>
      </c>
    </row>
    <row r="13" spans="1:102">
      <c r="A13" t="s">
        <v>90</v>
      </c>
      <c r="B13" t="e">
        <v>#VALUE!</v>
      </c>
      <c r="C13" t="e">
        <v>#VALUE!</v>
      </c>
      <c r="D13" t="e">
        <v>#VALUE!</v>
      </c>
      <c r="E13" t="e">
        <v>#VALUE!</v>
      </c>
      <c r="F13" t="e">
        <v>#VALUE!</v>
      </c>
      <c r="G13" t="e">
        <v>#VALUE!</v>
      </c>
      <c r="H13" t="e">
        <v>#VALUE!</v>
      </c>
      <c r="I13" t="e">
        <v>#VALUE!</v>
      </c>
      <c r="J13" t="e">
        <v>#VALUE!</v>
      </c>
      <c r="K13" t="e">
        <v>#VALUE!</v>
      </c>
      <c r="L13" t="e">
        <v>#VALUE!</v>
      </c>
      <c r="M13" t="e">
        <v>#VALUE!</v>
      </c>
      <c r="N13" t="e">
        <v>#VALUE!</v>
      </c>
      <c r="O13" t="e">
        <v>#VALUE!</v>
      </c>
      <c r="P13" t="e">
        <v>#VALUE!</v>
      </c>
      <c r="Q13">
        <v>1.4E-5</v>
      </c>
      <c r="R13">
        <v>1.4E-5</v>
      </c>
      <c r="S13">
        <v>1.4E-5</v>
      </c>
      <c r="T13">
        <v>1.4E-5</v>
      </c>
      <c r="U13">
        <v>1.4E-5</v>
      </c>
      <c r="V13">
        <v>1.4E-5</v>
      </c>
      <c r="W13">
        <v>1.4E-5</v>
      </c>
      <c r="X13">
        <v>1.4E-5</v>
      </c>
      <c r="Y13">
        <v>1.4E-5</v>
      </c>
      <c r="Z13">
        <v>1.4E-5</v>
      </c>
      <c r="AA13">
        <v>1.4E-5</v>
      </c>
      <c r="AB13">
        <v>1.4E-5</v>
      </c>
      <c r="AC13">
        <v>1.4E-5</v>
      </c>
      <c r="AD13">
        <v>1.4E-5</v>
      </c>
      <c r="AE13">
        <v>1.4E-5</v>
      </c>
      <c r="AF13">
        <v>1.4E-5</v>
      </c>
      <c r="AG13">
        <v>1.4E-5</v>
      </c>
      <c r="AH13">
        <v>1.4E-5</v>
      </c>
      <c r="AI13">
        <v>1.4E-5</v>
      </c>
      <c r="AJ13">
        <v>1.4E-5</v>
      </c>
      <c r="AK13">
        <v>1.4E-5</v>
      </c>
      <c r="AL13">
        <v>1.4E-5</v>
      </c>
      <c r="AM13">
        <v>1.4E-5</v>
      </c>
      <c r="AN13">
        <v>1.4E-5</v>
      </c>
      <c r="AO13">
        <v>1.4E-5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1.5200000000000001E-4</v>
      </c>
      <c r="AV13">
        <v>1.5200000000000001E-4</v>
      </c>
      <c r="AW13">
        <v>1.5200000000000001E-4</v>
      </c>
      <c r="AX13">
        <v>1.5200000000000001E-4</v>
      </c>
      <c r="AY13">
        <v>1.5200000000000001E-4</v>
      </c>
      <c r="AZ13">
        <v>1.66E-4</v>
      </c>
      <c r="BA13">
        <v>1.66E-4</v>
      </c>
      <c r="BB13">
        <v>1.66E-4</v>
      </c>
      <c r="BC13">
        <v>1.66E-4</v>
      </c>
      <c r="BD13">
        <v>1.66E-4</v>
      </c>
      <c r="BE13">
        <v>2.0799999999999999E-4</v>
      </c>
      <c r="BF13">
        <v>2.0799999999999999E-4</v>
      </c>
      <c r="BG13">
        <v>2.0799999999999999E-4</v>
      </c>
      <c r="BH13">
        <v>2.0799999999999999E-4</v>
      </c>
      <c r="BI13">
        <v>2.0799999999999999E-4</v>
      </c>
      <c r="BJ13">
        <v>2.7300000000000002E-4</v>
      </c>
      <c r="BK13">
        <v>2.7300000000000002E-4</v>
      </c>
      <c r="BL13">
        <v>2.7300000000000002E-4</v>
      </c>
      <c r="BM13">
        <v>2.7300000000000002E-4</v>
      </c>
      <c r="BN13">
        <v>2.7300000000000002E-4</v>
      </c>
      <c r="BO13">
        <v>3.8499999999999998E-4</v>
      </c>
      <c r="BP13">
        <v>3.8499999999999998E-4</v>
      </c>
      <c r="BQ13">
        <v>3.8499999999999998E-4</v>
      </c>
      <c r="BR13">
        <v>3.8499999999999998E-4</v>
      </c>
      <c r="BS13">
        <v>3.8499999999999998E-4</v>
      </c>
      <c r="BT13">
        <v>2.5000000000000001E-4</v>
      </c>
      <c r="BU13">
        <v>2.5000000000000001E-4</v>
      </c>
      <c r="BV13">
        <v>2.5000000000000001E-4</v>
      </c>
      <c r="BW13">
        <v>2.5000000000000001E-4</v>
      </c>
      <c r="BX13">
        <v>2.5000000000000001E-4</v>
      </c>
      <c r="BY13">
        <v>3.4499999999999998E-4</v>
      </c>
      <c r="BZ13">
        <v>3.4499999999999998E-4</v>
      </c>
      <c r="CA13">
        <v>3.4499999999999998E-4</v>
      </c>
      <c r="CB13">
        <v>3.4499999999999998E-4</v>
      </c>
      <c r="CC13">
        <v>3.4499999999999998E-4</v>
      </c>
      <c r="CD13">
        <v>3.4499999999999998E-4</v>
      </c>
      <c r="CE13">
        <v>3.4499999999999998E-4</v>
      </c>
      <c r="CF13">
        <v>3.4499999999999998E-4</v>
      </c>
      <c r="CG13">
        <v>3.4499999999999998E-4</v>
      </c>
      <c r="CH13">
        <v>3.4499999999999998E-4</v>
      </c>
      <c r="CI13">
        <v>3.4499999999999998E-4</v>
      </c>
      <c r="CJ13">
        <v>3.4499999999999998E-4</v>
      </c>
      <c r="CK13">
        <v>3.4499999999999998E-4</v>
      </c>
      <c r="CL13">
        <v>3.4499999999999998E-4</v>
      </c>
      <c r="CM13">
        <v>3.4499999999999998E-4</v>
      </c>
      <c r="CN13">
        <v>3.4499999999999998E-4</v>
      </c>
      <c r="CO13">
        <v>3.4499999999999998E-4</v>
      </c>
      <c r="CP13">
        <v>3.4499999999999998E-4</v>
      </c>
      <c r="CQ13">
        <v>3.4499999999999998E-4</v>
      </c>
      <c r="CR13">
        <v>3.4499999999999998E-4</v>
      </c>
      <c r="CS13">
        <v>3.4499999999999998E-4</v>
      </c>
      <c r="CT13">
        <v>3.4499999999999998E-4</v>
      </c>
      <c r="CU13">
        <v>3.4499999999999998E-4</v>
      </c>
      <c r="CV13">
        <v>3.4499999999999998E-4</v>
      </c>
      <c r="CW13">
        <v>3.4499999999999998E-4</v>
      </c>
      <c r="CX13">
        <v>3.4499999999999998E-4</v>
      </c>
    </row>
    <row r="14" spans="1:102">
      <c r="A14" t="s">
        <v>92</v>
      </c>
      <c r="B14" t="e">
        <v>#VALUE!</v>
      </c>
      <c r="C14" t="e">
        <v>#VALUE!</v>
      </c>
      <c r="D14" t="e">
        <v>#VALUE!</v>
      </c>
      <c r="E14" t="e">
        <v>#VALUE!</v>
      </c>
      <c r="F14" t="e">
        <v>#VALUE!</v>
      </c>
      <c r="G14" t="e">
        <v>#VALUE!</v>
      </c>
      <c r="H14" t="e">
        <v>#VALUE!</v>
      </c>
      <c r="I14" t="e">
        <v>#VALUE!</v>
      </c>
      <c r="J14" t="e">
        <v>#VALUE!</v>
      </c>
      <c r="K14" t="e">
        <v>#VALUE!</v>
      </c>
      <c r="L14" t="e">
        <v>#VALUE!</v>
      </c>
      <c r="M14" t="e">
        <v>#VALUE!</v>
      </c>
      <c r="N14" t="e">
        <v>#VALUE!</v>
      </c>
      <c r="O14" t="e">
        <v>#VALUE!</v>
      </c>
      <c r="P14" t="e">
        <v>#VALUE!</v>
      </c>
      <c r="Q14" t="e">
        <v>#VALUE!</v>
      </c>
      <c r="R14" t="e">
        <v>#VALUE!</v>
      </c>
      <c r="S14" t="e">
        <v>#VALUE!</v>
      </c>
      <c r="T14" t="e">
        <v>#VALUE!</v>
      </c>
      <c r="U14" t="e">
        <v>#VALUE!</v>
      </c>
      <c r="V14" t="e">
        <v>#VALUE!</v>
      </c>
      <c r="W14" t="e">
        <v>#VALUE!</v>
      </c>
      <c r="X14" t="e">
        <v>#VALUE!</v>
      </c>
      <c r="Y14" t="e">
        <v>#VALUE!</v>
      </c>
      <c r="Z14" t="e">
        <v>#VALUE!</v>
      </c>
      <c r="AA14" t="e">
        <v>#VALUE!</v>
      </c>
      <c r="AB14" t="e">
        <v>#VALUE!</v>
      </c>
      <c r="AC14" t="e">
        <v>#VALUE!</v>
      </c>
      <c r="AD14" t="e">
        <v>#VALUE!</v>
      </c>
      <c r="AE14" t="e">
        <v>#VALUE!</v>
      </c>
      <c r="AF14" t="e">
        <v>#VALUE!</v>
      </c>
      <c r="AG14" t="e">
        <v>#VALUE!</v>
      </c>
      <c r="AH14" t="e">
        <v>#VALUE!</v>
      </c>
      <c r="AI14" t="e">
        <v>#VALUE!</v>
      </c>
      <c r="AJ14" t="e">
        <v>#VALUE!</v>
      </c>
      <c r="AK14" t="e">
        <v>#VALUE!</v>
      </c>
      <c r="AL14" t="e">
        <v>#VALUE!</v>
      </c>
      <c r="AM14" t="e">
        <v>#VALUE!</v>
      </c>
      <c r="AN14" t="e">
        <v>#VALUE!</v>
      </c>
      <c r="AO14" t="e">
        <v>#VALUE!</v>
      </c>
      <c r="AP14" t="e">
        <v>#VALUE!</v>
      </c>
      <c r="AQ14" t="e">
        <v>#VALUE!</v>
      </c>
      <c r="AR14" t="e">
        <v>#VALUE!</v>
      </c>
      <c r="AS14" t="e">
        <v>#VALUE!</v>
      </c>
      <c r="AT14" t="e">
        <v>#VALUE!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3.8999999999999999E-5</v>
      </c>
      <c r="BA14">
        <v>3.8999999999999999E-5</v>
      </c>
      <c r="BB14">
        <v>3.8999999999999999E-5</v>
      </c>
      <c r="BC14">
        <v>3.8999999999999999E-5</v>
      </c>
      <c r="BD14">
        <v>3.8999999999999999E-5</v>
      </c>
      <c r="BE14">
        <v>6.2000000000000003E-5</v>
      </c>
      <c r="BF14">
        <v>6.2000000000000003E-5</v>
      </c>
      <c r="BG14">
        <v>6.2000000000000003E-5</v>
      </c>
      <c r="BH14">
        <v>6.2000000000000003E-5</v>
      </c>
      <c r="BI14">
        <v>6.2000000000000003E-5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2.0599999999999999E-4</v>
      </c>
      <c r="BZ14">
        <v>2.0599999999999999E-4</v>
      </c>
      <c r="CA14">
        <v>2.0599999999999999E-4</v>
      </c>
      <c r="CB14">
        <v>2.0599999999999999E-4</v>
      </c>
      <c r="CC14">
        <v>2.0599999999999999E-4</v>
      </c>
      <c r="CD14">
        <v>2.0599999999999999E-4</v>
      </c>
      <c r="CE14">
        <v>2.0599999999999999E-4</v>
      </c>
      <c r="CF14">
        <v>2.0599999999999999E-4</v>
      </c>
      <c r="CG14">
        <v>2.0599999999999999E-4</v>
      </c>
      <c r="CH14">
        <v>2.0599999999999999E-4</v>
      </c>
      <c r="CI14">
        <v>2.0599999999999999E-4</v>
      </c>
      <c r="CJ14">
        <v>2.0599999999999999E-4</v>
      </c>
      <c r="CK14">
        <v>2.0599999999999999E-4</v>
      </c>
      <c r="CL14">
        <v>2.0599999999999999E-4</v>
      </c>
      <c r="CM14">
        <v>2.0599999999999999E-4</v>
      </c>
      <c r="CN14">
        <v>2.0599999999999999E-4</v>
      </c>
      <c r="CO14">
        <v>2.0599999999999999E-4</v>
      </c>
      <c r="CP14">
        <v>2.0599999999999999E-4</v>
      </c>
      <c r="CQ14">
        <v>2.0599999999999999E-4</v>
      </c>
      <c r="CR14">
        <v>2.0599999999999999E-4</v>
      </c>
      <c r="CS14">
        <v>2.0599999999999999E-4</v>
      </c>
      <c r="CT14">
        <v>2.0599999999999999E-4</v>
      </c>
      <c r="CU14">
        <v>2.0599999999999999E-4</v>
      </c>
      <c r="CV14">
        <v>2.0599999999999999E-4</v>
      </c>
      <c r="CW14">
        <v>2.0599999999999999E-4</v>
      </c>
      <c r="CX14">
        <v>2.0599999999999999E-4</v>
      </c>
    </row>
    <row r="15" spans="1:102">
      <c r="A15" t="s">
        <v>94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H15" t="e">
        <v>#VALUE!</v>
      </c>
      <c r="I15" t="e">
        <v>#VALUE!</v>
      </c>
      <c r="J15" t="e">
        <v>#VALUE!</v>
      </c>
      <c r="K15" t="e">
        <v>#VALUE!</v>
      </c>
      <c r="L15" t="e">
        <v>#VALUE!</v>
      </c>
      <c r="M15" t="e">
        <v>#VALUE!</v>
      </c>
      <c r="N15" t="e">
        <v>#VALUE!</v>
      </c>
      <c r="O15" t="e">
        <v>#VALUE!</v>
      </c>
      <c r="P15" t="e">
        <v>#VALUE!</v>
      </c>
      <c r="Q15">
        <v>1.4E-5</v>
      </c>
      <c r="R15">
        <v>1.4E-5</v>
      </c>
      <c r="S15">
        <v>1.4E-5</v>
      </c>
      <c r="T15">
        <v>1.4E-5</v>
      </c>
      <c r="U15">
        <v>1.4E-5</v>
      </c>
      <c r="V15">
        <v>1.4E-5</v>
      </c>
      <c r="W15">
        <v>1.4E-5</v>
      </c>
      <c r="X15">
        <v>1.4E-5</v>
      </c>
      <c r="Y15">
        <v>1.4E-5</v>
      </c>
      <c r="Z15">
        <v>1.4E-5</v>
      </c>
      <c r="AA15">
        <v>1.4E-5</v>
      </c>
      <c r="AB15">
        <v>1.4E-5</v>
      </c>
      <c r="AC15">
        <v>1.4E-5</v>
      </c>
      <c r="AD15">
        <v>1.4E-5</v>
      </c>
      <c r="AE15">
        <v>1.4E-5</v>
      </c>
      <c r="AF15">
        <v>1.4E-5</v>
      </c>
      <c r="AG15">
        <v>1.4E-5</v>
      </c>
      <c r="AH15">
        <v>1.4E-5</v>
      </c>
      <c r="AI15">
        <v>1.4E-5</v>
      </c>
      <c r="AJ15">
        <v>1.4E-5</v>
      </c>
      <c r="AK15">
        <v>1.4E-5</v>
      </c>
      <c r="AL15">
        <v>1.4E-5</v>
      </c>
      <c r="AM15">
        <v>1.4E-5</v>
      </c>
      <c r="AN15">
        <v>1.4E-5</v>
      </c>
      <c r="AO15">
        <v>1.4E-5</v>
      </c>
      <c r="AP15">
        <v>1.3200000000000001E-4</v>
      </c>
      <c r="AQ15">
        <v>1.3200000000000001E-4</v>
      </c>
      <c r="AR15">
        <v>1.3200000000000001E-4</v>
      </c>
      <c r="AS15">
        <v>1.3200000000000001E-4</v>
      </c>
      <c r="AT15">
        <v>1.3200000000000001E-4</v>
      </c>
      <c r="AU15">
        <v>2.33E-4</v>
      </c>
      <c r="AV15">
        <v>2.33E-4</v>
      </c>
      <c r="AW15">
        <v>2.33E-4</v>
      </c>
      <c r="AX15">
        <v>2.33E-4</v>
      </c>
      <c r="AY15">
        <v>2.33E-4</v>
      </c>
      <c r="AZ15">
        <v>3.3399999999999999E-4</v>
      </c>
      <c r="BA15">
        <v>3.3399999999999999E-4</v>
      </c>
      <c r="BB15">
        <v>3.3399999999999999E-4</v>
      </c>
      <c r="BC15">
        <v>3.3399999999999999E-4</v>
      </c>
      <c r="BD15">
        <v>3.3399999999999999E-4</v>
      </c>
      <c r="BE15">
        <v>4.17E-4</v>
      </c>
      <c r="BF15">
        <v>4.17E-4</v>
      </c>
      <c r="BG15">
        <v>4.17E-4</v>
      </c>
      <c r="BH15">
        <v>4.17E-4</v>
      </c>
      <c r="BI15">
        <v>4.17E-4</v>
      </c>
      <c r="BJ15">
        <v>4.8299999999999998E-4</v>
      </c>
      <c r="BK15">
        <v>4.8299999999999998E-4</v>
      </c>
      <c r="BL15">
        <v>4.8299999999999998E-4</v>
      </c>
      <c r="BM15">
        <v>4.8299999999999998E-4</v>
      </c>
      <c r="BN15">
        <v>4.8299999999999998E-4</v>
      </c>
      <c r="BO15">
        <v>5.1900000000000004E-4</v>
      </c>
      <c r="BP15">
        <v>5.1900000000000004E-4</v>
      </c>
      <c r="BQ15">
        <v>5.1900000000000004E-4</v>
      </c>
      <c r="BR15">
        <v>5.1900000000000004E-4</v>
      </c>
      <c r="BS15">
        <v>5.1900000000000004E-4</v>
      </c>
      <c r="BT15">
        <v>5.1900000000000004E-4</v>
      </c>
      <c r="BU15">
        <v>5.1900000000000004E-4</v>
      </c>
      <c r="BV15">
        <v>5.1900000000000004E-4</v>
      </c>
      <c r="BW15">
        <v>5.1900000000000004E-4</v>
      </c>
      <c r="BX15">
        <v>5.1900000000000004E-4</v>
      </c>
      <c r="BY15">
        <v>4.84E-4</v>
      </c>
      <c r="BZ15">
        <v>4.84E-4</v>
      </c>
      <c r="CA15">
        <v>4.84E-4</v>
      </c>
      <c r="CB15">
        <v>4.84E-4</v>
      </c>
      <c r="CC15">
        <v>4.84E-4</v>
      </c>
      <c r="CD15">
        <v>4.84E-4</v>
      </c>
      <c r="CE15">
        <v>4.84E-4</v>
      </c>
      <c r="CF15">
        <v>4.84E-4</v>
      </c>
      <c r="CG15">
        <v>4.84E-4</v>
      </c>
      <c r="CH15">
        <v>4.84E-4</v>
      </c>
      <c r="CI15">
        <v>4.84E-4</v>
      </c>
      <c r="CJ15">
        <v>4.84E-4</v>
      </c>
      <c r="CK15">
        <v>4.84E-4</v>
      </c>
      <c r="CL15">
        <v>4.84E-4</v>
      </c>
      <c r="CM15">
        <v>4.84E-4</v>
      </c>
      <c r="CN15">
        <v>4.84E-4</v>
      </c>
      <c r="CO15">
        <v>4.84E-4</v>
      </c>
      <c r="CP15">
        <v>4.84E-4</v>
      </c>
      <c r="CQ15">
        <v>4.84E-4</v>
      </c>
      <c r="CR15">
        <v>4.84E-4</v>
      </c>
      <c r="CS15">
        <v>4.84E-4</v>
      </c>
      <c r="CT15">
        <v>4.84E-4</v>
      </c>
      <c r="CU15">
        <v>4.84E-4</v>
      </c>
      <c r="CV15">
        <v>4.84E-4</v>
      </c>
      <c r="CW15">
        <v>4.84E-4</v>
      </c>
      <c r="CX15">
        <v>4.84E-4</v>
      </c>
    </row>
    <row r="16" spans="1:102">
      <c r="A16" t="s">
        <v>97</v>
      </c>
      <c r="B16" t="e">
        <v>#VALUE!</v>
      </c>
      <c r="C16" t="e">
        <v>#VALUE!</v>
      </c>
      <c r="D16" t="e">
        <v>#VALUE!</v>
      </c>
      <c r="E16" t="e">
        <v>#VALUE!</v>
      </c>
      <c r="F16" t="e">
        <v>#VALUE!</v>
      </c>
      <c r="G16" t="e">
        <v>#VALUE!</v>
      </c>
      <c r="H16" t="e">
        <v>#VALUE!</v>
      </c>
      <c r="I16" t="e">
        <v>#VALUE!</v>
      </c>
      <c r="J16" t="e">
        <v>#VALUE!</v>
      </c>
      <c r="K16" t="e">
        <v>#VALUE!</v>
      </c>
      <c r="L16" t="e">
        <v>#VALUE!</v>
      </c>
      <c r="M16" t="e">
        <v>#VALUE!</v>
      </c>
      <c r="N16" t="e">
        <v>#VALUE!</v>
      </c>
      <c r="O16" t="e">
        <v>#VALUE!</v>
      </c>
      <c r="P16" t="e">
        <v>#VALUE!</v>
      </c>
      <c r="Q16">
        <v>4.1999999999999998E-5</v>
      </c>
      <c r="R16">
        <v>4.1999999999999998E-5</v>
      </c>
      <c r="S16">
        <v>4.1999999999999998E-5</v>
      </c>
      <c r="T16">
        <v>4.1999999999999998E-5</v>
      </c>
      <c r="U16">
        <v>4.1999999999999998E-5</v>
      </c>
      <c r="V16">
        <v>4.1999999999999998E-5</v>
      </c>
      <c r="W16">
        <v>4.1999999999999998E-5</v>
      </c>
      <c r="X16">
        <v>4.1999999999999998E-5</v>
      </c>
      <c r="Y16">
        <v>4.1999999999999998E-5</v>
      </c>
      <c r="Z16">
        <v>4.1999999999999998E-5</v>
      </c>
      <c r="AA16">
        <v>4.1999999999999998E-5</v>
      </c>
      <c r="AB16">
        <v>4.1999999999999998E-5</v>
      </c>
      <c r="AC16">
        <v>4.1999999999999998E-5</v>
      </c>
      <c r="AD16">
        <v>4.1999999999999998E-5</v>
      </c>
      <c r="AE16">
        <v>4.1999999999999998E-5</v>
      </c>
      <c r="AF16">
        <v>4.1999999999999998E-5</v>
      </c>
      <c r="AG16">
        <v>4.1999999999999998E-5</v>
      </c>
      <c r="AH16">
        <v>4.1999999999999998E-5</v>
      </c>
      <c r="AI16">
        <v>4.1999999999999998E-5</v>
      </c>
      <c r="AJ16">
        <v>4.1999999999999998E-5</v>
      </c>
      <c r="AK16">
        <v>4.1999999999999998E-5</v>
      </c>
      <c r="AL16">
        <v>4.1999999999999998E-5</v>
      </c>
      <c r="AM16">
        <v>4.1999999999999998E-5</v>
      </c>
      <c r="AN16">
        <v>4.1999999999999998E-5</v>
      </c>
      <c r="AO16">
        <v>4.1999999999999998E-5</v>
      </c>
      <c r="AP16">
        <v>9.7999999999999997E-5</v>
      </c>
      <c r="AQ16">
        <v>9.7999999999999997E-5</v>
      </c>
      <c r="AR16">
        <v>9.7999999999999997E-5</v>
      </c>
      <c r="AS16">
        <v>9.7999999999999997E-5</v>
      </c>
      <c r="AT16">
        <v>9.7999999999999997E-5</v>
      </c>
      <c r="AU16">
        <v>1.83E-4</v>
      </c>
      <c r="AV16">
        <v>1.83E-4</v>
      </c>
      <c r="AW16">
        <v>1.83E-4</v>
      </c>
      <c r="AX16">
        <v>1.83E-4</v>
      </c>
      <c r="AY16">
        <v>1.83E-4</v>
      </c>
      <c r="AZ16">
        <v>2.7099999999999997E-4</v>
      </c>
      <c r="BA16">
        <v>2.7099999999999997E-4</v>
      </c>
      <c r="BB16">
        <v>2.7099999999999997E-4</v>
      </c>
      <c r="BC16">
        <v>2.7099999999999997E-4</v>
      </c>
      <c r="BD16">
        <v>2.7099999999999997E-4</v>
      </c>
      <c r="BE16">
        <v>1.05E-4</v>
      </c>
      <c r="BF16">
        <v>1.05E-4</v>
      </c>
      <c r="BG16">
        <v>1.05E-4</v>
      </c>
      <c r="BH16">
        <v>1.05E-4</v>
      </c>
      <c r="BI16">
        <v>1.05E-4</v>
      </c>
      <c r="BJ16">
        <v>1.3100000000000001E-4</v>
      </c>
      <c r="BK16">
        <v>1.3100000000000001E-4</v>
      </c>
      <c r="BL16">
        <v>1.3100000000000001E-4</v>
      </c>
      <c r="BM16">
        <v>1.3100000000000001E-4</v>
      </c>
      <c r="BN16">
        <v>1.3100000000000001E-4</v>
      </c>
      <c r="BO16">
        <v>1.8100000000000001E-4</v>
      </c>
      <c r="BP16">
        <v>1.8100000000000001E-4</v>
      </c>
      <c r="BQ16">
        <v>1.8100000000000001E-4</v>
      </c>
      <c r="BR16">
        <v>1.8100000000000001E-4</v>
      </c>
      <c r="BS16">
        <v>1.8100000000000001E-4</v>
      </c>
      <c r="BT16">
        <v>2.2800000000000001E-4</v>
      </c>
      <c r="BU16">
        <v>2.2800000000000001E-4</v>
      </c>
      <c r="BV16">
        <v>2.2800000000000001E-4</v>
      </c>
      <c r="BW16">
        <v>2.2800000000000001E-4</v>
      </c>
      <c r="BX16">
        <v>2.2800000000000001E-4</v>
      </c>
      <c r="BY16">
        <v>3.2000000000000003E-4</v>
      </c>
      <c r="BZ16">
        <v>3.2000000000000003E-4</v>
      </c>
      <c r="CA16">
        <v>3.2000000000000003E-4</v>
      </c>
      <c r="CB16">
        <v>3.2000000000000003E-4</v>
      </c>
      <c r="CC16">
        <v>3.2000000000000003E-4</v>
      </c>
      <c r="CD16">
        <v>3.2000000000000003E-4</v>
      </c>
      <c r="CE16">
        <v>3.2000000000000003E-4</v>
      </c>
      <c r="CF16">
        <v>3.2000000000000003E-4</v>
      </c>
      <c r="CG16">
        <v>3.2000000000000003E-4</v>
      </c>
      <c r="CH16">
        <v>3.2000000000000003E-4</v>
      </c>
      <c r="CI16">
        <v>3.2000000000000003E-4</v>
      </c>
      <c r="CJ16">
        <v>3.2000000000000003E-4</v>
      </c>
      <c r="CK16">
        <v>3.2000000000000003E-4</v>
      </c>
      <c r="CL16">
        <v>3.2000000000000003E-4</v>
      </c>
      <c r="CM16">
        <v>3.2000000000000003E-4</v>
      </c>
      <c r="CN16">
        <v>3.2000000000000003E-4</v>
      </c>
      <c r="CO16">
        <v>3.2000000000000003E-4</v>
      </c>
      <c r="CP16">
        <v>3.2000000000000003E-4</v>
      </c>
      <c r="CQ16">
        <v>3.2000000000000003E-4</v>
      </c>
      <c r="CR16">
        <v>3.2000000000000003E-4</v>
      </c>
      <c r="CS16">
        <v>3.2000000000000003E-4</v>
      </c>
      <c r="CT16">
        <v>3.2000000000000003E-4</v>
      </c>
      <c r="CU16">
        <v>3.2000000000000003E-4</v>
      </c>
      <c r="CV16">
        <v>3.2000000000000003E-4</v>
      </c>
      <c r="CW16">
        <v>3.2000000000000003E-4</v>
      </c>
      <c r="CX16">
        <v>3.2000000000000003E-4</v>
      </c>
    </row>
    <row r="17" spans="1:102">
      <c r="A17" t="s">
        <v>99</v>
      </c>
      <c r="B17" t="e">
        <v>#VALUE!</v>
      </c>
      <c r="C17" t="e">
        <v>#VALUE!</v>
      </c>
      <c r="D17" t="e">
        <v>#VALUE!</v>
      </c>
      <c r="E17" t="e">
        <v>#VALUE!</v>
      </c>
      <c r="F17" t="e">
        <v>#VALUE!</v>
      </c>
      <c r="G17" t="e">
        <v>#VALUE!</v>
      </c>
      <c r="H17" t="e">
        <v>#VALUE!</v>
      </c>
      <c r="I17" t="e">
        <v>#VALUE!</v>
      </c>
      <c r="J17" t="e">
        <v>#VALUE!</v>
      </c>
      <c r="K17" t="e">
        <v>#VALUE!</v>
      </c>
      <c r="L17" t="e">
        <v>#VALUE!</v>
      </c>
      <c r="M17" t="e">
        <v>#VALUE!</v>
      </c>
      <c r="N17" t="e">
        <v>#VALUE!</v>
      </c>
      <c r="O17" t="e">
        <v>#VALUE!</v>
      </c>
      <c r="P17" t="e">
        <v>#VALUE!</v>
      </c>
      <c r="Q17">
        <v>2.5000000000000001E-5</v>
      </c>
      <c r="R17">
        <v>2.5000000000000001E-5</v>
      </c>
      <c r="S17">
        <v>2.5000000000000001E-5</v>
      </c>
      <c r="T17">
        <v>2.5000000000000001E-5</v>
      </c>
      <c r="U17">
        <v>2.5000000000000001E-5</v>
      </c>
      <c r="V17">
        <v>2.5000000000000001E-5</v>
      </c>
      <c r="W17">
        <v>2.5000000000000001E-5</v>
      </c>
      <c r="X17">
        <v>2.5000000000000001E-5</v>
      </c>
      <c r="Y17">
        <v>2.5000000000000001E-5</v>
      </c>
      <c r="Z17">
        <v>2.5000000000000001E-5</v>
      </c>
      <c r="AA17">
        <v>2.5000000000000001E-5</v>
      </c>
      <c r="AB17">
        <v>2.5000000000000001E-5</v>
      </c>
      <c r="AC17">
        <v>2.5000000000000001E-5</v>
      </c>
      <c r="AD17">
        <v>2.5000000000000001E-5</v>
      </c>
      <c r="AE17">
        <v>2.5000000000000001E-5</v>
      </c>
      <c r="AF17">
        <v>2.5000000000000001E-5</v>
      </c>
      <c r="AG17">
        <v>2.5000000000000001E-5</v>
      </c>
      <c r="AH17">
        <v>2.5000000000000001E-5</v>
      </c>
      <c r="AI17">
        <v>2.5000000000000001E-5</v>
      </c>
      <c r="AJ17">
        <v>2.5000000000000001E-5</v>
      </c>
      <c r="AK17">
        <v>2.5000000000000001E-5</v>
      </c>
      <c r="AL17">
        <v>2.5000000000000001E-5</v>
      </c>
      <c r="AM17">
        <v>2.5000000000000001E-5</v>
      </c>
      <c r="AN17">
        <v>2.5000000000000001E-5</v>
      </c>
      <c r="AO17">
        <v>2.5000000000000001E-5</v>
      </c>
      <c r="AP17">
        <v>8.8999999999999995E-5</v>
      </c>
      <c r="AQ17">
        <v>8.8999999999999995E-5</v>
      </c>
      <c r="AR17">
        <v>8.8999999999999995E-5</v>
      </c>
      <c r="AS17">
        <v>8.8999999999999995E-5</v>
      </c>
      <c r="AT17">
        <v>8.8999999999999995E-5</v>
      </c>
      <c r="AU17">
        <v>1.12E-4</v>
      </c>
      <c r="AV17">
        <v>1.12E-4</v>
      </c>
      <c r="AW17">
        <v>1.12E-4</v>
      </c>
      <c r="AX17">
        <v>1.12E-4</v>
      </c>
      <c r="AY17">
        <v>1.12E-4</v>
      </c>
      <c r="AZ17">
        <v>1.27E-4</v>
      </c>
      <c r="BA17">
        <v>1.27E-4</v>
      </c>
      <c r="BB17">
        <v>1.27E-4</v>
      </c>
      <c r="BC17">
        <v>1.27E-4</v>
      </c>
      <c r="BD17">
        <v>1.27E-4</v>
      </c>
      <c r="BE17">
        <v>1.2799999999999999E-4</v>
      </c>
      <c r="BF17">
        <v>1.2799999999999999E-4</v>
      </c>
      <c r="BG17">
        <v>1.2799999999999999E-4</v>
      </c>
      <c r="BH17">
        <v>1.2799999999999999E-4</v>
      </c>
      <c r="BI17">
        <v>1.2799999999999999E-4</v>
      </c>
      <c r="BJ17">
        <v>1.26E-4</v>
      </c>
      <c r="BK17">
        <v>1.26E-4</v>
      </c>
      <c r="BL17">
        <v>1.26E-4</v>
      </c>
      <c r="BM17">
        <v>1.26E-4</v>
      </c>
      <c r="BN17">
        <v>1.26E-4</v>
      </c>
      <c r="BO17">
        <v>1.27E-4</v>
      </c>
      <c r="BP17">
        <v>1.27E-4</v>
      </c>
      <c r="BQ17">
        <v>1.27E-4</v>
      </c>
      <c r="BR17">
        <v>1.27E-4</v>
      </c>
      <c r="BS17">
        <v>1.27E-4</v>
      </c>
      <c r="BT17">
        <v>1.2999999999999999E-4</v>
      </c>
      <c r="BU17">
        <v>1.2999999999999999E-4</v>
      </c>
      <c r="BV17">
        <v>1.2999999999999999E-4</v>
      </c>
      <c r="BW17">
        <v>1.2999999999999999E-4</v>
      </c>
      <c r="BX17">
        <v>1.2999999999999999E-4</v>
      </c>
      <c r="BY17">
        <v>1.46E-4</v>
      </c>
      <c r="BZ17">
        <v>1.46E-4</v>
      </c>
      <c r="CA17">
        <v>1.46E-4</v>
      </c>
      <c r="CB17">
        <v>1.46E-4</v>
      </c>
      <c r="CC17">
        <v>1.46E-4</v>
      </c>
      <c r="CD17">
        <v>1.46E-4</v>
      </c>
      <c r="CE17">
        <v>1.46E-4</v>
      </c>
      <c r="CF17">
        <v>1.46E-4</v>
      </c>
      <c r="CG17">
        <v>1.46E-4</v>
      </c>
      <c r="CH17">
        <v>1.46E-4</v>
      </c>
      <c r="CI17">
        <v>1.46E-4</v>
      </c>
      <c r="CJ17">
        <v>1.46E-4</v>
      </c>
      <c r="CK17">
        <v>1.46E-4</v>
      </c>
      <c r="CL17">
        <v>1.46E-4</v>
      </c>
      <c r="CM17">
        <v>1.46E-4</v>
      </c>
      <c r="CN17">
        <v>1.46E-4</v>
      </c>
      <c r="CO17">
        <v>1.46E-4</v>
      </c>
      <c r="CP17">
        <v>1.46E-4</v>
      </c>
      <c r="CQ17">
        <v>1.46E-4</v>
      </c>
      <c r="CR17">
        <v>1.46E-4</v>
      </c>
      <c r="CS17">
        <v>1.46E-4</v>
      </c>
      <c r="CT17">
        <v>1.46E-4</v>
      </c>
      <c r="CU17">
        <v>1.46E-4</v>
      </c>
      <c r="CV17">
        <v>1.46E-4</v>
      </c>
      <c r="CW17">
        <v>1.46E-4</v>
      </c>
      <c r="CX17">
        <v>1.46E-4</v>
      </c>
    </row>
    <row r="18" spans="1:102">
      <c r="A18" t="s">
        <v>101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H18" t="e">
        <v>#VALUE!</v>
      </c>
      <c r="I18" t="e">
        <v>#VALUE!</v>
      </c>
      <c r="J18" t="e">
        <v>#VALUE!</v>
      </c>
      <c r="K18" t="e">
        <v>#VALUE!</v>
      </c>
      <c r="L18" t="e">
        <v>#VALUE!</v>
      </c>
      <c r="M18" t="e">
        <v>#VALUE!</v>
      </c>
      <c r="N18" t="e">
        <v>#VALUE!</v>
      </c>
      <c r="O18" t="e">
        <v>#VALUE!</v>
      </c>
      <c r="P18" t="e">
        <v>#VALUE!</v>
      </c>
      <c r="Q18">
        <v>3.9999999999999998E-6</v>
      </c>
      <c r="R18">
        <v>3.9999999999999998E-6</v>
      </c>
      <c r="S18">
        <v>3.9999999999999998E-6</v>
      </c>
      <c r="T18">
        <v>3.9999999999999998E-6</v>
      </c>
      <c r="U18">
        <v>3.9999999999999998E-6</v>
      </c>
      <c r="V18">
        <v>3.9999999999999998E-6</v>
      </c>
      <c r="W18">
        <v>3.9999999999999998E-6</v>
      </c>
      <c r="X18">
        <v>3.9999999999999998E-6</v>
      </c>
      <c r="Y18">
        <v>3.9999999999999998E-6</v>
      </c>
      <c r="Z18">
        <v>3.9999999999999998E-6</v>
      </c>
      <c r="AA18">
        <v>3.9999999999999998E-6</v>
      </c>
      <c r="AB18">
        <v>3.9999999999999998E-6</v>
      </c>
      <c r="AC18">
        <v>3.9999999999999998E-6</v>
      </c>
      <c r="AD18">
        <v>3.9999999999999998E-6</v>
      </c>
      <c r="AE18">
        <v>3.9999999999999998E-6</v>
      </c>
      <c r="AF18">
        <v>3.9999999999999998E-6</v>
      </c>
      <c r="AG18">
        <v>3.9999999999999998E-6</v>
      </c>
      <c r="AH18">
        <v>3.9999999999999998E-6</v>
      </c>
      <c r="AI18">
        <v>3.9999999999999998E-6</v>
      </c>
      <c r="AJ18">
        <v>3.9999999999999998E-6</v>
      </c>
      <c r="AK18">
        <v>3.9999999999999998E-6</v>
      </c>
      <c r="AL18">
        <v>3.9999999999999998E-6</v>
      </c>
      <c r="AM18">
        <v>3.9999999999999998E-6</v>
      </c>
      <c r="AN18">
        <v>3.9999999999999998E-6</v>
      </c>
      <c r="AO18">
        <v>3.9999999999999998E-6</v>
      </c>
      <c r="AP18">
        <v>2.5999999999999998E-5</v>
      </c>
      <c r="AQ18">
        <v>2.5999999999999998E-5</v>
      </c>
      <c r="AR18">
        <v>2.5999999999999998E-5</v>
      </c>
      <c r="AS18">
        <v>2.5999999999999998E-5</v>
      </c>
      <c r="AT18">
        <v>2.5999999999999998E-5</v>
      </c>
      <c r="AU18">
        <v>4.0000000000000003E-5</v>
      </c>
      <c r="AV18">
        <v>4.0000000000000003E-5</v>
      </c>
      <c r="AW18">
        <v>4.0000000000000003E-5</v>
      </c>
      <c r="AX18">
        <v>4.0000000000000003E-5</v>
      </c>
      <c r="AY18">
        <v>4.0000000000000003E-5</v>
      </c>
      <c r="AZ18">
        <v>4.8999999999999998E-5</v>
      </c>
      <c r="BA18">
        <v>4.8999999999999998E-5</v>
      </c>
      <c r="BB18">
        <v>4.8999999999999998E-5</v>
      </c>
      <c r="BC18">
        <v>4.8999999999999998E-5</v>
      </c>
      <c r="BD18">
        <v>4.8999999999999998E-5</v>
      </c>
      <c r="BE18">
        <v>5.8999999999999998E-5</v>
      </c>
      <c r="BF18">
        <v>5.8999999999999998E-5</v>
      </c>
      <c r="BG18">
        <v>5.8999999999999998E-5</v>
      </c>
      <c r="BH18">
        <v>5.8999999999999998E-5</v>
      </c>
      <c r="BI18">
        <v>5.8999999999999998E-5</v>
      </c>
      <c r="BJ18">
        <v>6.0000000000000002E-5</v>
      </c>
      <c r="BK18">
        <v>6.0000000000000002E-5</v>
      </c>
      <c r="BL18">
        <v>6.0000000000000002E-5</v>
      </c>
      <c r="BM18">
        <v>6.0000000000000002E-5</v>
      </c>
      <c r="BN18">
        <v>6.0000000000000002E-5</v>
      </c>
      <c r="BO18">
        <v>6.7000000000000002E-5</v>
      </c>
      <c r="BP18">
        <v>6.7000000000000002E-5</v>
      </c>
      <c r="BQ18">
        <v>6.7000000000000002E-5</v>
      </c>
      <c r="BR18">
        <v>6.7000000000000002E-5</v>
      </c>
      <c r="BS18">
        <v>6.7000000000000002E-5</v>
      </c>
      <c r="BT18">
        <v>8.1000000000000004E-5</v>
      </c>
      <c r="BU18">
        <v>8.1000000000000004E-5</v>
      </c>
      <c r="BV18">
        <v>8.1000000000000004E-5</v>
      </c>
      <c r="BW18">
        <v>8.1000000000000004E-5</v>
      </c>
      <c r="BX18">
        <v>8.1000000000000004E-5</v>
      </c>
      <c r="BY18">
        <v>1.4999999999999999E-4</v>
      </c>
      <c r="BZ18">
        <v>1.4999999999999999E-4</v>
      </c>
      <c r="CA18">
        <v>1.4999999999999999E-4</v>
      </c>
      <c r="CB18">
        <v>1.4999999999999999E-4</v>
      </c>
      <c r="CC18">
        <v>1.4999999999999999E-4</v>
      </c>
      <c r="CD18">
        <v>1.4999999999999999E-4</v>
      </c>
      <c r="CE18">
        <v>1.4999999999999999E-4</v>
      </c>
      <c r="CF18">
        <v>1.4999999999999999E-4</v>
      </c>
      <c r="CG18">
        <v>1.4999999999999999E-4</v>
      </c>
      <c r="CH18">
        <v>1.4999999999999999E-4</v>
      </c>
      <c r="CI18">
        <v>1.4999999999999999E-4</v>
      </c>
      <c r="CJ18">
        <v>1.4999999999999999E-4</v>
      </c>
      <c r="CK18">
        <v>1.4999999999999999E-4</v>
      </c>
      <c r="CL18">
        <v>1.4999999999999999E-4</v>
      </c>
      <c r="CM18">
        <v>1.4999999999999999E-4</v>
      </c>
      <c r="CN18">
        <v>1.4999999999999999E-4</v>
      </c>
      <c r="CO18">
        <v>1.4999999999999999E-4</v>
      </c>
      <c r="CP18">
        <v>1.4999999999999999E-4</v>
      </c>
      <c r="CQ18">
        <v>1.4999999999999999E-4</v>
      </c>
      <c r="CR18">
        <v>1.4999999999999999E-4</v>
      </c>
      <c r="CS18">
        <v>1.4999999999999999E-4</v>
      </c>
      <c r="CT18">
        <v>1.4999999999999999E-4</v>
      </c>
      <c r="CU18">
        <v>1.4999999999999999E-4</v>
      </c>
      <c r="CV18">
        <v>1.4999999999999999E-4</v>
      </c>
      <c r="CW18">
        <v>1.4999999999999999E-4</v>
      </c>
      <c r="CX18">
        <v>1.4999999999999999E-4</v>
      </c>
    </row>
    <row r="19" spans="1:102">
      <c r="A19" t="s">
        <v>103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  <c r="G19" t="e">
        <v>#VALUE!</v>
      </c>
      <c r="H19" t="e">
        <v>#VALUE!</v>
      </c>
      <c r="I19" t="e">
        <v>#VALUE!</v>
      </c>
      <c r="J19" t="e">
        <v>#VALUE!</v>
      </c>
      <c r="K19" t="e">
        <v>#VALUE!</v>
      </c>
      <c r="L19" t="e">
        <v>#VALUE!</v>
      </c>
      <c r="M19" t="e">
        <v>#VALUE!</v>
      </c>
      <c r="N19" t="e">
        <v>#VALUE!</v>
      </c>
      <c r="O19" t="e">
        <v>#VALUE!</v>
      </c>
      <c r="P19" t="e">
        <v>#VALUE!</v>
      </c>
      <c r="Q19">
        <v>2.8E-5</v>
      </c>
      <c r="R19">
        <v>2.8E-5</v>
      </c>
      <c r="S19">
        <v>2.8E-5</v>
      </c>
      <c r="T19">
        <v>2.8E-5</v>
      </c>
      <c r="U19">
        <v>2.8E-5</v>
      </c>
      <c r="V19">
        <v>2.8E-5</v>
      </c>
      <c r="W19">
        <v>2.8E-5</v>
      </c>
      <c r="X19">
        <v>2.8E-5</v>
      </c>
      <c r="Y19">
        <v>2.8E-5</v>
      </c>
      <c r="Z19">
        <v>2.8E-5</v>
      </c>
      <c r="AA19">
        <v>2.8E-5</v>
      </c>
      <c r="AB19">
        <v>2.8E-5</v>
      </c>
      <c r="AC19">
        <v>2.8E-5</v>
      </c>
      <c r="AD19">
        <v>2.8E-5</v>
      </c>
      <c r="AE19">
        <v>2.8E-5</v>
      </c>
      <c r="AF19">
        <v>2.8E-5</v>
      </c>
      <c r="AG19">
        <v>2.8E-5</v>
      </c>
      <c r="AH19">
        <v>2.8E-5</v>
      </c>
      <c r="AI19">
        <v>2.8E-5</v>
      </c>
      <c r="AJ19">
        <v>2.8E-5</v>
      </c>
      <c r="AK19">
        <v>2.8E-5</v>
      </c>
      <c r="AL19">
        <v>2.8E-5</v>
      </c>
      <c r="AM19">
        <v>2.8E-5</v>
      </c>
      <c r="AN19">
        <v>2.8E-5</v>
      </c>
      <c r="AO19">
        <v>2.8E-5</v>
      </c>
      <c r="AP19">
        <v>2.23E-4</v>
      </c>
      <c r="AQ19">
        <v>2.23E-4</v>
      </c>
      <c r="AR19">
        <v>2.23E-4</v>
      </c>
      <c r="AS19">
        <v>2.23E-4</v>
      </c>
      <c r="AT19">
        <v>2.23E-4</v>
      </c>
      <c r="AU19">
        <v>2.5000000000000001E-4</v>
      </c>
      <c r="AV19">
        <v>2.5000000000000001E-4</v>
      </c>
      <c r="AW19">
        <v>2.5000000000000001E-4</v>
      </c>
      <c r="AX19">
        <v>2.5000000000000001E-4</v>
      </c>
      <c r="AY19">
        <v>2.5000000000000001E-4</v>
      </c>
      <c r="AZ19" t="e">
        <v>#VALUE!</v>
      </c>
      <c r="BA19" t="e">
        <v>#VALUE!</v>
      </c>
      <c r="BB19" t="e">
        <v>#VALUE!</v>
      </c>
      <c r="BC19" t="e">
        <v>#VALUE!</v>
      </c>
      <c r="BD19" t="e">
        <v>#VALUE!</v>
      </c>
      <c r="BE19">
        <v>4.6000000000000001E-4</v>
      </c>
      <c r="BF19">
        <v>4.6000000000000001E-4</v>
      </c>
      <c r="BG19">
        <v>4.6000000000000001E-4</v>
      </c>
      <c r="BH19">
        <v>4.6000000000000001E-4</v>
      </c>
      <c r="BI19">
        <v>4.6000000000000001E-4</v>
      </c>
      <c r="BJ19">
        <v>9.9799999999999997E-4</v>
      </c>
      <c r="BK19">
        <v>9.9799999999999997E-4</v>
      </c>
      <c r="BL19">
        <v>9.9799999999999997E-4</v>
      </c>
      <c r="BM19">
        <v>9.9799999999999997E-4</v>
      </c>
      <c r="BN19">
        <v>9.9799999999999997E-4</v>
      </c>
      <c r="BO19">
        <v>4.8000000000000001E-4</v>
      </c>
      <c r="BP19">
        <v>4.8000000000000001E-4</v>
      </c>
      <c r="BQ19">
        <v>4.8000000000000001E-4</v>
      </c>
      <c r="BR19">
        <v>4.8000000000000001E-4</v>
      </c>
      <c r="BS19">
        <v>4.8000000000000001E-4</v>
      </c>
      <c r="BT19">
        <v>5.8900000000000001E-4</v>
      </c>
      <c r="BU19">
        <v>5.8900000000000001E-4</v>
      </c>
      <c r="BV19">
        <v>5.8900000000000001E-4</v>
      </c>
      <c r="BW19">
        <v>5.8900000000000001E-4</v>
      </c>
      <c r="BX19">
        <v>5.8900000000000001E-4</v>
      </c>
      <c r="BY19">
        <v>1.2960000000000001E-3</v>
      </c>
      <c r="BZ19">
        <v>1.2960000000000001E-3</v>
      </c>
      <c r="CA19">
        <v>1.2960000000000001E-3</v>
      </c>
      <c r="CB19">
        <v>1.2960000000000001E-3</v>
      </c>
      <c r="CC19">
        <v>1.2960000000000001E-3</v>
      </c>
      <c r="CD19">
        <v>1.2960000000000001E-3</v>
      </c>
      <c r="CE19">
        <v>1.2960000000000001E-3</v>
      </c>
      <c r="CF19">
        <v>1.2960000000000001E-3</v>
      </c>
      <c r="CG19">
        <v>1.2960000000000001E-3</v>
      </c>
      <c r="CH19">
        <v>1.2960000000000001E-3</v>
      </c>
      <c r="CI19">
        <v>1.2960000000000001E-3</v>
      </c>
      <c r="CJ19">
        <v>1.2960000000000001E-3</v>
      </c>
      <c r="CK19">
        <v>1.2960000000000001E-3</v>
      </c>
      <c r="CL19">
        <v>1.2960000000000001E-3</v>
      </c>
      <c r="CM19">
        <v>1.2960000000000001E-3</v>
      </c>
      <c r="CN19">
        <v>1.2960000000000001E-3</v>
      </c>
      <c r="CO19">
        <v>1.2960000000000001E-3</v>
      </c>
      <c r="CP19">
        <v>1.2960000000000001E-3</v>
      </c>
      <c r="CQ19">
        <v>1.2960000000000001E-3</v>
      </c>
      <c r="CR19">
        <v>1.2960000000000001E-3</v>
      </c>
      <c r="CS19">
        <v>1.2960000000000001E-3</v>
      </c>
      <c r="CT19">
        <v>1.2960000000000001E-3</v>
      </c>
      <c r="CU19">
        <v>1.2960000000000001E-3</v>
      </c>
      <c r="CV19">
        <v>1.2960000000000001E-3</v>
      </c>
      <c r="CW19">
        <v>1.2960000000000001E-3</v>
      </c>
      <c r="CX19">
        <v>1.2960000000000001E-3</v>
      </c>
    </row>
    <row r="20" spans="1:102">
      <c r="A20" t="s">
        <v>105</v>
      </c>
      <c r="B20" t="e">
        <v>#VALUE!</v>
      </c>
      <c r="C20" t="e">
        <v>#VALUE!</v>
      </c>
      <c r="D20" t="e">
        <v>#VALUE!</v>
      </c>
      <c r="E20" t="e">
        <v>#VALUE!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 t="e">
        <v>#VALUE!</v>
      </c>
      <c r="L20" t="e">
        <v>#VALUE!</v>
      </c>
      <c r="M20" t="e">
        <v>#VALUE!</v>
      </c>
      <c r="N20" t="e">
        <v>#VALUE!</v>
      </c>
      <c r="O20" t="e">
        <v>#VALUE!</v>
      </c>
      <c r="P20" t="e">
        <v>#VALUE!</v>
      </c>
      <c r="Q20">
        <v>3.0000000000000001E-5</v>
      </c>
      <c r="R20">
        <v>3.0000000000000001E-5</v>
      </c>
      <c r="S20">
        <v>3.0000000000000001E-5</v>
      </c>
      <c r="T20">
        <v>3.0000000000000001E-5</v>
      </c>
      <c r="U20">
        <v>3.0000000000000001E-5</v>
      </c>
      <c r="V20">
        <v>3.0000000000000001E-5</v>
      </c>
      <c r="W20">
        <v>3.0000000000000001E-5</v>
      </c>
      <c r="X20">
        <v>3.0000000000000001E-5</v>
      </c>
      <c r="Y20">
        <v>3.0000000000000001E-5</v>
      </c>
      <c r="Z20">
        <v>3.0000000000000001E-5</v>
      </c>
      <c r="AA20">
        <v>3.0000000000000001E-5</v>
      </c>
      <c r="AB20">
        <v>3.0000000000000001E-5</v>
      </c>
      <c r="AC20">
        <v>3.0000000000000001E-5</v>
      </c>
      <c r="AD20">
        <v>3.0000000000000001E-5</v>
      </c>
      <c r="AE20">
        <v>3.0000000000000001E-5</v>
      </c>
      <c r="AF20">
        <v>3.0000000000000001E-5</v>
      </c>
      <c r="AG20">
        <v>3.0000000000000001E-5</v>
      </c>
      <c r="AH20">
        <v>3.0000000000000001E-5</v>
      </c>
      <c r="AI20">
        <v>3.0000000000000001E-5</v>
      </c>
      <c r="AJ20">
        <v>3.0000000000000001E-5</v>
      </c>
      <c r="AK20">
        <v>3.0000000000000001E-5</v>
      </c>
      <c r="AL20">
        <v>3.0000000000000001E-5</v>
      </c>
      <c r="AM20">
        <v>3.0000000000000001E-5</v>
      </c>
      <c r="AN20">
        <v>3.0000000000000001E-5</v>
      </c>
      <c r="AO20">
        <v>3.0000000000000001E-5</v>
      </c>
      <c r="AP20">
        <v>1.56E-4</v>
      </c>
      <c r="AQ20">
        <v>1.56E-4</v>
      </c>
      <c r="AR20">
        <v>1.56E-4</v>
      </c>
      <c r="AS20">
        <v>1.56E-4</v>
      </c>
      <c r="AT20">
        <v>1.56E-4</v>
      </c>
      <c r="AU20">
        <v>2.2599999999999999E-4</v>
      </c>
      <c r="AV20">
        <v>2.2599999999999999E-4</v>
      </c>
      <c r="AW20">
        <v>2.2599999999999999E-4</v>
      </c>
      <c r="AX20">
        <v>2.2599999999999999E-4</v>
      </c>
      <c r="AY20">
        <v>2.2599999999999999E-4</v>
      </c>
      <c r="AZ20">
        <v>3.19E-4</v>
      </c>
      <c r="BA20">
        <v>3.19E-4</v>
      </c>
      <c r="BB20">
        <v>3.19E-4</v>
      </c>
      <c r="BC20">
        <v>3.19E-4</v>
      </c>
      <c r="BD20">
        <v>3.19E-4</v>
      </c>
      <c r="BE20">
        <v>4.44E-4</v>
      </c>
      <c r="BF20">
        <v>4.44E-4</v>
      </c>
      <c r="BG20">
        <v>4.44E-4</v>
      </c>
      <c r="BH20">
        <v>4.44E-4</v>
      </c>
      <c r="BI20">
        <v>4.44E-4</v>
      </c>
      <c r="BJ20">
        <v>5.5900000000000004E-4</v>
      </c>
      <c r="BK20">
        <v>5.5900000000000004E-4</v>
      </c>
      <c r="BL20">
        <v>5.5900000000000004E-4</v>
      </c>
      <c r="BM20">
        <v>5.5900000000000004E-4</v>
      </c>
      <c r="BN20">
        <v>5.5900000000000004E-4</v>
      </c>
      <c r="BO20">
        <v>8.2399999999999997E-4</v>
      </c>
      <c r="BP20">
        <v>8.2399999999999997E-4</v>
      </c>
      <c r="BQ20">
        <v>8.2399999999999997E-4</v>
      </c>
      <c r="BR20">
        <v>8.2399999999999997E-4</v>
      </c>
      <c r="BS20">
        <v>8.2399999999999997E-4</v>
      </c>
      <c r="BT20">
        <v>1.2539999999999999E-3</v>
      </c>
      <c r="BU20">
        <v>1.2539999999999999E-3</v>
      </c>
      <c r="BV20">
        <v>1.2539999999999999E-3</v>
      </c>
      <c r="BW20">
        <v>1.2539999999999999E-3</v>
      </c>
      <c r="BX20">
        <v>1.2539999999999999E-3</v>
      </c>
      <c r="BY20">
        <v>1.9289999999999999E-3</v>
      </c>
      <c r="BZ20">
        <v>1.9289999999999999E-3</v>
      </c>
      <c r="CA20">
        <v>1.9289999999999999E-3</v>
      </c>
      <c r="CB20">
        <v>1.9289999999999999E-3</v>
      </c>
      <c r="CC20">
        <v>1.9289999999999999E-3</v>
      </c>
      <c r="CD20">
        <v>1.9289999999999999E-3</v>
      </c>
      <c r="CE20">
        <v>1.9289999999999999E-3</v>
      </c>
      <c r="CF20">
        <v>1.9289999999999999E-3</v>
      </c>
      <c r="CG20">
        <v>1.9289999999999999E-3</v>
      </c>
      <c r="CH20">
        <v>1.9289999999999999E-3</v>
      </c>
      <c r="CI20">
        <v>1.9289999999999999E-3</v>
      </c>
      <c r="CJ20">
        <v>1.9289999999999999E-3</v>
      </c>
      <c r="CK20">
        <v>1.9289999999999999E-3</v>
      </c>
      <c r="CL20">
        <v>1.9289999999999999E-3</v>
      </c>
      <c r="CM20">
        <v>1.9289999999999999E-3</v>
      </c>
      <c r="CN20">
        <v>1.9289999999999999E-3</v>
      </c>
      <c r="CO20">
        <v>1.9289999999999999E-3</v>
      </c>
      <c r="CP20">
        <v>1.9289999999999999E-3</v>
      </c>
      <c r="CQ20">
        <v>1.9289999999999999E-3</v>
      </c>
      <c r="CR20">
        <v>1.9289999999999999E-3</v>
      </c>
      <c r="CS20">
        <v>1.9289999999999999E-3</v>
      </c>
      <c r="CT20">
        <v>1.9289999999999999E-3</v>
      </c>
      <c r="CU20">
        <v>1.9289999999999999E-3</v>
      </c>
      <c r="CV20">
        <v>1.9289999999999999E-3</v>
      </c>
      <c r="CW20">
        <v>1.9289999999999999E-3</v>
      </c>
      <c r="CX20">
        <v>1.9289999999999999E-3</v>
      </c>
    </row>
    <row r="21" spans="1:102">
      <c r="A21" t="s">
        <v>107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 t="e">
        <v>#VALUE!</v>
      </c>
      <c r="L21" t="e">
        <v>#VALUE!</v>
      </c>
      <c r="M21" t="e">
        <v>#VALUE!</v>
      </c>
      <c r="N21" t="e">
        <v>#VALUE!</v>
      </c>
      <c r="O21" t="e">
        <v>#VALUE!</v>
      </c>
      <c r="P21" t="e">
        <v>#VALUE!</v>
      </c>
      <c r="Q21">
        <v>1.2E-5</v>
      </c>
      <c r="R21">
        <v>1.2E-5</v>
      </c>
      <c r="S21">
        <v>1.2E-5</v>
      </c>
      <c r="T21">
        <v>1.2E-5</v>
      </c>
      <c r="U21">
        <v>1.2E-5</v>
      </c>
      <c r="V21">
        <v>1.2E-5</v>
      </c>
      <c r="W21">
        <v>1.2E-5</v>
      </c>
      <c r="X21">
        <v>1.2E-5</v>
      </c>
      <c r="Y21">
        <v>1.2E-5</v>
      </c>
      <c r="Z21">
        <v>1.2E-5</v>
      </c>
      <c r="AA21">
        <v>1.2E-5</v>
      </c>
      <c r="AB21">
        <v>1.2E-5</v>
      </c>
      <c r="AC21">
        <v>1.2E-5</v>
      </c>
      <c r="AD21">
        <v>1.2E-5</v>
      </c>
      <c r="AE21">
        <v>1.2E-5</v>
      </c>
      <c r="AF21">
        <v>1.2E-5</v>
      </c>
      <c r="AG21">
        <v>1.2E-5</v>
      </c>
      <c r="AH21">
        <v>1.2E-5</v>
      </c>
      <c r="AI21">
        <v>1.2E-5</v>
      </c>
      <c r="AJ21">
        <v>1.2E-5</v>
      </c>
      <c r="AK21">
        <v>1.2E-5</v>
      </c>
      <c r="AL21">
        <v>1.2E-5</v>
      </c>
      <c r="AM21">
        <v>1.2E-5</v>
      </c>
      <c r="AN21">
        <v>1.2E-5</v>
      </c>
      <c r="AO21">
        <v>1.2E-5</v>
      </c>
      <c r="AP21">
        <v>1.05E-4</v>
      </c>
      <c r="AQ21">
        <v>1.05E-4</v>
      </c>
      <c r="AR21">
        <v>1.05E-4</v>
      </c>
      <c r="AS21">
        <v>1.05E-4</v>
      </c>
      <c r="AT21">
        <v>1.05E-4</v>
      </c>
      <c r="AU21">
        <v>1.94E-4</v>
      </c>
      <c r="AV21">
        <v>1.94E-4</v>
      </c>
      <c r="AW21">
        <v>1.94E-4</v>
      </c>
      <c r="AX21">
        <v>1.94E-4</v>
      </c>
      <c r="AY21">
        <v>1.94E-4</v>
      </c>
      <c r="AZ21">
        <v>2.24E-4</v>
      </c>
      <c r="BA21">
        <v>2.24E-4</v>
      </c>
      <c r="BB21">
        <v>2.24E-4</v>
      </c>
      <c r="BC21">
        <v>2.24E-4</v>
      </c>
      <c r="BD21">
        <v>2.24E-4</v>
      </c>
      <c r="BE21">
        <v>2.6600000000000001E-4</v>
      </c>
      <c r="BF21">
        <v>2.6600000000000001E-4</v>
      </c>
      <c r="BG21">
        <v>2.6600000000000001E-4</v>
      </c>
      <c r="BH21">
        <v>2.6600000000000001E-4</v>
      </c>
      <c r="BI21">
        <v>2.6600000000000001E-4</v>
      </c>
      <c r="BJ21">
        <v>2.4499999999999999E-4</v>
      </c>
      <c r="BK21">
        <v>2.4499999999999999E-4</v>
      </c>
      <c r="BL21">
        <v>2.4499999999999999E-4</v>
      </c>
      <c r="BM21">
        <v>2.4499999999999999E-4</v>
      </c>
      <c r="BN21">
        <v>2.4499999999999999E-4</v>
      </c>
      <c r="BO21">
        <v>3.1399999999999999E-4</v>
      </c>
      <c r="BP21">
        <v>3.1399999999999999E-4</v>
      </c>
      <c r="BQ21">
        <v>3.1399999999999999E-4</v>
      </c>
      <c r="BR21">
        <v>3.1399999999999999E-4</v>
      </c>
      <c r="BS21">
        <v>3.1399999999999999E-4</v>
      </c>
      <c r="BT21">
        <v>1.9799999999999999E-4</v>
      </c>
      <c r="BU21">
        <v>1.9799999999999999E-4</v>
      </c>
      <c r="BV21">
        <v>1.9799999999999999E-4</v>
      </c>
      <c r="BW21">
        <v>1.9799999999999999E-4</v>
      </c>
      <c r="BX21">
        <v>1.9799999999999999E-4</v>
      </c>
      <c r="BY21">
        <v>1.5100000000000001E-4</v>
      </c>
      <c r="BZ21">
        <v>1.5100000000000001E-4</v>
      </c>
      <c r="CA21">
        <v>1.5100000000000001E-4</v>
      </c>
      <c r="CB21">
        <v>1.5100000000000001E-4</v>
      </c>
      <c r="CC21">
        <v>1.5100000000000001E-4</v>
      </c>
      <c r="CD21">
        <v>1.5100000000000001E-4</v>
      </c>
      <c r="CE21">
        <v>1.5100000000000001E-4</v>
      </c>
      <c r="CF21">
        <v>1.5100000000000001E-4</v>
      </c>
      <c r="CG21">
        <v>1.5100000000000001E-4</v>
      </c>
      <c r="CH21">
        <v>1.5100000000000001E-4</v>
      </c>
      <c r="CI21">
        <v>1.5100000000000001E-4</v>
      </c>
      <c r="CJ21">
        <v>1.5100000000000001E-4</v>
      </c>
      <c r="CK21">
        <v>1.5100000000000001E-4</v>
      </c>
      <c r="CL21">
        <v>1.5100000000000001E-4</v>
      </c>
      <c r="CM21">
        <v>1.5100000000000001E-4</v>
      </c>
      <c r="CN21">
        <v>1.5100000000000001E-4</v>
      </c>
      <c r="CO21">
        <v>1.5100000000000001E-4</v>
      </c>
      <c r="CP21">
        <v>1.5100000000000001E-4</v>
      </c>
      <c r="CQ21">
        <v>1.5100000000000001E-4</v>
      </c>
      <c r="CR21">
        <v>1.5100000000000001E-4</v>
      </c>
      <c r="CS21">
        <v>1.5100000000000001E-4</v>
      </c>
      <c r="CT21">
        <v>1.5100000000000001E-4</v>
      </c>
      <c r="CU21">
        <v>1.5100000000000001E-4</v>
      </c>
      <c r="CV21">
        <v>1.5100000000000001E-4</v>
      </c>
      <c r="CW21">
        <v>1.5100000000000001E-4</v>
      </c>
      <c r="CX21">
        <v>1.5100000000000001E-4</v>
      </c>
    </row>
    <row r="22" spans="1:102">
      <c r="A22" t="s">
        <v>109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 t="e">
        <v>#VALUE!</v>
      </c>
      <c r="L22" t="e">
        <v>#VALUE!</v>
      </c>
      <c r="M22" t="e">
        <v>#VALUE!</v>
      </c>
      <c r="N22" t="e">
        <v>#VALUE!</v>
      </c>
      <c r="O22" t="e">
        <v>#VALUE!</v>
      </c>
      <c r="P22" t="e">
        <v>#VALUE!</v>
      </c>
      <c r="Q22">
        <v>3.4999999999999997E-5</v>
      </c>
      <c r="R22">
        <v>3.4999999999999997E-5</v>
      </c>
      <c r="S22">
        <v>3.4999999999999997E-5</v>
      </c>
      <c r="T22">
        <v>3.4999999999999997E-5</v>
      </c>
      <c r="U22">
        <v>3.4999999999999997E-5</v>
      </c>
      <c r="V22">
        <v>3.4999999999999997E-5</v>
      </c>
      <c r="W22">
        <v>3.4999999999999997E-5</v>
      </c>
      <c r="X22">
        <v>3.4999999999999997E-5</v>
      </c>
      <c r="Y22">
        <v>3.4999999999999997E-5</v>
      </c>
      <c r="Z22">
        <v>3.4999999999999997E-5</v>
      </c>
      <c r="AA22">
        <v>3.4999999999999997E-5</v>
      </c>
      <c r="AB22">
        <v>3.4999999999999997E-5</v>
      </c>
      <c r="AC22">
        <v>3.4999999999999997E-5</v>
      </c>
      <c r="AD22">
        <v>3.4999999999999997E-5</v>
      </c>
      <c r="AE22">
        <v>3.4999999999999997E-5</v>
      </c>
      <c r="AF22">
        <v>3.4999999999999997E-5</v>
      </c>
      <c r="AG22">
        <v>3.4999999999999997E-5</v>
      </c>
      <c r="AH22">
        <v>3.4999999999999997E-5</v>
      </c>
      <c r="AI22">
        <v>3.4999999999999997E-5</v>
      </c>
      <c r="AJ22">
        <v>3.4999999999999997E-5</v>
      </c>
      <c r="AK22">
        <v>3.4999999999999997E-5</v>
      </c>
      <c r="AL22">
        <v>3.4999999999999997E-5</v>
      </c>
      <c r="AM22">
        <v>3.4999999999999997E-5</v>
      </c>
      <c r="AN22">
        <v>3.4999999999999997E-5</v>
      </c>
      <c r="AO22">
        <v>3.4999999999999997E-5</v>
      </c>
      <c r="AP22">
        <v>2.14E-4</v>
      </c>
      <c r="AQ22">
        <v>2.14E-4</v>
      </c>
      <c r="AR22">
        <v>2.14E-4</v>
      </c>
      <c r="AS22">
        <v>2.14E-4</v>
      </c>
      <c r="AT22">
        <v>2.14E-4</v>
      </c>
      <c r="AU22">
        <v>3.3599999999999998E-4</v>
      </c>
      <c r="AV22">
        <v>3.3599999999999998E-4</v>
      </c>
      <c r="AW22">
        <v>3.3599999999999998E-4</v>
      </c>
      <c r="AX22">
        <v>3.3599999999999998E-4</v>
      </c>
      <c r="AY22">
        <v>3.3599999999999998E-4</v>
      </c>
      <c r="AZ22">
        <v>4.73E-4</v>
      </c>
      <c r="BA22">
        <v>4.73E-4</v>
      </c>
      <c r="BB22">
        <v>4.73E-4</v>
      </c>
      <c r="BC22">
        <v>4.73E-4</v>
      </c>
      <c r="BD22">
        <v>4.73E-4</v>
      </c>
      <c r="BE22">
        <v>6.3000000000000003E-4</v>
      </c>
      <c r="BF22">
        <v>6.3000000000000003E-4</v>
      </c>
      <c r="BG22">
        <v>6.3000000000000003E-4</v>
      </c>
      <c r="BH22">
        <v>6.3000000000000003E-4</v>
      </c>
      <c r="BI22">
        <v>6.3000000000000003E-4</v>
      </c>
      <c r="BJ22">
        <v>8.0400000000000003E-4</v>
      </c>
      <c r="BK22">
        <v>8.0400000000000003E-4</v>
      </c>
      <c r="BL22">
        <v>8.0400000000000003E-4</v>
      </c>
      <c r="BM22">
        <v>8.0400000000000003E-4</v>
      </c>
      <c r="BN22">
        <v>8.0400000000000003E-4</v>
      </c>
      <c r="BO22">
        <v>1.0020000000000001E-3</v>
      </c>
      <c r="BP22">
        <v>1.0020000000000001E-3</v>
      </c>
      <c r="BQ22">
        <v>1.0020000000000001E-3</v>
      </c>
      <c r="BR22">
        <v>1.0020000000000001E-3</v>
      </c>
      <c r="BS22">
        <v>1.0020000000000001E-3</v>
      </c>
      <c r="BT22">
        <v>1.2080000000000001E-3</v>
      </c>
      <c r="BU22">
        <v>1.2080000000000001E-3</v>
      </c>
      <c r="BV22">
        <v>1.2080000000000001E-3</v>
      </c>
      <c r="BW22">
        <v>1.2080000000000001E-3</v>
      </c>
      <c r="BX22">
        <v>1.2080000000000001E-3</v>
      </c>
      <c r="BY22">
        <v>1.439E-3</v>
      </c>
      <c r="BZ22">
        <v>1.439E-3</v>
      </c>
      <c r="CA22">
        <v>1.439E-3</v>
      </c>
      <c r="CB22">
        <v>1.439E-3</v>
      </c>
      <c r="CC22">
        <v>1.439E-3</v>
      </c>
      <c r="CD22">
        <v>1.439E-3</v>
      </c>
      <c r="CE22">
        <v>1.439E-3</v>
      </c>
      <c r="CF22">
        <v>1.439E-3</v>
      </c>
      <c r="CG22">
        <v>1.439E-3</v>
      </c>
      <c r="CH22">
        <v>1.439E-3</v>
      </c>
      <c r="CI22">
        <v>1.439E-3</v>
      </c>
      <c r="CJ22">
        <v>1.439E-3</v>
      </c>
      <c r="CK22">
        <v>1.439E-3</v>
      </c>
      <c r="CL22">
        <v>1.439E-3</v>
      </c>
      <c r="CM22">
        <v>1.439E-3</v>
      </c>
      <c r="CN22">
        <v>1.439E-3</v>
      </c>
      <c r="CO22">
        <v>1.439E-3</v>
      </c>
      <c r="CP22">
        <v>1.439E-3</v>
      </c>
      <c r="CQ22">
        <v>1.439E-3</v>
      </c>
      <c r="CR22">
        <v>1.439E-3</v>
      </c>
      <c r="CS22">
        <v>1.439E-3</v>
      </c>
      <c r="CT22">
        <v>1.439E-3</v>
      </c>
      <c r="CU22">
        <v>1.439E-3</v>
      </c>
      <c r="CV22">
        <v>1.439E-3</v>
      </c>
      <c r="CW22">
        <v>1.439E-3</v>
      </c>
      <c r="CX22">
        <v>1.439E-3</v>
      </c>
    </row>
    <row r="23" spans="1:102">
      <c r="A23" t="s">
        <v>111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 t="e">
        <v>#VALUE!</v>
      </c>
      <c r="L23" t="e">
        <v>#VALUE!</v>
      </c>
      <c r="M23" t="e">
        <v>#VALUE!</v>
      </c>
      <c r="N23" t="e">
        <v>#VALUE!</v>
      </c>
      <c r="O23" t="e">
        <v>#VALUE!</v>
      </c>
      <c r="P23" t="e">
        <v>#VALUE!</v>
      </c>
      <c r="Q23">
        <v>3.0000000000000001E-6</v>
      </c>
      <c r="R23">
        <v>3.0000000000000001E-6</v>
      </c>
      <c r="S23">
        <v>3.0000000000000001E-6</v>
      </c>
      <c r="T23">
        <v>3.0000000000000001E-6</v>
      </c>
      <c r="U23">
        <v>3.0000000000000001E-6</v>
      </c>
      <c r="V23">
        <v>3.0000000000000001E-6</v>
      </c>
      <c r="W23">
        <v>3.0000000000000001E-6</v>
      </c>
      <c r="X23">
        <v>3.0000000000000001E-6</v>
      </c>
      <c r="Y23">
        <v>3.0000000000000001E-6</v>
      </c>
      <c r="Z23">
        <v>3.0000000000000001E-6</v>
      </c>
      <c r="AA23">
        <v>3.0000000000000001E-6</v>
      </c>
      <c r="AB23">
        <v>3.0000000000000001E-6</v>
      </c>
      <c r="AC23">
        <v>3.0000000000000001E-6</v>
      </c>
      <c r="AD23">
        <v>3.0000000000000001E-6</v>
      </c>
      <c r="AE23">
        <v>3.0000000000000001E-6</v>
      </c>
      <c r="AF23">
        <v>3.0000000000000001E-6</v>
      </c>
      <c r="AG23">
        <v>3.0000000000000001E-6</v>
      </c>
      <c r="AH23">
        <v>3.0000000000000001E-6</v>
      </c>
      <c r="AI23">
        <v>3.0000000000000001E-6</v>
      </c>
      <c r="AJ23">
        <v>3.0000000000000001E-6</v>
      </c>
      <c r="AK23">
        <v>3.0000000000000001E-6</v>
      </c>
      <c r="AL23">
        <v>3.0000000000000001E-6</v>
      </c>
      <c r="AM23">
        <v>3.0000000000000001E-6</v>
      </c>
      <c r="AN23">
        <v>3.0000000000000001E-6</v>
      </c>
      <c r="AO23">
        <v>3.0000000000000001E-6</v>
      </c>
      <c r="AP23">
        <v>5.3999999999999998E-5</v>
      </c>
      <c r="AQ23">
        <v>5.3999999999999998E-5</v>
      </c>
      <c r="AR23">
        <v>5.3999999999999998E-5</v>
      </c>
      <c r="AS23">
        <v>5.3999999999999998E-5</v>
      </c>
      <c r="AT23">
        <v>5.3999999999999998E-5</v>
      </c>
      <c r="AU23">
        <v>5.8E-5</v>
      </c>
      <c r="AV23">
        <v>5.8E-5</v>
      </c>
      <c r="AW23">
        <v>5.8E-5</v>
      </c>
      <c r="AX23">
        <v>5.8E-5</v>
      </c>
      <c r="AY23">
        <v>5.8E-5</v>
      </c>
      <c r="AZ23">
        <v>5.3000000000000001E-5</v>
      </c>
      <c r="BA23">
        <v>5.3000000000000001E-5</v>
      </c>
      <c r="BB23">
        <v>5.3000000000000001E-5</v>
      </c>
      <c r="BC23">
        <v>5.3000000000000001E-5</v>
      </c>
      <c r="BD23">
        <v>5.3000000000000001E-5</v>
      </c>
      <c r="BE23">
        <v>4.3000000000000002E-5</v>
      </c>
      <c r="BF23">
        <v>4.3000000000000002E-5</v>
      </c>
      <c r="BG23">
        <v>4.3000000000000002E-5</v>
      </c>
      <c r="BH23">
        <v>4.3000000000000002E-5</v>
      </c>
      <c r="BI23">
        <v>4.3000000000000002E-5</v>
      </c>
      <c r="BJ23">
        <v>1.22E-4</v>
      </c>
      <c r="BK23">
        <v>1.22E-4</v>
      </c>
      <c r="BL23">
        <v>1.22E-4</v>
      </c>
      <c r="BM23">
        <v>1.22E-4</v>
      </c>
      <c r="BN23">
        <v>1.22E-4</v>
      </c>
      <c r="BO23">
        <v>1.3200000000000001E-4</v>
      </c>
      <c r="BP23">
        <v>1.3200000000000001E-4</v>
      </c>
      <c r="BQ23">
        <v>1.3200000000000001E-4</v>
      </c>
      <c r="BR23">
        <v>1.3200000000000001E-4</v>
      </c>
      <c r="BS23">
        <v>1.3200000000000001E-4</v>
      </c>
      <c r="BT23">
        <v>1.5799999999999999E-4</v>
      </c>
      <c r="BU23">
        <v>1.5799999999999999E-4</v>
      </c>
      <c r="BV23">
        <v>1.5799999999999999E-4</v>
      </c>
      <c r="BW23">
        <v>1.5799999999999999E-4</v>
      </c>
      <c r="BX23">
        <v>1.5799999999999999E-4</v>
      </c>
      <c r="BY23">
        <v>1.2400000000000001E-4</v>
      </c>
      <c r="BZ23">
        <v>1.2400000000000001E-4</v>
      </c>
      <c r="CA23">
        <v>1.2400000000000001E-4</v>
      </c>
      <c r="CB23">
        <v>1.2400000000000001E-4</v>
      </c>
      <c r="CC23">
        <v>1.2400000000000001E-4</v>
      </c>
      <c r="CD23">
        <v>1.2400000000000001E-4</v>
      </c>
      <c r="CE23">
        <v>1.2400000000000001E-4</v>
      </c>
      <c r="CF23">
        <v>1.2400000000000001E-4</v>
      </c>
      <c r="CG23">
        <v>1.2400000000000001E-4</v>
      </c>
      <c r="CH23">
        <v>1.2400000000000001E-4</v>
      </c>
      <c r="CI23">
        <v>1.2400000000000001E-4</v>
      </c>
      <c r="CJ23">
        <v>1.2400000000000001E-4</v>
      </c>
      <c r="CK23">
        <v>1.2400000000000001E-4</v>
      </c>
      <c r="CL23">
        <v>1.2400000000000001E-4</v>
      </c>
      <c r="CM23">
        <v>1.2400000000000001E-4</v>
      </c>
      <c r="CN23">
        <v>1.2400000000000001E-4</v>
      </c>
      <c r="CO23">
        <v>1.2400000000000001E-4</v>
      </c>
      <c r="CP23">
        <v>1.2400000000000001E-4</v>
      </c>
      <c r="CQ23">
        <v>1.2400000000000001E-4</v>
      </c>
      <c r="CR23">
        <v>1.2400000000000001E-4</v>
      </c>
      <c r="CS23">
        <v>1.2400000000000001E-4</v>
      </c>
      <c r="CT23">
        <v>1.2400000000000001E-4</v>
      </c>
      <c r="CU23">
        <v>1.2400000000000001E-4</v>
      </c>
      <c r="CV23">
        <v>1.2400000000000001E-4</v>
      </c>
      <c r="CW23">
        <v>1.2400000000000001E-4</v>
      </c>
      <c r="CX23">
        <v>1.2400000000000001E-4</v>
      </c>
    </row>
    <row r="24" spans="1:102">
      <c r="A24" t="s">
        <v>113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  <c r="L24" t="e">
        <v>#VALUE!</v>
      </c>
      <c r="M24" t="e">
        <v>#VALUE!</v>
      </c>
      <c r="N24" t="e">
        <v>#VALUE!</v>
      </c>
      <c r="O24" t="e">
        <v>#VALUE!</v>
      </c>
      <c r="P24" t="e">
        <v>#VALUE!</v>
      </c>
      <c r="Q24">
        <v>2.5999999999999998E-5</v>
      </c>
      <c r="R24">
        <v>2.5999999999999998E-5</v>
      </c>
      <c r="S24">
        <v>2.5999999999999998E-5</v>
      </c>
      <c r="T24">
        <v>2.5999999999999998E-5</v>
      </c>
      <c r="U24">
        <v>2.5999999999999998E-5</v>
      </c>
      <c r="V24">
        <v>2.5999999999999998E-5</v>
      </c>
      <c r="W24">
        <v>2.5999999999999998E-5</v>
      </c>
      <c r="X24">
        <v>2.5999999999999998E-5</v>
      </c>
      <c r="Y24">
        <v>2.5999999999999998E-5</v>
      </c>
      <c r="Z24">
        <v>2.5999999999999998E-5</v>
      </c>
      <c r="AA24">
        <v>2.5999999999999998E-5</v>
      </c>
      <c r="AB24">
        <v>2.5999999999999998E-5</v>
      </c>
      <c r="AC24">
        <v>2.5999999999999998E-5</v>
      </c>
      <c r="AD24">
        <v>2.5999999999999998E-5</v>
      </c>
      <c r="AE24">
        <v>2.5999999999999998E-5</v>
      </c>
      <c r="AF24">
        <v>2.5999999999999998E-5</v>
      </c>
      <c r="AG24">
        <v>2.5999999999999998E-5</v>
      </c>
      <c r="AH24">
        <v>2.5999999999999998E-5</v>
      </c>
      <c r="AI24">
        <v>2.5999999999999998E-5</v>
      </c>
      <c r="AJ24">
        <v>2.5999999999999998E-5</v>
      </c>
      <c r="AK24">
        <v>2.5999999999999998E-5</v>
      </c>
      <c r="AL24">
        <v>2.5999999999999998E-5</v>
      </c>
      <c r="AM24">
        <v>2.5999999999999998E-5</v>
      </c>
      <c r="AN24">
        <v>2.5999999999999998E-5</v>
      </c>
      <c r="AO24">
        <v>2.5999999999999998E-5</v>
      </c>
      <c r="AP24">
        <v>1.44E-4</v>
      </c>
      <c r="AQ24">
        <v>1.44E-4</v>
      </c>
      <c r="AR24">
        <v>1.44E-4</v>
      </c>
      <c r="AS24">
        <v>1.44E-4</v>
      </c>
      <c r="AT24">
        <v>1.44E-4</v>
      </c>
      <c r="AU24">
        <v>2.1100000000000001E-4</v>
      </c>
      <c r="AV24">
        <v>2.1100000000000001E-4</v>
      </c>
      <c r="AW24">
        <v>2.1100000000000001E-4</v>
      </c>
      <c r="AX24">
        <v>2.1100000000000001E-4</v>
      </c>
      <c r="AY24">
        <v>2.1100000000000001E-4</v>
      </c>
      <c r="AZ24">
        <v>2.6400000000000002E-4</v>
      </c>
      <c r="BA24">
        <v>2.6400000000000002E-4</v>
      </c>
      <c r="BB24">
        <v>2.6400000000000002E-4</v>
      </c>
      <c r="BC24">
        <v>2.6400000000000002E-4</v>
      </c>
      <c r="BD24">
        <v>2.6400000000000002E-4</v>
      </c>
      <c r="BE24">
        <v>3.3199999999999999E-4</v>
      </c>
      <c r="BF24">
        <v>3.3199999999999999E-4</v>
      </c>
      <c r="BG24">
        <v>3.3199999999999999E-4</v>
      </c>
      <c r="BH24">
        <v>3.3199999999999999E-4</v>
      </c>
      <c r="BI24">
        <v>3.3199999999999999E-4</v>
      </c>
      <c r="BJ24">
        <v>4.4900000000000002E-4</v>
      </c>
      <c r="BK24">
        <v>4.4900000000000002E-4</v>
      </c>
      <c r="BL24">
        <v>4.4900000000000002E-4</v>
      </c>
      <c r="BM24">
        <v>4.4900000000000002E-4</v>
      </c>
      <c r="BN24">
        <v>4.4900000000000002E-4</v>
      </c>
      <c r="BO24">
        <v>6.8999999999999997E-4</v>
      </c>
      <c r="BP24">
        <v>6.8999999999999997E-4</v>
      </c>
      <c r="BQ24">
        <v>6.8999999999999997E-4</v>
      </c>
      <c r="BR24">
        <v>6.8999999999999997E-4</v>
      </c>
      <c r="BS24">
        <v>6.8999999999999997E-4</v>
      </c>
      <c r="BT24">
        <v>1.049E-3</v>
      </c>
      <c r="BU24">
        <v>1.049E-3</v>
      </c>
      <c r="BV24">
        <v>1.049E-3</v>
      </c>
      <c r="BW24">
        <v>1.049E-3</v>
      </c>
      <c r="BX24">
        <v>1.049E-3</v>
      </c>
      <c r="BY24">
        <v>1.439E-3</v>
      </c>
      <c r="BZ24">
        <v>1.439E-3</v>
      </c>
      <c r="CA24">
        <v>1.439E-3</v>
      </c>
      <c r="CB24">
        <v>1.439E-3</v>
      </c>
      <c r="CC24">
        <v>1.439E-3</v>
      </c>
      <c r="CD24">
        <v>1.439E-3</v>
      </c>
      <c r="CE24">
        <v>1.439E-3</v>
      </c>
      <c r="CF24">
        <v>1.439E-3</v>
      </c>
      <c r="CG24">
        <v>1.439E-3</v>
      </c>
      <c r="CH24">
        <v>1.439E-3</v>
      </c>
      <c r="CI24">
        <v>1.439E-3</v>
      </c>
      <c r="CJ24">
        <v>1.439E-3</v>
      </c>
      <c r="CK24">
        <v>1.439E-3</v>
      </c>
      <c r="CL24">
        <v>1.439E-3</v>
      </c>
      <c r="CM24">
        <v>1.439E-3</v>
      </c>
      <c r="CN24">
        <v>1.439E-3</v>
      </c>
      <c r="CO24">
        <v>1.439E-3</v>
      </c>
      <c r="CP24">
        <v>1.439E-3</v>
      </c>
      <c r="CQ24">
        <v>1.439E-3</v>
      </c>
      <c r="CR24">
        <v>1.439E-3</v>
      </c>
      <c r="CS24">
        <v>1.439E-3</v>
      </c>
      <c r="CT24">
        <v>1.439E-3</v>
      </c>
      <c r="CU24">
        <v>1.439E-3</v>
      </c>
      <c r="CV24">
        <v>1.439E-3</v>
      </c>
      <c r="CW24">
        <v>1.439E-3</v>
      </c>
      <c r="CX24">
        <v>1.439E-3</v>
      </c>
    </row>
    <row r="25" spans="1:102" s="36" customFormat="1">
      <c r="A25" s="36" t="s">
        <v>115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9.9999999999999995E-7</v>
      </c>
      <c r="R25">
        <v>9.9999999999999995E-7</v>
      </c>
      <c r="S25">
        <v>9.9999999999999995E-7</v>
      </c>
      <c r="T25">
        <v>9.9999999999999995E-7</v>
      </c>
      <c r="U25">
        <v>9.9999999999999995E-7</v>
      </c>
      <c r="V25">
        <v>5.0000000000000004E-6</v>
      </c>
      <c r="W25">
        <v>5.0000000000000004E-6</v>
      </c>
      <c r="X25">
        <v>5.0000000000000004E-6</v>
      </c>
      <c r="Y25">
        <v>5.0000000000000004E-6</v>
      </c>
      <c r="Z25">
        <v>5.0000000000000004E-6</v>
      </c>
      <c r="AA25">
        <v>2.8E-5</v>
      </c>
      <c r="AB25">
        <v>2.8E-5</v>
      </c>
      <c r="AC25">
        <v>2.8E-5</v>
      </c>
      <c r="AD25">
        <v>2.8E-5</v>
      </c>
      <c r="AE25">
        <v>2.8E-5</v>
      </c>
      <c r="AF25">
        <v>5.5000000000000002E-5</v>
      </c>
      <c r="AG25">
        <v>5.3999999999999998E-5</v>
      </c>
      <c r="AH25">
        <v>5.3999999999999998E-5</v>
      </c>
      <c r="AI25">
        <v>5.3999999999999998E-5</v>
      </c>
      <c r="AJ25">
        <v>5.3000000000000001E-5</v>
      </c>
      <c r="AK25">
        <v>7.8999999999999996E-5</v>
      </c>
      <c r="AL25">
        <v>7.8999999999999996E-5</v>
      </c>
      <c r="AM25">
        <v>7.8999999999999996E-5</v>
      </c>
      <c r="AN25">
        <v>8.0000000000000007E-5</v>
      </c>
      <c r="AO25">
        <v>8.1000000000000004E-5</v>
      </c>
      <c r="AP25">
        <v>9.7999999999999997E-5</v>
      </c>
      <c r="AQ25">
        <v>1E-4</v>
      </c>
      <c r="AR25">
        <v>1.02E-4</v>
      </c>
      <c r="AS25">
        <v>1.05E-4</v>
      </c>
      <c r="AT25">
        <v>1.08E-4</v>
      </c>
      <c r="AU25">
        <v>1.1900000000000001E-4</v>
      </c>
      <c r="AV25">
        <v>1.21E-4</v>
      </c>
      <c r="AW25">
        <v>1.2300000000000001E-4</v>
      </c>
      <c r="AX25">
        <v>1.26E-4</v>
      </c>
      <c r="AY25">
        <v>1.2799999999999999E-4</v>
      </c>
      <c r="AZ25">
        <v>1.3999999999999999E-4</v>
      </c>
      <c r="BA25">
        <v>1.4200000000000001E-4</v>
      </c>
      <c r="BB25">
        <v>1.44E-4</v>
      </c>
      <c r="BC25">
        <v>1.45E-4</v>
      </c>
      <c r="BD25">
        <v>1.46E-4</v>
      </c>
      <c r="BE25">
        <v>1.5300000000000001E-4</v>
      </c>
      <c r="BF25">
        <v>1.56E-4</v>
      </c>
      <c r="BG25">
        <v>1.5899999999999999E-4</v>
      </c>
      <c r="BH25">
        <v>1.64E-4</v>
      </c>
      <c r="BI25">
        <v>1.6899999999999999E-4</v>
      </c>
      <c r="BJ25">
        <v>1.65E-4</v>
      </c>
      <c r="BK25">
        <v>1.7200000000000001E-4</v>
      </c>
      <c r="BL25">
        <v>1.7899999999999999E-4</v>
      </c>
      <c r="BM25">
        <v>1.8699999999999999E-4</v>
      </c>
      <c r="BN25">
        <v>1.95E-4</v>
      </c>
      <c r="BO25">
        <v>1.8699999999999999E-4</v>
      </c>
      <c r="BP25">
        <v>1.9599999999999999E-4</v>
      </c>
      <c r="BQ25">
        <v>2.0599999999999999E-4</v>
      </c>
      <c r="BR25">
        <v>2.1599999999999999E-4</v>
      </c>
      <c r="BS25">
        <v>2.2699999999999999E-4</v>
      </c>
      <c r="BT25">
        <v>2.05E-4</v>
      </c>
      <c r="BU25">
        <v>2.23E-4</v>
      </c>
      <c r="BV25">
        <v>2.4499999999999999E-4</v>
      </c>
      <c r="BW25">
        <v>2.6600000000000001E-4</v>
      </c>
      <c r="BX25">
        <v>2.8800000000000001E-4</v>
      </c>
      <c r="BY25">
        <v>2.5099999999999998E-4</v>
      </c>
      <c r="BZ25">
        <v>2.6800000000000001E-4</v>
      </c>
      <c r="CA25">
        <v>2.8600000000000001E-4</v>
      </c>
      <c r="CB25">
        <v>3.0600000000000001E-4</v>
      </c>
      <c r="CC25">
        <v>3.3E-4</v>
      </c>
      <c r="CD25">
        <v>2.9799999999999998E-4</v>
      </c>
      <c r="CE25">
        <v>3.2699999999999998E-4</v>
      </c>
      <c r="CF25">
        <v>3.6600000000000001E-4</v>
      </c>
      <c r="CG25">
        <v>4.1599999999999997E-4</v>
      </c>
      <c r="CH25">
        <v>4.8000000000000001E-4</v>
      </c>
      <c r="CI25">
        <v>1.9599999999999999E-4</v>
      </c>
      <c r="CJ25">
        <v>2.32E-4</v>
      </c>
      <c r="CK25">
        <v>2.8200000000000002E-4</v>
      </c>
      <c r="CL25">
        <v>3.5199999999999999E-4</v>
      </c>
      <c r="CM25">
        <v>4.5100000000000001E-4</v>
      </c>
      <c r="CN25">
        <v>5.9000000000000003E-4</v>
      </c>
      <c r="CO25">
        <v>7.9000000000000001E-4</v>
      </c>
      <c r="CP25">
        <v>1.0870000000000001E-3</v>
      </c>
      <c r="CQ25">
        <v>1.542E-3</v>
      </c>
      <c r="CR25">
        <v>2.248E-3</v>
      </c>
      <c r="CS25">
        <v>3.3700000000000002E-3</v>
      </c>
      <c r="CT25">
        <v>5.2230000000000002E-3</v>
      </c>
      <c r="CU25">
        <v>8.3909999999999992E-3</v>
      </c>
      <c r="CV25">
        <v>1.3950000000000001E-2</v>
      </c>
      <c r="CW25">
        <v>2.3906E-2</v>
      </c>
      <c r="CX25">
        <v>1.9692000000000001E-2</v>
      </c>
    </row>
    <row r="26" spans="1:102">
      <c r="A26" t="s">
        <v>117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 t="e">
        <v>#VALUE!</v>
      </c>
      <c r="N26" t="e">
        <v>#VALUE!</v>
      </c>
      <c r="O26" t="e">
        <v>#VALUE!</v>
      </c>
      <c r="P26" t="e">
        <v>#VALUE!</v>
      </c>
      <c r="Q26">
        <v>1.1E-5</v>
      </c>
      <c r="R26">
        <v>1.1E-5</v>
      </c>
      <c r="S26">
        <v>1.1E-5</v>
      </c>
      <c r="T26">
        <v>1.1E-5</v>
      </c>
      <c r="U26">
        <v>1.1E-5</v>
      </c>
      <c r="V26">
        <v>1.1E-5</v>
      </c>
      <c r="W26">
        <v>1.1E-5</v>
      </c>
      <c r="X26">
        <v>1.1E-5</v>
      </c>
      <c r="Y26">
        <v>1.1E-5</v>
      </c>
      <c r="Z26">
        <v>1.1E-5</v>
      </c>
      <c r="AA26">
        <v>1.1E-5</v>
      </c>
      <c r="AB26">
        <v>1.1E-5</v>
      </c>
      <c r="AC26">
        <v>1.1E-5</v>
      </c>
      <c r="AD26">
        <v>1.1E-5</v>
      </c>
      <c r="AE26">
        <v>1.1E-5</v>
      </c>
      <c r="AF26">
        <v>1.1E-5</v>
      </c>
      <c r="AG26">
        <v>1.1E-5</v>
      </c>
      <c r="AH26">
        <v>1.1E-5</v>
      </c>
      <c r="AI26">
        <v>1.1E-5</v>
      </c>
      <c r="AJ26">
        <v>1.1E-5</v>
      </c>
      <c r="AK26">
        <v>1.1E-5</v>
      </c>
      <c r="AL26">
        <v>1.1E-5</v>
      </c>
      <c r="AM26">
        <v>1.1E-5</v>
      </c>
      <c r="AN26">
        <v>1.1E-5</v>
      </c>
      <c r="AO26">
        <v>1.1E-5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7.4999999999999993E-5</v>
      </c>
      <c r="AV26">
        <v>7.4999999999999993E-5</v>
      </c>
      <c r="AW26">
        <v>7.4999999999999993E-5</v>
      </c>
      <c r="AX26">
        <v>7.4999999999999993E-5</v>
      </c>
      <c r="AY26">
        <v>7.4999999999999993E-5</v>
      </c>
      <c r="AZ26">
        <v>3.79E-4</v>
      </c>
      <c r="BA26">
        <v>3.79E-4</v>
      </c>
      <c r="BB26">
        <v>3.79E-4</v>
      </c>
      <c r="BC26">
        <v>3.79E-4</v>
      </c>
      <c r="BD26">
        <v>3.79E-4</v>
      </c>
      <c r="BE26">
        <v>3.9300000000000001E-4</v>
      </c>
      <c r="BF26">
        <v>3.9300000000000001E-4</v>
      </c>
      <c r="BG26">
        <v>3.9300000000000001E-4</v>
      </c>
      <c r="BH26">
        <v>3.9300000000000001E-4</v>
      </c>
      <c r="BI26">
        <v>3.9300000000000001E-4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5.44E-4</v>
      </c>
      <c r="BU26">
        <v>5.44E-4</v>
      </c>
      <c r="BV26">
        <v>5.44E-4</v>
      </c>
      <c r="BW26">
        <v>5.44E-4</v>
      </c>
      <c r="BX26">
        <v>5.44E-4</v>
      </c>
      <c r="BY26">
        <v>2.9399999999999999E-4</v>
      </c>
      <c r="BZ26">
        <v>2.9399999999999999E-4</v>
      </c>
      <c r="CA26">
        <v>2.9399999999999999E-4</v>
      </c>
      <c r="CB26">
        <v>2.9399999999999999E-4</v>
      </c>
      <c r="CC26">
        <v>2.9399999999999999E-4</v>
      </c>
      <c r="CD26">
        <v>2.9399999999999999E-4</v>
      </c>
      <c r="CE26">
        <v>2.9399999999999999E-4</v>
      </c>
      <c r="CF26">
        <v>2.9399999999999999E-4</v>
      </c>
      <c r="CG26">
        <v>2.9399999999999999E-4</v>
      </c>
      <c r="CH26">
        <v>2.9399999999999999E-4</v>
      </c>
      <c r="CI26">
        <v>2.9399999999999999E-4</v>
      </c>
      <c r="CJ26">
        <v>2.9399999999999999E-4</v>
      </c>
      <c r="CK26">
        <v>2.9399999999999999E-4</v>
      </c>
      <c r="CL26">
        <v>2.9399999999999999E-4</v>
      </c>
      <c r="CM26">
        <v>2.9399999999999999E-4</v>
      </c>
      <c r="CN26">
        <v>2.9399999999999999E-4</v>
      </c>
      <c r="CO26">
        <v>2.9399999999999999E-4</v>
      </c>
      <c r="CP26">
        <v>2.9399999999999999E-4</v>
      </c>
      <c r="CQ26">
        <v>2.9399999999999999E-4</v>
      </c>
      <c r="CR26">
        <v>2.9399999999999999E-4</v>
      </c>
      <c r="CS26">
        <v>2.9399999999999999E-4</v>
      </c>
      <c r="CT26">
        <v>2.9399999999999999E-4</v>
      </c>
      <c r="CU26">
        <v>2.9399999999999999E-4</v>
      </c>
      <c r="CV26">
        <v>2.9399999999999999E-4</v>
      </c>
      <c r="CW26">
        <v>2.9399999999999999E-4</v>
      </c>
      <c r="CX26">
        <v>2.9399999999999999E-4</v>
      </c>
    </row>
    <row r="27" spans="1:102">
      <c r="A27" t="s">
        <v>119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N27" t="e">
        <v>#VALUE!</v>
      </c>
      <c r="O27" t="e">
        <v>#VALUE!</v>
      </c>
      <c r="P27" t="e">
        <v>#VALUE!</v>
      </c>
      <c r="Q27">
        <v>4.0000000000000003E-5</v>
      </c>
      <c r="R27">
        <v>4.0000000000000003E-5</v>
      </c>
      <c r="S27">
        <v>4.0000000000000003E-5</v>
      </c>
      <c r="T27">
        <v>4.0000000000000003E-5</v>
      </c>
      <c r="U27">
        <v>4.0000000000000003E-5</v>
      </c>
      <c r="V27">
        <v>4.0000000000000003E-5</v>
      </c>
      <c r="W27">
        <v>4.0000000000000003E-5</v>
      </c>
      <c r="X27">
        <v>4.0000000000000003E-5</v>
      </c>
      <c r="Y27">
        <v>4.0000000000000003E-5</v>
      </c>
      <c r="Z27">
        <v>4.0000000000000003E-5</v>
      </c>
      <c r="AA27">
        <v>4.0000000000000003E-5</v>
      </c>
      <c r="AB27">
        <v>4.0000000000000003E-5</v>
      </c>
      <c r="AC27">
        <v>4.0000000000000003E-5</v>
      </c>
      <c r="AD27">
        <v>4.0000000000000003E-5</v>
      </c>
      <c r="AE27">
        <v>4.0000000000000003E-5</v>
      </c>
      <c r="AF27">
        <v>4.0000000000000003E-5</v>
      </c>
      <c r="AG27">
        <v>4.0000000000000003E-5</v>
      </c>
      <c r="AH27">
        <v>4.0000000000000003E-5</v>
      </c>
      <c r="AI27">
        <v>4.0000000000000003E-5</v>
      </c>
      <c r="AJ27">
        <v>4.0000000000000003E-5</v>
      </c>
      <c r="AK27">
        <v>4.0000000000000003E-5</v>
      </c>
      <c r="AL27">
        <v>4.0000000000000003E-5</v>
      </c>
      <c r="AM27">
        <v>4.0000000000000003E-5</v>
      </c>
      <c r="AN27">
        <v>4.0000000000000003E-5</v>
      </c>
      <c r="AO27">
        <v>4.0000000000000003E-5</v>
      </c>
      <c r="AP27">
        <v>1.26E-4</v>
      </c>
      <c r="AQ27">
        <v>1.26E-4</v>
      </c>
      <c r="AR27">
        <v>1.26E-4</v>
      </c>
      <c r="AS27">
        <v>1.26E-4</v>
      </c>
      <c r="AT27">
        <v>1.26E-4</v>
      </c>
      <c r="AU27">
        <v>1.5699999999999999E-4</v>
      </c>
      <c r="AV27">
        <v>1.5699999999999999E-4</v>
      </c>
      <c r="AW27">
        <v>1.5699999999999999E-4</v>
      </c>
      <c r="AX27">
        <v>1.5699999999999999E-4</v>
      </c>
      <c r="AY27">
        <v>1.5699999999999999E-4</v>
      </c>
      <c r="AZ27">
        <v>1.75E-4</v>
      </c>
      <c r="BA27">
        <v>1.75E-4</v>
      </c>
      <c r="BB27">
        <v>1.75E-4</v>
      </c>
      <c r="BC27">
        <v>1.75E-4</v>
      </c>
      <c r="BD27">
        <v>1.75E-4</v>
      </c>
      <c r="BE27">
        <v>1.8599999999999999E-4</v>
      </c>
      <c r="BF27">
        <v>1.8599999999999999E-4</v>
      </c>
      <c r="BG27">
        <v>1.8599999999999999E-4</v>
      </c>
      <c r="BH27">
        <v>1.8599999999999999E-4</v>
      </c>
      <c r="BI27">
        <v>1.8599999999999999E-4</v>
      </c>
      <c r="BJ27">
        <v>1.9000000000000001E-4</v>
      </c>
      <c r="BK27">
        <v>1.9000000000000001E-4</v>
      </c>
      <c r="BL27">
        <v>1.9000000000000001E-4</v>
      </c>
      <c r="BM27">
        <v>1.9000000000000001E-4</v>
      </c>
      <c r="BN27">
        <v>1.9000000000000001E-4</v>
      </c>
      <c r="BO27">
        <v>2.02E-4</v>
      </c>
      <c r="BP27">
        <v>2.02E-4</v>
      </c>
      <c r="BQ27">
        <v>2.02E-4</v>
      </c>
      <c r="BR27">
        <v>2.02E-4</v>
      </c>
      <c r="BS27">
        <v>2.02E-4</v>
      </c>
      <c r="BT27">
        <v>2.14E-4</v>
      </c>
      <c r="BU27">
        <v>2.14E-4</v>
      </c>
      <c r="BV27">
        <v>2.14E-4</v>
      </c>
      <c r="BW27">
        <v>2.14E-4</v>
      </c>
      <c r="BX27">
        <v>2.14E-4</v>
      </c>
      <c r="BY27">
        <v>2.13E-4</v>
      </c>
      <c r="BZ27">
        <v>2.13E-4</v>
      </c>
      <c r="CA27">
        <v>2.13E-4</v>
      </c>
      <c r="CB27">
        <v>2.13E-4</v>
      </c>
      <c r="CC27">
        <v>2.13E-4</v>
      </c>
      <c r="CD27">
        <v>2.13E-4</v>
      </c>
      <c r="CE27">
        <v>2.13E-4</v>
      </c>
      <c r="CF27">
        <v>2.13E-4</v>
      </c>
      <c r="CG27">
        <v>2.13E-4</v>
      </c>
      <c r="CH27">
        <v>2.13E-4</v>
      </c>
      <c r="CI27">
        <v>2.13E-4</v>
      </c>
      <c r="CJ27">
        <v>2.13E-4</v>
      </c>
      <c r="CK27">
        <v>2.13E-4</v>
      </c>
      <c r="CL27">
        <v>2.13E-4</v>
      </c>
      <c r="CM27">
        <v>2.13E-4</v>
      </c>
      <c r="CN27">
        <v>2.13E-4</v>
      </c>
      <c r="CO27">
        <v>2.13E-4</v>
      </c>
      <c r="CP27">
        <v>2.13E-4</v>
      </c>
      <c r="CQ27">
        <v>2.13E-4</v>
      </c>
      <c r="CR27">
        <v>2.13E-4</v>
      </c>
      <c r="CS27">
        <v>2.13E-4</v>
      </c>
      <c r="CT27">
        <v>2.13E-4</v>
      </c>
      <c r="CU27">
        <v>2.13E-4</v>
      </c>
      <c r="CV27">
        <v>2.13E-4</v>
      </c>
      <c r="CW27">
        <v>2.13E-4</v>
      </c>
      <c r="CX27">
        <v>2.13E-4</v>
      </c>
    </row>
    <row r="28" spans="1:102">
      <c r="A28" t="s">
        <v>121</v>
      </c>
      <c r="B28">
        <v>1.9999999999999999E-6</v>
      </c>
      <c r="C28">
        <v>1.9999999999999999E-6</v>
      </c>
      <c r="D28">
        <v>1.9999999999999999E-6</v>
      </c>
      <c r="E28">
        <v>1.9999999999999999E-6</v>
      </c>
      <c r="F28">
        <v>1.9999999999999999E-6</v>
      </c>
      <c r="G28">
        <v>1.9999999999999999E-6</v>
      </c>
      <c r="H28">
        <v>1.9999999999999999E-6</v>
      </c>
      <c r="I28">
        <v>1.9999999999999999E-6</v>
      </c>
      <c r="J28">
        <v>1.9999999999999999E-6</v>
      </c>
      <c r="K28">
        <v>1.9999999999999999E-6</v>
      </c>
      <c r="L28">
        <v>1.9999999999999999E-6</v>
      </c>
      <c r="M28">
        <v>1.9999999999999999E-6</v>
      </c>
      <c r="N28">
        <v>1.9999999999999999E-6</v>
      </c>
      <c r="O28">
        <v>1.9999999999999999E-6</v>
      </c>
      <c r="P28">
        <v>1.9999999999999999E-6</v>
      </c>
      <c r="Q28">
        <v>3.4999999999999997E-5</v>
      </c>
      <c r="R28">
        <v>3.4999999999999997E-5</v>
      </c>
      <c r="S28">
        <v>3.4999999999999997E-5</v>
      </c>
      <c r="T28">
        <v>3.4999999999999997E-5</v>
      </c>
      <c r="U28">
        <v>3.4999999999999997E-5</v>
      </c>
      <c r="V28">
        <v>3.4999999999999997E-5</v>
      </c>
      <c r="W28">
        <v>3.4999999999999997E-5</v>
      </c>
      <c r="X28">
        <v>3.4999999999999997E-5</v>
      </c>
      <c r="Y28">
        <v>3.4999999999999997E-5</v>
      </c>
      <c r="Z28">
        <v>3.4999999999999997E-5</v>
      </c>
      <c r="AA28">
        <v>3.4999999999999997E-5</v>
      </c>
      <c r="AB28">
        <v>3.4999999999999997E-5</v>
      </c>
      <c r="AC28">
        <v>3.4999999999999997E-5</v>
      </c>
      <c r="AD28">
        <v>3.4999999999999997E-5</v>
      </c>
      <c r="AE28">
        <v>3.4999999999999997E-5</v>
      </c>
      <c r="AF28">
        <v>3.4999999999999997E-5</v>
      </c>
      <c r="AG28">
        <v>3.4999999999999997E-5</v>
      </c>
      <c r="AH28">
        <v>3.4999999999999997E-5</v>
      </c>
      <c r="AI28">
        <v>3.4999999999999997E-5</v>
      </c>
      <c r="AJ28">
        <v>3.4999999999999997E-5</v>
      </c>
      <c r="AK28">
        <v>3.4999999999999997E-5</v>
      </c>
      <c r="AL28">
        <v>3.4999999999999997E-5</v>
      </c>
      <c r="AM28">
        <v>3.4999999999999997E-5</v>
      </c>
      <c r="AN28">
        <v>3.4999999999999997E-5</v>
      </c>
      <c r="AO28">
        <v>3.4999999999999997E-5</v>
      </c>
      <c r="AP28">
        <v>2.3000000000000001E-4</v>
      </c>
      <c r="AQ28">
        <v>2.3000000000000001E-4</v>
      </c>
      <c r="AR28">
        <v>2.3000000000000001E-4</v>
      </c>
      <c r="AS28">
        <v>2.3000000000000001E-4</v>
      </c>
      <c r="AT28">
        <v>2.3000000000000001E-4</v>
      </c>
      <c r="AU28">
        <v>3.57E-4</v>
      </c>
      <c r="AV28">
        <v>3.57E-4</v>
      </c>
      <c r="AW28">
        <v>3.57E-4</v>
      </c>
      <c r="AX28">
        <v>3.57E-4</v>
      </c>
      <c r="AY28">
        <v>3.57E-4</v>
      </c>
      <c r="AZ28">
        <v>4.7100000000000001E-4</v>
      </c>
      <c r="BA28">
        <v>4.7100000000000001E-4</v>
      </c>
      <c r="BB28">
        <v>4.7100000000000001E-4</v>
      </c>
      <c r="BC28">
        <v>4.7100000000000001E-4</v>
      </c>
      <c r="BD28">
        <v>4.7100000000000001E-4</v>
      </c>
      <c r="BE28">
        <v>5.4199999999999995E-4</v>
      </c>
      <c r="BF28">
        <v>5.4199999999999995E-4</v>
      </c>
      <c r="BG28">
        <v>5.4199999999999995E-4</v>
      </c>
      <c r="BH28">
        <v>5.4199999999999995E-4</v>
      </c>
      <c r="BI28">
        <v>5.4199999999999995E-4</v>
      </c>
      <c r="BJ28">
        <v>6.2200000000000005E-4</v>
      </c>
      <c r="BK28">
        <v>6.2200000000000005E-4</v>
      </c>
      <c r="BL28">
        <v>6.2200000000000005E-4</v>
      </c>
      <c r="BM28">
        <v>6.2200000000000005E-4</v>
      </c>
      <c r="BN28">
        <v>6.2200000000000005E-4</v>
      </c>
      <c r="BO28">
        <v>7.6300000000000001E-4</v>
      </c>
      <c r="BP28">
        <v>7.6300000000000001E-4</v>
      </c>
      <c r="BQ28">
        <v>7.6300000000000001E-4</v>
      </c>
      <c r="BR28">
        <v>7.6300000000000001E-4</v>
      </c>
      <c r="BS28">
        <v>7.6300000000000001E-4</v>
      </c>
      <c r="BT28">
        <v>9.7400000000000004E-4</v>
      </c>
      <c r="BU28">
        <v>9.7400000000000004E-4</v>
      </c>
      <c r="BV28">
        <v>9.7400000000000004E-4</v>
      </c>
      <c r="BW28">
        <v>9.7400000000000004E-4</v>
      </c>
      <c r="BX28">
        <v>9.7400000000000004E-4</v>
      </c>
      <c r="BY28">
        <v>1.237E-3</v>
      </c>
      <c r="BZ28">
        <v>1.237E-3</v>
      </c>
      <c r="CA28">
        <v>1.237E-3</v>
      </c>
      <c r="CB28">
        <v>1.237E-3</v>
      </c>
      <c r="CC28">
        <v>1.237E-3</v>
      </c>
      <c r="CD28">
        <v>1.237E-3</v>
      </c>
      <c r="CE28">
        <v>1.237E-3</v>
      </c>
      <c r="CF28">
        <v>1.237E-3</v>
      </c>
      <c r="CG28">
        <v>1.237E-3</v>
      </c>
      <c r="CH28">
        <v>1.237E-3</v>
      </c>
      <c r="CI28">
        <v>1.237E-3</v>
      </c>
      <c r="CJ28">
        <v>1.237E-3</v>
      </c>
      <c r="CK28">
        <v>1.237E-3</v>
      </c>
      <c r="CL28">
        <v>1.237E-3</v>
      </c>
      <c r="CM28">
        <v>1.237E-3</v>
      </c>
      <c r="CN28">
        <v>1.237E-3</v>
      </c>
      <c r="CO28">
        <v>1.237E-3</v>
      </c>
      <c r="CP28">
        <v>1.237E-3</v>
      </c>
      <c r="CQ28">
        <v>1.237E-3</v>
      </c>
      <c r="CR28">
        <v>1.237E-3</v>
      </c>
      <c r="CS28">
        <v>1.237E-3</v>
      </c>
      <c r="CT28">
        <v>1.237E-3</v>
      </c>
      <c r="CU28">
        <v>1.237E-3</v>
      </c>
      <c r="CV28">
        <v>1.237E-3</v>
      </c>
      <c r="CW28">
        <v>1.237E-3</v>
      </c>
      <c r="CX28">
        <v>1.237E-3</v>
      </c>
    </row>
    <row r="29" spans="1:102">
      <c r="A29" t="s">
        <v>123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 t="e">
        <v>#VALUE!</v>
      </c>
      <c r="O29" t="e">
        <v>#VALUE!</v>
      </c>
      <c r="P29" t="e">
        <v>#VALUE!</v>
      </c>
      <c r="Q29">
        <v>7.7999999999999999E-5</v>
      </c>
      <c r="R29">
        <v>7.7999999999999999E-5</v>
      </c>
      <c r="S29">
        <v>7.7999999999999999E-5</v>
      </c>
      <c r="T29">
        <v>7.7999999999999999E-5</v>
      </c>
      <c r="U29">
        <v>7.7999999999999999E-5</v>
      </c>
      <c r="V29">
        <v>7.7999999999999999E-5</v>
      </c>
      <c r="W29">
        <v>7.7999999999999999E-5</v>
      </c>
      <c r="X29">
        <v>7.7999999999999999E-5</v>
      </c>
      <c r="Y29">
        <v>7.7999999999999999E-5</v>
      </c>
      <c r="Z29">
        <v>7.7999999999999999E-5</v>
      </c>
      <c r="AA29">
        <v>7.7999999999999999E-5</v>
      </c>
      <c r="AB29">
        <v>7.7999999999999999E-5</v>
      </c>
      <c r="AC29">
        <v>7.7999999999999999E-5</v>
      </c>
      <c r="AD29">
        <v>7.7999999999999999E-5</v>
      </c>
      <c r="AE29">
        <v>7.7999999999999999E-5</v>
      </c>
      <c r="AF29">
        <v>7.7999999999999999E-5</v>
      </c>
      <c r="AG29">
        <v>7.7999999999999999E-5</v>
      </c>
      <c r="AH29">
        <v>7.7999999999999999E-5</v>
      </c>
      <c r="AI29">
        <v>7.7999999999999999E-5</v>
      </c>
      <c r="AJ29">
        <v>7.7999999999999999E-5</v>
      </c>
      <c r="AK29">
        <v>7.7999999999999999E-5</v>
      </c>
      <c r="AL29">
        <v>7.7999999999999999E-5</v>
      </c>
      <c r="AM29">
        <v>7.7999999999999999E-5</v>
      </c>
      <c r="AN29">
        <v>7.7999999999999999E-5</v>
      </c>
      <c r="AO29">
        <v>7.7999999999999999E-5</v>
      </c>
      <c r="AP29">
        <v>4.6900000000000002E-4</v>
      </c>
      <c r="AQ29">
        <v>4.6900000000000002E-4</v>
      </c>
      <c r="AR29">
        <v>4.6900000000000002E-4</v>
      </c>
      <c r="AS29">
        <v>4.6900000000000002E-4</v>
      </c>
      <c r="AT29">
        <v>4.6900000000000002E-4</v>
      </c>
      <c r="AU29">
        <v>7.2199999999999999E-4</v>
      </c>
      <c r="AV29">
        <v>7.2199999999999999E-4</v>
      </c>
      <c r="AW29">
        <v>7.2199999999999999E-4</v>
      </c>
      <c r="AX29">
        <v>7.2199999999999999E-4</v>
      </c>
      <c r="AY29">
        <v>7.2199999999999999E-4</v>
      </c>
      <c r="AZ29">
        <v>1.0020000000000001E-3</v>
      </c>
      <c r="BA29">
        <v>1.0020000000000001E-3</v>
      </c>
      <c r="BB29">
        <v>1.0020000000000001E-3</v>
      </c>
      <c r="BC29">
        <v>1.0020000000000001E-3</v>
      </c>
      <c r="BD29">
        <v>1.0020000000000001E-3</v>
      </c>
      <c r="BE29">
        <v>1.212E-3</v>
      </c>
      <c r="BF29">
        <v>1.212E-3</v>
      </c>
      <c r="BG29">
        <v>1.212E-3</v>
      </c>
      <c r="BH29">
        <v>1.212E-3</v>
      </c>
      <c r="BI29">
        <v>1.212E-3</v>
      </c>
      <c r="BJ29">
        <v>1.4270000000000001E-3</v>
      </c>
      <c r="BK29">
        <v>1.4270000000000001E-3</v>
      </c>
      <c r="BL29">
        <v>1.4270000000000001E-3</v>
      </c>
      <c r="BM29">
        <v>1.4270000000000001E-3</v>
      </c>
      <c r="BN29">
        <v>1.4270000000000001E-3</v>
      </c>
      <c r="BO29">
        <v>1.714E-3</v>
      </c>
      <c r="BP29">
        <v>1.714E-3</v>
      </c>
      <c r="BQ29">
        <v>1.714E-3</v>
      </c>
      <c r="BR29">
        <v>1.714E-3</v>
      </c>
      <c r="BS29">
        <v>1.714E-3</v>
      </c>
      <c r="BT29">
        <v>1.9880000000000002E-3</v>
      </c>
      <c r="BU29">
        <v>1.9880000000000002E-3</v>
      </c>
      <c r="BV29">
        <v>1.9880000000000002E-3</v>
      </c>
      <c r="BW29">
        <v>1.9880000000000002E-3</v>
      </c>
      <c r="BX29">
        <v>1.9880000000000002E-3</v>
      </c>
      <c r="BY29">
        <v>2.3E-3</v>
      </c>
      <c r="BZ29">
        <v>2.3E-3</v>
      </c>
      <c r="CA29">
        <v>2.3E-3</v>
      </c>
      <c r="CB29">
        <v>2.3E-3</v>
      </c>
      <c r="CC29">
        <v>2.3E-3</v>
      </c>
      <c r="CD29">
        <v>2.3E-3</v>
      </c>
      <c r="CE29">
        <v>2.3E-3</v>
      </c>
      <c r="CF29">
        <v>2.3E-3</v>
      </c>
      <c r="CG29">
        <v>2.3E-3</v>
      </c>
      <c r="CH29">
        <v>2.3E-3</v>
      </c>
      <c r="CI29">
        <v>2.3E-3</v>
      </c>
      <c r="CJ29">
        <v>2.3E-3</v>
      </c>
      <c r="CK29">
        <v>2.3E-3</v>
      </c>
      <c r="CL29">
        <v>2.3E-3</v>
      </c>
      <c r="CM29">
        <v>2.3E-3</v>
      </c>
      <c r="CN29">
        <v>2.3E-3</v>
      </c>
      <c r="CO29">
        <v>2.3E-3</v>
      </c>
      <c r="CP29">
        <v>2.3E-3</v>
      </c>
      <c r="CQ29">
        <v>2.3E-3</v>
      </c>
      <c r="CR29">
        <v>2.3E-3</v>
      </c>
      <c r="CS29">
        <v>2.3E-3</v>
      </c>
      <c r="CT29">
        <v>2.3E-3</v>
      </c>
      <c r="CU29">
        <v>2.3E-3</v>
      </c>
      <c r="CV29">
        <v>2.3E-3</v>
      </c>
      <c r="CW29">
        <v>2.3E-3</v>
      </c>
      <c r="CX29">
        <v>2.3E-3</v>
      </c>
    </row>
    <row r="30" spans="1:102">
      <c r="A30" t="s">
        <v>125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  <c r="O30" t="e">
        <v>#VALUE!</v>
      </c>
      <c r="P30" t="e">
        <v>#VALUE!</v>
      </c>
      <c r="Q30">
        <v>1.1E-5</v>
      </c>
      <c r="R30">
        <v>1.1E-5</v>
      </c>
      <c r="S30">
        <v>1.1E-5</v>
      </c>
      <c r="T30">
        <v>1.1E-5</v>
      </c>
      <c r="U30">
        <v>1.1E-5</v>
      </c>
      <c r="V30">
        <v>1.1E-5</v>
      </c>
      <c r="W30">
        <v>1.1E-5</v>
      </c>
      <c r="X30">
        <v>1.1E-5</v>
      </c>
      <c r="Y30">
        <v>1.1E-5</v>
      </c>
      <c r="Z30">
        <v>1.1E-5</v>
      </c>
      <c r="AA30">
        <v>1.1E-5</v>
      </c>
      <c r="AB30">
        <v>1.1E-5</v>
      </c>
      <c r="AC30">
        <v>1.1E-5</v>
      </c>
      <c r="AD30">
        <v>1.1E-5</v>
      </c>
      <c r="AE30">
        <v>1.1E-5</v>
      </c>
      <c r="AF30">
        <v>1.1E-5</v>
      </c>
      <c r="AG30">
        <v>1.1E-5</v>
      </c>
      <c r="AH30">
        <v>1.1E-5</v>
      </c>
      <c r="AI30">
        <v>1.1E-5</v>
      </c>
      <c r="AJ30">
        <v>1.1E-5</v>
      </c>
      <c r="AK30">
        <v>1.1E-5</v>
      </c>
      <c r="AL30">
        <v>1.1E-5</v>
      </c>
      <c r="AM30">
        <v>1.1E-5</v>
      </c>
      <c r="AN30">
        <v>1.1E-5</v>
      </c>
      <c r="AO30">
        <v>1.1E-5</v>
      </c>
      <c r="AP30">
        <v>1.2899999999999999E-4</v>
      </c>
      <c r="AQ30">
        <v>1.2899999999999999E-4</v>
      </c>
      <c r="AR30">
        <v>1.2899999999999999E-4</v>
      </c>
      <c r="AS30">
        <v>1.2899999999999999E-4</v>
      </c>
      <c r="AT30">
        <v>1.2899999999999999E-4</v>
      </c>
      <c r="AU30">
        <v>2.3000000000000001E-4</v>
      </c>
      <c r="AV30">
        <v>2.3000000000000001E-4</v>
      </c>
      <c r="AW30">
        <v>2.3000000000000001E-4</v>
      </c>
      <c r="AX30">
        <v>2.3000000000000001E-4</v>
      </c>
      <c r="AY30">
        <v>2.3000000000000001E-4</v>
      </c>
      <c r="AZ30">
        <v>3.3300000000000002E-4</v>
      </c>
      <c r="BA30">
        <v>3.3300000000000002E-4</v>
      </c>
      <c r="BB30">
        <v>3.3300000000000002E-4</v>
      </c>
      <c r="BC30">
        <v>3.3300000000000002E-4</v>
      </c>
      <c r="BD30">
        <v>3.3300000000000002E-4</v>
      </c>
      <c r="BE30">
        <v>4.2499999999999998E-4</v>
      </c>
      <c r="BF30">
        <v>4.2499999999999998E-4</v>
      </c>
      <c r="BG30">
        <v>4.2499999999999998E-4</v>
      </c>
      <c r="BH30">
        <v>4.2499999999999998E-4</v>
      </c>
      <c r="BI30">
        <v>4.2499999999999998E-4</v>
      </c>
      <c r="BJ30">
        <v>5.13E-4</v>
      </c>
      <c r="BK30">
        <v>5.13E-4</v>
      </c>
      <c r="BL30">
        <v>5.13E-4</v>
      </c>
      <c r="BM30">
        <v>5.13E-4</v>
      </c>
      <c r="BN30">
        <v>5.13E-4</v>
      </c>
      <c r="BO30">
        <v>6.3299999999999999E-4</v>
      </c>
      <c r="BP30">
        <v>6.3299999999999999E-4</v>
      </c>
      <c r="BQ30">
        <v>6.3299999999999999E-4</v>
      </c>
      <c r="BR30">
        <v>6.3299999999999999E-4</v>
      </c>
      <c r="BS30">
        <v>6.3299999999999999E-4</v>
      </c>
      <c r="BT30">
        <v>7.7999999999999999E-4</v>
      </c>
      <c r="BU30">
        <v>7.7999999999999999E-4</v>
      </c>
      <c r="BV30">
        <v>7.7999999999999999E-4</v>
      </c>
      <c r="BW30">
        <v>7.7999999999999999E-4</v>
      </c>
      <c r="BX30">
        <v>7.7999999999999999E-4</v>
      </c>
      <c r="BY30">
        <v>9.5699999999999995E-4</v>
      </c>
      <c r="BZ30">
        <v>9.5699999999999995E-4</v>
      </c>
      <c r="CA30">
        <v>9.5699999999999995E-4</v>
      </c>
      <c r="CB30">
        <v>9.5699999999999995E-4</v>
      </c>
      <c r="CC30">
        <v>9.5699999999999995E-4</v>
      </c>
      <c r="CD30">
        <v>9.5699999999999995E-4</v>
      </c>
      <c r="CE30">
        <v>9.5699999999999995E-4</v>
      </c>
      <c r="CF30">
        <v>9.5699999999999995E-4</v>
      </c>
      <c r="CG30">
        <v>9.5699999999999995E-4</v>
      </c>
      <c r="CH30">
        <v>9.5699999999999995E-4</v>
      </c>
      <c r="CI30">
        <v>9.5699999999999995E-4</v>
      </c>
      <c r="CJ30">
        <v>9.5699999999999995E-4</v>
      </c>
      <c r="CK30">
        <v>9.5699999999999995E-4</v>
      </c>
      <c r="CL30">
        <v>9.5699999999999995E-4</v>
      </c>
      <c r="CM30">
        <v>9.5699999999999995E-4</v>
      </c>
      <c r="CN30">
        <v>9.5699999999999995E-4</v>
      </c>
      <c r="CO30">
        <v>9.5699999999999995E-4</v>
      </c>
      <c r="CP30">
        <v>9.5699999999999995E-4</v>
      </c>
      <c r="CQ30">
        <v>9.5699999999999995E-4</v>
      </c>
      <c r="CR30">
        <v>9.5699999999999995E-4</v>
      </c>
      <c r="CS30">
        <v>9.5699999999999995E-4</v>
      </c>
      <c r="CT30">
        <v>9.5699999999999995E-4</v>
      </c>
      <c r="CU30">
        <v>9.5699999999999995E-4</v>
      </c>
      <c r="CV30">
        <v>9.5699999999999995E-4</v>
      </c>
      <c r="CW30">
        <v>9.5699999999999995E-4</v>
      </c>
      <c r="CX30">
        <v>9.5699999999999995E-4</v>
      </c>
    </row>
    <row r="31" spans="1:102">
      <c r="A31" t="s">
        <v>127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  <c r="N31" t="e">
        <v>#VALUE!</v>
      </c>
      <c r="O31" t="e">
        <v>#VALUE!</v>
      </c>
      <c r="P31" t="e">
        <v>#VALUE!</v>
      </c>
      <c r="Q31">
        <v>4.1E-5</v>
      </c>
      <c r="R31">
        <v>4.1E-5</v>
      </c>
      <c r="S31">
        <v>4.1E-5</v>
      </c>
      <c r="T31">
        <v>4.1E-5</v>
      </c>
      <c r="U31">
        <v>4.1E-5</v>
      </c>
      <c r="V31">
        <v>4.1E-5</v>
      </c>
      <c r="W31">
        <v>4.1E-5</v>
      </c>
      <c r="X31">
        <v>4.1E-5</v>
      </c>
      <c r="Y31">
        <v>4.1E-5</v>
      </c>
      <c r="Z31">
        <v>4.1E-5</v>
      </c>
      <c r="AA31">
        <v>4.1E-5</v>
      </c>
      <c r="AB31">
        <v>4.1E-5</v>
      </c>
      <c r="AC31">
        <v>4.1E-5</v>
      </c>
      <c r="AD31">
        <v>4.1E-5</v>
      </c>
      <c r="AE31">
        <v>4.1E-5</v>
      </c>
      <c r="AF31">
        <v>4.1E-5</v>
      </c>
      <c r="AG31">
        <v>4.1E-5</v>
      </c>
      <c r="AH31">
        <v>4.1E-5</v>
      </c>
      <c r="AI31">
        <v>4.1E-5</v>
      </c>
      <c r="AJ31">
        <v>4.1E-5</v>
      </c>
      <c r="AK31">
        <v>4.1E-5</v>
      </c>
      <c r="AL31">
        <v>4.1E-5</v>
      </c>
      <c r="AM31">
        <v>4.1E-5</v>
      </c>
      <c r="AN31">
        <v>4.1E-5</v>
      </c>
      <c r="AO31">
        <v>4.1E-5</v>
      </c>
      <c r="AP31">
        <v>2.7099999999999997E-4</v>
      </c>
      <c r="AQ31">
        <v>2.7099999999999997E-4</v>
      </c>
      <c r="AR31">
        <v>2.7099999999999997E-4</v>
      </c>
      <c r="AS31">
        <v>2.7099999999999997E-4</v>
      </c>
      <c r="AT31">
        <v>2.7099999999999997E-4</v>
      </c>
      <c r="AU31">
        <v>3.8299999999999999E-4</v>
      </c>
      <c r="AV31">
        <v>3.8299999999999999E-4</v>
      </c>
      <c r="AW31">
        <v>3.8299999999999999E-4</v>
      </c>
      <c r="AX31">
        <v>3.8299999999999999E-4</v>
      </c>
      <c r="AY31">
        <v>3.8299999999999999E-4</v>
      </c>
      <c r="AZ31">
        <v>4.8299999999999998E-4</v>
      </c>
      <c r="BA31">
        <v>4.8299999999999998E-4</v>
      </c>
      <c r="BB31">
        <v>4.8299999999999998E-4</v>
      </c>
      <c r="BC31">
        <v>4.8299999999999998E-4</v>
      </c>
      <c r="BD31">
        <v>4.8299999999999998E-4</v>
      </c>
      <c r="BE31">
        <v>5.7499999999999999E-4</v>
      </c>
      <c r="BF31">
        <v>5.7499999999999999E-4</v>
      </c>
      <c r="BG31">
        <v>5.7499999999999999E-4</v>
      </c>
      <c r="BH31">
        <v>5.7499999999999999E-4</v>
      </c>
      <c r="BI31">
        <v>5.7499999999999999E-4</v>
      </c>
      <c r="BJ31">
        <v>6.5899999999999997E-4</v>
      </c>
      <c r="BK31">
        <v>6.5899999999999997E-4</v>
      </c>
      <c r="BL31">
        <v>6.5899999999999997E-4</v>
      </c>
      <c r="BM31">
        <v>6.5899999999999997E-4</v>
      </c>
      <c r="BN31">
        <v>6.5899999999999997E-4</v>
      </c>
      <c r="BO31">
        <v>6.96E-4</v>
      </c>
      <c r="BP31">
        <v>6.96E-4</v>
      </c>
      <c r="BQ31">
        <v>6.96E-4</v>
      </c>
      <c r="BR31">
        <v>6.96E-4</v>
      </c>
      <c r="BS31">
        <v>6.96E-4</v>
      </c>
      <c r="BT31">
        <v>6.8800000000000003E-4</v>
      </c>
      <c r="BU31">
        <v>6.8800000000000003E-4</v>
      </c>
      <c r="BV31">
        <v>6.8800000000000003E-4</v>
      </c>
      <c r="BW31">
        <v>6.8800000000000003E-4</v>
      </c>
      <c r="BX31">
        <v>6.8800000000000003E-4</v>
      </c>
      <c r="BY31">
        <v>6.4300000000000002E-4</v>
      </c>
      <c r="BZ31">
        <v>6.4300000000000002E-4</v>
      </c>
      <c r="CA31">
        <v>6.4300000000000002E-4</v>
      </c>
      <c r="CB31">
        <v>6.4300000000000002E-4</v>
      </c>
      <c r="CC31">
        <v>6.4300000000000002E-4</v>
      </c>
      <c r="CD31">
        <v>6.4300000000000002E-4</v>
      </c>
      <c r="CE31">
        <v>6.4300000000000002E-4</v>
      </c>
      <c r="CF31">
        <v>6.4300000000000002E-4</v>
      </c>
      <c r="CG31">
        <v>6.4300000000000002E-4</v>
      </c>
      <c r="CH31">
        <v>6.4300000000000002E-4</v>
      </c>
      <c r="CI31">
        <v>6.4300000000000002E-4</v>
      </c>
      <c r="CJ31">
        <v>6.4300000000000002E-4</v>
      </c>
      <c r="CK31">
        <v>6.4300000000000002E-4</v>
      </c>
      <c r="CL31">
        <v>6.4300000000000002E-4</v>
      </c>
      <c r="CM31">
        <v>6.4300000000000002E-4</v>
      </c>
      <c r="CN31">
        <v>6.4300000000000002E-4</v>
      </c>
      <c r="CO31">
        <v>6.4300000000000002E-4</v>
      </c>
      <c r="CP31">
        <v>6.4300000000000002E-4</v>
      </c>
      <c r="CQ31">
        <v>6.4300000000000002E-4</v>
      </c>
      <c r="CR31">
        <v>6.4300000000000002E-4</v>
      </c>
      <c r="CS31">
        <v>6.4300000000000002E-4</v>
      </c>
      <c r="CT31">
        <v>6.4300000000000002E-4</v>
      </c>
      <c r="CU31">
        <v>6.4300000000000002E-4</v>
      </c>
      <c r="CV31">
        <v>6.4300000000000002E-4</v>
      </c>
      <c r="CW31">
        <v>6.4300000000000002E-4</v>
      </c>
      <c r="CX31">
        <v>6.4300000000000002E-4</v>
      </c>
    </row>
    <row r="32" spans="1:102">
      <c r="A32" t="s">
        <v>129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 t="e">
        <v>#VALUE!</v>
      </c>
      <c r="P32" t="e">
        <v>#VALUE!</v>
      </c>
      <c r="Q32">
        <v>6.9999999999999999E-6</v>
      </c>
      <c r="R32">
        <v>6.9999999999999999E-6</v>
      </c>
      <c r="S32">
        <v>6.9999999999999999E-6</v>
      </c>
      <c r="T32">
        <v>6.9999999999999999E-6</v>
      </c>
      <c r="U32">
        <v>6.9999999999999999E-6</v>
      </c>
      <c r="V32">
        <v>6.9999999999999999E-6</v>
      </c>
      <c r="W32">
        <v>6.9999999999999999E-6</v>
      </c>
      <c r="X32">
        <v>6.9999999999999999E-6</v>
      </c>
      <c r="Y32">
        <v>6.9999999999999999E-6</v>
      </c>
      <c r="Z32">
        <v>6.9999999999999999E-6</v>
      </c>
      <c r="AA32">
        <v>6.9999999999999999E-6</v>
      </c>
      <c r="AB32">
        <v>6.9999999999999999E-6</v>
      </c>
      <c r="AC32">
        <v>6.9999999999999999E-6</v>
      </c>
      <c r="AD32">
        <v>6.9999999999999999E-6</v>
      </c>
      <c r="AE32">
        <v>6.9999999999999999E-6</v>
      </c>
      <c r="AF32">
        <v>6.9999999999999999E-6</v>
      </c>
      <c r="AG32">
        <v>6.9999999999999999E-6</v>
      </c>
      <c r="AH32">
        <v>6.9999999999999999E-6</v>
      </c>
      <c r="AI32">
        <v>6.9999999999999999E-6</v>
      </c>
      <c r="AJ32">
        <v>6.9999999999999999E-6</v>
      </c>
      <c r="AK32">
        <v>6.9999999999999999E-6</v>
      </c>
      <c r="AL32">
        <v>6.9999999999999999E-6</v>
      </c>
      <c r="AM32">
        <v>6.9999999999999999E-6</v>
      </c>
      <c r="AN32">
        <v>6.9999999999999999E-6</v>
      </c>
      <c r="AO32">
        <v>6.9999999999999999E-6</v>
      </c>
      <c r="AP32">
        <v>2.4000000000000001E-5</v>
      </c>
      <c r="AQ32">
        <v>2.4000000000000001E-5</v>
      </c>
      <c r="AR32">
        <v>2.4000000000000001E-5</v>
      </c>
      <c r="AS32">
        <v>2.4000000000000001E-5</v>
      </c>
      <c r="AT32">
        <v>2.4000000000000001E-5</v>
      </c>
      <c r="AU32">
        <v>3.1999999999999999E-5</v>
      </c>
      <c r="AV32">
        <v>3.1999999999999999E-5</v>
      </c>
      <c r="AW32">
        <v>3.1999999999999999E-5</v>
      </c>
      <c r="AX32">
        <v>3.1999999999999999E-5</v>
      </c>
      <c r="AY32">
        <v>3.1999999999999999E-5</v>
      </c>
      <c r="AZ32">
        <v>4.0000000000000003E-5</v>
      </c>
      <c r="BA32">
        <v>4.0000000000000003E-5</v>
      </c>
      <c r="BB32">
        <v>4.0000000000000003E-5</v>
      </c>
      <c r="BC32">
        <v>4.0000000000000003E-5</v>
      </c>
      <c r="BD32">
        <v>4.0000000000000003E-5</v>
      </c>
      <c r="BE32">
        <v>4.6E-5</v>
      </c>
      <c r="BF32">
        <v>4.6E-5</v>
      </c>
      <c r="BG32">
        <v>4.6E-5</v>
      </c>
      <c r="BH32">
        <v>4.6E-5</v>
      </c>
      <c r="BI32">
        <v>4.6E-5</v>
      </c>
      <c r="BJ32">
        <v>5.0000000000000002E-5</v>
      </c>
      <c r="BK32">
        <v>5.0000000000000002E-5</v>
      </c>
      <c r="BL32">
        <v>5.0000000000000002E-5</v>
      </c>
      <c r="BM32">
        <v>5.0000000000000002E-5</v>
      </c>
      <c r="BN32">
        <v>5.0000000000000002E-5</v>
      </c>
      <c r="BO32">
        <v>5.3000000000000001E-5</v>
      </c>
      <c r="BP32">
        <v>5.3000000000000001E-5</v>
      </c>
      <c r="BQ32">
        <v>5.3000000000000001E-5</v>
      </c>
      <c r="BR32">
        <v>5.3000000000000001E-5</v>
      </c>
      <c r="BS32">
        <v>5.3000000000000001E-5</v>
      </c>
      <c r="BT32">
        <v>6.3E-5</v>
      </c>
      <c r="BU32">
        <v>6.3E-5</v>
      </c>
      <c r="BV32">
        <v>6.3E-5</v>
      </c>
      <c r="BW32">
        <v>6.3E-5</v>
      </c>
      <c r="BX32">
        <v>6.3E-5</v>
      </c>
      <c r="BY32">
        <v>1.06E-4</v>
      </c>
      <c r="BZ32">
        <v>1.06E-4</v>
      </c>
      <c r="CA32">
        <v>1.06E-4</v>
      </c>
      <c r="CB32">
        <v>1.06E-4</v>
      </c>
      <c r="CC32">
        <v>1.06E-4</v>
      </c>
      <c r="CD32">
        <v>1.06E-4</v>
      </c>
      <c r="CE32">
        <v>1.06E-4</v>
      </c>
      <c r="CF32">
        <v>1.06E-4</v>
      </c>
      <c r="CG32">
        <v>1.06E-4</v>
      </c>
      <c r="CH32">
        <v>1.06E-4</v>
      </c>
      <c r="CI32">
        <v>1.06E-4</v>
      </c>
      <c r="CJ32">
        <v>1.06E-4</v>
      </c>
      <c r="CK32">
        <v>1.06E-4</v>
      </c>
      <c r="CL32">
        <v>1.06E-4</v>
      </c>
      <c r="CM32">
        <v>1.06E-4</v>
      </c>
      <c r="CN32">
        <v>1.06E-4</v>
      </c>
      <c r="CO32">
        <v>1.06E-4</v>
      </c>
      <c r="CP32">
        <v>1.06E-4</v>
      </c>
      <c r="CQ32">
        <v>1.06E-4</v>
      </c>
      <c r="CR32">
        <v>1.06E-4</v>
      </c>
      <c r="CS32">
        <v>1.06E-4</v>
      </c>
      <c r="CT32">
        <v>1.06E-4</v>
      </c>
      <c r="CU32">
        <v>1.06E-4</v>
      </c>
      <c r="CV32">
        <v>1.06E-4</v>
      </c>
      <c r="CW32">
        <v>1.06E-4</v>
      </c>
      <c r="CX32">
        <v>1.06E-4</v>
      </c>
    </row>
    <row r="33" spans="1:102">
      <c r="A33" t="s">
        <v>132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 t="e">
        <v>#VALUE!</v>
      </c>
      <c r="P33" t="e">
        <v>#VALUE!</v>
      </c>
      <c r="Q33">
        <v>1.8E-5</v>
      </c>
      <c r="R33">
        <v>1.8E-5</v>
      </c>
      <c r="S33">
        <v>1.8E-5</v>
      </c>
      <c r="T33">
        <v>1.8E-5</v>
      </c>
      <c r="U33">
        <v>1.8E-5</v>
      </c>
      <c r="V33">
        <v>1.8E-5</v>
      </c>
      <c r="W33">
        <v>1.8E-5</v>
      </c>
      <c r="X33">
        <v>1.8E-5</v>
      </c>
      <c r="Y33">
        <v>1.8E-5</v>
      </c>
      <c r="Z33">
        <v>1.8E-5</v>
      </c>
      <c r="AA33">
        <v>1.8E-5</v>
      </c>
      <c r="AB33">
        <v>1.8E-5</v>
      </c>
      <c r="AC33">
        <v>1.8E-5</v>
      </c>
      <c r="AD33">
        <v>1.8E-5</v>
      </c>
      <c r="AE33">
        <v>1.8E-5</v>
      </c>
      <c r="AF33">
        <v>1.8E-5</v>
      </c>
      <c r="AG33">
        <v>1.8E-5</v>
      </c>
      <c r="AH33">
        <v>1.8E-5</v>
      </c>
      <c r="AI33">
        <v>1.8E-5</v>
      </c>
      <c r="AJ33">
        <v>1.8E-5</v>
      </c>
      <c r="AK33">
        <v>1.8E-5</v>
      </c>
      <c r="AL33">
        <v>1.8E-5</v>
      </c>
      <c r="AM33">
        <v>1.8E-5</v>
      </c>
      <c r="AN33">
        <v>1.8E-5</v>
      </c>
      <c r="AO33">
        <v>1.8E-5</v>
      </c>
      <c r="AP33">
        <v>1.5699999999999999E-4</v>
      </c>
      <c r="AQ33">
        <v>1.5699999999999999E-4</v>
      </c>
      <c r="AR33">
        <v>1.5699999999999999E-4</v>
      </c>
      <c r="AS33">
        <v>1.5699999999999999E-4</v>
      </c>
      <c r="AT33">
        <v>1.5699999999999999E-4</v>
      </c>
      <c r="AU33">
        <v>2.2499999999999999E-4</v>
      </c>
      <c r="AV33">
        <v>2.2499999999999999E-4</v>
      </c>
      <c r="AW33">
        <v>2.2499999999999999E-4</v>
      </c>
      <c r="AX33">
        <v>2.2499999999999999E-4</v>
      </c>
      <c r="AY33">
        <v>2.2499999999999999E-4</v>
      </c>
      <c r="AZ33">
        <v>2.6899999999999998E-4</v>
      </c>
      <c r="BA33">
        <v>2.6899999999999998E-4</v>
      </c>
      <c r="BB33">
        <v>2.6899999999999998E-4</v>
      </c>
      <c r="BC33">
        <v>2.6899999999999998E-4</v>
      </c>
      <c r="BD33">
        <v>2.6899999999999998E-4</v>
      </c>
      <c r="BE33">
        <v>3.4000000000000002E-4</v>
      </c>
      <c r="BF33">
        <v>3.4000000000000002E-4</v>
      </c>
      <c r="BG33">
        <v>3.4000000000000002E-4</v>
      </c>
      <c r="BH33">
        <v>3.4000000000000002E-4</v>
      </c>
      <c r="BI33">
        <v>3.4000000000000002E-4</v>
      </c>
      <c r="BJ33">
        <v>4.2000000000000002E-4</v>
      </c>
      <c r="BK33">
        <v>4.2000000000000002E-4</v>
      </c>
      <c r="BL33">
        <v>4.2000000000000002E-4</v>
      </c>
      <c r="BM33">
        <v>4.2000000000000002E-4</v>
      </c>
      <c r="BN33">
        <v>4.2000000000000002E-4</v>
      </c>
      <c r="BO33">
        <v>5.71E-4</v>
      </c>
      <c r="BP33">
        <v>5.71E-4</v>
      </c>
      <c r="BQ33">
        <v>5.71E-4</v>
      </c>
      <c r="BR33">
        <v>5.71E-4</v>
      </c>
      <c r="BS33">
        <v>5.71E-4</v>
      </c>
      <c r="BT33">
        <v>6.0400000000000004E-4</v>
      </c>
      <c r="BU33">
        <v>6.0400000000000004E-4</v>
      </c>
      <c r="BV33">
        <v>6.0400000000000004E-4</v>
      </c>
      <c r="BW33">
        <v>6.0400000000000004E-4</v>
      </c>
      <c r="BX33">
        <v>6.0400000000000004E-4</v>
      </c>
      <c r="BY33">
        <v>1.4580000000000001E-3</v>
      </c>
      <c r="BZ33">
        <v>1.4580000000000001E-3</v>
      </c>
      <c r="CA33">
        <v>1.4580000000000001E-3</v>
      </c>
      <c r="CB33">
        <v>1.4580000000000001E-3</v>
      </c>
      <c r="CC33">
        <v>1.4580000000000001E-3</v>
      </c>
      <c r="CD33">
        <v>1.4580000000000001E-3</v>
      </c>
      <c r="CE33">
        <v>1.4580000000000001E-3</v>
      </c>
      <c r="CF33">
        <v>1.4580000000000001E-3</v>
      </c>
      <c r="CG33">
        <v>1.4580000000000001E-3</v>
      </c>
      <c r="CH33">
        <v>1.4580000000000001E-3</v>
      </c>
      <c r="CI33">
        <v>1.4580000000000001E-3</v>
      </c>
      <c r="CJ33">
        <v>1.4580000000000001E-3</v>
      </c>
      <c r="CK33">
        <v>1.4580000000000001E-3</v>
      </c>
      <c r="CL33">
        <v>1.4580000000000001E-3</v>
      </c>
      <c r="CM33">
        <v>1.4580000000000001E-3</v>
      </c>
      <c r="CN33">
        <v>1.4580000000000001E-3</v>
      </c>
      <c r="CO33">
        <v>1.4580000000000001E-3</v>
      </c>
      <c r="CP33">
        <v>1.4580000000000001E-3</v>
      </c>
      <c r="CQ33">
        <v>1.4580000000000001E-3</v>
      </c>
      <c r="CR33">
        <v>1.4580000000000001E-3</v>
      </c>
      <c r="CS33">
        <v>1.4580000000000001E-3</v>
      </c>
      <c r="CT33">
        <v>1.4580000000000001E-3</v>
      </c>
      <c r="CU33">
        <v>1.4580000000000001E-3</v>
      </c>
      <c r="CV33">
        <v>1.4580000000000001E-3</v>
      </c>
      <c r="CW33">
        <v>1.4580000000000001E-3</v>
      </c>
      <c r="CX33">
        <v>1.4580000000000001E-3</v>
      </c>
    </row>
    <row r="34" spans="1:102">
      <c r="A34" t="s">
        <v>134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>
        <v>1.8E-5</v>
      </c>
      <c r="R34">
        <v>1.8E-5</v>
      </c>
      <c r="S34">
        <v>1.8E-5</v>
      </c>
      <c r="T34">
        <v>1.8E-5</v>
      </c>
      <c r="U34">
        <v>1.8E-5</v>
      </c>
      <c r="V34">
        <v>1.8E-5</v>
      </c>
      <c r="W34">
        <v>1.8E-5</v>
      </c>
      <c r="X34">
        <v>1.8E-5</v>
      </c>
      <c r="Y34">
        <v>1.8E-5</v>
      </c>
      <c r="Z34">
        <v>1.8E-5</v>
      </c>
      <c r="AA34">
        <v>1.8E-5</v>
      </c>
      <c r="AB34">
        <v>1.8E-5</v>
      </c>
      <c r="AC34">
        <v>1.8E-5</v>
      </c>
      <c r="AD34">
        <v>1.8E-5</v>
      </c>
      <c r="AE34">
        <v>1.8E-5</v>
      </c>
      <c r="AF34">
        <v>1.8E-5</v>
      </c>
      <c r="AG34">
        <v>1.8E-5</v>
      </c>
      <c r="AH34">
        <v>1.8E-5</v>
      </c>
      <c r="AI34">
        <v>1.8E-5</v>
      </c>
      <c r="AJ34">
        <v>1.8E-5</v>
      </c>
      <c r="AK34">
        <v>1.8E-5</v>
      </c>
      <c r="AL34">
        <v>1.8E-5</v>
      </c>
      <c r="AM34">
        <v>1.8E-5</v>
      </c>
      <c r="AN34">
        <v>1.8E-5</v>
      </c>
      <c r="AO34">
        <v>1.8E-5</v>
      </c>
      <c r="AP34">
        <v>1.64E-4</v>
      </c>
      <c r="AQ34">
        <v>1.64E-4</v>
      </c>
      <c r="AR34">
        <v>1.64E-4</v>
      </c>
      <c r="AS34">
        <v>1.64E-4</v>
      </c>
      <c r="AT34">
        <v>1.64E-4</v>
      </c>
      <c r="AU34">
        <v>2.5599999999999999E-4</v>
      </c>
      <c r="AV34">
        <v>2.5599999999999999E-4</v>
      </c>
      <c r="AW34">
        <v>2.5599999999999999E-4</v>
      </c>
      <c r="AX34">
        <v>2.5599999999999999E-4</v>
      </c>
      <c r="AY34">
        <v>2.5599999999999999E-4</v>
      </c>
      <c r="AZ34">
        <v>3.9599999999999998E-4</v>
      </c>
      <c r="BA34">
        <v>3.9599999999999998E-4</v>
      </c>
      <c r="BB34">
        <v>3.9599999999999998E-4</v>
      </c>
      <c r="BC34">
        <v>3.9599999999999998E-4</v>
      </c>
      <c r="BD34">
        <v>3.9599999999999998E-4</v>
      </c>
      <c r="BE34">
        <v>5.53E-4</v>
      </c>
      <c r="BF34">
        <v>5.53E-4</v>
      </c>
      <c r="BG34">
        <v>5.53E-4</v>
      </c>
      <c r="BH34">
        <v>5.53E-4</v>
      </c>
      <c r="BI34">
        <v>5.53E-4</v>
      </c>
      <c r="BJ34">
        <v>7.0299999999999996E-4</v>
      </c>
      <c r="BK34">
        <v>7.0299999999999996E-4</v>
      </c>
      <c r="BL34">
        <v>7.0299999999999996E-4</v>
      </c>
      <c r="BM34">
        <v>7.0299999999999996E-4</v>
      </c>
      <c r="BN34">
        <v>7.0299999999999996E-4</v>
      </c>
      <c r="BO34">
        <v>7.8399999999999997E-4</v>
      </c>
      <c r="BP34">
        <v>7.8399999999999997E-4</v>
      </c>
      <c r="BQ34">
        <v>7.8399999999999997E-4</v>
      </c>
      <c r="BR34">
        <v>7.8399999999999997E-4</v>
      </c>
      <c r="BS34">
        <v>7.8399999999999997E-4</v>
      </c>
      <c r="BT34">
        <v>7.5299999999999998E-4</v>
      </c>
      <c r="BU34">
        <v>7.5299999999999998E-4</v>
      </c>
      <c r="BV34">
        <v>7.5299999999999998E-4</v>
      </c>
      <c r="BW34">
        <v>7.5299999999999998E-4</v>
      </c>
      <c r="BX34">
        <v>7.5299999999999998E-4</v>
      </c>
      <c r="BY34">
        <v>6.3599999999999996E-4</v>
      </c>
      <c r="BZ34">
        <v>6.3599999999999996E-4</v>
      </c>
      <c r="CA34">
        <v>6.3599999999999996E-4</v>
      </c>
      <c r="CB34">
        <v>6.3599999999999996E-4</v>
      </c>
      <c r="CC34">
        <v>6.3599999999999996E-4</v>
      </c>
      <c r="CD34">
        <v>6.3599999999999996E-4</v>
      </c>
      <c r="CE34">
        <v>6.3599999999999996E-4</v>
      </c>
      <c r="CF34">
        <v>6.3599999999999996E-4</v>
      </c>
      <c r="CG34">
        <v>6.3599999999999996E-4</v>
      </c>
      <c r="CH34">
        <v>6.3599999999999996E-4</v>
      </c>
      <c r="CI34">
        <v>6.3599999999999996E-4</v>
      </c>
      <c r="CJ34">
        <v>6.3599999999999996E-4</v>
      </c>
      <c r="CK34">
        <v>6.3599999999999996E-4</v>
      </c>
      <c r="CL34">
        <v>6.3599999999999996E-4</v>
      </c>
      <c r="CM34">
        <v>6.3599999999999996E-4</v>
      </c>
      <c r="CN34">
        <v>6.3599999999999996E-4</v>
      </c>
      <c r="CO34">
        <v>6.3599999999999996E-4</v>
      </c>
      <c r="CP34">
        <v>6.3599999999999996E-4</v>
      </c>
      <c r="CQ34">
        <v>6.3599999999999996E-4</v>
      </c>
      <c r="CR34">
        <v>6.3599999999999996E-4</v>
      </c>
      <c r="CS34">
        <v>6.3599999999999996E-4</v>
      </c>
      <c r="CT34">
        <v>6.3599999999999996E-4</v>
      </c>
      <c r="CU34">
        <v>6.3599999999999996E-4</v>
      </c>
      <c r="CV34">
        <v>6.3599999999999996E-4</v>
      </c>
      <c r="CW34">
        <v>6.3599999999999996E-4</v>
      </c>
      <c r="CX34">
        <v>6.3599999999999996E-4</v>
      </c>
    </row>
    <row r="35" spans="1:102">
      <c r="A35" t="s">
        <v>136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 t="e">
        <v>#VALUE!</v>
      </c>
      <c r="Q35">
        <v>2.3E-5</v>
      </c>
      <c r="R35">
        <v>2.3E-5</v>
      </c>
      <c r="S35">
        <v>2.3E-5</v>
      </c>
      <c r="T35">
        <v>2.3E-5</v>
      </c>
      <c r="U35">
        <v>2.3E-5</v>
      </c>
      <c r="V35">
        <v>2.3E-5</v>
      </c>
      <c r="W35">
        <v>2.3E-5</v>
      </c>
      <c r="X35">
        <v>2.3E-5</v>
      </c>
      <c r="Y35">
        <v>2.3E-5</v>
      </c>
      <c r="Z35">
        <v>2.3E-5</v>
      </c>
      <c r="AA35">
        <v>2.3E-5</v>
      </c>
      <c r="AB35">
        <v>2.3E-5</v>
      </c>
      <c r="AC35">
        <v>2.3E-5</v>
      </c>
      <c r="AD35">
        <v>2.3E-5</v>
      </c>
      <c r="AE35">
        <v>2.3E-5</v>
      </c>
      <c r="AF35">
        <v>2.3E-5</v>
      </c>
      <c r="AG35">
        <v>2.3E-5</v>
      </c>
      <c r="AH35">
        <v>2.3E-5</v>
      </c>
      <c r="AI35">
        <v>2.3E-5</v>
      </c>
      <c r="AJ35">
        <v>2.3E-5</v>
      </c>
      <c r="AK35">
        <v>2.3E-5</v>
      </c>
      <c r="AL35">
        <v>2.3E-5</v>
      </c>
      <c r="AM35">
        <v>2.3E-5</v>
      </c>
      <c r="AN35">
        <v>2.3E-5</v>
      </c>
      <c r="AO35">
        <v>2.3E-5</v>
      </c>
      <c r="AP35">
        <v>1.74E-4</v>
      </c>
      <c r="AQ35">
        <v>1.74E-4</v>
      </c>
      <c r="AR35">
        <v>1.74E-4</v>
      </c>
      <c r="AS35">
        <v>1.74E-4</v>
      </c>
      <c r="AT35">
        <v>1.74E-4</v>
      </c>
      <c r="AU35">
        <v>2.6400000000000002E-4</v>
      </c>
      <c r="AV35">
        <v>2.6400000000000002E-4</v>
      </c>
      <c r="AW35">
        <v>2.6400000000000002E-4</v>
      </c>
      <c r="AX35">
        <v>2.6400000000000002E-4</v>
      </c>
      <c r="AY35">
        <v>2.6400000000000002E-4</v>
      </c>
      <c r="AZ35">
        <v>3.6200000000000002E-4</v>
      </c>
      <c r="BA35">
        <v>3.6200000000000002E-4</v>
      </c>
      <c r="BB35">
        <v>3.6200000000000002E-4</v>
      </c>
      <c r="BC35">
        <v>3.6200000000000002E-4</v>
      </c>
      <c r="BD35">
        <v>3.6200000000000002E-4</v>
      </c>
      <c r="BE35">
        <v>4.7399999999999997E-4</v>
      </c>
      <c r="BF35">
        <v>4.7399999999999997E-4</v>
      </c>
      <c r="BG35">
        <v>4.7399999999999997E-4</v>
      </c>
      <c r="BH35">
        <v>4.7399999999999997E-4</v>
      </c>
      <c r="BI35">
        <v>4.7399999999999997E-4</v>
      </c>
      <c r="BJ35">
        <v>5.9000000000000003E-4</v>
      </c>
      <c r="BK35">
        <v>5.9000000000000003E-4</v>
      </c>
      <c r="BL35">
        <v>5.9000000000000003E-4</v>
      </c>
      <c r="BM35">
        <v>5.9000000000000003E-4</v>
      </c>
      <c r="BN35">
        <v>5.9000000000000003E-4</v>
      </c>
      <c r="BO35">
        <v>6.8999999999999997E-4</v>
      </c>
      <c r="BP35">
        <v>6.8999999999999997E-4</v>
      </c>
      <c r="BQ35">
        <v>6.8999999999999997E-4</v>
      </c>
      <c r="BR35">
        <v>6.8999999999999997E-4</v>
      </c>
      <c r="BS35">
        <v>6.8999999999999997E-4</v>
      </c>
      <c r="BT35">
        <v>7.4799999999999997E-4</v>
      </c>
      <c r="BU35">
        <v>7.4799999999999997E-4</v>
      </c>
      <c r="BV35">
        <v>7.4799999999999997E-4</v>
      </c>
      <c r="BW35">
        <v>7.4799999999999997E-4</v>
      </c>
      <c r="BX35">
        <v>7.4799999999999997E-4</v>
      </c>
      <c r="BY35">
        <v>7.3899999999999997E-4</v>
      </c>
      <c r="BZ35">
        <v>7.3899999999999997E-4</v>
      </c>
      <c r="CA35">
        <v>7.3899999999999997E-4</v>
      </c>
      <c r="CB35">
        <v>7.3899999999999997E-4</v>
      </c>
      <c r="CC35">
        <v>7.3899999999999997E-4</v>
      </c>
      <c r="CD35">
        <v>7.3899999999999997E-4</v>
      </c>
      <c r="CE35">
        <v>7.3899999999999997E-4</v>
      </c>
      <c r="CF35">
        <v>7.3899999999999997E-4</v>
      </c>
      <c r="CG35">
        <v>7.3899999999999997E-4</v>
      </c>
      <c r="CH35">
        <v>7.3899999999999997E-4</v>
      </c>
      <c r="CI35">
        <v>7.3899999999999997E-4</v>
      </c>
      <c r="CJ35">
        <v>7.3899999999999997E-4</v>
      </c>
      <c r="CK35">
        <v>7.3899999999999997E-4</v>
      </c>
      <c r="CL35">
        <v>7.3899999999999997E-4</v>
      </c>
      <c r="CM35">
        <v>7.3899999999999997E-4</v>
      </c>
      <c r="CN35">
        <v>7.3899999999999997E-4</v>
      </c>
      <c r="CO35">
        <v>7.3899999999999997E-4</v>
      </c>
      <c r="CP35">
        <v>7.3899999999999997E-4</v>
      </c>
      <c r="CQ35">
        <v>7.3899999999999997E-4</v>
      </c>
      <c r="CR35">
        <v>7.3899999999999997E-4</v>
      </c>
      <c r="CS35">
        <v>7.3899999999999997E-4</v>
      </c>
      <c r="CT35">
        <v>7.3899999999999997E-4</v>
      </c>
      <c r="CU35">
        <v>7.3899999999999997E-4</v>
      </c>
      <c r="CV35">
        <v>7.3899999999999997E-4</v>
      </c>
      <c r="CW35">
        <v>7.3899999999999997E-4</v>
      </c>
      <c r="CX35">
        <v>7.3899999999999997E-4</v>
      </c>
    </row>
    <row r="36" spans="1:102" s="36" customFormat="1">
      <c r="A36" s="36" t="s">
        <v>139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3.0000000000000001E-6</v>
      </c>
      <c r="W36">
        <v>3.0000000000000001E-6</v>
      </c>
      <c r="X36">
        <v>3.0000000000000001E-6</v>
      </c>
      <c r="Y36">
        <v>3.0000000000000001E-6</v>
      </c>
      <c r="Z36">
        <v>3.0000000000000001E-6</v>
      </c>
      <c r="AA36">
        <v>1.8E-5</v>
      </c>
      <c r="AB36">
        <v>1.8E-5</v>
      </c>
      <c r="AC36">
        <v>1.7E-5</v>
      </c>
      <c r="AD36">
        <v>1.7E-5</v>
      </c>
      <c r="AE36">
        <v>1.7E-5</v>
      </c>
      <c r="AF36">
        <v>3.4999999999999997E-5</v>
      </c>
      <c r="AG36">
        <v>3.4999999999999997E-5</v>
      </c>
      <c r="AH36">
        <v>3.6000000000000001E-5</v>
      </c>
      <c r="AI36">
        <v>3.6000000000000001E-5</v>
      </c>
      <c r="AJ36">
        <v>3.6999999999999998E-5</v>
      </c>
      <c r="AK36">
        <v>5.3000000000000001E-5</v>
      </c>
      <c r="AL36">
        <v>5.3999999999999998E-5</v>
      </c>
      <c r="AM36">
        <v>5.5000000000000002E-5</v>
      </c>
      <c r="AN36">
        <v>5.5999999999999999E-5</v>
      </c>
      <c r="AO36">
        <v>5.7000000000000003E-5</v>
      </c>
      <c r="AP36">
        <v>7.2000000000000002E-5</v>
      </c>
      <c r="AQ36">
        <v>7.2999999999999999E-5</v>
      </c>
      <c r="AR36">
        <v>7.2999999999999999E-5</v>
      </c>
      <c r="AS36">
        <v>7.3999999999999996E-5</v>
      </c>
      <c r="AT36">
        <v>7.4999999999999993E-5</v>
      </c>
      <c r="AU36">
        <v>8.8999999999999995E-5</v>
      </c>
      <c r="AV36">
        <v>9.0000000000000006E-5</v>
      </c>
      <c r="AW36">
        <v>9.0000000000000006E-5</v>
      </c>
      <c r="AX36">
        <v>9.1000000000000003E-5</v>
      </c>
      <c r="AY36">
        <v>9.1000000000000003E-5</v>
      </c>
      <c r="AZ36">
        <v>1.03E-4</v>
      </c>
      <c r="BA36">
        <v>1.03E-4</v>
      </c>
      <c r="BB36">
        <v>1.0399999999999999E-4</v>
      </c>
      <c r="BC36">
        <v>1.06E-4</v>
      </c>
      <c r="BD36">
        <v>1.07E-4</v>
      </c>
      <c r="BE36">
        <v>1.18E-4</v>
      </c>
      <c r="BF36">
        <v>1.2E-4</v>
      </c>
      <c r="BG36">
        <v>1.2300000000000001E-4</v>
      </c>
      <c r="BH36">
        <v>1.26E-4</v>
      </c>
      <c r="BI36">
        <v>1.2899999999999999E-4</v>
      </c>
      <c r="BJ36">
        <v>1.3799999999999999E-4</v>
      </c>
      <c r="BK36">
        <v>1.4200000000000001E-4</v>
      </c>
      <c r="BL36">
        <v>1.46E-4</v>
      </c>
      <c r="BM36">
        <v>1.5100000000000001E-4</v>
      </c>
      <c r="BN36">
        <v>1.56E-4</v>
      </c>
      <c r="BO36">
        <v>1.7799999999999999E-4</v>
      </c>
      <c r="BP36">
        <v>1.85E-4</v>
      </c>
      <c r="BQ36">
        <v>1.93E-4</v>
      </c>
      <c r="BR36">
        <v>2.0100000000000001E-4</v>
      </c>
      <c r="BS36">
        <v>2.1000000000000001E-4</v>
      </c>
      <c r="BT36">
        <v>2.14E-4</v>
      </c>
      <c r="BU36">
        <v>2.2599999999999999E-4</v>
      </c>
      <c r="BV36">
        <v>2.4000000000000001E-4</v>
      </c>
      <c r="BW36">
        <v>2.5999999999999998E-4</v>
      </c>
      <c r="BX36">
        <v>2.81E-4</v>
      </c>
      <c r="BY36">
        <v>2.9500000000000001E-4</v>
      </c>
      <c r="BZ36">
        <v>3.1500000000000001E-4</v>
      </c>
      <c r="CA36">
        <v>3.3599999999999998E-4</v>
      </c>
      <c r="CB36">
        <v>3.59E-4</v>
      </c>
      <c r="CC36">
        <v>3.8200000000000002E-4</v>
      </c>
      <c r="CD36">
        <v>3.7399999999999998E-4</v>
      </c>
      <c r="CE36">
        <v>3.9800000000000002E-4</v>
      </c>
      <c r="CF36">
        <v>4.2499999999999998E-4</v>
      </c>
      <c r="CG36">
        <v>4.55E-4</v>
      </c>
      <c r="CH36">
        <v>4.8999999999999998E-4</v>
      </c>
      <c r="CI36">
        <v>2.3800000000000001E-4</v>
      </c>
      <c r="CJ36">
        <v>2.61E-4</v>
      </c>
      <c r="CK36">
        <v>2.8800000000000001E-4</v>
      </c>
      <c r="CL36">
        <v>3.1799999999999998E-4</v>
      </c>
      <c r="CM36">
        <v>3.5399999999999999E-4</v>
      </c>
      <c r="CN36">
        <v>3.9800000000000002E-4</v>
      </c>
      <c r="CO36">
        <v>4.5100000000000001E-4</v>
      </c>
      <c r="CP36">
        <v>5.2599999999999999E-4</v>
      </c>
      <c r="CQ36">
        <v>6.4000000000000005E-4</v>
      </c>
      <c r="CR36">
        <v>8.12E-4</v>
      </c>
      <c r="CS36">
        <v>1.0510000000000001E-3</v>
      </c>
      <c r="CT36">
        <v>1.3979999999999999E-3</v>
      </c>
      <c r="CU36">
        <v>1.926E-3</v>
      </c>
      <c r="CV36">
        <v>2.6919999999999999E-3</v>
      </c>
      <c r="CW36">
        <v>3.8449999999999999E-3</v>
      </c>
      <c r="CX36">
        <v>2.2469999999999999E-3</v>
      </c>
    </row>
    <row r="37" spans="1:102">
      <c r="A37" t="s">
        <v>141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1.2E-5</v>
      </c>
      <c r="R37">
        <v>1.2E-5</v>
      </c>
      <c r="S37">
        <v>1.2E-5</v>
      </c>
      <c r="T37">
        <v>1.2E-5</v>
      </c>
      <c r="U37">
        <v>1.2E-5</v>
      </c>
      <c r="V37">
        <v>1.2E-5</v>
      </c>
      <c r="W37">
        <v>1.2E-5</v>
      </c>
      <c r="X37">
        <v>1.2E-5</v>
      </c>
      <c r="Y37">
        <v>1.2E-5</v>
      </c>
      <c r="Z37">
        <v>1.2E-5</v>
      </c>
      <c r="AA37">
        <v>1.2E-5</v>
      </c>
      <c r="AB37">
        <v>1.2E-5</v>
      </c>
      <c r="AC37">
        <v>1.2E-5</v>
      </c>
      <c r="AD37">
        <v>1.2E-5</v>
      </c>
      <c r="AE37">
        <v>1.2E-5</v>
      </c>
      <c r="AF37">
        <v>1.2E-5</v>
      </c>
      <c r="AG37">
        <v>1.2E-5</v>
      </c>
      <c r="AH37">
        <v>1.2E-5</v>
      </c>
      <c r="AI37">
        <v>1.2E-5</v>
      </c>
      <c r="AJ37">
        <v>1.2E-5</v>
      </c>
      <c r="AK37">
        <v>1.2E-5</v>
      </c>
      <c r="AL37">
        <v>1.2E-5</v>
      </c>
      <c r="AM37">
        <v>1.2E-5</v>
      </c>
      <c r="AN37">
        <v>1.2E-5</v>
      </c>
      <c r="AO37">
        <v>1.2E-5</v>
      </c>
      <c r="AP37">
        <v>4.8000000000000001E-5</v>
      </c>
      <c r="AQ37">
        <v>4.8000000000000001E-5</v>
      </c>
      <c r="AR37">
        <v>4.8000000000000001E-5</v>
      </c>
      <c r="AS37">
        <v>4.8000000000000001E-5</v>
      </c>
      <c r="AT37">
        <v>4.8000000000000001E-5</v>
      </c>
      <c r="AU37">
        <v>6.3999999999999997E-5</v>
      </c>
      <c r="AV37">
        <v>6.3999999999999997E-5</v>
      </c>
      <c r="AW37">
        <v>6.3999999999999997E-5</v>
      </c>
      <c r="AX37">
        <v>6.3999999999999997E-5</v>
      </c>
      <c r="AY37">
        <v>6.3999999999999997E-5</v>
      </c>
      <c r="AZ37">
        <v>7.7999999999999999E-5</v>
      </c>
      <c r="BA37">
        <v>7.7999999999999999E-5</v>
      </c>
      <c r="BB37">
        <v>7.7999999999999999E-5</v>
      </c>
      <c r="BC37">
        <v>7.7999999999999999E-5</v>
      </c>
      <c r="BD37">
        <v>7.7999999999999999E-5</v>
      </c>
      <c r="BE37">
        <v>8.7999999999999998E-5</v>
      </c>
      <c r="BF37">
        <v>8.7999999999999998E-5</v>
      </c>
      <c r="BG37">
        <v>8.7999999999999998E-5</v>
      </c>
      <c r="BH37">
        <v>8.7999999999999998E-5</v>
      </c>
      <c r="BI37">
        <v>8.7999999999999998E-5</v>
      </c>
      <c r="BJ37">
        <v>9.8999999999999994E-5</v>
      </c>
      <c r="BK37">
        <v>9.8999999999999994E-5</v>
      </c>
      <c r="BL37">
        <v>9.8999999999999994E-5</v>
      </c>
      <c r="BM37">
        <v>9.8999999999999994E-5</v>
      </c>
      <c r="BN37">
        <v>9.8999999999999994E-5</v>
      </c>
      <c r="BO37">
        <v>1.15E-4</v>
      </c>
      <c r="BP37">
        <v>1.15E-4</v>
      </c>
      <c r="BQ37">
        <v>1.15E-4</v>
      </c>
      <c r="BR37">
        <v>1.15E-4</v>
      </c>
      <c r="BS37">
        <v>1.15E-4</v>
      </c>
      <c r="BT37">
        <v>1.4100000000000001E-4</v>
      </c>
      <c r="BU37">
        <v>1.4100000000000001E-4</v>
      </c>
      <c r="BV37">
        <v>1.4100000000000001E-4</v>
      </c>
      <c r="BW37">
        <v>1.4100000000000001E-4</v>
      </c>
      <c r="BX37">
        <v>1.4100000000000001E-4</v>
      </c>
      <c r="BY37">
        <v>2.31E-4</v>
      </c>
      <c r="BZ37">
        <v>2.31E-4</v>
      </c>
      <c r="CA37">
        <v>2.31E-4</v>
      </c>
      <c r="CB37">
        <v>2.31E-4</v>
      </c>
      <c r="CC37">
        <v>2.31E-4</v>
      </c>
      <c r="CD37">
        <v>2.31E-4</v>
      </c>
      <c r="CE37">
        <v>2.31E-4</v>
      </c>
      <c r="CF37">
        <v>2.31E-4</v>
      </c>
      <c r="CG37">
        <v>2.31E-4</v>
      </c>
      <c r="CH37">
        <v>2.31E-4</v>
      </c>
      <c r="CI37">
        <v>2.31E-4</v>
      </c>
      <c r="CJ37">
        <v>2.31E-4</v>
      </c>
      <c r="CK37">
        <v>2.31E-4</v>
      </c>
      <c r="CL37">
        <v>2.31E-4</v>
      </c>
      <c r="CM37">
        <v>2.31E-4</v>
      </c>
      <c r="CN37">
        <v>2.31E-4</v>
      </c>
      <c r="CO37">
        <v>2.31E-4</v>
      </c>
      <c r="CP37">
        <v>2.31E-4</v>
      </c>
      <c r="CQ37">
        <v>2.31E-4</v>
      </c>
      <c r="CR37">
        <v>2.31E-4</v>
      </c>
      <c r="CS37">
        <v>2.31E-4</v>
      </c>
      <c r="CT37">
        <v>2.31E-4</v>
      </c>
      <c r="CU37">
        <v>2.31E-4</v>
      </c>
      <c r="CV37">
        <v>2.31E-4</v>
      </c>
      <c r="CW37">
        <v>2.31E-4</v>
      </c>
      <c r="CX37">
        <v>2.31E-4</v>
      </c>
    </row>
    <row r="38" spans="1:102" s="36" customFormat="1">
      <c r="A38" s="36" t="s">
        <v>143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3.9999999999999998E-6</v>
      </c>
      <c r="W38">
        <v>3.9999999999999998E-6</v>
      </c>
      <c r="X38">
        <v>3.9999999999999998E-6</v>
      </c>
      <c r="Y38">
        <v>3.9999999999999998E-6</v>
      </c>
      <c r="Z38">
        <v>3.9999999999999998E-6</v>
      </c>
      <c r="AA38">
        <v>2.0999999999999999E-5</v>
      </c>
      <c r="AB38">
        <v>2.0999999999999999E-5</v>
      </c>
      <c r="AC38">
        <v>2.0999999999999999E-5</v>
      </c>
      <c r="AD38">
        <v>2.0999999999999999E-5</v>
      </c>
      <c r="AE38">
        <v>2.0999999999999999E-5</v>
      </c>
      <c r="AF38">
        <v>4.1E-5</v>
      </c>
      <c r="AG38">
        <v>4.1999999999999998E-5</v>
      </c>
      <c r="AH38">
        <v>4.1999999999999998E-5</v>
      </c>
      <c r="AI38">
        <v>4.3000000000000002E-5</v>
      </c>
      <c r="AJ38">
        <v>4.3999999999999999E-5</v>
      </c>
      <c r="AK38">
        <v>6.6000000000000005E-5</v>
      </c>
      <c r="AL38">
        <v>6.7000000000000002E-5</v>
      </c>
      <c r="AM38">
        <v>6.7999999999999999E-5</v>
      </c>
      <c r="AN38">
        <v>6.8999999999999997E-5</v>
      </c>
      <c r="AO38">
        <v>7.1000000000000005E-5</v>
      </c>
      <c r="AP38">
        <v>9.5000000000000005E-5</v>
      </c>
      <c r="AQ38">
        <v>9.7E-5</v>
      </c>
      <c r="AR38">
        <v>1E-4</v>
      </c>
      <c r="AS38">
        <v>1.03E-4</v>
      </c>
      <c r="AT38">
        <v>1.05E-4</v>
      </c>
      <c r="AU38">
        <v>1.2899999999999999E-4</v>
      </c>
      <c r="AV38">
        <v>1.3200000000000001E-4</v>
      </c>
      <c r="AW38">
        <v>1.34E-4</v>
      </c>
      <c r="AX38">
        <v>1.35E-4</v>
      </c>
      <c r="AY38">
        <v>1.35E-4</v>
      </c>
      <c r="AZ38">
        <v>1.6000000000000001E-4</v>
      </c>
      <c r="BA38">
        <v>1.6100000000000001E-4</v>
      </c>
      <c r="BB38">
        <v>1.6100000000000001E-4</v>
      </c>
      <c r="BC38">
        <v>1.6200000000000001E-4</v>
      </c>
      <c r="BD38">
        <v>1.63E-4</v>
      </c>
      <c r="BE38">
        <v>1.7899999999999999E-4</v>
      </c>
      <c r="BF38">
        <v>1.83E-4</v>
      </c>
      <c r="BG38">
        <v>1.8799999999999999E-4</v>
      </c>
      <c r="BH38">
        <v>1.94E-4</v>
      </c>
      <c r="BI38">
        <v>2.02E-4</v>
      </c>
      <c r="BJ38">
        <v>2.05E-4</v>
      </c>
      <c r="BK38">
        <v>2.1499999999999999E-4</v>
      </c>
      <c r="BL38">
        <v>2.2499999999999999E-4</v>
      </c>
      <c r="BM38">
        <v>2.3699999999999999E-4</v>
      </c>
      <c r="BN38">
        <v>2.5000000000000001E-4</v>
      </c>
      <c r="BO38">
        <v>2.6699999999999998E-4</v>
      </c>
      <c r="BP38">
        <v>2.8200000000000002E-4</v>
      </c>
      <c r="BQ38">
        <v>2.99E-4</v>
      </c>
      <c r="BR38">
        <v>3.1799999999999998E-4</v>
      </c>
      <c r="BS38">
        <v>3.3799999999999998E-4</v>
      </c>
      <c r="BT38">
        <v>3.2200000000000002E-4</v>
      </c>
      <c r="BU38">
        <v>3.4900000000000003E-4</v>
      </c>
      <c r="BV38">
        <v>3.77E-4</v>
      </c>
      <c r="BW38">
        <v>4.0200000000000001E-4</v>
      </c>
      <c r="BX38">
        <v>4.3199999999999998E-4</v>
      </c>
      <c r="BY38">
        <v>4.0200000000000001E-4</v>
      </c>
      <c r="BZ38">
        <v>4.35E-4</v>
      </c>
      <c r="CA38">
        <v>4.73E-4</v>
      </c>
      <c r="CB38">
        <v>5.1500000000000005E-4</v>
      </c>
      <c r="CC38">
        <v>5.6400000000000005E-4</v>
      </c>
      <c r="CD38">
        <v>5.1800000000000001E-4</v>
      </c>
      <c r="CE38">
        <v>5.7600000000000001E-4</v>
      </c>
      <c r="CF38">
        <v>6.4300000000000002E-4</v>
      </c>
      <c r="CG38">
        <v>7.2199999999999999E-4</v>
      </c>
      <c r="CH38">
        <v>8.1899999999999996E-4</v>
      </c>
      <c r="CI38">
        <v>3.3500000000000001E-4</v>
      </c>
      <c r="CJ38">
        <v>3.9300000000000001E-4</v>
      </c>
      <c r="CK38">
        <v>4.6999999999999999E-4</v>
      </c>
      <c r="CL38">
        <v>5.7700000000000004E-4</v>
      </c>
      <c r="CM38">
        <v>7.2599999999999997E-4</v>
      </c>
      <c r="CN38">
        <v>9.2500000000000004E-4</v>
      </c>
      <c r="CO38">
        <v>1.194E-3</v>
      </c>
      <c r="CP38">
        <v>1.565E-3</v>
      </c>
      <c r="CQ38">
        <v>2.0830000000000002E-3</v>
      </c>
      <c r="CR38">
        <v>2.8140000000000001E-3</v>
      </c>
      <c r="CS38">
        <v>3.875E-3</v>
      </c>
      <c r="CT38">
        <v>5.4770000000000001E-3</v>
      </c>
      <c r="CU38">
        <v>7.9489999999999995E-3</v>
      </c>
      <c r="CV38">
        <v>1.1749000000000001E-2</v>
      </c>
      <c r="CW38">
        <v>1.7616E-2</v>
      </c>
      <c r="CX38">
        <v>1.1924000000000001E-2</v>
      </c>
    </row>
    <row r="39" spans="1:102">
      <c r="A39" t="s">
        <v>145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>
        <v>1.46E-4</v>
      </c>
      <c r="R39">
        <v>1.46E-4</v>
      </c>
      <c r="S39">
        <v>1.46E-4</v>
      </c>
      <c r="T39">
        <v>1.46E-4</v>
      </c>
      <c r="U39">
        <v>1.46E-4</v>
      </c>
      <c r="V39">
        <v>1.46E-4</v>
      </c>
      <c r="W39">
        <v>1.46E-4</v>
      </c>
      <c r="X39">
        <v>1.46E-4</v>
      </c>
      <c r="Y39">
        <v>1.46E-4</v>
      </c>
      <c r="Z39">
        <v>1.46E-4</v>
      </c>
      <c r="AA39">
        <v>1.46E-4</v>
      </c>
      <c r="AB39">
        <v>1.46E-4</v>
      </c>
      <c r="AC39">
        <v>1.46E-4</v>
      </c>
      <c r="AD39">
        <v>1.46E-4</v>
      </c>
      <c r="AE39">
        <v>1.46E-4</v>
      </c>
      <c r="AF39">
        <v>1.46E-4</v>
      </c>
      <c r="AG39">
        <v>1.46E-4</v>
      </c>
      <c r="AH39">
        <v>1.46E-4</v>
      </c>
      <c r="AI39">
        <v>1.46E-4</v>
      </c>
      <c r="AJ39">
        <v>1.46E-4</v>
      </c>
      <c r="AK39">
        <v>1.46E-4</v>
      </c>
      <c r="AL39">
        <v>1.46E-4</v>
      </c>
      <c r="AM39">
        <v>1.46E-4</v>
      </c>
      <c r="AN39">
        <v>1.46E-4</v>
      </c>
      <c r="AO39">
        <v>1.46E-4</v>
      </c>
      <c r="AP39">
        <v>4.5300000000000001E-4</v>
      </c>
      <c r="AQ39">
        <v>4.5300000000000001E-4</v>
      </c>
      <c r="AR39">
        <v>4.5300000000000001E-4</v>
      </c>
      <c r="AS39">
        <v>4.5300000000000001E-4</v>
      </c>
      <c r="AT39">
        <v>4.5300000000000001E-4</v>
      </c>
      <c r="AU39">
        <v>6.2E-4</v>
      </c>
      <c r="AV39">
        <v>6.2E-4</v>
      </c>
      <c r="AW39">
        <v>6.2E-4</v>
      </c>
      <c r="AX39">
        <v>6.2E-4</v>
      </c>
      <c r="AY39">
        <v>6.2E-4</v>
      </c>
      <c r="AZ39">
        <v>9.19E-4</v>
      </c>
      <c r="BA39">
        <v>9.19E-4</v>
      </c>
      <c r="BB39">
        <v>9.19E-4</v>
      </c>
      <c r="BC39">
        <v>9.19E-4</v>
      </c>
      <c r="BD39">
        <v>9.19E-4</v>
      </c>
      <c r="BE39">
        <v>1.1670000000000001E-3</v>
      </c>
      <c r="BF39">
        <v>1.1670000000000001E-3</v>
      </c>
      <c r="BG39">
        <v>1.1670000000000001E-3</v>
      </c>
      <c r="BH39">
        <v>1.1670000000000001E-3</v>
      </c>
      <c r="BI39">
        <v>1.1670000000000001E-3</v>
      </c>
      <c r="BJ39">
        <v>1.4430000000000001E-3</v>
      </c>
      <c r="BK39">
        <v>1.4430000000000001E-3</v>
      </c>
      <c r="BL39">
        <v>1.4430000000000001E-3</v>
      </c>
      <c r="BM39">
        <v>1.4430000000000001E-3</v>
      </c>
      <c r="BN39">
        <v>1.4430000000000001E-3</v>
      </c>
      <c r="BO39">
        <v>1.8289999999999999E-3</v>
      </c>
      <c r="BP39">
        <v>1.8289999999999999E-3</v>
      </c>
      <c r="BQ39">
        <v>1.8289999999999999E-3</v>
      </c>
      <c r="BR39">
        <v>1.8289999999999999E-3</v>
      </c>
      <c r="BS39">
        <v>1.8289999999999999E-3</v>
      </c>
      <c r="BT39">
        <v>2.104E-3</v>
      </c>
      <c r="BU39">
        <v>2.104E-3</v>
      </c>
      <c r="BV39">
        <v>2.104E-3</v>
      </c>
      <c r="BW39">
        <v>2.104E-3</v>
      </c>
      <c r="BX39">
        <v>2.104E-3</v>
      </c>
      <c r="BY39">
        <v>1.8890000000000001E-3</v>
      </c>
      <c r="BZ39">
        <v>1.8890000000000001E-3</v>
      </c>
      <c r="CA39">
        <v>1.8890000000000001E-3</v>
      </c>
      <c r="CB39">
        <v>1.8890000000000001E-3</v>
      </c>
      <c r="CC39">
        <v>1.8890000000000001E-3</v>
      </c>
      <c r="CD39">
        <v>1.8890000000000001E-3</v>
      </c>
      <c r="CE39">
        <v>1.8890000000000001E-3</v>
      </c>
      <c r="CF39">
        <v>1.8890000000000001E-3</v>
      </c>
      <c r="CG39">
        <v>1.8890000000000001E-3</v>
      </c>
      <c r="CH39">
        <v>1.8890000000000001E-3</v>
      </c>
      <c r="CI39">
        <v>1.8890000000000001E-3</v>
      </c>
      <c r="CJ39">
        <v>1.8890000000000001E-3</v>
      </c>
      <c r="CK39">
        <v>1.8890000000000001E-3</v>
      </c>
      <c r="CL39">
        <v>1.8890000000000001E-3</v>
      </c>
      <c r="CM39">
        <v>1.8890000000000001E-3</v>
      </c>
      <c r="CN39">
        <v>1.8890000000000001E-3</v>
      </c>
      <c r="CO39">
        <v>1.8890000000000001E-3</v>
      </c>
      <c r="CP39">
        <v>1.8890000000000001E-3</v>
      </c>
      <c r="CQ39">
        <v>1.8890000000000001E-3</v>
      </c>
      <c r="CR39">
        <v>1.8890000000000001E-3</v>
      </c>
      <c r="CS39">
        <v>1.8890000000000001E-3</v>
      </c>
      <c r="CT39">
        <v>1.8890000000000001E-3</v>
      </c>
      <c r="CU39">
        <v>1.8890000000000001E-3</v>
      </c>
      <c r="CV39">
        <v>1.8890000000000001E-3</v>
      </c>
      <c r="CW39">
        <v>1.8890000000000001E-3</v>
      </c>
      <c r="CX39">
        <v>1.8890000000000001E-3</v>
      </c>
    </row>
    <row r="40" spans="1:102">
      <c r="A40" t="s">
        <v>147</v>
      </c>
      <c r="B40">
        <v>9.9999999999999995E-7</v>
      </c>
      <c r="C40">
        <v>9.9999999999999995E-7</v>
      </c>
      <c r="D40">
        <v>9.9999999999999995E-7</v>
      </c>
      <c r="E40">
        <v>9.9999999999999995E-7</v>
      </c>
      <c r="F40">
        <v>9.9999999999999995E-7</v>
      </c>
      <c r="G40">
        <v>9.9999999999999995E-7</v>
      </c>
      <c r="H40">
        <v>9.9999999999999995E-7</v>
      </c>
      <c r="I40">
        <v>9.9999999999999995E-7</v>
      </c>
      <c r="J40">
        <v>9.9999999999999995E-7</v>
      </c>
      <c r="K40">
        <v>9.9999999999999995E-7</v>
      </c>
      <c r="L40">
        <v>9.9999999999999995E-7</v>
      </c>
      <c r="M40">
        <v>9.9999999999999995E-7</v>
      </c>
      <c r="N40">
        <v>9.9999999999999995E-7</v>
      </c>
      <c r="O40">
        <v>9.9999999999999995E-7</v>
      </c>
      <c r="P40">
        <v>9.9999999999999995E-7</v>
      </c>
      <c r="Q40">
        <v>3.9999999999999998E-6</v>
      </c>
      <c r="R40">
        <v>3.9999999999999998E-6</v>
      </c>
      <c r="S40">
        <v>3.9999999999999998E-6</v>
      </c>
      <c r="T40">
        <v>3.9999999999999998E-6</v>
      </c>
      <c r="U40">
        <v>3.9999999999999998E-6</v>
      </c>
      <c r="V40">
        <v>3.9999999999999998E-6</v>
      </c>
      <c r="W40">
        <v>3.9999999999999998E-6</v>
      </c>
      <c r="X40">
        <v>3.9999999999999998E-6</v>
      </c>
      <c r="Y40">
        <v>3.9999999999999998E-6</v>
      </c>
      <c r="Z40">
        <v>3.9999999999999998E-6</v>
      </c>
      <c r="AA40">
        <v>3.9999999999999998E-6</v>
      </c>
      <c r="AB40">
        <v>3.9999999999999998E-6</v>
      </c>
      <c r="AC40">
        <v>3.9999999999999998E-6</v>
      </c>
      <c r="AD40">
        <v>3.9999999999999998E-6</v>
      </c>
      <c r="AE40">
        <v>3.9999999999999998E-6</v>
      </c>
      <c r="AF40">
        <v>3.9999999999999998E-6</v>
      </c>
      <c r="AG40">
        <v>3.9999999999999998E-6</v>
      </c>
      <c r="AH40">
        <v>3.9999999999999998E-6</v>
      </c>
      <c r="AI40">
        <v>3.9999999999999998E-6</v>
      </c>
      <c r="AJ40">
        <v>3.9999999999999998E-6</v>
      </c>
      <c r="AK40">
        <v>3.9999999999999998E-6</v>
      </c>
      <c r="AL40">
        <v>3.9999999999999998E-6</v>
      </c>
      <c r="AM40">
        <v>3.9999999999999998E-6</v>
      </c>
      <c r="AN40">
        <v>3.9999999999999998E-6</v>
      </c>
      <c r="AO40">
        <v>3.9999999999999998E-6</v>
      </c>
      <c r="AP40">
        <v>6.0000000000000002E-5</v>
      </c>
      <c r="AQ40">
        <v>6.0000000000000002E-5</v>
      </c>
      <c r="AR40">
        <v>6.0000000000000002E-5</v>
      </c>
      <c r="AS40">
        <v>6.0000000000000002E-5</v>
      </c>
      <c r="AT40">
        <v>6.0000000000000002E-5</v>
      </c>
      <c r="AU40">
        <v>1.56E-4</v>
      </c>
      <c r="AV40">
        <v>1.56E-4</v>
      </c>
      <c r="AW40">
        <v>1.56E-4</v>
      </c>
      <c r="AX40">
        <v>1.56E-4</v>
      </c>
      <c r="AY40">
        <v>1.56E-4</v>
      </c>
      <c r="AZ40">
        <v>3.4000000000000002E-4</v>
      </c>
      <c r="BA40">
        <v>3.4000000000000002E-4</v>
      </c>
      <c r="BB40">
        <v>3.4000000000000002E-4</v>
      </c>
      <c r="BC40">
        <v>3.4000000000000002E-4</v>
      </c>
      <c r="BD40">
        <v>3.4000000000000002E-4</v>
      </c>
      <c r="BE40">
        <v>5.6800000000000004E-4</v>
      </c>
      <c r="BF40">
        <v>5.6800000000000004E-4</v>
      </c>
      <c r="BG40">
        <v>5.6800000000000004E-4</v>
      </c>
      <c r="BH40">
        <v>5.6800000000000004E-4</v>
      </c>
      <c r="BI40">
        <v>5.6800000000000004E-4</v>
      </c>
      <c r="BJ40">
        <v>7.6599999999999997E-4</v>
      </c>
      <c r="BK40">
        <v>7.6599999999999997E-4</v>
      </c>
      <c r="BL40">
        <v>7.6599999999999997E-4</v>
      </c>
      <c r="BM40">
        <v>7.6599999999999997E-4</v>
      </c>
      <c r="BN40">
        <v>7.6599999999999997E-4</v>
      </c>
      <c r="BO40">
        <v>8.2299999999999995E-4</v>
      </c>
      <c r="BP40">
        <v>8.2299999999999995E-4</v>
      </c>
      <c r="BQ40">
        <v>8.2299999999999995E-4</v>
      </c>
      <c r="BR40">
        <v>8.2299999999999995E-4</v>
      </c>
      <c r="BS40">
        <v>8.2299999999999995E-4</v>
      </c>
      <c r="BT40">
        <v>6.7100000000000005E-4</v>
      </c>
      <c r="BU40">
        <v>6.7100000000000005E-4</v>
      </c>
      <c r="BV40">
        <v>6.7100000000000005E-4</v>
      </c>
      <c r="BW40">
        <v>6.7100000000000005E-4</v>
      </c>
      <c r="BX40">
        <v>6.7100000000000005E-4</v>
      </c>
      <c r="BY40">
        <v>3.5599999999999998E-4</v>
      </c>
      <c r="BZ40">
        <v>3.5599999999999998E-4</v>
      </c>
      <c r="CA40">
        <v>3.5599999999999998E-4</v>
      </c>
      <c r="CB40">
        <v>3.5599999999999998E-4</v>
      </c>
      <c r="CC40">
        <v>3.5599999999999998E-4</v>
      </c>
      <c r="CD40">
        <v>3.5599999999999998E-4</v>
      </c>
      <c r="CE40">
        <v>3.5599999999999998E-4</v>
      </c>
      <c r="CF40">
        <v>3.5599999999999998E-4</v>
      </c>
      <c r="CG40">
        <v>3.5599999999999998E-4</v>
      </c>
      <c r="CH40">
        <v>3.5599999999999998E-4</v>
      </c>
      <c r="CI40">
        <v>3.5599999999999998E-4</v>
      </c>
      <c r="CJ40">
        <v>3.5599999999999998E-4</v>
      </c>
      <c r="CK40">
        <v>3.5599999999999998E-4</v>
      </c>
      <c r="CL40">
        <v>3.5599999999999998E-4</v>
      </c>
      <c r="CM40">
        <v>3.5599999999999998E-4</v>
      </c>
      <c r="CN40">
        <v>3.5599999999999998E-4</v>
      </c>
      <c r="CO40">
        <v>3.5599999999999998E-4</v>
      </c>
      <c r="CP40">
        <v>3.5599999999999998E-4</v>
      </c>
      <c r="CQ40">
        <v>3.5599999999999998E-4</v>
      </c>
      <c r="CR40">
        <v>3.5599999999999998E-4</v>
      </c>
      <c r="CS40">
        <v>3.5599999999999998E-4</v>
      </c>
      <c r="CT40">
        <v>3.5599999999999998E-4</v>
      </c>
      <c r="CU40">
        <v>3.5599999999999998E-4</v>
      </c>
      <c r="CV40">
        <v>3.5599999999999998E-4</v>
      </c>
      <c r="CW40">
        <v>3.5599999999999998E-4</v>
      </c>
      <c r="CX40">
        <v>3.5599999999999998E-4</v>
      </c>
    </row>
    <row r="41" spans="1:102">
      <c r="A41" t="s">
        <v>149</v>
      </c>
      <c r="B41">
        <v>9.9999999999999995E-7</v>
      </c>
      <c r="C41">
        <v>9.9999999999999995E-7</v>
      </c>
      <c r="D41">
        <v>9.9999999999999995E-7</v>
      </c>
      <c r="E41">
        <v>9.9999999999999995E-7</v>
      </c>
      <c r="F41">
        <v>9.9999999999999995E-7</v>
      </c>
      <c r="G41">
        <v>9.9999999999999995E-7</v>
      </c>
      <c r="H41">
        <v>9.9999999999999995E-7</v>
      </c>
      <c r="I41">
        <v>9.9999999999999995E-7</v>
      </c>
      <c r="J41">
        <v>9.9999999999999995E-7</v>
      </c>
      <c r="K41">
        <v>9.9999999999999995E-7</v>
      </c>
      <c r="L41">
        <v>9.9999999999999995E-7</v>
      </c>
      <c r="M41">
        <v>9.9999999999999995E-7</v>
      </c>
      <c r="N41">
        <v>9.9999999999999995E-7</v>
      </c>
      <c r="O41">
        <v>9.9999999999999995E-7</v>
      </c>
      <c r="P41">
        <v>9.9999999999999995E-7</v>
      </c>
      <c r="Q41">
        <v>2.5999999999999998E-5</v>
      </c>
      <c r="R41">
        <v>2.5999999999999998E-5</v>
      </c>
      <c r="S41">
        <v>2.5999999999999998E-5</v>
      </c>
      <c r="T41">
        <v>2.5999999999999998E-5</v>
      </c>
      <c r="U41">
        <v>2.5999999999999998E-5</v>
      </c>
      <c r="V41">
        <v>2.5999999999999998E-5</v>
      </c>
      <c r="W41">
        <v>2.5999999999999998E-5</v>
      </c>
      <c r="X41">
        <v>2.5999999999999998E-5</v>
      </c>
      <c r="Y41">
        <v>2.5999999999999998E-5</v>
      </c>
      <c r="Z41">
        <v>2.5999999999999998E-5</v>
      </c>
      <c r="AA41">
        <v>2.5999999999999998E-5</v>
      </c>
      <c r="AB41">
        <v>2.5999999999999998E-5</v>
      </c>
      <c r="AC41">
        <v>2.5999999999999998E-5</v>
      </c>
      <c r="AD41">
        <v>2.5999999999999998E-5</v>
      </c>
      <c r="AE41">
        <v>2.5999999999999998E-5</v>
      </c>
      <c r="AF41">
        <v>2.5999999999999998E-5</v>
      </c>
      <c r="AG41">
        <v>2.5999999999999998E-5</v>
      </c>
      <c r="AH41">
        <v>2.5999999999999998E-5</v>
      </c>
      <c r="AI41">
        <v>2.5999999999999998E-5</v>
      </c>
      <c r="AJ41">
        <v>2.5999999999999998E-5</v>
      </c>
      <c r="AK41">
        <v>2.5999999999999998E-5</v>
      </c>
      <c r="AL41">
        <v>2.5999999999999998E-5</v>
      </c>
      <c r="AM41">
        <v>2.5999999999999998E-5</v>
      </c>
      <c r="AN41">
        <v>2.5999999999999998E-5</v>
      </c>
      <c r="AO41">
        <v>2.5999999999999998E-5</v>
      </c>
      <c r="AP41">
        <v>2.7799999999999998E-4</v>
      </c>
      <c r="AQ41">
        <v>2.7799999999999998E-4</v>
      </c>
      <c r="AR41">
        <v>2.7799999999999998E-4</v>
      </c>
      <c r="AS41">
        <v>2.7799999999999998E-4</v>
      </c>
      <c r="AT41">
        <v>2.7799999999999998E-4</v>
      </c>
      <c r="AU41">
        <v>5.0299999999999997E-4</v>
      </c>
      <c r="AV41">
        <v>5.0299999999999997E-4</v>
      </c>
      <c r="AW41">
        <v>5.0299999999999997E-4</v>
      </c>
      <c r="AX41">
        <v>5.0299999999999997E-4</v>
      </c>
      <c r="AY41">
        <v>5.0299999999999997E-4</v>
      </c>
      <c r="AZ41">
        <v>7.9500000000000003E-4</v>
      </c>
      <c r="BA41">
        <v>7.9500000000000003E-4</v>
      </c>
      <c r="BB41">
        <v>7.9500000000000003E-4</v>
      </c>
      <c r="BC41">
        <v>7.9500000000000003E-4</v>
      </c>
      <c r="BD41">
        <v>7.9500000000000003E-4</v>
      </c>
      <c r="BE41">
        <v>1.0920000000000001E-3</v>
      </c>
      <c r="BF41">
        <v>1.0920000000000001E-3</v>
      </c>
      <c r="BG41">
        <v>1.0920000000000001E-3</v>
      </c>
      <c r="BH41">
        <v>1.0920000000000001E-3</v>
      </c>
      <c r="BI41">
        <v>1.0920000000000001E-3</v>
      </c>
      <c r="BJ41">
        <v>1.297E-3</v>
      </c>
      <c r="BK41">
        <v>1.297E-3</v>
      </c>
      <c r="BL41">
        <v>1.297E-3</v>
      </c>
      <c r="BM41">
        <v>1.297E-3</v>
      </c>
      <c r="BN41">
        <v>1.297E-3</v>
      </c>
      <c r="BO41">
        <v>1.322E-3</v>
      </c>
      <c r="BP41">
        <v>1.322E-3</v>
      </c>
      <c r="BQ41">
        <v>1.322E-3</v>
      </c>
      <c r="BR41">
        <v>1.322E-3</v>
      </c>
      <c r="BS41">
        <v>1.322E-3</v>
      </c>
      <c r="BT41">
        <v>1.193E-3</v>
      </c>
      <c r="BU41">
        <v>1.193E-3</v>
      </c>
      <c r="BV41">
        <v>1.193E-3</v>
      </c>
      <c r="BW41">
        <v>1.193E-3</v>
      </c>
      <c r="BX41">
        <v>1.193E-3</v>
      </c>
      <c r="BY41">
        <v>9.0399999999999996E-4</v>
      </c>
      <c r="BZ41">
        <v>9.0399999999999996E-4</v>
      </c>
      <c r="CA41">
        <v>9.0399999999999996E-4</v>
      </c>
      <c r="CB41">
        <v>9.0399999999999996E-4</v>
      </c>
      <c r="CC41">
        <v>9.0399999999999996E-4</v>
      </c>
      <c r="CD41">
        <v>9.0399999999999996E-4</v>
      </c>
      <c r="CE41">
        <v>9.0399999999999996E-4</v>
      </c>
      <c r="CF41">
        <v>9.0399999999999996E-4</v>
      </c>
      <c r="CG41">
        <v>9.0399999999999996E-4</v>
      </c>
      <c r="CH41">
        <v>9.0399999999999996E-4</v>
      </c>
      <c r="CI41">
        <v>9.0399999999999996E-4</v>
      </c>
      <c r="CJ41">
        <v>9.0399999999999996E-4</v>
      </c>
      <c r="CK41">
        <v>9.0399999999999996E-4</v>
      </c>
      <c r="CL41">
        <v>9.0399999999999996E-4</v>
      </c>
      <c r="CM41">
        <v>9.0399999999999996E-4</v>
      </c>
      <c r="CN41">
        <v>9.0399999999999996E-4</v>
      </c>
      <c r="CO41">
        <v>9.0399999999999996E-4</v>
      </c>
      <c r="CP41">
        <v>9.0399999999999996E-4</v>
      </c>
      <c r="CQ41">
        <v>9.0399999999999996E-4</v>
      </c>
      <c r="CR41">
        <v>9.0399999999999996E-4</v>
      </c>
      <c r="CS41">
        <v>9.0399999999999996E-4</v>
      </c>
      <c r="CT41">
        <v>9.0399999999999996E-4</v>
      </c>
      <c r="CU41">
        <v>9.0399999999999996E-4</v>
      </c>
      <c r="CV41">
        <v>9.0399999999999996E-4</v>
      </c>
      <c r="CW41">
        <v>9.0399999999999996E-4</v>
      </c>
      <c r="CX41">
        <v>9.0399999999999996E-4</v>
      </c>
    </row>
    <row r="42" spans="1:102">
      <c r="A42" t="s">
        <v>151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1.2999999999999999E-5</v>
      </c>
      <c r="R42">
        <v>1.2999999999999999E-5</v>
      </c>
      <c r="S42">
        <v>1.2999999999999999E-5</v>
      </c>
      <c r="T42">
        <v>1.2999999999999999E-5</v>
      </c>
      <c r="U42">
        <v>1.2999999999999999E-5</v>
      </c>
      <c r="V42">
        <v>1.2999999999999999E-5</v>
      </c>
      <c r="W42">
        <v>1.2999999999999999E-5</v>
      </c>
      <c r="X42">
        <v>1.2999999999999999E-5</v>
      </c>
      <c r="Y42">
        <v>1.2999999999999999E-5</v>
      </c>
      <c r="Z42">
        <v>1.2999999999999999E-5</v>
      </c>
      <c r="AA42">
        <v>1.2999999999999999E-5</v>
      </c>
      <c r="AB42">
        <v>1.2999999999999999E-5</v>
      </c>
      <c r="AC42">
        <v>1.2999999999999999E-5</v>
      </c>
      <c r="AD42">
        <v>1.2999999999999999E-5</v>
      </c>
      <c r="AE42">
        <v>1.2999999999999999E-5</v>
      </c>
      <c r="AF42">
        <v>1.2999999999999999E-5</v>
      </c>
      <c r="AG42">
        <v>1.2999999999999999E-5</v>
      </c>
      <c r="AH42">
        <v>1.2999999999999999E-5</v>
      </c>
      <c r="AI42">
        <v>1.2999999999999999E-5</v>
      </c>
      <c r="AJ42">
        <v>1.2999999999999999E-5</v>
      </c>
      <c r="AK42">
        <v>1.2999999999999999E-5</v>
      </c>
      <c r="AL42">
        <v>1.2999999999999999E-5</v>
      </c>
      <c r="AM42">
        <v>1.2999999999999999E-5</v>
      </c>
      <c r="AN42">
        <v>1.2999999999999999E-5</v>
      </c>
      <c r="AO42">
        <v>1.2999999999999999E-5</v>
      </c>
      <c r="AP42">
        <v>5.1E-5</v>
      </c>
      <c r="AQ42">
        <v>5.1E-5</v>
      </c>
      <c r="AR42">
        <v>5.1E-5</v>
      </c>
      <c r="AS42">
        <v>5.1E-5</v>
      </c>
      <c r="AT42">
        <v>5.1E-5</v>
      </c>
      <c r="AU42">
        <v>6.9999999999999994E-5</v>
      </c>
      <c r="AV42">
        <v>6.9999999999999994E-5</v>
      </c>
      <c r="AW42">
        <v>6.9999999999999994E-5</v>
      </c>
      <c r="AX42">
        <v>6.9999999999999994E-5</v>
      </c>
      <c r="AY42">
        <v>6.9999999999999994E-5</v>
      </c>
      <c r="AZ42">
        <v>8.7999999999999998E-5</v>
      </c>
      <c r="BA42">
        <v>8.7999999999999998E-5</v>
      </c>
      <c r="BB42">
        <v>8.7999999999999998E-5</v>
      </c>
      <c r="BC42">
        <v>8.7999999999999998E-5</v>
      </c>
      <c r="BD42">
        <v>8.7999999999999998E-5</v>
      </c>
      <c r="BE42">
        <v>9.7E-5</v>
      </c>
      <c r="BF42">
        <v>9.7E-5</v>
      </c>
      <c r="BG42">
        <v>9.7E-5</v>
      </c>
      <c r="BH42">
        <v>9.7E-5</v>
      </c>
      <c r="BI42">
        <v>9.7E-5</v>
      </c>
      <c r="BJ42">
        <v>1.06E-4</v>
      </c>
      <c r="BK42">
        <v>1.06E-4</v>
      </c>
      <c r="BL42">
        <v>1.06E-4</v>
      </c>
      <c r="BM42">
        <v>1.06E-4</v>
      </c>
      <c r="BN42">
        <v>1.06E-4</v>
      </c>
      <c r="BO42">
        <v>1.2E-4</v>
      </c>
      <c r="BP42">
        <v>1.2E-4</v>
      </c>
      <c r="BQ42">
        <v>1.2E-4</v>
      </c>
      <c r="BR42">
        <v>1.2E-4</v>
      </c>
      <c r="BS42">
        <v>1.2E-4</v>
      </c>
      <c r="BT42">
        <v>1.4300000000000001E-4</v>
      </c>
      <c r="BU42">
        <v>1.4300000000000001E-4</v>
      </c>
      <c r="BV42">
        <v>1.4300000000000001E-4</v>
      </c>
      <c r="BW42">
        <v>1.4300000000000001E-4</v>
      </c>
      <c r="BX42">
        <v>1.4300000000000001E-4</v>
      </c>
      <c r="BY42">
        <v>2.2100000000000001E-4</v>
      </c>
      <c r="BZ42">
        <v>2.2100000000000001E-4</v>
      </c>
      <c r="CA42">
        <v>2.2100000000000001E-4</v>
      </c>
      <c r="CB42">
        <v>2.2100000000000001E-4</v>
      </c>
      <c r="CC42">
        <v>2.2100000000000001E-4</v>
      </c>
      <c r="CD42">
        <v>2.2100000000000001E-4</v>
      </c>
      <c r="CE42">
        <v>2.2100000000000001E-4</v>
      </c>
      <c r="CF42">
        <v>2.2100000000000001E-4</v>
      </c>
      <c r="CG42">
        <v>2.2100000000000001E-4</v>
      </c>
      <c r="CH42">
        <v>2.2100000000000001E-4</v>
      </c>
      <c r="CI42">
        <v>2.2100000000000001E-4</v>
      </c>
      <c r="CJ42">
        <v>2.2100000000000001E-4</v>
      </c>
      <c r="CK42">
        <v>2.2100000000000001E-4</v>
      </c>
      <c r="CL42">
        <v>2.2100000000000001E-4</v>
      </c>
      <c r="CM42">
        <v>2.2100000000000001E-4</v>
      </c>
      <c r="CN42">
        <v>2.2100000000000001E-4</v>
      </c>
      <c r="CO42">
        <v>2.2100000000000001E-4</v>
      </c>
      <c r="CP42">
        <v>2.2100000000000001E-4</v>
      </c>
      <c r="CQ42">
        <v>2.2100000000000001E-4</v>
      </c>
      <c r="CR42">
        <v>2.2100000000000001E-4</v>
      </c>
      <c r="CS42">
        <v>2.2100000000000001E-4</v>
      </c>
      <c r="CT42">
        <v>2.2100000000000001E-4</v>
      </c>
      <c r="CU42">
        <v>2.2100000000000001E-4</v>
      </c>
      <c r="CV42">
        <v>2.2100000000000001E-4</v>
      </c>
      <c r="CW42">
        <v>2.2100000000000001E-4</v>
      </c>
      <c r="CX42">
        <v>2.2100000000000001E-4</v>
      </c>
    </row>
    <row r="43" spans="1:102" s="36" customFormat="1">
      <c r="A43" s="36" t="s">
        <v>153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1.0000000000000001E-5</v>
      </c>
      <c r="W43">
        <v>1.0000000000000001E-5</v>
      </c>
      <c r="X43">
        <v>1.0000000000000001E-5</v>
      </c>
      <c r="Y43">
        <v>1.0000000000000001E-5</v>
      </c>
      <c r="Z43">
        <v>0</v>
      </c>
      <c r="AA43">
        <v>2.0000000000000002E-5</v>
      </c>
      <c r="AB43">
        <v>2.0000000000000002E-5</v>
      </c>
      <c r="AC43">
        <v>2.0000000000000002E-5</v>
      </c>
      <c r="AD43">
        <v>2.0000000000000002E-5</v>
      </c>
      <c r="AE43">
        <v>2.0000000000000002E-5</v>
      </c>
      <c r="AF43">
        <v>5.0000000000000002E-5</v>
      </c>
      <c r="AG43">
        <v>5.0000000000000002E-5</v>
      </c>
      <c r="AH43">
        <v>5.0000000000000002E-5</v>
      </c>
      <c r="AI43">
        <v>5.0000000000000002E-5</v>
      </c>
      <c r="AJ43">
        <v>5.0000000000000002E-5</v>
      </c>
      <c r="AK43">
        <v>6.9999999999999994E-5</v>
      </c>
      <c r="AL43">
        <v>6.9999999999999994E-5</v>
      </c>
      <c r="AM43">
        <v>6.9999999999999994E-5</v>
      </c>
      <c r="AN43">
        <v>6.9999999999999994E-5</v>
      </c>
      <c r="AO43">
        <v>6.9999999999999994E-5</v>
      </c>
      <c r="AP43">
        <v>9.0000000000000006E-5</v>
      </c>
      <c r="AQ43">
        <v>9.0000000000000006E-5</v>
      </c>
      <c r="AR43">
        <v>9.0000000000000006E-5</v>
      </c>
      <c r="AS43">
        <v>9.0000000000000006E-5</v>
      </c>
      <c r="AT43">
        <v>1E-4</v>
      </c>
      <c r="AU43">
        <v>1E-4</v>
      </c>
      <c r="AV43">
        <v>1E-4</v>
      </c>
      <c r="AW43">
        <v>1E-4</v>
      </c>
      <c r="AX43">
        <v>1E-4</v>
      </c>
      <c r="AY43">
        <v>1E-4</v>
      </c>
      <c r="AZ43">
        <v>1.2E-4</v>
      </c>
      <c r="BA43">
        <v>1.2E-4</v>
      </c>
      <c r="BB43">
        <v>1.2E-4</v>
      </c>
      <c r="BC43">
        <v>1.2E-4</v>
      </c>
      <c r="BD43">
        <v>1.2E-4</v>
      </c>
      <c r="BE43">
        <v>1.2E-4</v>
      </c>
      <c r="BF43">
        <v>1.2E-4</v>
      </c>
      <c r="BG43">
        <v>1.2E-4</v>
      </c>
      <c r="BH43">
        <v>1.2E-4</v>
      </c>
      <c r="BI43">
        <v>1.2999999999999999E-4</v>
      </c>
      <c r="BJ43">
        <v>1.2999999999999999E-4</v>
      </c>
      <c r="BK43">
        <v>1.2999999999999999E-4</v>
      </c>
      <c r="BL43">
        <v>1.3999999999999999E-4</v>
      </c>
      <c r="BM43">
        <v>1.4999999999999999E-4</v>
      </c>
      <c r="BN43">
        <v>1.4999999999999999E-4</v>
      </c>
      <c r="BO43">
        <v>1.2999999999999999E-4</v>
      </c>
      <c r="BP43">
        <v>1.3999999999999999E-4</v>
      </c>
      <c r="BQ43">
        <v>1.4999999999999999E-4</v>
      </c>
      <c r="BR43">
        <v>1.4999999999999999E-4</v>
      </c>
      <c r="BS43">
        <v>1.6000000000000001E-4</v>
      </c>
      <c r="BT43">
        <v>1.8000000000000001E-4</v>
      </c>
      <c r="BU43">
        <v>1.9000000000000001E-4</v>
      </c>
      <c r="BV43">
        <v>2.1000000000000001E-4</v>
      </c>
      <c r="BW43">
        <v>2.2000000000000001E-4</v>
      </c>
      <c r="BX43">
        <v>2.4000000000000001E-4</v>
      </c>
      <c r="BY43">
        <v>2.5000000000000001E-4</v>
      </c>
      <c r="BZ43">
        <v>2.7E-4</v>
      </c>
      <c r="CA43">
        <v>2.9E-4</v>
      </c>
      <c r="CB43">
        <v>3.2000000000000003E-4</v>
      </c>
      <c r="CC43">
        <v>3.4000000000000002E-4</v>
      </c>
      <c r="CD43">
        <v>3.4000000000000002E-4</v>
      </c>
      <c r="CE43">
        <v>3.6999999999999999E-4</v>
      </c>
      <c r="CF43">
        <v>4.0000000000000002E-4</v>
      </c>
      <c r="CG43">
        <v>4.4999999999999999E-4</v>
      </c>
      <c r="CH43">
        <v>5.0000000000000001E-4</v>
      </c>
      <c r="CI43">
        <v>2.5000000000000001E-4</v>
      </c>
      <c r="CJ43">
        <v>2.9E-4</v>
      </c>
      <c r="CK43">
        <v>3.4000000000000002E-4</v>
      </c>
      <c r="CL43">
        <v>4.0000000000000002E-4</v>
      </c>
      <c r="CM43">
        <v>4.8999999999999998E-4</v>
      </c>
      <c r="CN43">
        <v>6.0999999999999997E-4</v>
      </c>
      <c r="CO43">
        <v>7.6000000000000004E-4</v>
      </c>
      <c r="CP43">
        <v>9.8999999999999999E-4</v>
      </c>
      <c r="CQ43">
        <v>1.32E-3</v>
      </c>
      <c r="CR43">
        <v>1.8E-3</v>
      </c>
      <c r="CS43">
        <v>2.5300000000000001E-3</v>
      </c>
      <c r="CT43">
        <v>3.6800000000000001E-3</v>
      </c>
      <c r="CU43">
        <v>5.5100000000000001E-3</v>
      </c>
      <c r="CV43">
        <v>8.5599999999999999E-3</v>
      </c>
      <c r="CW43">
        <v>1.3769999999999999E-2</v>
      </c>
      <c r="CX43">
        <v>1.022E-2</v>
      </c>
    </row>
    <row r="44" spans="1:102">
      <c r="A44" t="s">
        <v>155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 t="e">
        <v>#VALUE!</v>
      </c>
      <c r="P44" t="e">
        <v>#VALUE!</v>
      </c>
      <c r="Q44">
        <v>2.4000000000000001E-5</v>
      </c>
      <c r="R44">
        <v>2.4000000000000001E-5</v>
      </c>
      <c r="S44">
        <v>2.4000000000000001E-5</v>
      </c>
      <c r="T44">
        <v>2.4000000000000001E-5</v>
      </c>
      <c r="U44">
        <v>2.4000000000000001E-5</v>
      </c>
      <c r="V44">
        <v>2.4000000000000001E-5</v>
      </c>
      <c r="W44">
        <v>2.4000000000000001E-5</v>
      </c>
      <c r="X44">
        <v>2.4000000000000001E-5</v>
      </c>
      <c r="Y44">
        <v>2.4000000000000001E-5</v>
      </c>
      <c r="Z44">
        <v>2.4000000000000001E-5</v>
      </c>
      <c r="AA44">
        <v>2.4000000000000001E-5</v>
      </c>
      <c r="AB44">
        <v>2.4000000000000001E-5</v>
      </c>
      <c r="AC44">
        <v>2.4000000000000001E-5</v>
      </c>
      <c r="AD44">
        <v>2.4000000000000001E-5</v>
      </c>
      <c r="AE44">
        <v>2.4000000000000001E-5</v>
      </c>
      <c r="AF44">
        <v>2.4000000000000001E-5</v>
      </c>
      <c r="AG44">
        <v>2.4000000000000001E-5</v>
      </c>
      <c r="AH44">
        <v>2.4000000000000001E-5</v>
      </c>
      <c r="AI44">
        <v>2.4000000000000001E-5</v>
      </c>
      <c r="AJ44">
        <v>2.4000000000000001E-5</v>
      </c>
      <c r="AK44">
        <v>2.4000000000000001E-5</v>
      </c>
      <c r="AL44">
        <v>2.4000000000000001E-5</v>
      </c>
      <c r="AM44">
        <v>2.4000000000000001E-5</v>
      </c>
      <c r="AN44">
        <v>2.4000000000000001E-5</v>
      </c>
      <c r="AO44">
        <v>2.4000000000000001E-5</v>
      </c>
      <c r="AP44">
        <v>1.45E-4</v>
      </c>
      <c r="AQ44">
        <v>1.45E-4</v>
      </c>
      <c r="AR44">
        <v>1.45E-4</v>
      </c>
      <c r="AS44">
        <v>1.45E-4</v>
      </c>
      <c r="AT44">
        <v>1.45E-4</v>
      </c>
      <c r="AU44">
        <v>2.2900000000000001E-4</v>
      </c>
      <c r="AV44">
        <v>2.2900000000000001E-4</v>
      </c>
      <c r="AW44">
        <v>2.2900000000000001E-4</v>
      </c>
      <c r="AX44">
        <v>2.2900000000000001E-4</v>
      </c>
      <c r="AY44">
        <v>2.2900000000000001E-4</v>
      </c>
      <c r="AZ44">
        <v>3.28E-4</v>
      </c>
      <c r="BA44">
        <v>3.28E-4</v>
      </c>
      <c r="BB44">
        <v>3.28E-4</v>
      </c>
      <c r="BC44">
        <v>3.28E-4</v>
      </c>
      <c r="BD44">
        <v>3.28E-4</v>
      </c>
      <c r="BE44">
        <v>4.2200000000000001E-4</v>
      </c>
      <c r="BF44">
        <v>4.2200000000000001E-4</v>
      </c>
      <c r="BG44">
        <v>4.2200000000000001E-4</v>
      </c>
      <c r="BH44">
        <v>4.2200000000000001E-4</v>
      </c>
      <c r="BI44">
        <v>4.2200000000000001E-4</v>
      </c>
      <c r="BJ44">
        <v>5.22E-4</v>
      </c>
      <c r="BK44">
        <v>5.22E-4</v>
      </c>
      <c r="BL44">
        <v>5.22E-4</v>
      </c>
      <c r="BM44">
        <v>5.22E-4</v>
      </c>
      <c r="BN44">
        <v>5.22E-4</v>
      </c>
      <c r="BO44">
        <v>6.8099999999999996E-4</v>
      </c>
      <c r="BP44">
        <v>6.8099999999999996E-4</v>
      </c>
      <c r="BQ44">
        <v>6.8099999999999996E-4</v>
      </c>
      <c r="BR44">
        <v>6.8099999999999996E-4</v>
      </c>
      <c r="BS44">
        <v>6.8099999999999996E-4</v>
      </c>
      <c r="BT44">
        <v>8.8199999999999997E-4</v>
      </c>
      <c r="BU44">
        <v>8.8199999999999997E-4</v>
      </c>
      <c r="BV44">
        <v>8.8199999999999997E-4</v>
      </c>
      <c r="BW44">
        <v>8.8199999999999997E-4</v>
      </c>
      <c r="BX44">
        <v>8.8199999999999997E-4</v>
      </c>
      <c r="BY44">
        <v>1.145E-3</v>
      </c>
      <c r="BZ44">
        <v>1.145E-3</v>
      </c>
      <c r="CA44">
        <v>1.145E-3</v>
      </c>
      <c r="CB44">
        <v>1.145E-3</v>
      </c>
      <c r="CC44">
        <v>1.145E-3</v>
      </c>
      <c r="CD44">
        <v>1.145E-3</v>
      </c>
      <c r="CE44">
        <v>1.145E-3</v>
      </c>
      <c r="CF44">
        <v>1.145E-3</v>
      </c>
      <c r="CG44">
        <v>1.145E-3</v>
      </c>
      <c r="CH44">
        <v>1.145E-3</v>
      </c>
      <c r="CI44">
        <v>1.145E-3</v>
      </c>
      <c r="CJ44">
        <v>1.145E-3</v>
      </c>
      <c r="CK44">
        <v>1.145E-3</v>
      </c>
      <c r="CL44">
        <v>1.145E-3</v>
      </c>
      <c r="CM44">
        <v>1.145E-3</v>
      </c>
      <c r="CN44">
        <v>1.145E-3</v>
      </c>
      <c r="CO44">
        <v>1.145E-3</v>
      </c>
      <c r="CP44">
        <v>1.145E-3</v>
      </c>
      <c r="CQ44">
        <v>1.145E-3</v>
      </c>
      <c r="CR44">
        <v>1.145E-3</v>
      </c>
      <c r="CS44">
        <v>1.145E-3</v>
      </c>
      <c r="CT44">
        <v>1.145E-3</v>
      </c>
      <c r="CU44">
        <v>1.145E-3</v>
      </c>
      <c r="CV44">
        <v>1.145E-3</v>
      </c>
      <c r="CW44">
        <v>1.145E-3</v>
      </c>
      <c r="CX44">
        <v>1.145E-3</v>
      </c>
    </row>
    <row r="45" spans="1:102">
      <c r="A45" t="s">
        <v>157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 t="e">
        <v>#VALUE!</v>
      </c>
      <c r="Q45">
        <v>1.0000000000000001E-5</v>
      </c>
      <c r="R45">
        <v>1.0000000000000001E-5</v>
      </c>
      <c r="S45">
        <v>1.0000000000000001E-5</v>
      </c>
      <c r="T45">
        <v>1.0000000000000001E-5</v>
      </c>
      <c r="U45">
        <v>1.0000000000000001E-5</v>
      </c>
      <c r="V45">
        <v>1.0000000000000001E-5</v>
      </c>
      <c r="W45">
        <v>1.0000000000000001E-5</v>
      </c>
      <c r="X45">
        <v>1.0000000000000001E-5</v>
      </c>
      <c r="Y45">
        <v>1.0000000000000001E-5</v>
      </c>
      <c r="Z45">
        <v>1.0000000000000001E-5</v>
      </c>
      <c r="AA45">
        <v>1.0000000000000001E-5</v>
      </c>
      <c r="AB45">
        <v>1.0000000000000001E-5</v>
      </c>
      <c r="AC45">
        <v>1.0000000000000001E-5</v>
      </c>
      <c r="AD45">
        <v>1.0000000000000001E-5</v>
      </c>
      <c r="AE45">
        <v>1.0000000000000001E-5</v>
      </c>
      <c r="AF45">
        <v>1.0000000000000001E-5</v>
      </c>
      <c r="AG45">
        <v>1.0000000000000001E-5</v>
      </c>
      <c r="AH45">
        <v>1.0000000000000001E-5</v>
      </c>
      <c r="AI45">
        <v>1.0000000000000001E-5</v>
      </c>
      <c r="AJ45">
        <v>1.0000000000000001E-5</v>
      </c>
      <c r="AK45">
        <v>1.0000000000000001E-5</v>
      </c>
      <c r="AL45">
        <v>1.0000000000000001E-5</v>
      </c>
      <c r="AM45">
        <v>1.0000000000000001E-5</v>
      </c>
      <c r="AN45">
        <v>1.0000000000000001E-5</v>
      </c>
      <c r="AO45">
        <v>1.0000000000000001E-5</v>
      </c>
      <c r="AP45">
        <v>4.6999999999999997E-5</v>
      </c>
      <c r="AQ45">
        <v>4.6999999999999997E-5</v>
      </c>
      <c r="AR45">
        <v>4.6999999999999997E-5</v>
      </c>
      <c r="AS45">
        <v>4.6999999999999997E-5</v>
      </c>
      <c r="AT45">
        <v>4.6999999999999997E-5</v>
      </c>
      <c r="AU45">
        <v>6.3999999999999997E-5</v>
      </c>
      <c r="AV45">
        <v>6.3999999999999997E-5</v>
      </c>
      <c r="AW45">
        <v>6.3999999999999997E-5</v>
      </c>
      <c r="AX45">
        <v>6.3999999999999997E-5</v>
      </c>
      <c r="AY45">
        <v>6.3999999999999997E-5</v>
      </c>
      <c r="AZ45">
        <v>8.5000000000000006E-5</v>
      </c>
      <c r="BA45">
        <v>8.5000000000000006E-5</v>
      </c>
      <c r="BB45">
        <v>8.5000000000000006E-5</v>
      </c>
      <c r="BC45">
        <v>8.5000000000000006E-5</v>
      </c>
      <c r="BD45">
        <v>8.5000000000000006E-5</v>
      </c>
      <c r="BE45">
        <v>9.2E-5</v>
      </c>
      <c r="BF45">
        <v>9.2E-5</v>
      </c>
      <c r="BG45">
        <v>9.2E-5</v>
      </c>
      <c r="BH45">
        <v>9.2E-5</v>
      </c>
      <c r="BI45">
        <v>9.2E-5</v>
      </c>
      <c r="BJ45">
        <v>1E-4</v>
      </c>
      <c r="BK45">
        <v>1E-4</v>
      </c>
      <c r="BL45">
        <v>1E-4</v>
      </c>
      <c r="BM45">
        <v>1E-4</v>
      </c>
      <c r="BN45">
        <v>1E-4</v>
      </c>
      <c r="BO45">
        <v>1.11E-4</v>
      </c>
      <c r="BP45">
        <v>1.11E-4</v>
      </c>
      <c r="BQ45">
        <v>1.11E-4</v>
      </c>
      <c r="BR45">
        <v>1.11E-4</v>
      </c>
      <c r="BS45">
        <v>1.11E-4</v>
      </c>
      <c r="BT45">
        <v>1.2999999999999999E-4</v>
      </c>
      <c r="BU45">
        <v>1.2999999999999999E-4</v>
      </c>
      <c r="BV45">
        <v>1.2999999999999999E-4</v>
      </c>
      <c r="BW45">
        <v>1.2999999999999999E-4</v>
      </c>
      <c r="BX45">
        <v>1.2999999999999999E-4</v>
      </c>
      <c r="BY45">
        <v>1.84E-4</v>
      </c>
      <c r="BZ45">
        <v>1.84E-4</v>
      </c>
      <c r="CA45">
        <v>1.84E-4</v>
      </c>
      <c r="CB45">
        <v>1.84E-4</v>
      </c>
      <c r="CC45">
        <v>1.84E-4</v>
      </c>
      <c r="CD45">
        <v>1.84E-4</v>
      </c>
      <c r="CE45">
        <v>1.84E-4</v>
      </c>
      <c r="CF45">
        <v>1.84E-4</v>
      </c>
      <c r="CG45">
        <v>1.84E-4</v>
      </c>
      <c r="CH45">
        <v>1.84E-4</v>
      </c>
      <c r="CI45">
        <v>1.84E-4</v>
      </c>
      <c r="CJ45">
        <v>1.84E-4</v>
      </c>
      <c r="CK45">
        <v>1.84E-4</v>
      </c>
      <c r="CL45">
        <v>1.84E-4</v>
      </c>
      <c r="CM45">
        <v>1.84E-4</v>
      </c>
      <c r="CN45">
        <v>1.84E-4</v>
      </c>
      <c r="CO45">
        <v>1.84E-4</v>
      </c>
      <c r="CP45">
        <v>1.84E-4</v>
      </c>
      <c r="CQ45">
        <v>1.84E-4</v>
      </c>
      <c r="CR45">
        <v>1.84E-4</v>
      </c>
      <c r="CS45">
        <v>1.84E-4</v>
      </c>
      <c r="CT45">
        <v>1.84E-4</v>
      </c>
      <c r="CU45">
        <v>1.84E-4</v>
      </c>
      <c r="CV45">
        <v>1.84E-4</v>
      </c>
      <c r="CW45">
        <v>1.84E-4</v>
      </c>
      <c r="CX45">
        <v>1.84E-4</v>
      </c>
    </row>
    <row r="46" spans="1:102">
      <c r="A46" t="s">
        <v>159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>
        <v>2.9E-5</v>
      </c>
      <c r="R46">
        <v>2.9E-5</v>
      </c>
      <c r="S46">
        <v>2.9E-5</v>
      </c>
      <c r="T46">
        <v>2.9E-5</v>
      </c>
      <c r="U46">
        <v>2.9E-5</v>
      </c>
      <c r="V46">
        <v>2.9E-5</v>
      </c>
      <c r="W46">
        <v>2.9E-5</v>
      </c>
      <c r="X46">
        <v>2.9E-5</v>
      </c>
      <c r="Y46">
        <v>2.9E-5</v>
      </c>
      <c r="Z46">
        <v>2.9E-5</v>
      </c>
      <c r="AA46">
        <v>2.9E-5</v>
      </c>
      <c r="AB46">
        <v>2.9E-5</v>
      </c>
      <c r="AC46">
        <v>2.9E-5</v>
      </c>
      <c r="AD46">
        <v>2.9E-5</v>
      </c>
      <c r="AE46">
        <v>2.9E-5</v>
      </c>
      <c r="AF46">
        <v>2.9E-5</v>
      </c>
      <c r="AG46">
        <v>2.9E-5</v>
      </c>
      <c r="AH46">
        <v>2.9E-5</v>
      </c>
      <c r="AI46">
        <v>2.9E-5</v>
      </c>
      <c r="AJ46">
        <v>2.9E-5</v>
      </c>
      <c r="AK46">
        <v>2.9E-5</v>
      </c>
      <c r="AL46">
        <v>2.9E-5</v>
      </c>
      <c r="AM46">
        <v>2.9E-5</v>
      </c>
      <c r="AN46">
        <v>2.9E-5</v>
      </c>
      <c r="AO46">
        <v>2.9E-5</v>
      </c>
      <c r="AP46">
        <v>1.0900000000000001E-4</v>
      </c>
      <c r="AQ46">
        <v>1.0900000000000001E-4</v>
      </c>
      <c r="AR46">
        <v>1.0900000000000001E-4</v>
      </c>
      <c r="AS46">
        <v>1.0900000000000001E-4</v>
      </c>
      <c r="AT46">
        <v>1.0900000000000001E-4</v>
      </c>
      <c r="AU46">
        <v>1.3999999999999999E-4</v>
      </c>
      <c r="AV46">
        <v>1.3999999999999999E-4</v>
      </c>
      <c r="AW46">
        <v>1.3999999999999999E-4</v>
      </c>
      <c r="AX46">
        <v>1.3999999999999999E-4</v>
      </c>
      <c r="AY46">
        <v>1.3999999999999999E-4</v>
      </c>
      <c r="AZ46">
        <v>1.66E-4</v>
      </c>
      <c r="BA46">
        <v>1.66E-4</v>
      </c>
      <c r="BB46">
        <v>1.66E-4</v>
      </c>
      <c r="BC46">
        <v>1.66E-4</v>
      </c>
      <c r="BD46">
        <v>1.66E-4</v>
      </c>
      <c r="BE46">
        <v>1.8699999999999999E-4</v>
      </c>
      <c r="BF46">
        <v>1.8699999999999999E-4</v>
      </c>
      <c r="BG46">
        <v>1.8699999999999999E-4</v>
      </c>
      <c r="BH46">
        <v>1.8699999999999999E-4</v>
      </c>
      <c r="BI46">
        <v>1.8699999999999999E-4</v>
      </c>
      <c r="BJ46">
        <v>2.03E-4</v>
      </c>
      <c r="BK46">
        <v>2.03E-4</v>
      </c>
      <c r="BL46">
        <v>2.03E-4</v>
      </c>
      <c r="BM46">
        <v>2.03E-4</v>
      </c>
      <c r="BN46">
        <v>2.03E-4</v>
      </c>
      <c r="BO46">
        <v>2.2499999999999999E-4</v>
      </c>
      <c r="BP46">
        <v>2.2499999999999999E-4</v>
      </c>
      <c r="BQ46">
        <v>2.2499999999999999E-4</v>
      </c>
      <c r="BR46">
        <v>2.2499999999999999E-4</v>
      </c>
      <c r="BS46">
        <v>2.2499999999999999E-4</v>
      </c>
      <c r="BT46">
        <v>2.5000000000000001E-4</v>
      </c>
      <c r="BU46">
        <v>2.5000000000000001E-4</v>
      </c>
      <c r="BV46">
        <v>2.5000000000000001E-4</v>
      </c>
      <c r="BW46">
        <v>2.5000000000000001E-4</v>
      </c>
      <c r="BX46">
        <v>2.5000000000000001E-4</v>
      </c>
      <c r="BY46">
        <v>2.8800000000000001E-4</v>
      </c>
      <c r="BZ46">
        <v>2.8800000000000001E-4</v>
      </c>
      <c r="CA46">
        <v>2.8800000000000001E-4</v>
      </c>
      <c r="CB46">
        <v>2.8800000000000001E-4</v>
      </c>
      <c r="CC46">
        <v>2.8800000000000001E-4</v>
      </c>
      <c r="CD46">
        <v>2.8800000000000001E-4</v>
      </c>
      <c r="CE46">
        <v>2.8800000000000001E-4</v>
      </c>
      <c r="CF46">
        <v>2.8800000000000001E-4</v>
      </c>
      <c r="CG46">
        <v>2.8800000000000001E-4</v>
      </c>
      <c r="CH46">
        <v>2.8800000000000001E-4</v>
      </c>
      <c r="CI46">
        <v>2.8800000000000001E-4</v>
      </c>
      <c r="CJ46">
        <v>2.8800000000000001E-4</v>
      </c>
      <c r="CK46">
        <v>2.8800000000000001E-4</v>
      </c>
      <c r="CL46">
        <v>2.8800000000000001E-4</v>
      </c>
      <c r="CM46">
        <v>2.8800000000000001E-4</v>
      </c>
      <c r="CN46">
        <v>2.8800000000000001E-4</v>
      </c>
      <c r="CO46">
        <v>2.8800000000000001E-4</v>
      </c>
      <c r="CP46">
        <v>2.8800000000000001E-4</v>
      </c>
      <c r="CQ46">
        <v>2.8800000000000001E-4</v>
      </c>
      <c r="CR46">
        <v>2.8800000000000001E-4</v>
      </c>
      <c r="CS46">
        <v>2.8800000000000001E-4</v>
      </c>
      <c r="CT46">
        <v>2.8800000000000001E-4</v>
      </c>
      <c r="CU46">
        <v>2.8800000000000001E-4</v>
      </c>
      <c r="CV46">
        <v>2.8800000000000001E-4</v>
      </c>
      <c r="CW46">
        <v>2.8800000000000001E-4</v>
      </c>
      <c r="CX46">
        <v>2.8800000000000001E-4</v>
      </c>
    </row>
    <row r="47" spans="1:102">
      <c r="A47" t="s">
        <v>161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2.6999999999999999E-5</v>
      </c>
      <c r="AQ47">
        <v>2.6999999999999999E-5</v>
      </c>
      <c r="AR47">
        <v>2.6999999999999999E-5</v>
      </c>
      <c r="AS47">
        <v>2.6999999999999999E-5</v>
      </c>
      <c r="AT47">
        <v>2.6999999999999999E-5</v>
      </c>
      <c r="AU47" t="e">
        <v>#VALUE!</v>
      </c>
      <c r="AV47" t="e">
        <v>#VALUE!</v>
      </c>
      <c r="AW47" t="e">
        <v>#VALUE!</v>
      </c>
      <c r="AX47" t="e">
        <v>#VALUE!</v>
      </c>
      <c r="AY47" t="e">
        <v>#VALUE!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6.2000000000000003E-5</v>
      </c>
      <c r="BF47">
        <v>6.2000000000000003E-5</v>
      </c>
      <c r="BG47">
        <v>6.2000000000000003E-5</v>
      </c>
      <c r="BH47">
        <v>6.2000000000000003E-5</v>
      </c>
      <c r="BI47">
        <v>6.2000000000000003E-5</v>
      </c>
      <c r="BJ47">
        <v>3.6000000000000001E-5</v>
      </c>
      <c r="BK47">
        <v>3.6000000000000001E-5</v>
      </c>
      <c r="BL47">
        <v>3.6000000000000001E-5</v>
      </c>
      <c r="BM47">
        <v>3.6000000000000001E-5</v>
      </c>
      <c r="BN47">
        <v>3.6000000000000001E-5</v>
      </c>
      <c r="BO47" t="e">
        <v>#VALUE!</v>
      </c>
      <c r="BP47" t="e">
        <v>#VALUE!</v>
      </c>
      <c r="BQ47" t="e">
        <v>#VALUE!</v>
      </c>
      <c r="BR47" t="e">
        <v>#VALUE!</v>
      </c>
      <c r="BS47" t="e">
        <v>#VALUE!</v>
      </c>
      <c r="BT47">
        <v>5.3999999999999998E-5</v>
      </c>
      <c r="BU47">
        <v>5.3999999999999998E-5</v>
      </c>
      <c r="BV47">
        <v>5.3999999999999998E-5</v>
      </c>
      <c r="BW47">
        <v>5.3999999999999998E-5</v>
      </c>
      <c r="BX47">
        <v>5.3999999999999998E-5</v>
      </c>
      <c r="BY47">
        <v>3.4099999999999999E-4</v>
      </c>
      <c r="BZ47">
        <v>3.4099999999999999E-4</v>
      </c>
      <c r="CA47">
        <v>3.4099999999999999E-4</v>
      </c>
      <c r="CB47">
        <v>3.4099999999999999E-4</v>
      </c>
      <c r="CC47">
        <v>3.4099999999999999E-4</v>
      </c>
      <c r="CD47">
        <v>3.4099999999999999E-4</v>
      </c>
      <c r="CE47">
        <v>3.4099999999999999E-4</v>
      </c>
      <c r="CF47">
        <v>3.4099999999999999E-4</v>
      </c>
      <c r="CG47">
        <v>3.4099999999999999E-4</v>
      </c>
      <c r="CH47">
        <v>3.4099999999999999E-4</v>
      </c>
      <c r="CI47">
        <v>3.4099999999999999E-4</v>
      </c>
      <c r="CJ47">
        <v>3.4099999999999999E-4</v>
      </c>
      <c r="CK47">
        <v>3.4099999999999999E-4</v>
      </c>
      <c r="CL47">
        <v>3.4099999999999999E-4</v>
      </c>
      <c r="CM47">
        <v>3.4099999999999999E-4</v>
      </c>
      <c r="CN47">
        <v>3.4099999999999999E-4</v>
      </c>
      <c r="CO47">
        <v>3.4099999999999999E-4</v>
      </c>
      <c r="CP47">
        <v>3.4099999999999999E-4</v>
      </c>
      <c r="CQ47">
        <v>3.4099999999999999E-4</v>
      </c>
      <c r="CR47">
        <v>3.4099999999999999E-4</v>
      </c>
      <c r="CS47">
        <v>3.4099999999999999E-4</v>
      </c>
      <c r="CT47">
        <v>3.4099999999999999E-4</v>
      </c>
      <c r="CU47">
        <v>3.4099999999999999E-4</v>
      </c>
      <c r="CV47">
        <v>3.4099999999999999E-4</v>
      </c>
      <c r="CW47">
        <v>3.4099999999999999E-4</v>
      </c>
      <c r="CX47">
        <v>3.4099999999999999E-4</v>
      </c>
    </row>
    <row r="48" spans="1:102">
      <c r="A48" t="s">
        <v>163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>
        <v>9.0000000000000002E-6</v>
      </c>
      <c r="R48">
        <v>9.0000000000000002E-6</v>
      </c>
      <c r="S48">
        <v>9.0000000000000002E-6</v>
      </c>
      <c r="T48">
        <v>9.0000000000000002E-6</v>
      </c>
      <c r="U48">
        <v>9.0000000000000002E-6</v>
      </c>
      <c r="V48">
        <v>9.0000000000000002E-6</v>
      </c>
      <c r="W48">
        <v>9.0000000000000002E-6</v>
      </c>
      <c r="X48">
        <v>9.0000000000000002E-6</v>
      </c>
      <c r="Y48">
        <v>9.0000000000000002E-6</v>
      </c>
      <c r="Z48">
        <v>9.0000000000000002E-6</v>
      </c>
      <c r="AA48">
        <v>9.0000000000000002E-6</v>
      </c>
      <c r="AB48">
        <v>9.0000000000000002E-6</v>
      </c>
      <c r="AC48">
        <v>9.0000000000000002E-6</v>
      </c>
      <c r="AD48">
        <v>9.0000000000000002E-6</v>
      </c>
      <c r="AE48">
        <v>9.0000000000000002E-6</v>
      </c>
      <c r="AF48">
        <v>9.0000000000000002E-6</v>
      </c>
      <c r="AG48">
        <v>9.0000000000000002E-6</v>
      </c>
      <c r="AH48">
        <v>9.0000000000000002E-6</v>
      </c>
      <c r="AI48">
        <v>9.0000000000000002E-6</v>
      </c>
      <c r="AJ48">
        <v>9.0000000000000002E-6</v>
      </c>
      <c r="AK48">
        <v>9.0000000000000002E-6</v>
      </c>
      <c r="AL48">
        <v>9.0000000000000002E-6</v>
      </c>
      <c r="AM48">
        <v>9.0000000000000002E-6</v>
      </c>
      <c r="AN48">
        <v>9.0000000000000002E-6</v>
      </c>
      <c r="AO48">
        <v>9.0000000000000002E-6</v>
      </c>
      <c r="AP48">
        <v>4.1E-5</v>
      </c>
      <c r="AQ48">
        <v>4.1E-5</v>
      </c>
      <c r="AR48">
        <v>4.1E-5</v>
      </c>
      <c r="AS48">
        <v>4.1E-5</v>
      </c>
      <c r="AT48">
        <v>4.1E-5</v>
      </c>
      <c r="AU48">
        <v>6.0000000000000002E-5</v>
      </c>
      <c r="AV48">
        <v>6.0000000000000002E-5</v>
      </c>
      <c r="AW48">
        <v>6.0000000000000002E-5</v>
      </c>
      <c r="AX48">
        <v>6.0000000000000002E-5</v>
      </c>
      <c r="AY48">
        <v>6.0000000000000002E-5</v>
      </c>
      <c r="AZ48">
        <v>7.7000000000000001E-5</v>
      </c>
      <c r="BA48">
        <v>7.7000000000000001E-5</v>
      </c>
      <c r="BB48">
        <v>7.7000000000000001E-5</v>
      </c>
      <c r="BC48">
        <v>7.7000000000000001E-5</v>
      </c>
      <c r="BD48">
        <v>7.7000000000000001E-5</v>
      </c>
      <c r="BE48">
        <v>9.5000000000000005E-5</v>
      </c>
      <c r="BF48">
        <v>9.5000000000000005E-5</v>
      </c>
      <c r="BG48">
        <v>9.5000000000000005E-5</v>
      </c>
      <c r="BH48">
        <v>9.5000000000000005E-5</v>
      </c>
      <c r="BI48">
        <v>9.5000000000000005E-5</v>
      </c>
      <c r="BJ48">
        <v>1.16E-4</v>
      </c>
      <c r="BK48">
        <v>1.16E-4</v>
      </c>
      <c r="BL48">
        <v>1.16E-4</v>
      </c>
      <c r="BM48">
        <v>1.16E-4</v>
      </c>
      <c r="BN48">
        <v>1.16E-4</v>
      </c>
      <c r="BO48">
        <v>1.2999999999999999E-4</v>
      </c>
      <c r="BP48">
        <v>1.2999999999999999E-4</v>
      </c>
      <c r="BQ48">
        <v>1.2999999999999999E-4</v>
      </c>
      <c r="BR48">
        <v>1.2999999999999999E-4</v>
      </c>
      <c r="BS48">
        <v>1.2999999999999999E-4</v>
      </c>
      <c r="BT48">
        <v>1.4100000000000001E-4</v>
      </c>
      <c r="BU48">
        <v>1.4100000000000001E-4</v>
      </c>
      <c r="BV48">
        <v>1.4100000000000001E-4</v>
      </c>
      <c r="BW48">
        <v>1.4100000000000001E-4</v>
      </c>
      <c r="BX48">
        <v>1.4100000000000001E-4</v>
      </c>
      <c r="BY48">
        <v>1.8100000000000001E-4</v>
      </c>
      <c r="BZ48">
        <v>1.8100000000000001E-4</v>
      </c>
      <c r="CA48">
        <v>1.8100000000000001E-4</v>
      </c>
      <c r="CB48">
        <v>1.8100000000000001E-4</v>
      </c>
      <c r="CC48">
        <v>1.8100000000000001E-4</v>
      </c>
      <c r="CD48">
        <v>1.8100000000000001E-4</v>
      </c>
      <c r="CE48">
        <v>1.8100000000000001E-4</v>
      </c>
      <c r="CF48">
        <v>1.8100000000000001E-4</v>
      </c>
      <c r="CG48">
        <v>1.8100000000000001E-4</v>
      </c>
      <c r="CH48">
        <v>1.8100000000000001E-4</v>
      </c>
      <c r="CI48">
        <v>1.8100000000000001E-4</v>
      </c>
      <c r="CJ48">
        <v>1.8100000000000001E-4</v>
      </c>
      <c r="CK48">
        <v>1.8100000000000001E-4</v>
      </c>
      <c r="CL48">
        <v>1.8100000000000001E-4</v>
      </c>
      <c r="CM48">
        <v>1.8100000000000001E-4</v>
      </c>
      <c r="CN48">
        <v>1.8100000000000001E-4</v>
      </c>
      <c r="CO48">
        <v>1.8100000000000001E-4</v>
      </c>
      <c r="CP48">
        <v>1.8100000000000001E-4</v>
      </c>
      <c r="CQ48">
        <v>1.8100000000000001E-4</v>
      </c>
      <c r="CR48">
        <v>1.8100000000000001E-4</v>
      </c>
      <c r="CS48">
        <v>1.8100000000000001E-4</v>
      </c>
      <c r="CT48">
        <v>1.8100000000000001E-4</v>
      </c>
      <c r="CU48">
        <v>1.8100000000000001E-4</v>
      </c>
      <c r="CV48">
        <v>1.8100000000000001E-4</v>
      </c>
      <c r="CW48">
        <v>1.8100000000000001E-4</v>
      </c>
      <c r="CX48">
        <v>1.8100000000000001E-4</v>
      </c>
    </row>
    <row r="49" spans="1:102">
      <c r="A49" t="s">
        <v>165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>
        <v>9.0000000000000002E-6</v>
      </c>
      <c r="R49">
        <v>9.0000000000000002E-6</v>
      </c>
      <c r="S49">
        <v>9.0000000000000002E-6</v>
      </c>
      <c r="T49">
        <v>9.0000000000000002E-6</v>
      </c>
      <c r="U49">
        <v>9.0000000000000002E-6</v>
      </c>
      <c r="V49">
        <v>9.0000000000000002E-6</v>
      </c>
      <c r="W49">
        <v>9.0000000000000002E-6</v>
      </c>
      <c r="X49">
        <v>9.0000000000000002E-6</v>
      </c>
      <c r="Y49">
        <v>9.0000000000000002E-6</v>
      </c>
      <c r="Z49">
        <v>9.0000000000000002E-6</v>
      </c>
      <c r="AA49">
        <v>9.0000000000000002E-6</v>
      </c>
      <c r="AB49">
        <v>9.0000000000000002E-6</v>
      </c>
      <c r="AC49">
        <v>9.0000000000000002E-6</v>
      </c>
      <c r="AD49">
        <v>9.0000000000000002E-6</v>
      </c>
      <c r="AE49">
        <v>9.0000000000000002E-6</v>
      </c>
      <c r="AF49">
        <v>9.0000000000000002E-6</v>
      </c>
      <c r="AG49">
        <v>9.0000000000000002E-6</v>
      </c>
      <c r="AH49">
        <v>9.0000000000000002E-6</v>
      </c>
      <c r="AI49">
        <v>9.0000000000000002E-6</v>
      </c>
      <c r="AJ49">
        <v>9.0000000000000002E-6</v>
      </c>
      <c r="AK49">
        <v>9.0000000000000002E-6</v>
      </c>
      <c r="AL49">
        <v>9.0000000000000002E-6</v>
      </c>
      <c r="AM49">
        <v>9.0000000000000002E-6</v>
      </c>
      <c r="AN49">
        <v>9.0000000000000002E-6</v>
      </c>
      <c r="AO49">
        <v>9.0000000000000002E-6</v>
      </c>
      <c r="AP49">
        <v>3.0000000000000001E-5</v>
      </c>
      <c r="AQ49">
        <v>3.0000000000000001E-5</v>
      </c>
      <c r="AR49">
        <v>3.0000000000000001E-5</v>
      </c>
      <c r="AS49">
        <v>3.0000000000000001E-5</v>
      </c>
      <c r="AT49">
        <v>3.0000000000000001E-5</v>
      </c>
      <c r="AU49">
        <v>3.8999999999999999E-5</v>
      </c>
      <c r="AV49">
        <v>3.8999999999999999E-5</v>
      </c>
      <c r="AW49">
        <v>3.8999999999999999E-5</v>
      </c>
      <c r="AX49">
        <v>3.8999999999999999E-5</v>
      </c>
      <c r="AY49">
        <v>3.8999999999999999E-5</v>
      </c>
      <c r="AZ49">
        <v>4.3000000000000002E-5</v>
      </c>
      <c r="BA49">
        <v>4.3000000000000002E-5</v>
      </c>
      <c r="BB49">
        <v>4.3000000000000002E-5</v>
      </c>
      <c r="BC49">
        <v>4.3000000000000002E-5</v>
      </c>
      <c r="BD49">
        <v>4.3000000000000002E-5</v>
      </c>
      <c r="BE49">
        <v>4.1E-5</v>
      </c>
      <c r="BF49">
        <v>4.1E-5</v>
      </c>
      <c r="BG49">
        <v>4.1E-5</v>
      </c>
      <c r="BH49">
        <v>4.1E-5</v>
      </c>
      <c r="BI49">
        <v>4.1E-5</v>
      </c>
      <c r="BJ49">
        <v>4.3999999999999999E-5</v>
      </c>
      <c r="BK49">
        <v>4.3999999999999999E-5</v>
      </c>
      <c r="BL49">
        <v>4.3999999999999999E-5</v>
      </c>
      <c r="BM49">
        <v>4.3999999999999999E-5</v>
      </c>
      <c r="BN49">
        <v>4.3999999999999999E-5</v>
      </c>
      <c r="BO49">
        <v>5.3000000000000001E-5</v>
      </c>
      <c r="BP49">
        <v>5.3000000000000001E-5</v>
      </c>
      <c r="BQ49">
        <v>5.3000000000000001E-5</v>
      </c>
      <c r="BR49">
        <v>5.3000000000000001E-5</v>
      </c>
      <c r="BS49">
        <v>5.3000000000000001E-5</v>
      </c>
      <c r="BT49">
        <v>7.2000000000000002E-5</v>
      </c>
      <c r="BU49">
        <v>7.2000000000000002E-5</v>
      </c>
      <c r="BV49">
        <v>7.2000000000000002E-5</v>
      </c>
      <c r="BW49">
        <v>7.2000000000000002E-5</v>
      </c>
      <c r="BX49">
        <v>7.2000000000000002E-5</v>
      </c>
      <c r="BY49">
        <v>1.4200000000000001E-4</v>
      </c>
      <c r="BZ49">
        <v>1.4200000000000001E-4</v>
      </c>
      <c r="CA49">
        <v>1.4200000000000001E-4</v>
      </c>
      <c r="CB49">
        <v>1.4200000000000001E-4</v>
      </c>
      <c r="CC49">
        <v>1.4200000000000001E-4</v>
      </c>
      <c r="CD49">
        <v>1.4200000000000001E-4</v>
      </c>
      <c r="CE49">
        <v>1.4200000000000001E-4</v>
      </c>
      <c r="CF49">
        <v>1.4200000000000001E-4</v>
      </c>
      <c r="CG49">
        <v>1.4200000000000001E-4</v>
      </c>
      <c r="CH49">
        <v>1.4200000000000001E-4</v>
      </c>
      <c r="CI49">
        <v>1.4200000000000001E-4</v>
      </c>
      <c r="CJ49">
        <v>1.4200000000000001E-4</v>
      </c>
      <c r="CK49">
        <v>1.4200000000000001E-4</v>
      </c>
      <c r="CL49">
        <v>1.4200000000000001E-4</v>
      </c>
      <c r="CM49">
        <v>1.4200000000000001E-4</v>
      </c>
      <c r="CN49">
        <v>1.4200000000000001E-4</v>
      </c>
      <c r="CO49">
        <v>1.4200000000000001E-4</v>
      </c>
      <c r="CP49">
        <v>1.4200000000000001E-4</v>
      </c>
      <c r="CQ49">
        <v>1.4200000000000001E-4</v>
      </c>
      <c r="CR49">
        <v>1.4200000000000001E-4</v>
      </c>
      <c r="CS49">
        <v>1.4200000000000001E-4</v>
      </c>
      <c r="CT49">
        <v>1.4200000000000001E-4</v>
      </c>
      <c r="CU49">
        <v>1.4200000000000001E-4</v>
      </c>
      <c r="CV49">
        <v>1.4200000000000001E-4</v>
      </c>
      <c r="CW49">
        <v>1.4200000000000001E-4</v>
      </c>
      <c r="CX49">
        <v>1.4200000000000001E-4</v>
      </c>
    </row>
    <row r="50" spans="1:102">
      <c r="A50" t="s">
        <v>167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>
        <v>2.0000000000000002E-5</v>
      </c>
      <c r="R50">
        <v>2.0000000000000002E-5</v>
      </c>
      <c r="S50">
        <v>2.0000000000000002E-5</v>
      </c>
      <c r="T50">
        <v>2.0000000000000002E-5</v>
      </c>
      <c r="U50">
        <v>2.0000000000000002E-5</v>
      </c>
      <c r="V50">
        <v>2.0000000000000002E-5</v>
      </c>
      <c r="W50">
        <v>2.0000000000000002E-5</v>
      </c>
      <c r="X50">
        <v>2.0000000000000002E-5</v>
      </c>
      <c r="Y50">
        <v>2.0000000000000002E-5</v>
      </c>
      <c r="Z50">
        <v>2.0000000000000002E-5</v>
      </c>
      <c r="AA50">
        <v>2.0000000000000002E-5</v>
      </c>
      <c r="AB50">
        <v>2.0000000000000002E-5</v>
      </c>
      <c r="AC50">
        <v>2.0000000000000002E-5</v>
      </c>
      <c r="AD50">
        <v>2.0000000000000002E-5</v>
      </c>
      <c r="AE50">
        <v>2.0000000000000002E-5</v>
      </c>
      <c r="AF50">
        <v>2.0000000000000002E-5</v>
      </c>
      <c r="AG50">
        <v>2.0000000000000002E-5</v>
      </c>
      <c r="AH50">
        <v>2.0000000000000002E-5</v>
      </c>
      <c r="AI50">
        <v>2.0000000000000002E-5</v>
      </c>
      <c r="AJ50">
        <v>2.0000000000000002E-5</v>
      </c>
      <c r="AK50">
        <v>2.0000000000000002E-5</v>
      </c>
      <c r="AL50">
        <v>2.0000000000000002E-5</v>
      </c>
      <c r="AM50">
        <v>2.0000000000000002E-5</v>
      </c>
      <c r="AN50">
        <v>2.0000000000000002E-5</v>
      </c>
      <c r="AO50">
        <v>2.0000000000000002E-5</v>
      </c>
      <c r="AP50">
        <v>8.3999999999999995E-5</v>
      </c>
      <c r="AQ50">
        <v>8.3999999999999995E-5</v>
      </c>
      <c r="AR50">
        <v>8.3999999999999995E-5</v>
      </c>
      <c r="AS50">
        <v>8.3999999999999995E-5</v>
      </c>
      <c r="AT50">
        <v>8.3999999999999995E-5</v>
      </c>
      <c r="AU50">
        <v>2.0100000000000001E-4</v>
      </c>
      <c r="AV50">
        <v>2.0100000000000001E-4</v>
      </c>
      <c r="AW50">
        <v>2.0100000000000001E-4</v>
      </c>
      <c r="AX50">
        <v>2.0100000000000001E-4</v>
      </c>
      <c r="AY50">
        <v>2.0100000000000001E-4</v>
      </c>
      <c r="AZ50">
        <v>3.0800000000000001E-4</v>
      </c>
      <c r="BA50">
        <v>3.0800000000000001E-4</v>
      </c>
      <c r="BB50">
        <v>3.0800000000000001E-4</v>
      </c>
      <c r="BC50">
        <v>3.0800000000000001E-4</v>
      </c>
      <c r="BD50">
        <v>3.0800000000000001E-4</v>
      </c>
      <c r="BE50">
        <v>3.9100000000000002E-4</v>
      </c>
      <c r="BF50">
        <v>3.9100000000000002E-4</v>
      </c>
      <c r="BG50">
        <v>3.9100000000000002E-4</v>
      </c>
      <c r="BH50">
        <v>3.9100000000000002E-4</v>
      </c>
      <c r="BI50">
        <v>3.9100000000000002E-4</v>
      </c>
      <c r="BJ50">
        <v>4.8899999999999996E-4</v>
      </c>
      <c r="BK50">
        <v>4.8899999999999996E-4</v>
      </c>
      <c r="BL50">
        <v>4.8899999999999996E-4</v>
      </c>
      <c r="BM50">
        <v>4.8899999999999996E-4</v>
      </c>
      <c r="BN50">
        <v>4.8899999999999996E-4</v>
      </c>
      <c r="BO50">
        <v>5.1900000000000004E-4</v>
      </c>
      <c r="BP50">
        <v>5.1900000000000004E-4</v>
      </c>
      <c r="BQ50">
        <v>5.1900000000000004E-4</v>
      </c>
      <c r="BR50">
        <v>5.1900000000000004E-4</v>
      </c>
      <c r="BS50">
        <v>5.1900000000000004E-4</v>
      </c>
      <c r="BT50">
        <v>5.9199999999999997E-4</v>
      </c>
      <c r="BU50">
        <v>5.9199999999999997E-4</v>
      </c>
      <c r="BV50">
        <v>5.9199999999999997E-4</v>
      </c>
      <c r="BW50">
        <v>5.9199999999999997E-4</v>
      </c>
      <c r="BX50">
        <v>5.9199999999999997E-4</v>
      </c>
      <c r="BY50">
        <v>6.1200000000000002E-4</v>
      </c>
      <c r="BZ50">
        <v>6.1200000000000002E-4</v>
      </c>
      <c r="CA50">
        <v>6.1200000000000002E-4</v>
      </c>
      <c r="CB50">
        <v>6.1200000000000002E-4</v>
      </c>
      <c r="CC50">
        <v>6.1200000000000002E-4</v>
      </c>
      <c r="CD50">
        <v>6.1200000000000002E-4</v>
      </c>
      <c r="CE50">
        <v>6.1200000000000002E-4</v>
      </c>
      <c r="CF50">
        <v>6.1200000000000002E-4</v>
      </c>
      <c r="CG50">
        <v>6.1200000000000002E-4</v>
      </c>
      <c r="CH50">
        <v>6.1200000000000002E-4</v>
      </c>
      <c r="CI50">
        <v>6.1200000000000002E-4</v>
      </c>
      <c r="CJ50">
        <v>6.1200000000000002E-4</v>
      </c>
      <c r="CK50">
        <v>6.1200000000000002E-4</v>
      </c>
      <c r="CL50">
        <v>6.1200000000000002E-4</v>
      </c>
      <c r="CM50">
        <v>6.1200000000000002E-4</v>
      </c>
      <c r="CN50">
        <v>6.1200000000000002E-4</v>
      </c>
      <c r="CO50">
        <v>6.1200000000000002E-4</v>
      </c>
      <c r="CP50">
        <v>6.1200000000000002E-4</v>
      </c>
      <c r="CQ50">
        <v>6.1200000000000002E-4</v>
      </c>
      <c r="CR50">
        <v>6.1200000000000002E-4</v>
      </c>
      <c r="CS50">
        <v>6.1200000000000002E-4</v>
      </c>
      <c r="CT50">
        <v>6.1200000000000002E-4</v>
      </c>
      <c r="CU50">
        <v>6.1200000000000002E-4</v>
      </c>
      <c r="CV50">
        <v>6.1200000000000002E-4</v>
      </c>
      <c r="CW50">
        <v>6.1200000000000002E-4</v>
      </c>
      <c r="CX50">
        <v>6.1200000000000002E-4</v>
      </c>
    </row>
    <row r="51" spans="1:102">
      <c r="A51" t="s">
        <v>169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2.3E-5</v>
      </c>
      <c r="R51">
        <v>2.3E-5</v>
      </c>
      <c r="S51">
        <v>2.3E-5</v>
      </c>
      <c r="T51">
        <v>2.3E-5</v>
      </c>
      <c r="U51">
        <v>2.3E-5</v>
      </c>
      <c r="V51">
        <v>2.3E-5</v>
      </c>
      <c r="W51">
        <v>2.3E-5</v>
      </c>
      <c r="X51">
        <v>2.3E-5</v>
      </c>
      <c r="Y51">
        <v>2.3E-5</v>
      </c>
      <c r="Z51">
        <v>2.3E-5</v>
      </c>
      <c r="AA51">
        <v>2.3E-5</v>
      </c>
      <c r="AB51">
        <v>2.3E-5</v>
      </c>
      <c r="AC51">
        <v>2.3E-5</v>
      </c>
      <c r="AD51">
        <v>2.3E-5</v>
      </c>
      <c r="AE51">
        <v>2.3E-5</v>
      </c>
      <c r="AF51">
        <v>2.3E-5</v>
      </c>
      <c r="AG51">
        <v>2.3E-5</v>
      </c>
      <c r="AH51">
        <v>2.3E-5</v>
      </c>
      <c r="AI51">
        <v>2.3E-5</v>
      </c>
      <c r="AJ51">
        <v>2.3E-5</v>
      </c>
      <c r="AK51">
        <v>2.3E-5</v>
      </c>
      <c r="AL51">
        <v>2.3E-5</v>
      </c>
      <c r="AM51">
        <v>2.3E-5</v>
      </c>
      <c r="AN51">
        <v>2.3E-5</v>
      </c>
      <c r="AO51">
        <v>2.3E-5</v>
      </c>
      <c r="AP51">
        <v>9.2E-5</v>
      </c>
      <c r="AQ51">
        <v>9.2E-5</v>
      </c>
      <c r="AR51">
        <v>9.2E-5</v>
      </c>
      <c r="AS51">
        <v>9.2E-5</v>
      </c>
      <c r="AT51">
        <v>9.2E-5</v>
      </c>
      <c r="AU51">
        <v>1.18E-4</v>
      </c>
      <c r="AV51">
        <v>1.18E-4</v>
      </c>
      <c r="AW51">
        <v>1.18E-4</v>
      </c>
      <c r="AX51">
        <v>1.18E-4</v>
      </c>
      <c r="AY51">
        <v>1.18E-4</v>
      </c>
      <c r="AZ51">
        <v>1.3899999999999999E-4</v>
      </c>
      <c r="BA51">
        <v>1.3899999999999999E-4</v>
      </c>
      <c r="BB51">
        <v>1.3899999999999999E-4</v>
      </c>
      <c r="BC51">
        <v>1.3899999999999999E-4</v>
      </c>
      <c r="BD51">
        <v>1.3899999999999999E-4</v>
      </c>
      <c r="BE51">
        <v>1.5799999999999999E-4</v>
      </c>
      <c r="BF51">
        <v>1.5799999999999999E-4</v>
      </c>
      <c r="BG51">
        <v>1.5799999999999999E-4</v>
      </c>
      <c r="BH51">
        <v>1.5799999999999999E-4</v>
      </c>
      <c r="BI51">
        <v>1.5799999999999999E-4</v>
      </c>
      <c r="BJ51">
        <v>1.75E-4</v>
      </c>
      <c r="BK51">
        <v>1.75E-4</v>
      </c>
      <c r="BL51">
        <v>1.75E-4</v>
      </c>
      <c r="BM51">
        <v>1.75E-4</v>
      </c>
      <c r="BN51">
        <v>1.75E-4</v>
      </c>
      <c r="BO51">
        <v>2.1000000000000001E-4</v>
      </c>
      <c r="BP51">
        <v>2.1000000000000001E-4</v>
      </c>
      <c r="BQ51">
        <v>2.1000000000000001E-4</v>
      </c>
      <c r="BR51">
        <v>2.1000000000000001E-4</v>
      </c>
      <c r="BS51">
        <v>2.1000000000000001E-4</v>
      </c>
      <c r="BT51">
        <v>2.6400000000000002E-4</v>
      </c>
      <c r="BU51">
        <v>2.6400000000000002E-4</v>
      </c>
      <c r="BV51">
        <v>2.6400000000000002E-4</v>
      </c>
      <c r="BW51">
        <v>2.6400000000000002E-4</v>
      </c>
      <c r="BX51">
        <v>2.6400000000000002E-4</v>
      </c>
      <c r="BY51">
        <v>2.9599999999999998E-4</v>
      </c>
      <c r="BZ51">
        <v>2.9599999999999998E-4</v>
      </c>
      <c r="CA51">
        <v>2.9599999999999998E-4</v>
      </c>
      <c r="CB51">
        <v>2.9599999999999998E-4</v>
      </c>
      <c r="CC51">
        <v>2.9599999999999998E-4</v>
      </c>
      <c r="CD51">
        <v>2.9599999999999998E-4</v>
      </c>
      <c r="CE51">
        <v>2.9599999999999998E-4</v>
      </c>
      <c r="CF51">
        <v>2.9599999999999998E-4</v>
      </c>
      <c r="CG51">
        <v>2.9599999999999998E-4</v>
      </c>
      <c r="CH51">
        <v>2.9599999999999998E-4</v>
      </c>
      <c r="CI51">
        <v>2.9599999999999998E-4</v>
      </c>
      <c r="CJ51">
        <v>2.9599999999999998E-4</v>
      </c>
      <c r="CK51">
        <v>2.9599999999999998E-4</v>
      </c>
      <c r="CL51">
        <v>2.9599999999999998E-4</v>
      </c>
      <c r="CM51">
        <v>2.9599999999999998E-4</v>
      </c>
      <c r="CN51">
        <v>2.9599999999999998E-4</v>
      </c>
      <c r="CO51">
        <v>2.9599999999999998E-4</v>
      </c>
      <c r="CP51">
        <v>2.9599999999999998E-4</v>
      </c>
      <c r="CQ51">
        <v>2.9599999999999998E-4</v>
      </c>
      <c r="CR51">
        <v>2.9599999999999998E-4</v>
      </c>
      <c r="CS51">
        <v>2.9599999999999998E-4</v>
      </c>
      <c r="CT51">
        <v>2.9599999999999998E-4</v>
      </c>
      <c r="CU51">
        <v>2.9599999999999998E-4</v>
      </c>
      <c r="CV51">
        <v>2.9599999999999998E-4</v>
      </c>
      <c r="CW51">
        <v>2.9599999999999998E-4</v>
      </c>
      <c r="CX51">
        <v>2.9599999999999998E-4</v>
      </c>
    </row>
    <row r="52" spans="1:102">
      <c r="A52" t="s">
        <v>171</v>
      </c>
      <c r="B52">
        <v>1.9999999999999999E-6</v>
      </c>
      <c r="C52">
        <v>1.9999999999999999E-6</v>
      </c>
      <c r="D52">
        <v>1.9999999999999999E-6</v>
      </c>
      <c r="E52">
        <v>1.9999999999999999E-6</v>
      </c>
      <c r="F52">
        <v>1.9999999999999999E-6</v>
      </c>
      <c r="G52">
        <v>1.9999999999999999E-6</v>
      </c>
      <c r="H52">
        <v>1.9999999999999999E-6</v>
      </c>
      <c r="I52">
        <v>1.9999999999999999E-6</v>
      </c>
      <c r="J52">
        <v>1.9999999999999999E-6</v>
      </c>
      <c r="K52">
        <v>1.9999999999999999E-6</v>
      </c>
      <c r="L52">
        <v>1.9999999999999999E-6</v>
      </c>
      <c r="M52">
        <v>1.9999999999999999E-6</v>
      </c>
      <c r="N52">
        <v>1.9999999999999999E-6</v>
      </c>
      <c r="O52">
        <v>1.9999999999999999E-6</v>
      </c>
      <c r="P52">
        <v>1.9999999999999999E-6</v>
      </c>
      <c r="Q52">
        <v>2.8E-5</v>
      </c>
      <c r="R52">
        <v>2.8E-5</v>
      </c>
      <c r="S52">
        <v>2.8E-5</v>
      </c>
      <c r="T52">
        <v>2.8E-5</v>
      </c>
      <c r="U52">
        <v>2.8E-5</v>
      </c>
      <c r="V52">
        <v>2.8E-5</v>
      </c>
      <c r="W52">
        <v>2.8E-5</v>
      </c>
      <c r="X52">
        <v>2.8E-5</v>
      </c>
      <c r="Y52">
        <v>2.8E-5</v>
      </c>
      <c r="Z52">
        <v>2.8E-5</v>
      </c>
      <c r="AA52">
        <v>2.8E-5</v>
      </c>
      <c r="AB52">
        <v>2.8E-5</v>
      </c>
      <c r="AC52">
        <v>2.8E-5</v>
      </c>
      <c r="AD52">
        <v>2.8E-5</v>
      </c>
      <c r="AE52">
        <v>2.8E-5</v>
      </c>
      <c r="AF52">
        <v>2.8E-5</v>
      </c>
      <c r="AG52">
        <v>2.8E-5</v>
      </c>
      <c r="AH52">
        <v>2.8E-5</v>
      </c>
      <c r="AI52">
        <v>2.8E-5</v>
      </c>
      <c r="AJ52">
        <v>2.8E-5</v>
      </c>
      <c r="AK52">
        <v>2.8E-5</v>
      </c>
      <c r="AL52">
        <v>2.8E-5</v>
      </c>
      <c r="AM52">
        <v>2.8E-5</v>
      </c>
      <c r="AN52">
        <v>2.8E-5</v>
      </c>
      <c r="AO52">
        <v>2.8E-5</v>
      </c>
      <c r="AP52">
        <v>1.18E-4</v>
      </c>
      <c r="AQ52">
        <v>1.18E-4</v>
      </c>
      <c r="AR52">
        <v>1.18E-4</v>
      </c>
      <c r="AS52">
        <v>1.18E-4</v>
      </c>
      <c r="AT52">
        <v>1.18E-4</v>
      </c>
      <c r="AU52">
        <v>1.7699999999999999E-4</v>
      </c>
      <c r="AV52">
        <v>1.7699999999999999E-4</v>
      </c>
      <c r="AW52">
        <v>1.7699999999999999E-4</v>
      </c>
      <c r="AX52">
        <v>1.7699999999999999E-4</v>
      </c>
      <c r="AY52">
        <v>1.7699999999999999E-4</v>
      </c>
      <c r="AZ52">
        <v>2.72E-4</v>
      </c>
      <c r="BA52">
        <v>2.72E-4</v>
      </c>
      <c r="BB52">
        <v>2.72E-4</v>
      </c>
      <c r="BC52">
        <v>2.72E-4</v>
      </c>
      <c r="BD52">
        <v>2.72E-4</v>
      </c>
      <c r="BE52">
        <v>3.5799999999999997E-4</v>
      </c>
      <c r="BF52">
        <v>3.5799999999999997E-4</v>
      </c>
      <c r="BG52">
        <v>3.5799999999999997E-4</v>
      </c>
      <c r="BH52">
        <v>3.5799999999999997E-4</v>
      </c>
      <c r="BI52">
        <v>3.5799999999999997E-4</v>
      </c>
      <c r="BJ52">
        <v>4.1899999999999999E-4</v>
      </c>
      <c r="BK52">
        <v>4.1899999999999999E-4</v>
      </c>
      <c r="BL52">
        <v>4.1899999999999999E-4</v>
      </c>
      <c r="BM52">
        <v>4.1899999999999999E-4</v>
      </c>
      <c r="BN52">
        <v>4.1899999999999999E-4</v>
      </c>
      <c r="BO52">
        <v>5.4799999999999998E-4</v>
      </c>
      <c r="BP52">
        <v>5.4799999999999998E-4</v>
      </c>
      <c r="BQ52">
        <v>5.4799999999999998E-4</v>
      </c>
      <c r="BR52">
        <v>5.4799999999999998E-4</v>
      </c>
      <c r="BS52">
        <v>5.4799999999999998E-4</v>
      </c>
      <c r="BT52">
        <v>7.1900000000000002E-4</v>
      </c>
      <c r="BU52">
        <v>7.1900000000000002E-4</v>
      </c>
      <c r="BV52">
        <v>7.1900000000000002E-4</v>
      </c>
      <c r="BW52">
        <v>7.1900000000000002E-4</v>
      </c>
      <c r="BX52">
        <v>7.1900000000000002E-4</v>
      </c>
      <c r="BY52">
        <v>9.4799999999999995E-4</v>
      </c>
      <c r="BZ52">
        <v>9.4799999999999995E-4</v>
      </c>
      <c r="CA52">
        <v>9.4799999999999995E-4</v>
      </c>
      <c r="CB52">
        <v>9.4799999999999995E-4</v>
      </c>
      <c r="CC52">
        <v>9.4799999999999995E-4</v>
      </c>
      <c r="CD52">
        <v>9.4799999999999995E-4</v>
      </c>
      <c r="CE52">
        <v>9.4799999999999995E-4</v>
      </c>
      <c r="CF52">
        <v>9.4799999999999995E-4</v>
      </c>
      <c r="CG52">
        <v>9.4799999999999995E-4</v>
      </c>
      <c r="CH52">
        <v>9.4799999999999995E-4</v>
      </c>
      <c r="CI52">
        <v>9.4799999999999995E-4</v>
      </c>
      <c r="CJ52">
        <v>9.4799999999999995E-4</v>
      </c>
      <c r="CK52">
        <v>9.4799999999999995E-4</v>
      </c>
      <c r="CL52">
        <v>9.4799999999999995E-4</v>
      </c>
      <c r="CM52">
        <v>9.4799999999999995E-4</v>
      </c>
      <c r="CN52">
        <v>9.4799999999999995E-4</v>
      </c>
      <c r="CO52">
        <v>9.4799999999999995E-4</v>
      </c>
      <c r="CP52">
        <v>9.4799999999999995E-4</v>
      </c>
      <c r="CQ52">
        <v>9.4799999999999995E-4</v>
      </c>
      <c r="CR52">
        <v>9.4799999999999995E-4</v>
      </c>
      <c r="CS52">
        <v>9.4799999999999995E-4</v>
      </c>
      <c r="CT52">
        <v>9.4799999999999995E-4</v>
      </c>
      <c r="CU52">
        <v>9.4799999999999995E-4</v>
      </c>
      <c r="CV52">
        <v>9.4799999999999995E-4</v>
      </c>
      <c r="CW52">
        <v>9.4799999999999995E-4</v>
      </c>
      <c r="CX52">
        <v>9.4799999999999995E-4</v>
      </c>
    </row>
    <row r="53" spans="1:102" s="36" customFormat="1">
      <c r="A53" s="36" t="s">
        <v>173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9.9999999999999995E-7</v>
      </c>
      <c r="W53">
        <v>9.9999999999999995E-7</v>
      </c>
      <c r="X53">
        <v>9.9999999999999995E-7</v>
      </c>
      <c r="Y53">
        <v>9.9999999999999995E-7</v>
      </c>
      <c r="Z53">
        <v>9.9999999999999995E-7</v>
      </c>
      <c r="AA53">
        <v>7.9999999999999996E-6</v>
      </c>
      <c r="AB53">
        <v>7.9999999999999996E-6</v>
      </c>
      <c r="AC53">
        <v>7.9999999999999996E-6</v>
      </c>
      <c r="AD53">
        <v>7.9999999999999996E-6</v>
      </c>
      <c r="AE53">
        <v>7.9999999999999996E-6</v>
      </c>
      <c r="AF53">
        <v>3.0000000000000001E-5</v>
      </c>
      <c r="AG53">
        <v>3.1000000000000001E-5</v>
      </c>
      <c r="AH53">
        <v>3.1000000000000001E-5</v>
      </c>
      <c r="AI53">
        <v>3.1999999999999999E-5</v>
      </c>
      <c r="AJ53">
        <v>3.1999999999999999E-5</v>
      </c>
      <c r="AK53">
        <v>5.8999999999999998E-5</v>
      </c>
      <c r="AL53">
        <v>6.0000000000000002E-5</v>
      </c>
      <c r="AM53">
        <v>6.0999999999999999E-5</v>
      </c>
      <c r="AN53">
        <v>6.3E-5</v>
      </c>
      <c r="AO53">
        <v>6.4999999999999994E-5</v>
      </c>
      <c r="AP53">
        <v>9.2E-5</v>
      </c>
      <c r="AQ53">
        <v>9.5000000000000005E-5</v>
      </c>
      <c r="AR53">
        <v>9.7E-5</v>
      </c>
      <c r="AS53">
        <v>1E-4</v>
      </c>
      <c r="AT53">
        <v>1.03E-4</v>
      </c>
      <c r="AU53">
        <v>1.3200000000000001E-4</v>
      </c>
      <c r="AV53">
        <v>1.36E-4</v>
      </c>
      <c r="AW53">
        <v>1.3899999999999999E-4</v>
      </c>
      <c r="AX53">
        <v>1.4300000000000001E-4</v>
      </c>
      <c r="AY53">
        <v>1.46E-4</v>
      </c>
      <c r="AZ53">
        <v>1.65E-4</v>
      </c>
      <c r="BA53">
        <v>1.6899999999999999E-4</v>
      </c>
      <c r="BB53">
        <v>1.74E-4</v>
      </c>
      <c r="BC53">
        <v>1.7899999999999999E-4</v>
      </c>
      <c r="BD53">
        <v>1.84E-4</v>
      </c>
      <c r="BE53">
        <v>1.9900000000000001E-4</v>
      </c>
      <c r="BF53">
        <v>2.0599999999999999E-4</v>
      </c>
      <c r="BG53">
        <v>2.13E-4</v>
      </c>
      <c r="BH53">
        <v>2.2100000000000001E-4</v>
      </c>
      <c r="BI53">
        <v>2.3000000000000001E-4</v>
      </c>
      <c r="BJ53">
        <v>2.42E-4</v>
      </c>
      <c r="BK53">
        <v>2.52E-4</v>
      </c>
      <c r="BL53">
        <v>2.61E-4</v>
      </c>
      <c r="BM53">
        <v>2.7E-4</v>
      </c>
      <c r="BN53">
        <v>2.81E-4</v>
      </c>
      <c r="BO53">
        <v>2.9999999999999997E-4</v>
      </c>
      <c r="BP53">
        <v>3.1300000000000002E-4</v>
      </c>
      <c r="BQ53">
        <v>3.2699999999999998E-4</v>
      </c>
      <c r="BR53">
        <v>3.4299999999999999E-4</v>
      </c>
      <c r="BS53">
        <v>3.6000000000000002E-4</v>
      </c>
      <c r="BT53">
        <v>3.3700000000000001E-4</v>
      </c>
      <c r="BU53">
        <v>3.6000000000000002E-4</v>
      </c>
      <c r="BV53">
        <v>3.9599999999999998E-4</v>
      </c>
      <c r="BW53">
        <v>4.3399999999999998E-4</v>
      </c>
      <c r="BX53">
        <v>4.6299999999999998E-4</v>
      </c>
      <c r="BY53">
        <v>5.1599999999999997E-4</v>
      </c>
      <c r="BZ53">
        <v>5.4799999999999998E-4</v>
      </c>
      <c r="CA53">
        <v>5.8600000000000004E-4</v>
      </c>
      <c r="CB53">
        <v>6.3100000000000005E-4</v>
      </c>
      <c r="CC53">
        <v>6.8099999999999996E-4</v>
      </c>
      <c r="CD53">
        <v>6.6399999999999999E-4</v>
      </c>
      <c r="CE53">
        <v>7.3200000000000001E-4</v>
      </c>
      <c r="CF53">
        <v>8.1400000000000005E-4</v>
      </c>
      <c r="CG53">
        <v>9.1E-4</v>
      </c>
      <c r="CH53">
        <v>1.024E-3</v>
      </c>
      <c r="CI53">
        <v>1.4840000000000001E-3</v>
      </c>
      <c r="CJ53">
        <v>1.6999999999999999E-3</v>
      </c>
      <c r="CK53">
        <v>1.9620000000000002E-3</v>
      </c>
      <c r="CL53">
        <v>2.287E-3</v>
      </c>
      <c r="CM53">
        <v>2.6940000000000002E-3</v>
      </c>
      <c r="CN53">
        <v>3.2070000000000002E-3</v>
      </c>
      <c r="CO53">
        <v>3.8700000000000002E-3</v>
      </c>
      <c r="CP53">
        <v>4.7720000000000002E-3</v>
      </c>
      <c r="CQ53">
        <v>6.0480000000000004E-3</v>
      </c>
      <c r="CR53">
        <v>7.8849999999999996E-3</v>
      </c>
      <c r="CS53">
        <v>1.0475999999999999E-2</v>
      </c>
      <c r="CT53">
        <v>1.4102999999999999E-2</v>
      </c>
      <c r="CU53">
        <v>1.9383000000000001E-2</v>
      </c>
      <c r="CV53">
        <v>2.7244999999999998E-2</v>
      </c>
      <c r="CW53">
        <v>3.9111E-2</v>
      </c>
      <c r="CX53">
        <v>2.1999999999999999E-2</v>
      </c>
    </row>
    <row r="54" spans="1:102">
      <c r="A54" t="s">
        <v>175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>
        <v>9.9999999999999995E-7</v>
      </c>
      <c r="R54">
        <v>9.9999999999999995E-7</v>
      </c>
      <c r="S54">
        <v>9.9999999999999995E-7</v>
      </c>
      <c r="T54">
        <v>9.9999999999999995E-7</v>
      </c>
      <c r="U54">
        <v>9.9999999999999995E-7</v>
      </c>
      <c r="V54">
        <v>9.9999999999999995E-7</v>
      </c>
      <c r="W54">
        <v>9.9999999999999995E-7</v>
      </c>
      <c r="X54">
        <v>9.9999999999999995E-7</v>
      </c>
      <c r="Y54">
        <v>9.9999999999999995E-7</v>
      </c>
      <c r="Z54">
        <v>9.9999999999999995E-7</v>
      </c>
      <c r="AA54">
        <v>9.9999999999999995E-7</v>
      </c>
      <c r="AB54">
        <v>9.9999999999999995E-7</v>
      </c>
      <c r="AC54">
        <v>9.9999999999999995E-7</v>
      </c>
      <c r="AD54">
        <v>9.9999999999999995E-7</v>
      </c>
      <c r="AE54">
        <v>9.9999999999999995E-7</v>
      </c>
      <c r="AF54">
        <v>9.9999999999999995E-7</v>
      </c>
      <c r="AG54">
        <v>9.9999999999999995E-7</v>
      </c>
      <c r="AH54">
        <v>9.9999999999999995E-7</v>
      </c>
      <c r="AI54">
        <v>9.9999999999999995E-7</v>
      </c>
      <c r="AJ54">
        <v>9.9999999999999995E-7</v>
      </c>
      <c r="AK54">
        <v>9.9999999999999995E-7</v>
      </c>
      <c r="AL54">
        <v>9.9999999999999995E-7</v>
      </c>
      <c r="AM54">
        <v>9.9999999999999995E-7</v>
      </c>
      <c r="AN54">
        <v>9.9999999999999995E-7</v>
      </c>
      <c r="AO54">
        <v>9.9999999999999995E-7</v>
      </c>
      <c r="AP54">
        <v>7.9999999999999996E-6</v>
      </c>
      <c r="AQ54">
        <v>7.9999999999999996E-6</v>
      </c>
      <c r="AR54">
        <v>7.9999999999999996E-6</v>
      </c>
      <c r="AS54">
        <v>7.9999999999999996E-6</v>
      </c>
      <c r="AT54">
        <v>7.9999999999999996E-6</v>
      </c>
      <c r="AU54">
        <v>1.5E-5</v>
      </c>
      <c r="AV54">
        <v>1.5E-5</v>
      </c>
      <c r="AW54">
        <v>1.5E-5</v>
      </c>
      <c r="AX54">
        <v>1.5E-5</v>
      </c>
      <c r="AY54">
        <v>1.5E-5</v>
      </c>
      <c r="AZ54">
        <v>2.3E-5</v>
      </c>
      <c r="BA54">
        <v>2.3E-5</v>
      </c>
      <c r="BB54">
        <v>2.3E-5</v>
      </c>
      <c r="BC54">
        <v>2.3E-5</v>
      </c>
      <c r="BD54">
        <v>2.3E-5</v>
      </c>
      <c r="BE54">
        <v>3.0000000000000001E-5</v>
      </c>
      <c r="BF54">
        <v>3.0000000000000001E-5</v>
      </c>
      <c r="BG54">
        <v>3.0000000000000001E-5</v>
      </c>
      <c r="BH54">
        <v>3.0000000000000001E-5</v>
      </c>
      <c r="BI54">
        <v>3.0000000000000001E-5</v>
      </c>
      <c r="BJ54">
        <v>3.8999999999999999E-5</v>
      </c>
      <c r="BK54">
        <v>3.8999999999999999E-5</v>
      </c>
      <c r="BL54">
        <v>3.8999999999999999E-5</v>
      </c>
      <c r="BM54">
        <v>3.8999999999999999E-5</v>
      </c>
      <c r="BN54">
        <v>3.8999999999999999E-5</v>
      </c>
      <c r="BO54">
        <v>5.1E-5</v>
      </c>
      <c r="BP54">
        <v>5.1E-5</v>
      </c>
      <c r="BQ54">
        <v>5.1E-5</v>
      </c>
      <c r="BR54">
        <v>5.1E-5</v>
      </c>
      <c r="BS54">
        <v>5.1E-5</v>
      </c>
      <c r="BT54">
        <v>6.6000000000000005E-5</v>
      </c>
      <c r="BU54">
        <v>6.6000000000000005E-5</v>
      </c>
      <c r="BV54">
        <v>6.6000000000000005E-5</v>
      </c>
      <c r="BW54">
        <v>6.6000000000000005E-5</v>
      </c>
      <c r="BX54">
        <v>6.6000000000000005E-5</v>
      </c>
      <c r="BY54">
        <v>8.3999999999999995E-5</v>
      </c>
      <c r="BZ54">
        <v>8.3999999999999995E-5</v>
      </c>
      <c r="CA54">
        <v>8.3999999999999995E-5</v>
      </c>
      <c r="CB54">
        <v>8.3999999999999995E-5</v>
      </c>
      <c r="CC54">
        <v>8.3999999999999995E-5</v>
      </c>
      <c r="CD54">
        <v>8.3999999999999995E-5</v>
      </c>
      <c r="CE54">
        <v>8.3999999999999995E-5</v>
      </c>
      <c r="CF54">
        <v>8.3999999999999995E-5</v>
      </c>
      <c r="CG54">
        <v>8.3999999999999995E-5</v>
      </c>
      <c r="CH54">
        <v>8.3999999999999995E-5</v>
      </c>
      <c r="CI54">
        <v>8.3999999999999995E-5</v>
      </c>
      <c r="CJ54">
        <v>8.3999999999999995E-5</v>
      </c>
      <c r="CK54">
        <v>8.3999999999999995E-5</v>
      </c>
      <c r="CL54">
        <v>8.3999999999999995E-5</v>
      </c>
      <c r="CM54">
        <v>8.3999999999999995E-5</v>
      </c>
      <c r="CN54">
        <v>8.3999999999999995E-5</v>
      </c>
      <c r="CO54">
        <v>8.3999999999999995E-5</v>
      </c>
      <c r="CP54">
        <v>8.3999999999999995E-5</v>
      </c>
      <c r="CQ54">
        <v>8.3999999999999995E-5</v>
      </c>
      <c r="CR54">
        <v>8.3999999999999995E-5</v>
      </c>
      <c r="CS54">
        <v>8.3999999999999995E-5</v>
      </c>
      <c r="CT54">
        <v>8.3999999999999995E-5</v>
      </c>
      <c r="CU54">
        <v>8.3999999999999995E-5</v>
      </c>
      <c r="CV54">
        <v>8.3999999999999995E-5</v>
      </c>
      <c r="CW54">
        <v>8.3999999999999995E-5</v>
      </c>
      <c r="CX54">
        <v>8.3999999999999995E-5</v>
      </c>
    </row>
    <row r="55" spans="1:102">
      <c r="A55" t="s">
        <v>177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>
        <v>5.1999999999999997E-5</v>
      </c>
      <c r="R55">
        <v>5.1999999999999997E-5</v>
      </c>
      <c r="S55">
        <v>5.1999999999999997E-5</v>
      </c>
      <c r="T55">
        <v>5.1999999999999997E-5</v>
      </c>
      <c r="U55">
        <v>5.1999999999999997E-5</v>
      </c>
      <c r="V55">
        <v>5.1999999999999997E-5</v>
      </c>
      <c r="W55">
        <v>5.1999999999999997E-5</v>
      </c>
      <c r="X55">
        <v>5.1999999999999997E-5</v>
      </c>
      <c r="Y55">
        <v>5.1999999999999997E-5</v>
      </c>
      <c r="Z55">
        <v>5.1999999999999997E-5</v>
      </c>
      <c r="AA55">
        <v>5.1999999999999997E-5</v>
      </c>
      <c r="AB55">
        <v>5.1999999999999997E-5</v>
      </c>
      <c r="AC55">
        <v>5.1999999999999997E-5</v>
      </c>
      <c r="AD55">
        <v>5.1999999999999997E-5</v>
      </c>
      <c r="AE55">
        <v>5.1999999999999997E-5</v>
      </c>
      <c r="AF55">
        <v>5.1999999999999997E-5</v>
      </c>
      <c r="AG55">
        <v>5.1999999999999997E-5</v>
      </c>
      <c r="AH55">
        <v>5.1999999999999997E-5</v>
      </c>
      <c r="AI55">
        <v>5.1999999999999997E-5</v>
      </c>
      <c r="AJ55">
        <v>5.1999999999999997E-5</v>
      </c>
      <c r="AK55">
        <v>5.1999999999999997E-5</v>
      </c>
      <c r="AL55">
        <v>5.1999999999999997E-5</v>
      </c>
      <c r="AM55">
        <v>5.1999999999999997E-5</v>
      </c>
      <c r="AN55">
        <v>5.1999999999999997E-5</v>
      </c>
      <c r="AO55">
        <v>5.1999999999999997E-5</v>
      </c>
      <c r="AP55">
        <v>2.41E-4</v>
      </c>
      <c r="AQ55">
        <v>2.41E-4</v>
      </c>
      <c r="AR55">
        <v>2.41E-4</v>
      </c>
      <c r="AS55">
        <v>2.41E-4</v>
      </c>
      <c r="AT55">
        <v>2.41E-4</v>
      </c>
      <c r="AU55">
        <v>2.8200000000000002E-4</v>
      </c>
      <c r="AV55">
        <v>2.8200000000000002E-4</v>
      </c>
      <c r="AW55">
        <v>2.8200000000000002E-4</v>
      </c>
      <c r="AX55">
        <v>2.8200000000000002E-4</v>
      </c>
      <c r="AY55">
        <v>2.8200000000000002E-4</v>
      </c>
      <c r="AZ55">
        <v>2.7700000000000001E-4</v>
      </c>
      <c r="BA55">
        <v>2.7700000000000001E-4</v>
      </c>
      <c r="BB55">
        <v>2.7700000000000001E-4</v>
      </c>
      <c r="BC55">
        <v>2.7700000000000001E-4</v>
      </c>
      <c r="BD55">
        <v>2.7700000000000001E-4</v>
      </c>
      <c r="BE55">
        <v>2.6899999999999998E-4</v>
      </c>
      <c r="BF55">
        <v>2.6899999999999998E-4</v>
      </c>
      <c r="BG55">
        <v>2.6899999999999998E-4</v>
      </c>
      <c r="BH55">
        <v>2.6899999999999998E-4</v>
      </c>
      <c r="BI55">
        <v>2.6899999999999998E-4</v>
      </c>
      <c r="BJ55">
        <v>2.7500000000000002E-4</v>
      </c>
      <c r="BK55">
        <v>2.7500000000000002E-4</v>
      </c>
      <c r="BL55">
        <v>2.7500000000000002E-4</v>
      </c>
      <c r="BM55">
        <v>2.7500000000000002E-4</v>
      </c>
      <c r="BN55">
        <v>2.7500000000000002E-4</v>
      </c>
      <c r="BO55">
        <v>3.4699999999999998E-4</v>
      </c>
      <c r="BP55">
        <v>3.4699999999999998E-4</v>
      </c>
      <c r="BQ55">
        <v>3.4699999999999998E-4</v>
      </c>
      <c r="BR55">
        <v>3.4699999999999998E-4</v>
      </c>
      <c r="BS55">
        <v>3.4699999999999998E-4</v>
      </c>
      <c r="BT55">
        <v>4.57E-4</v>
      </c>
      <c r="BU55">
        <v>4.57E-4</v>
      </c>
      <c r="BV55">
        <v>4.57E-4</v>
      </c>
      <c r="BW55">
        <v>4.57E-4</v>
      </c>
      <c r="BX55">
        <v>4.57E-4</v>
      </c>
      <c r="BY55">
        <v>6.4300000000000002E-4</v>
      </c>
      <c r="BZ55">
        <v>6.4300000000000002E-4</v>
      </c>
      <c r="CA55">
        <v>6.4300000000000002E-4</v>
      </c>
      <c r="CB55">
        <v>6.4300000000000002E-4</v>
      </c>
      <c r="CC55">
        <v>6.4300000000000002E-4</v>
      </c>
      <c r="CD55">
        <v>6.4300000000000002E-4</v>
      </c>
      <c r="CE55">
        <v>6.4300000000000002E-4</v>
      </c>
      <c r="CF55">
        <v>6.4300000000000002E-4</v>
      </c>
      <c r="CG55">
        <v>6.4300000000000002E-4</v>
      </c>
      <c r="CH55">
        <v>6.4300000000000002E-4</v>
      </c>
      <c r="CI55">
        <v>6.4300000000000002E-4</v>
      </c>
      <c r="CJ55">
        <v>6.4300000000000002E-4</v>
      </c>
      <c r="CK55">
        <v>6.4300000000000002E-4</v>
      </c>
      <c r="CL55">
        <v>6.4300000000000002E-4</v>
      </c>
      <c r="CM55">
        <v>6.4300000000000002E-4</v>
      </c>
      <c r="CN55">
        <v>6.4300000000000002E-4</v>
      </c>
      <c r="CO55">
        <v>6.4300000000000002E-4</v>
      </c>
      <c r="CP55">
        <v>6.4300000000000002E-4</v>
      </c>
      <c r="CQ55">
        <v>6.4300000000000002E-4</v>
      </c>
      <c r="CR55">
        <v>6.4300000000000002E-4</v>
      </c>
      <c r="CS55">
        <v>6.4300000000000002E-4</v>
      </c>
      <c r="CT55">
        <v>6.4300000000000002E-4</v>
      </c>
      <c r="CU55">
        <v>6.4300000000000002E-4</v>
      </c>
      <c r="CV55">
        <v>6.4300000000000002E-4</v>
      </c>
      <c r="CW55">
        <v>6.4300000000000002E-4</v>
      </c>
      <c r="CX55">
        <v>6.4300000000000002E-4</v>
      </c>
    </row>
    <row r="56" spans="1:102">
      <c r="A56" t="s">
        <v>179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>
        <v>3.0000000000000001E-5</v>
      </c>
      <c r="R56">
        <v>3.0000000000000001E-5</v>
      </c>
      <c r="S56">
        <v>3.0000000000000001E-5</v>
      </c>
      <c r="T56">
        <v>3.0000000000000001E-5</v>
      </c>
      <c r="U56">
        <v>3.0000000000000001E-5</v>
      </c>
      <c r="V56">
        <v>3.0000000000000001E-5</v>
      </c>
      <c r="W56">
        <v>3.0000000000000001E-5</v>
      </c>
      <c r="X56">
        <v>3.0000000000000001E-5</v>
      </c>
      <c r="Y56">
        <v>3.0000000000000001E-5</v>
      </c>
      <c r="Z56">
        <v>3.0000000000000001E-5</v>
      </c>
      <c r="AA56">
        <v>3.0000000000000001E-5</v>
      </c>
      <c r="AB56">
        <v>3.0000000000000001E-5</v>
      </c>
      <c r="AC56">
        <v>3.0000000000000001E-5</v>
      </c>
      <c r="AD56">
        <v>3.0000000000000001E-5</v>
      </c>
      <c r="AE56">
        <v>3.0000000000000001E-5</v>
      </c>
      <c r="AF56">
        <v>3.0000000000000001E-5</v>
      </c>
      <c r="AG56">
        <v>3.0000000000000001E-5</v>
      </c>
      <c r="AH56">
        <v>3.0000000000000001E-5</v>
      </c>
      <c r="AI56">
        <v>3.0000000000000001E-5</v>
      </c>
      <c r="AJ56">
        <v>3.0000000000000001E-5</v>
      </c>
      <c r="AK56">
        <v>3.0000000000000001E-5</v>
      </c>
      <c r="AL56">
        <v>3.0000000000000001E-5</v>
      </c>
      <c r="AM56">
        <v>3.0000000000000001E-5</v>
      </c>
      <c r="AN56">
        <v>3.0000000000000001E-5</v>
      </c>
      <c r="AO56">
        <v>3.0000000000000001E-5</v>
      </c>
      <c r="AP56">
        <v>2.02E-4</v>
      </c>
      <c r="AQ56">
        <v>2.02E-4</v>
      </c>
      <c r="AR56">
        <v>2.02E-4</v>
      </c>
      <c r="AS56">
        <v>2.02E-4</v>
      </c>
      <c r="AT56">
        <v>2.02E-4</v>
      </c>
      <c r="AU56">
        <v>3.01E-4</v>
      </c>
      <c r="AV56">
        <v>3.01E-4</v>
      </c>
      <c r="AW56">
        <v>3.01E-4</v>
      </c>
      <c r="AX56">
        <v>3.01E-4</v>
      </c>
      <c r="AY56">
        <v>3.01E-4</v>
      </c>
      <c r="AZ56">
        <v>3.6299999999999999E-4</v>
      </c>
      <c r="BA56">
        <v>3.6299999999999999E-4</v>
      </c>
      <c r="BB56">
        <v>3.6299999999999999E-4</v>
      </c>
      <c r="BC56">
        <v>3.6299999999999999E-4</v>
      </c>
      <c r="BD56">
        <v>3.6299999999999999E-4</v>
      </c>
      <c r="BE56">
        <v>4.6099999999999998E-4</v>
      </c>
      <c r="BF56">
        <v>4.6099999999999998E-4</v>
      </c>
      <c r="BG56">
        <v>4.6099999999999998E-4</v>
      </c>
      <c r="BH56">
        <v>4.6099999999999998E-4</v>
      </c>
      <c r="BI56">
        <v>4.6099999999999998E-4</v>
      </c>
      <c r="BJ56">
        <v>5.3200000000000003E-4</v>
      </c>
      <c r="BK56">
        <v>5.3200000000000003E-4</v>
      </c>
      <c r="BL56">
        <v>5.3200000000000003E-4</v>
      </c>
      <c r="BM56">
        <v>5.3200000000000003E-4</v>
      </c>
      <c r="BN56">
        <v>5.3200000000000003E-4</v>
      </c>
      <c r="BO56">
        <v>5.6899999999999995E-4</v>
      </c>
      <c r="BP56">
        <v>5.6899999999999995E-4</v>
      </c>
      <c r="BQ56">
        <v>5.6899999999999995E-4</v>
      </c>
      <c r="BR56">
        <v>5.6899999999999995E-4</v>
      </c>
      <c r="BS56">
        <v>5.6899999999999995E-4</v>
      </c>
      <c r="BT56">
        <v>7.0500000000000001E-4</v>
      </c>
      <c r="BU56">
        <v>7.0500000000000001E-4</v>
      </c>
      <c r="BV56">
        <v>7.0500000000000001E-4</v>
      </c>
      <c r="BW56">
        <v>7.0500000000000001E-4</v>
      </c>
      <c r="BX56">
        <v>7.0500000000000001E-4</v>
      </c>
      <c r="BY56">
        <v>5.1099999999999995E-4</v>
      </c>
      <c r="BZ56">
        <v>5.1099999999999995E-4</v>
      </c>
      <c r="CA56">
        <v>5.1099999999999995E-4</v>
      </c>
      <c r="CB56">
        <v>5.1099999999999995E-4</v>
      </c>
      <c r="CC56">
        <v>5.1099999999999995E-4</v>
      </c>
      <c r="CD56">
        <v>5.1099999999999995E-4</v>
      </c>
      <c r="CE56">
        <v>5.1099999999999995E-4</v>
      </c>
      <c r="CF56">
        <v>5.1099999999999995E-4</v>
      </c>
      <c r="CG56">
        <v>5.1099999999999995E-4</v>
      </c>
      <c r="CH56">
        <v>5.1099999999999995E-4</v>
      </c>
      <c r="CI56">
        <v>5.1099999999999995E-4</v>
      </c>
      <c r="CJ56">
        <v>5.1099999999999995E-4</v>
      </c>
      <c r="CK56">
        <v>5.1099999999999995E-4</v>
      </c>
      <c r="CL56">
        <v>5.1099999999999995E-4</v>
      </c>
      <c r="CM56">
        <v>5.1099999999999995E-4</v>
      </c>
      <c r="CN56">
        <v>5.1099999999999995E-4</v>
      </c>
      <c r="CO56">
        <v>5.1099999999999995E-4</v>
      </c>
      <c r="CP56">
        <v>5.1099999999999995E-4</v>
      </c>
      <c r="CQ56">
        <v>5.1099999999999995E-4</v>
      </c>
      <c r="CR56">
        <v>5.1099999999999995E-4</v>
      </c>
      <c r="CS56">
        <v>5.1099999999999995E-4</v>
      </c>
      <c r="CT56">
        <v>5.1099999999999995E-4</v>
      </c>
      <c r="CU56">
        <v>5.1099999999999995E-4</v>
      </c>
      <c r="CV56">
        <v>5.1099999999999995E-4</v>
      </c>
      <c r="CW56">
        <v>5.1099999999999995E-4</v>
      </c>
      <c r="CX56">
        <v>5.1099999999999995E-4</v>
      </c>
    </row>
    <row r="57" spans="1:102">
      <c r="A57" t="s">
        <v>181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>
        <v>1.8E-5</v>
      </c>
      <c r="R57">
        <v>1.8E-5</v>
      </c>
      <c r="S57">
        <v>1.8E-5</v>
      </c>
      <c r="T57">
        <v>1.8E-5</v>
      </c>
      <c r="U57">
        <v>1.8E-5</v>
      </c>
      <c r="V57">
        <v>1.8E-5</v>
      </c>
      <c r="W57">
        <v>1.8E-5</v>
      </c>
      <c r="X57">
        <v>1.8E-5</v>
      </c>
      <c r="Y57">
        <v>1.8E-5</v>
      </c>
      <c r="Z57">
        <v>1.8E-5</v>
      </c>
      <c r="AA57">
        <v>1.8E-5</v>
      </c>
      <c r="AB57">
        <v>1.8E-5</v>
      </c>
      <c r="AC57">
        <v>1.8E-5</v>
      </c>
      <c r="AD57">
        <v>1.8E-5</v>
      </c>
      <c r="AE57">
        <v>1.8E-5</v>
      </c>
      <c r="AF57">
        <v>1.8E-5</v>
      </c>
      <c r="AG57">
        <v>1.8E-5</v>
      </c>
      <c r="AH57">
        <v>1.8E-5</v>
      </c>
      <c r="AI57">
        <v>1.8E-5</v>
      </c>
      <c r="AJ57">
        <v>1.8E-5</v>
      </c>
      <c r="AK57">
        <v>1.8E-5</v>
      </c>
      <c r="AL57">
        <v>1.8E-5</v>
      </c>
      <c r="AM57">
        <v>1.8E-5</v>
      </c>
      <c r="AN57">
        <v>1.8E-5</v>
      </c>
      <c r="AO57">
        <v>1.8E-5</v>
      </c>
      <c r="AP57">
        <v>1.16E-4</v>
      </c>
      <c r="AQ57">
        <v>1.16E-4</v>
      </c>
      <c r="AR57">
        <v>1.16E-4</v>
      </c>
      <c r="AS57">
        <v>1.16E-4</v>
      </c>
      <c r="AT57">
        <v>1.16E-4</v>
      </c>
      <c r="AU57">
        <v>2.2599999999999999E-4</v>
      </c>
      <c r="AV57">
        <v>2.2599999999999999E-4</v>
      </c>
      <c r="AW57">
        <v>2.2599999999999999E-4</v>
      </c>
      <c r="AX57">
        <v>2.2599999999999999E-4</v>
      </c>
      <c r="AY57">
        <v>2.2599999999999999E-4</v>
      </c>
      <c r="AZ57">
        <v>3.5500000000000001E-4</v>
      </c>
      <c r="BA57">
        <v>3.5500000000000001E-4</v>
      </c>
      <c r="BB57">
        <v>3.5500000000000001E-4</v>
      </c>
      <c r="BC57">
        <v>3.5500000000000001E-4</v>
      </c>
      <c r="BD57">
        <v>3.5500000000000001E-4</v>
      </c>
      <c r="BE57">
        <v>4.46E-4</v>
      </c>
      <c r="BF57">
        <v>4.46E-4</v>
      </c>
      <c r="BG57">
        <v>4.46E-4</v>
      </c>
      <c r="BH57">
        <v>4.46E-4</v>
      </c>
      <c r="BI57">
        <v>4.46E-4</v>
      </c>
      <c r="BJ57">
        <v>5.4900000000000001E-4</v>
      </c>
      <c r="BK57">
        <v>5.4900000000000001E-4</v>
      </c>
      <c r="BL57">
        <v>5.4900000000000001E-4</v>
      </c>
      <c r="BM57">
        <v>5.4900000000000001E-4</v>
      </c>
      <c r="BN57">
        <v>5.4900000000000001E-4</v>
      </c>
      <c r="BO57">
        <v>6.1899999999999998E-4</v>
      </c>
      <c r="BP57">
        <v>6.1899999999999998E-4</v>
      </c>
      <c r="BQ57">
        <v>6.1899999999999998E-4</v>
      </c>
      <c r="BR57">
        <v>6.1899999999999998E-4</v>
      </c>
      <c r="BS57">
        <v>6.1899999999999998E-4</v>
      </c>
      <c r="BT57">
        <v>6.9200000000000002E-4</v>
      </c>
      <c r="BU57">
        <v>6.9200000000000002E-4</v>
      </c>
      <c r="BV57">
        <v>6.9200000000000002E-4</v>
      </c>
      <c r="BW57">
        <v>6.9200000000000002E-4</v>
      </c>
      <c r="BX57">
        <v>6.9200000000000002E-4</v>
      </c>
      <c r="BY57">
        <v>6.8800000000000003E-4</v>
      </c>
      <c r="BZ57">
        <v>6.8800000000000003E-4</v>
      </c>
      <c r="CA57">
        <v>6.8800000000000003E-4</v>
      </c>
      <c r="CB57">
        <v>6.8800000000000003E-4</v>
      </c>
      <c r="CC57">
        <v>6.8800000000000003E-4</v>
      </c>
      <c r="CD57">
        <v>6.8800000000000003E-4</v>
      </c>
      <c r="CE57">
        <v>6.8800000000000003E-4</v>
      </c>
      <c r="CF57">
        <v>6.8800000000000003E-4</v>
      </c>
      <c r="CG57">
        <v>6.8800000000000003E-4</v>
      </c>
      <c r="CH57">
        <v>6.8800000000000003E-4</v>
      </c>
      <c r="CI57">
        <v>6.8800000000000003E-4</v>
      </c>
      <c r="CJ57">
        <v>6.8800000000000003E-4</v>
      </c>
      <c r="CK57">
        <v>6.8800000000000003E-4</v>
      </c>
      <c r="CL57">
        <v>6.8800000000000003E-4</v>
      </c>
      <c r="CM57">
        <v>6.8800000000000003E-4</v>
      </c>
      <c r="CN57">
        <v>6.8800000000000003E-4</v>
      </c>
      <c r="CO57">
        <v>6.8800000000000003E-4</v>
      </c>
      <c r="CP57">
        <v>6.8800000000000003E-4</v>
      </c>
      <c r="CQ57">
        <v>6.8800000000000003E-4</v>
      </c>
      <c r="CR57">
        <v>6.8800000000000003E-4</v>
      </c>
      <c r="CS57">
        <v>6.8800000000000003E-4</v>
      </c>
      <c r="CT57">
        <v>6.8800000000000003E-4</v>
      </c>
      <c r="CU57">
        <v>6.8800000000000003E-4</v>
      </c>
      <c r="CV57">
        <v>6.8800000000000003E-4</v>
      </c>
      <c r="CW57">
        <v>6.8800000000000003E-4</v>
      </c>
      <c r="CX57">
        <v>6.8800000000000003E-4</v>
      </c>
    </row>
    <row r="58" spans="1:102">
      <c r="A58" t="s">
        <v>183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>
        <v>1.2999999999999999E-5</v>
      </c>
      <c r="R58">
        <v>1.2999999999999999E-5</v>
      </c>
      <c r="S58">
        <v>1.2999999999999999E-5</v>
      </c>
      <c r="T58">
        <v>1.2999999999999999E-5</v>
      </c>
      <c r="U58">
        <v>1.2999999999999999E-5</v>
      </c>
      <c r="V58">
        <v>1.2999999999999999E-5</v>
      </c>
      <c r="W58">
        <v>1.2999999999999999E-5</v>
      </c>
      <c r="X58">
        <v>1.2999999999999999E-5</v>
      </c>
      <c r="Y58">
        <v>1.2999999999999999E-5</v>
      </c>
      <c r="Z58">
        <v>1.2999999999999999E-5</v>
      </c>
      <c r="AA58">
        <v>1.2999999999999999E-5</v>
      </c>
      <c r="AB58">
        <v>1.2999999999999999E-5</v>
      </c>
      <c r="AC58">
        <v>1.2999999999999999E-5</v>
      </c>
      <c r="AD58">
        <v>1.2999999999999999E-5</v>
      </c>
      <c r="AE58">
        <v>1.2999999999999999E-5</v>
      </c>
      <c r="AF58">
        <v>1.2999999999999999E-5</v>
      </c>
      <c r="AG58">
        <v>1.2999999999999999E-5</v>
      </c>
      <c r="AH58">
        <v>1.2999999999999999E-5</v>
      </c>
      <c r="AI58">
        <v>1.2999999999999999E-5</v>
      </c>
      <c r="AJ58">
        <v>1.2999999999999999E-5</v>
      </c>
      <c r="AK58">
        <v>1.2999999999999999E-5</v>
      </c>
      <c r="AL58">
        <v>1.2999999999999999E-5</v>
      </c>
      <c r="AM58">
        <v>1.2999999999999999E-5</v>
      </c>
      <c r="AN58">
        <v>1.2999999999999999E-5</v>
      </c>
      <c r="AO58">
        <v>1.2999999999999999E-5</v>
      </c>
      <c r="AP58">
        <v>6.6000000000000005E-5</v>
      </c>
      <c r="AQ58">
        <v>6.6000000000000005E-5</v>
      </c>
      <c r="AR58">
        <v>6.6000000000000005E-5</v>
      </c>
      <c r="AS58">
        <v>6.6000000000000005E-5</v>
      </c>
      <c r="AT58">
        <v>6.6000000000000005E-5</v>
      </c>
      <c r="AU58">
        <v>1.07E-4</v>
      </c>
      <c r="AV58">
        <v>1.07E-4</v>
      </c>
      <c r="AW58">
        <v>1.07E-4</v>
      </c>
      <c r="AX58">
        <v>1.07E-4</v>
      </c>
      <c r="AY58">
        <v>1.07E-4</v>
      </c>
      <c r="AZ58">
        <v>1.4100000000000001E-4</v>
      </c>
      <c r="BA58">
        <v>1.4100000000000001E-4</v>
      </c>
      <c r="BB58">
        <v>1.4100000000000001E-4</v>
      </c>
      <c r="BC58">
        <v>1.4100000000000001E-4</v>
      </c>
      <c r="BD58">
        <v>1.4100000000000001E-4</v>
      </c>
      <c r="BE58">
        <v>1.4200000000000001E-4</v>
      </c>
      <c r="BF58">
        <v>1.4200000000000001E-4</v>
      </c>
      <c r="BG58">
        <v>1.4200000000000001E-4</v>
      </c>
      <c r="BH58">
        <v>1.4200000000000001E-4</v>
      </c>
      <c r="BI58">
        <v>1.4200000000000001E-4</v>
      </c>
      <c r="BJ58">
        <v>1.3300000000000001E-4</v>
      </c>
      <c r="BK58">
        <v>1.3300000000000001E-4</v>
      </c>
      <c r="BL58">
        <v>1.3300000000000001E-4</v>
      </c>
      <c r="BM58">
        <v>1.3300000000000001E-4</v>
      </c>
      <c r="BN58">
        <v>1.3300000000000001E-4</v>
      </c>
      <c r="BO58">
        <v>1.3200000000000001E-4</v>
      </c>
      <c r="BP58">
        <v>1.3200000000000001E-4</v>
      </c>
      <c r="BQ58">
        <v>1.3200000000000001E-4</v>
      </c>
      <c r="BR58">
        <v>1.3200000000000001E-4</v>
      </c>
      <c r="BS58">
        <v>1.3200000000000001E-4</v>
      </c>
      <c r="BT58">
        <v>1.5699999999999999E-4</v>
      </c>
      <c r="BU58">
        <v>1.5699999999999999E-4</v>
      </c>
      <c r="BV58">
        <v>1.5699999999999999E-4</v>
      </c>
      <c r="BW58">
        <v>1.5699999999999999E-4</v>
      </c>
      <c r="BX58">
        <v>1.5699999999999999E-4</v>
      </c>
      <c r="BY58">
        <v>2.3800000000000001E-4</v>
      </c>
      <c r="BZ58">
        <v>2.3800000000000001E-4</v>
      </c>
      <c r="CA58">
        <v>2.3800000000000001E-4</v>
      </c>
      <c r="CB58">
        <v>2.3800000000000001E-4</v>
      </c>
      <c r="CC58">
        <v>2.3800000000000001E-4</v>
      </c>
      <c r="CD58">
        <v>2.3800000000000001E-4</v>
      </c>
      <c r="CE58">
        <v>2.3800000000000001E-4</v>
      </c>
      <c r="CF58">
        <v>2.3800000000000001E-4</v>
      </c>
      <c r="CG58">
        <v>2.3800000000000001E-4</v>
      </c>
      <c r="CH58">
        <v>2.3800000000000001E-4</v>
      </c>
      <c r="CI58">
        <v>2.3800000000000001E-4</v>
      </c>
      <c r="CJ58">
        <v>2.3800000000000001E-4</v>
      </c>
      <c r="CK58">
        <v>2.3800000000000001E-4</v>
      </c>
      <c r="CL58">
        <v>2.3800000000000001E-4</v>
      </c>
      <c r="CM58">
        <v>2.3800000000000001E-4</v>
      </c>
      <c r="CN58">
        <v>2.3800000000000001E-4</v>
      </c>
      <c r="CO58">
        <v>2.3800000000000001E-4</v>
      </c>
      <c r="CP58">
        <v>2.3800000000000001E-4</v>
      </c>
      <c r="CQ58">
        <v>2.3800000000000001E-4</v>
      </c>
      <c r="CR58">
        <v>2.3800000000000001E-4</v>
      </c>
      <c r="CS58">
        <v>2.3800000000000001E-4</v>
      </c>
      <c r="CT58">
        <v>2.3800000000000001E-4</v>
      </c>
      <c r="CU58">
        <v>2.3800000000000001E-4</v>
      </c>
      <c r="CV58">
        <v>2.3800000000000001E-4</v>
      </c>
      <c r="CW58">
        <v>2.3800000000000001E-4</v>
      </c>
      <c r="CX58">
        <v>2.3800000000000001E-4</v>
      </c>
    </row>
    <row r="59" spans="1:102">
      <c r="A59" t="s">
        <v>185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>
        <v>2.0999999999999999E-5</v>
      </c>
      <c r="R59">
        <v>2.0999999999999999E-5</v>
      </c>
      <c r="S59">
        <v>2.0999999999999999E-5</v>
      </c>
      <c r="T59">
        <v>2.0999999999999999E-5</v>
      </c>
      <c r="U59">
        <v>2.0999999999999999E-5</v>
      </c>
      <c r="V59">
        <v>2.0999999999999999E-5</v>
      </c>
      <c r="W59">
        <v>2.0999999999999999E-5</v>
      </c>
      <c r="X59">
        <v>2.0999999999999999E-5</v>
      </c>
      <c r="Y59">
        <v>2.0999999999999999E-5</v>
      </c>
      <c r="Z59">
        <v>2.0999999999999999E-5</v>
      </c>
      <c r="AA59">
        <v>2.0999999999999999E-5</v>
      </c>
      <c r="AB59">
        <v>2.0999999999999999E-5</v>
      </c>
      <c r="AC59">
        <v>2.0999999999999999E-5</v>
      </c>
      <c r="AD59">
        <v>2.0999999999999999E-5</v>
      </c>
      <c r="AE59">
        <v>2.0999999999999999E-5</v>
      </c>
      <c r="AF59">
        <v>2.0999999999999999E-5</v>
      </c>
      <c r="AG59">
        <v>2.0999999999999999E-5</v>
      </c>
      <c r="AH59">
        <v>2.0999999999999999E-5</v>
      </c>
      <c r="AI59">
        <v>2.0999999999999999E-5</v>
      </c>
      <c r="AJ59">
        <v>2.0999999999999999E-5</v>
      </c>
      <c r="AK59">
        <v>2.0999999999999999E-5</v>
      </c>
      <c r="AL59">
        <v>2.0999999999999999E-5</v>
      </c>
      <c r="AM59">
        <v>2.0999999999999999E-5</v>
      </c>
      <c r="AN59">
        <v>2.0999999999999999E-5</v>
      </c>
      <c r="AO59">
        <v>2.0999999999999999E-5</v>
      </c>
      <c r="AP59">
        <v>2.0000000000000001E-4</v>
      </c>
      <c r="AQ59">
        <v>2.0000000000000001E-4</v>
      </c>
      <c r="AR59">
        <v>2.0000000000000001E-4</v>
      </c>
      <c r="AS59">
        <v>2.0000000000000001E-4</v>
      </c>
      <c r="AT59">
        <v>2.0000000000000001E-4</v>
      </c>
      <c r="AU59">
        <v>3.5100000000000002E-4</v>
      </c>
      <c r="AV59">
        <v>3.5100000000000002E-4</v>
      </c>
      <c r="AW59">
        <v>3.5100000000000002E-4</v>
      </c>
      <c r="AX59">
        <v>3.5100000000000002E-4</v>
      </c>
      <c r="AY59">
        <v>3.5100000000000002E-4</v>
      </c>
      <c r="AZ59">
        <v>5.2400000000000005E-4</v>
      </c>
      <c r="BA59">
        <v>5.2400000000000005E-4</v>
      </c>
      <c r="BB59">
        <v>5.2400000000000005E-4</v>
      </c>
      <c r="BC59">
        <v>5.2400000000000005E-4</v>
      </c>
      <c r="BD59">
        <v>5.2400000000000005E-4</v>
      </c>
      <c r="BE59">
        <v>6.8400000000000004E-4</v>
      </c>
      <c r="BF59">
        <v>6.8400000000000004E-4</v>
      </c>
      <c r="BG59">
        <v>6.8400000000000004E-4</v>
      </c>
      <c r="BH59">
        <v>6.8400000000000004E-4</v>
      </c>
      <c r="BI59">
        <v>6.8400000000000004E-4</v>
      </c>
      <c r="BJ59">
        <v>7.9699999999999997E-4</v>
      </c>
      <c r="BK59">
        <v>7.9699999999999997E-4</v>
      </c>
      <c r="BL59">
        <v>7.9699999999999997E-4</v>
      </c>
      <c r="BM59">
        <v>7.9699999999999997E-4</v>
      </c>
      <c r="BN59">
        <v>7.9699999999999997E-4</v>
      </c>
      <c r="BO59">
        <v>8.4599999999999996E-4</v>
      </c>
      <c r="BP59">
        <v>8.4599999999999996E-4</v>
      </c>
      <c r="BQ59">
        <v>8.4599999999999996E-4</v>
      </c>
      <c r="BR59">
        <v>8.4599999999999996E-4</v>
      </c>
      <c r="BS59">
        <v>8.4599999999999996E-4</v>
      </c>
      <c r="BT59">
        <v>8.3600000000000005E-4</v>
      </c>
      <c r="BU59">
        <v>8.3600000000000005E-4</v>
      </c>
      <c r="BV59">
        <v>8.3600000000000005E-4</v>
      </c>
      <c r="BW59">
        <v>8.3600000000000005E-4</v>
      </c>
      <c r="BX59">
        <v>8.3600000000000005E-4</v>
      </c>
      <c r="BY59">
        <v>7.6800000000000002E-4</v>
      </c>
      <c r="BZ59">
        <v>7.6800000000000002E-4</v>
      </c>
      <c r="CA59">
        <v>7.6800000000000002E-4</v>
      </c>
      <c r="CB59">
        <v>7.6800000000000002E-4</v>
      </c>
      <c r="CC59">
        <v>7.6800000000000002E-4</v>
      </c>
      <c r="CD59">
        <v>7.6800000000000002E-4</v>
      </c>
      <c r="CE59">
        <v>7.6800000000000002E-4</v>
      </c>
      <c r="CF59">
        <v>7.6800000000000002E-4</v>
      </c>
      <c r="CG59">
        <v>7.6800000000000002E-4</v>
      </c>
      <c r="CH59">
        <v>7.6800000000000002E-4</v>
      </c>
      <c r="CI59">
        <v>7.6800000000000002E-4</v>
      </c>
      <c r="CJ59">
        <v>7.6800000000000002E-4</v>
      </c>
      <c r="CK59">
        <v>7.6800000000000002E-4</v>
      </c>
      <c r="CL59">
        <v>7.6800000000000002E-4</v>
      </c>
      <c r="CM59">
        <v>7.6800000000000002E-4</v>
      </c>
      <c r="CN59">
        <v>7.6800000000000002E-4</v>
      </c>
      <c r="CO59">
        <v>7.6800000000000002E-4</v>
      </c>
      <c r="CP59">
        <v>7.6800000000000002E-4</v>
      </c>
      <c r="CQ59">
        <v>7.6800000000000002E-4</v>
      </c>
      <c r="CR59">
        <v>7.6800000000000002E-4</v>
      </c>
      <c r="CS59">
        <v>7.6800000000000002E-4</v>
      </c>
      <c r="CT59">
        <v>7.6800000000000002E-4</v>
      </c>
      <c r="CU59">
        <v>7.6800000000000002E-4</v>
      </c>
      <c r="CV59">
        <v>7.6800000000000002E-4</v>
      </c>
      <c r="CW59">
        <v>7.6800000000000002E-4</v>
      </c>
      <c r="CX59">
        <v>7.6800000000000002E-4</v>
      </c>
    </row>
    <row r="60" spans="1:102">
      <c r="A60" t="s">
        <v>187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>
        <v>2.9E-5</v>
      </c>
      <c r="R60">
        <v>2.9E-5</v>
      </c>
      <c r="S60">
        <v>2.9E-5</v>
      </c>
      <c r="T60">
        <v>2.9E-5</v>
      </c>
      <c r="U60">
        <v>2.9E-5</v>
      </c>
      <c r="V60">
        <v>2.9E-5</v>
      </c>
      <c r="W60">
        <v>2.9E-5</v>
      </c>
      <c r="X60">
        <v>2.9E-5</v>
      </c>
      <c r="Y60">
        <v>2.9E-5</v>
      </c>
      <c r="Z60">
        <v>2.9E-5</v>
      </c>
      <c r="AA60">
        <v>2.9E-5</v>
      </c>
      <c r="AB60">
        <v>2.9E-5</v>
      </c>
      <c r="AC60">
        <v>2.9E-5</v>
      </c>
      <c r="AD60">
        <v>2.9E-5</v>
      </c>
      <c r="AE60">
        <v>2.9E-5</v>
      </c>
      <c r="AF60">
        <v>2.9E-5</v>
      </c>
      <c r="AG60">
        <v>2.9E-5</v>
      </c>
      <c r="AH60">
        <v>2.9E-5</v>
      </c>
      <c r="AI60">
        <v>2.9E-5</v>
      </c>
      <c r="AJ60">
        <v>2.9E-5</v>
      </c>
      <c r="AK60">
        <v>2.9E-5</v>
      </c>
      <c r="AL60">
        <v>2.9E-5</v>
      </c>
      <c r="AM60">
        <v>2.9E-5</v>
      </c>
      <c r="AN60">
        <v>2.9E-5</v>
      </c>
      <c r="AO60">
        <v>2.9E-5</v>
      </c>
      <c r="AP60">
        <v>3.5199999999999999E-4</v>
      </c>
      <c r="AQ60">
        <v>3.5199999999999999E-4</v>
      </c>
      <c r="AR60">
        <v>3.5199999999999999E-4</v>
      </c>
      <c r="AS60">
        <v>3.5199999999999999E-4</v>
      </c>
      <c r="AT60">
        <v>3.5199999999999999E-4</v>
      </c>
      <c r="AU60">
        <v>3.0800000000000001E-4</v>
      </c>
      <c r="AV60">
        <v>3.0800000000000001E-4</v>
      </c>
      <c r="AW60">
        <v>3.0800000000000001E-4</v>
      </c>
      <c r="AX60">
        <v>3.0800000000000001E-4</v>
      </c>
      <c r="AY60">
        <v>3.0800000000000001E-4</v>
      </c>
      <c r="AZ60">
        <v>6.2699999999999995E-4</v>
      </c>
      <c r="BA60">
        <v>6.2699999999999995E-4</v>
      </c>
      <c r="BB60">
        <v>6.2699999999999995E-4</v>
      </c>
      <c r="BC60">
        <v>6.2699999999999995E-4</v>
      </c>
      <c r="BD60">
        <v>6.2699999999999995E-4</v>
      </c>
      <c r="BE60">
        <v>4.3199999999999998E-4</v>
      </c>
      <c r="BF60">
        <v>4.3199999999999998E-4</v>
      </c>
      <c r="BG60">
        <v>4.3199999999999998E-4</v>
      </c>
      <c r="BH60">
        <v>4.3199999999999998E-4</v>
      </c>
      <c r="BI60">
        <v>4.3199999999999998E-4</v>
      </c>
      <c r="BJ60">
        <v>7.8600000000000002E-4</v>
      </c>
      <c r="BK60">
        <v>7.8600000000000002E-4</v>
      </c>
      <c r="BL60">
        <v>7.8600000000000002E-4</v>
      </c>
      <c r="BM60">
        <v>7.8600000000000002E-4</v>
      </c>
      <c r="BN60">
        <v>7.8600000000000002E-4</v>
      </c>
      <c r="BO60">
        <v>1.3010000000000001E-3</v>
      </c>
      <c r="BP60">
        <v>1.3010000000000001E-3</v>
      </c>
      <c r="BQ60">
        <v>1.3010000000000001E-3</v>
      </c>
      <c r="BR60">
        <v>1.3010000000000001E-3</v>
      </c>
      <c r="BS60">
        <v>1.3010000000000001E-3</v>
      </c>
      <c r="BT60">
        <v>1.4120000000000001E-3</v>
      </c>
      <c r="BU60">
        <v>1.4120000000000001E-3</v>
      </c>
      <c r="BV60">
        <v>1.4120000000000001E-3</v>
      </c>
      <c r="BW60">
        <v>1.4120000000000001E-3</v>
      </c>
      <c r="BX60">
        <v>1.4120000000000001E-3</v>
      </c>
      <c r="BY60">
        <v>5.8100000000000003E-4</v>
      </c>
      <c r="BZ60">
        <v>5.8100000000000003E-4</v>
      </c>
      <c r="CA60">
        <v>5.8100000000000003E-4</v>
      </c>
      <c r="CB60">
        <v>5.8100000000000003E-4</v>
      </c>
      <c r="CC60">
        <v>5.8100000000000003E-4</v>
      </c>
      <c r="CD60">
        <v>5.8100000000000003E-4</v>
      </c>
      <c r="CE60">
        <v>5.8100000000000003E-4</v>
      </c>
      <c r="CF60">
        <v>5.8100000000000003E-4</v>
      </c>
      <c r="CG60">
        <v>5.8100000000000003E-4</v>
      </c>
      <c r="CH60">
        <v>5.8100000000000003E-4</v>
      </c>
      <c r="CI60">
        <v>5.8100000000000003E-4</v>
      </c>
      <c r="CJ60">
        <v>5.8100000000000003E-4</v>
      </c>
      <c r="CK60">
        <v>5.8100000000000003E-4</v>
      </c>
      <c r="CL60">
        <v>5.8100000000000003E-4</v>
      </c>
      <c r="CM60">
        <v>5.8100000000000003E-4</v>
      </c>
      <c r="CN60">
        <v>5.8100000000000003E-4</v>
      </c>
      <c r="CO60">
        <v>5.8100000000000003E-4</v>
      </c>
      <c r="CP60">
        <v>5.8100000000000003E-4</v>
      </c>
      <c r="CQ60">
        <v>5.8100000000000003E-4</v>
      </c>
      <c r="CR60">
        <v>5.8100000000000003E-4</v>
      </c>
      <c r="CS60">
        <v>5.8100000000000003E-4</v>
      </c>
      <c r="CT60">
        <v>5.8100000000000003E-4</v>
      </c>
      <c r="CU60">
        <v>5.8100000000000003E-4</v>
      </c>
      <c r="CV60">
        <v>5.8100000000000003E-4</v>
      </c>
      <c r="CW60">
        <v>5.8100000000000003E-4</v>
      </c>
      <c r="CX60">
        <v>5.8100000000000003E-4</v>
      </c>
    </row>
    <row r="61" spans="1:102">
      <c r="A61" t="s">
        <v>189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>
        <v>6.0000000000000002E-6</v>
      </c>
      <c r="R61">
        <v>6.0000000000000002E-6</v>
      </c>
      <c r="S61">
        <v>6.0000000000000002E-6</v>
      </c>
      <c r="T61">
        <v>6.0000000000000002E-6</v>
      </c>
      <c r="U61">
        <v>6.0000000000000002E-6</v>
      </c>
      <c r="V61">
        <v>6.0000000000000002E-6</v>
      </c>
      <c r="W61">
        <v>6.0000000000000002E-6</v>
      </c>
      <c r="X61">
        <v>6.0000000000000002E-6</v>
      </c>
      <c r="Y61">
        <v>6.0000000000000002E-6</v>
      </c>
      <c r="Z61">
        <v>6.0000000000000002E-6</v>
      </c>
      <c r="AA61">
        <v>6.0000000000000002E-6</v>
      </c>
      <c r="AB61">
        <v>6.0000000000000002E-6</v>
      </c>
      <c r="AC61">
        <v>6.0000000000000002E-6</v>
      </c>
      <c r="AD61">
        <v>6.0000000000000002E-6</v>
      </c>
      <c r="AE61">
        <v>6.0000000000000002E-6</v>
      </c>
      <c r="AF61">
        <v>6.0000000000000002E-6</v>
      </c>
      <c r="AG61">
        <v>6.0000000000000002E-6</v>
      </c>
      <c r="AH61">
        <v>6.0000000000000002E-6</v>
      </c>
      <c r="AI61">
        <v>6.0000000000000002E-6</v>
      </c>
      <c r="AJ61">
        <v>6.0000000000000002E-6</v>
      </c>
      <c r="AK61">
        <v>6.0000000000000002E-6</v>
      </c>
      <c r="AL61">
        <v>6.0000000000000002E-6</v>
      </c>
      <c r="AM61">
        <v>6.0000000000000002E-6</v>
      </c>
      <c r="AN61">
        <v>6.0000000000000002E-6</v>
      </c>
      <c r="AO61">
        <v>6.0000000000000002E-6</v>
      </c>
      <c r="AP61">
        <v>1.8E-5</v>
      </c>
      <c r="AQ61">
        <v>1.8E-5</v>
      </c>
      <c r="AR61">
        <v>1.8E-5</v>
      </c>
      <c r="AS61">
        <v>1.8E-5</v>
      </c>
      <c r="AT61">
        <v>1.8E-5</v>
      </c>
      <c r="AU61">
        <v>1.5999999999999999E-5</v>
      </c>
      <c r="AV61">
        <v>1.5999999999999999E-5</v>
      </c>
      <c r="AW61">
        <v>1.5999999999999999E-5</v>
      </c>
      <c r="AX61">
        <v>1.5999999999999999E-5</v>
      </c>
      <c r="AY61">
        <v>1.5999999999999999E-5</v>
      </c>
      <c r="AZ61">
        <v>2.0999999999999999E-5</v>
      </c>
      <c r="BA61">
        <v>2.0999999999999999E-5</v>
      </c>
      <c r="BB61">
        <v>2.0999999999999999E-5</v>
      </c>
      <c r="BC61">
        <v>2.0999999999999999E-5</v>
      </c>
      <c r="BD61">
        <v>2.0999999999999999E-5</v>
      </c>
      <c r="BE61">
        <v>2.0999999999999999E-5</v>
      </c>
      <c r="BF61">
        <v>2.0999999999999999E-5</v>
      </c>
      <c r="BG61">
        <v>2.0999999999999999E-5</v>
      </c>
      <c r="BH61">
        <v>2.0999999999999999E-5</v>
      </c>
      <c r="BI61">
        <v>2.0999999999999999E-5</v>
      </c>
      <c r="BJ61">
        <v>2.4000000000000001E-5</v>
      </c>
      <c r="BK61">
        <v>2.4000000000000001E-5</v>
      </c>
      <c r="BL61">
        <v>2.4000000000000001E-5</v>
      </c>
      <c r="BM61">
        <v>2.4000000000000001E-5</v>
      </c>
      <c r="BN61">
        <v>2.4000000000000001E-5</v>
      </c>
      <c r="BO61">
        <v>2.4000000000000001E-5</v>
      </c>
      <c r="BP61">
        <v>2.4000000000000001E-5</v>
      </c>
      <c r="BQ61">
        <v>2.4000000000000001E-5</v>
      </c>
      <c r="BR61">
        <v>2.4000000000000001E-5</v>
      </c>
      <c r="BS61">
        <v>2.4000000000000001E-5</v>
      </c>
      <c r="BT61">
        <v>4.1E-5</v>
      </c>
      <c r="BU61">
        <v>4.1E-5</v>
      </c>
      <c r="BV61">
        <v>4.1E-5</v>
      </c>
      <c r="BW61">
        <v>4.1E-5</v>
      </c>
      <c r="BX61">
        <v>4.1E-5</v>
      </c>
      <c r="BY61">
        <v>6.9999999999999994E-5</v>
      </c>
      <c r="BZ61">
        <v>6.9999999999999994E-5</v>
      </c>
      <c r="CA61">
        <v>6.9999999999999994E-5</v>
      </c>
      <c r="CB61">
        <v>6.9999999999999994E-5</v>
      </c>
      <c r="CC61">
        <v>6.9999999999999994E-5</v>
      </c>
      <c r="CD61">
        <v>6.9999999999999994E-5</v>
      </c>
      <c r="CE61">
        <v>6.9999999999999994E-5</v>
      </c>
      <c r="CF61">
        <v>6.9999999999999994E-5</v>
      </c>
      <c r="CG61">
        <v>6.9999999999999994E-5</v>
      </c>
      <c r="CH61">
        <v>6.9999999999999994E-5</v>
      </c>
      <c r="CI61">
        <v>6.9999999999999994E-5</v>
      </c>
      <c r="CJ61">
        <v>6.9999999999999994E-5</v>
      </c>
      <c r="CK61">
        <v>6.9999999999999994E-5</v>
      </c>
      <c r="CL61">
        <v>6.9999999999999994E-5</v>
      </c>
      <c r="CM61">
        <v>6.9999999999999994E-5</v>
      </c>
      <c r="CN61">
        <v>6.9999999999999994E-5</v>
      </c>
      <c r="CO61">
        <v>6.9999999999999994E-5</v>
      </c>
      <c r="CP61">
        <v>6.9999999999999994E-5</v>
      </c>
      <c r="CQ61">
        <v>6.9999999999999994E-5</v>
      </c>
      <c r="CR61">
        <v>6.9999999999999994E-5</v>
      </c>
      <c r="CS61">
        <v>6.9999999999999994E-5</v>
      </c>
      <c r="CT61">
        <v>6.9999999999999994E-5</v>
      </c>
      <c r="CU61">
        <v>6.9999999999999994E-5</v>
      </c>
      <c r="CV61">
        <v>6.9999999999999994E-5</v>
      </c>
      <c r="CW61">
        <v>6.9999999999999994E-5</v>
      </c>
      <c r="CX61">
        <v>6.9999999999999994E-5</v>
      </c>
    </row>
    <row r="62" spans="1:102">
      <c r="A62" t="s">
        <v>191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>
        <v>6.0000000000000002E-6</v>
      </c>
      <c r="R62">
        <v>6.0000000000000002E-6</v>
      </c>
      <c r="S62">
        <v>6.0000000000000002E-6</v>
      </c>
      <c r="T62">
        <v>6.0000000000000002E-6</v>
      </c>
      <c r="U62">
        <v>6.0000000000000002E-6</v>
      </c>
      <c r="V62">
        <v>6.0000000000000002E-6</v>
      </c>
      <c r="W62">
        <v>6.0000000000000002E-6</v>
      </c>
      <c r="X62">
        <v>6.0000000000000002E-6</v>
      </c>
      <c r="Y62">
        <v>6.0000000000000002E-6</v>
      </c>
      <c r="Z62">
        <v>6.0000000000000002E-6</v>
      </c>
      <c r="AA62">
        <v>6.0000000000000002E-6</v>
      </c>
      <c r="AB62">
        <v>6.0000000000000002E-6</v>
      </c>
      <c r="AC62">
        <v>6.0000000000000002E-6</v>
      </c>
      <c r="AD62">
        <v>6.0000000000000002E-6</v>
      </c>
      <c r="AE62">
        <v>6.0000000000000002E-6</v>
      </c>
      <c r="AF62">
        <v>6.0000000000000002E-6</v>
      </c>
      <c r="AG62">
        <v>6.0000000000000002E-6</v>
      </c>
      <c r="AH62">
        <v>6.0000000000000002E-6</v>
      </c>
      <c r="AI62">
        <v>6.0000000000000002E-6</v>
      </c>
      <c r="AJ62">
        <v>6.0000000000000002E-6</v>
      </c>
      <c r="AK62">
        <v>6.0000000000000002E-6</v>
      </c>
      <c r="AL62">
        <v>6.0000000000000002E-6</v>
      </c>
      <c r="AM62">
        <v>6.0000000000000002E-6</v>
      </c>
      <c r="AN62">
        <v>6.0000000000000002E-6</v>
      </c>
      <c r="AO62">
        <v>6.0000000000000002E-6</v>
      </c>
      <c r="AP62">
        <v>3.1999999999999999E-5</v>
      </c>
      <c r="AQ62">
        <v>3.1999999999999999E-5</v>
      </c>
      <c r="AR62">
        <v>3.1999999999999999E-5</v>
      </c>
      <c r="AS62">
        <v>3.1999999999999999E-5</v>
      </c>
      <c r="AT62">
        <v>3.1999999999999999E-5</v>
      </c>
      <c r="AU62">
        <v>4.3000000000000002E-5</v>
      </c>
      <c r="AV62">
        <v>4.3000000000000002E-5</v>
      </c>
      <c r="AW62">
        <v>4.3000000000000002E-5</v>
      </c>
      <c r="AX62">
        <v>4.3000000000000002E-5</v>
      </c>
      <c r="AY62">
        <v>4.3000000000000002E-5</v>
      </c>
      <c r="AZ62">
        <v>5.3000000000000001E-5</v>
      </c>
      <c r="BA62">
        <v>5.3000000000000001E-5</v>
      </c>
      <c r="BB62">
        <v>5.3000000000000001E-5</v>
      </c>
      <c r="BC62">
        <v>5.3000000000000001E-5</v>
      </c>
      <c r="BD62">
        <v>5.3000000000000001E-5</v>
      </c>
      <c r="BE62">
        <v>5.5000000000000002E-5</v>
      </c>
      <c r="BF62">
        <v>5.5000000000000002E-5</v>
      </c>
      <c r="BG62">
        <v>5.5000000000000002E-5</v>
      </c>
      <c r="BH62">
        <v>5.5000000000000002E-5</v>
      </c>
      <c r="BI62">
        <v>5.5000000000000002E-5</v>
      </c>
      <c r="BJ62">
        <v>5.0000000000000002E-5</v>
      </c>
      <c r="BK62">
        <v>5.0000000000000002E-5</v>
      </c>
      <c r="BL62">
        <v>5.0000000000000002E-5</v>
      </c>
      <c r="BM62">
        <v>5.0000000000000002E-5</v>
      </c>
      <c r="BN62">
        <v>5.0000000000000002E-5</v>
      </c>
      <c r="BO62">
        <v>5.3999999999999998E-5</v>
      </c>
      <c r="BP62">
        <v>5.3999999999999998E-5</v>
      </c>
      <c r="BQ62">
        <v>5.3999999999999998E-5</v>
      </c>
      <c r="BR62">
        <v>5.3999999999999998E-5</v>
      </c>
      <c r="BS62">
        <v>5.3999999999999998E-5</v>
      </c>
      <c r="BT62">
        <v>6.8999999999999997E-5</v>
      </c>
      <c r="BU62">
        <v>6.8999999999999997E-5</v>
      </c>
      <c r="BV62">
        <v>6.8999999999999997E-5</v>
      </c>
      <c r="BW62">
        <v>6.8999999999999997E-5</v>
      </c>
      <c r="BX62">
        <v>6.8999999999999997E-5</v>
      </c>
      <c r="BY62">
        <v>1.25E-4</v>
      </c>
      <c r="BZ62">
        <v>1.25E-4</v>
      </c>
      <c r="CA62">
        <v>1.25E-4</v>
      </c>
      <c r="CB62">
        <v>1.25E-4</v>
      </c>
      <c r="CC62">
        <v>1.25E-4</v>
      </c>
      <c r="CD62">
        <v>1.25E-4</v>
      </c>
      <c r="CE62">
        <v>1.25E-4</v>
      </c>
      <c r="CF62">
        <v>1.25E-4</v>
      </c>
      <c r="CG62">
        <v>1.25E-4</v>
      </c>
      <c r="CH62">
        <v>1.25E-4</v>
      </c>
      <c r="CI62">
        <v>1.25E-4</v>
      </c>
      <c r="CJ62">
        <v>1.25E-4</v>
      </c>
      <c r="CK62">
        <v>1.25E-4</v>
      </c>
      <c r="CL62">
        <v>1.25E-4</v>
      </c>
      <c r="CM62">
        <v>1.25E-4</v>
      </c>
      <c r="CN62">
        <v>1.25E-4</v>
      </c>
      <c r="CO62">
        <v>1.25E-4</v>
      </c>
      <c r="CP62">
        <v>1.25E-4</v>
      </c>
      <c r="CQ62">
        <v>1.25E-4</v>
      </c>
      <c r="CR62">
        <v>1.25E-4</v>
      </c>
      <c r="CS62">
        <v>1.25E-4</v>
      </c>
      <c r="CT62">
        <v>1.25E-4</v>
      </c>
      <c r="CU62">
        <v>1.25E-4</v>
      </c>
      <c r="CV62">
        <v>1.25E-4</v>
      </c>
      <c r="CW62">
        <v>1.25E-4</v>
      </c>
      <c r="CX62">
        <v>1.25E-4</v>
      </c>
    </row>
    <row r="63" spans="1:102">
      <c r="A63" t="s">
        <v>193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>
        <v>2.0999999999999999E-5</v>
      </c>
      <c r="R63">
        <v>2.0999999999999999E-5</v>
      </c>
      <c r="S63">
        <v>2.0999999999999999E-5</v>
      </c>
      <c r="T63">
        <v>2.0999999999999999E-5</v>
      </c>
      <c r="U63">
        <v>2.0999999999999999E-5</v>
      </c>
      <c r="V63">
        <v>2.0999999999999999E-5</v>
      </c>
      <c r="W63">
        <v>2.0999999999999999E-5</v>
      </c>
      <c r="X63">
        <v>2.0999999999999999E-5</v>
      </c>
      <c r="Y63">
        <v>2.0999999999999999E-5</v>
      </c>
      <c r="Z63">
        <v>2.0999999999999999E-5</v>
      </c>
      <c r="AA63">
        <v>2.0999999999999999E-5</v>
      </c>
      <c r="AB63">
        <v>2.0999999999999999E-5</v>
      </c>
      <c r="AC63">
        <v>2.0999999999999999E-5</v>
      </c>
      <c r="AD63">
        <v>2.0999999999999999E-5</v>
      </c>
      <c r="AE63">
        <v>2.0999999999999999E-5</v>
      </c>
      <c r="AF63">
        <v>2.0999999999999999E-5</v>
      </c>
      <c r="AG63">
        <v>2.0999999999999999E-5</v>
      </c>
      <c r="AH63">
        <v>2.0999999999999999E-5</v>
      </c>
      <c r="AI63">
        <v>2.0999999999999999E-5</v>
      </c>
      <c r="AJ63">
        <v>2.0999999999999999E-5</v>
      </c>
      <c r="AK63">
        <v>2.0999999999999999E-5</v>
      </c>
      <c r="AL63">
        <v>2.0999999999999999E-5</v>
      </c>
      <c r="AM63">
        <v>2.0999999999999999E-5</v>
      </c>
      <c r="AN63">
        <v>2.0999999999999999E-5</v>
      </c>
      <c r="AO63">
        <v>2.0999999999999999E-5</v>
      </c>
      <c r="AP63">
        <v>1.27E-4</v>
      </c>
      <c r="AQ63">
        <v>1.27E-4</v>
      </c>
      <c r="AR63">
        <v>1.27E-4</v>
      </c>
      <c r="AS63">
        <v>1.27E-4</v>
      </c>
      <c r="AT63">
        <v>1.27E-4</v>
      </c>
      <c r="AU63">
        <v>1.8200000000000001E-4</v>
      </c>
      <c r="AV63">
        <v>1.8200000000000001E-4</v>
      </c>
      <c r="AW63">
        <v>1.8200000000000001E-4</v>
      </c>
      <c r="AX63">
        <v>1.8200000000000001E-4</v>
      </c>
      <c r="AY63">
        <v>1.8200000000000001E-4</v>
      </c>
      <c r="AZ63">
        <v>2.1599999999999999E-4</v>
      </c>
      <c r="BA63">
        <v>2.1599999999999999E-4</v>
      </c>
      <c r="BB63">
        <v>2.1599999999999999E-4</v>
      </c>
      <c r="BC63">
        <v>2.1599999999999999E-4</v>
      </c>
      <c r="BD63">
        <v>2.1599999999999999E-4</v>
      </c>
      <c r="BE63">
        <v>2.9599999999999998E-4</v>
      </c>
      <c r="BF63">
        <v>2.9599999999999998E-4</v>
      </c>
      <c r="BG63">
        <v>2.9599999999999998E-4</v>
      </c>
      <c r="BH63">
        <v>2.9599999999999998E-4</v>
      </c>
      <c r="BI63">
        <v>2.9599999999999998E-4</v>
      </c>
      <c r="BJ63">
        <v>3.3599999999999998E-4</v>
      </c>
      <c r="BK63">
        <v>3.3599999999999998E-4</v>
      </c>
      <c r="BL63">
        <v>3.3599999999999998E-4</v>
      </c>
      <c r="BM63">
        <v>3.3599999999999998E-4</v>
      </c>
      <c r="BN63">
        <v>3.3599999999999998E-4</v>
      </c>
      <c r="BO63">
        <v>3.2000000000000003E-4</v>
      </c>
      <c r="BP63">
        <v>3.2000000000000003E-4</v>
      </c>
      <c r="BQ63">
        <v>3.2000000000000003E-4</v>
      </c>
      <c r="BR63">
        <v>3.2000000000000003E-4</v>
      </c>
      <c r="BS63">
        <v>3.2000000000000003E-4</v>
      </c>
      <c r="BT63">
        <v>3.2299999999999999E-4</v>
      </c>
      <c r="BU63">
        <v>3.2299999999999999E-4</v>
      </c>
      <c r="BV63">
        <v>3.2299999999999999E-4</v>
      </c>
      <c r="BW63">
        <v>3.2299999999999999E-4</v>
      </c>
      <c r="BX63">
        <v>3.2299999999999999E-4</v>
      </c>
      <c r="BY63">
        <v>2.7599999999999999E-4</v>
      </c>
      <c r="BZ63">
        <v>2.7599999999999999E-4</v>
      </c>
      <c r="CA63">
        <v>2.7599999999999999E-4</v>
      </c>
      <c r="CB63">
        <v>2.7599999999999999E-4</v>
      </c>
      <c r="CC63">
        <v>2.7599999999999999E-4</v>
      </c>
      <c r="CD63">
        <v>2.7599999999999999E-4</v>
      </c>
      <c r="CE63">
        <v>2.7599999999999999E-4</v>
      </c>
      <c r="CF63">
        <v>2.7599999999999999E-4</v>
      </c>
      <c r="CG63">
        <v>2.7599999999999999E-4</v>
      </c>
      <c r="CH63">
        <v>2.7599999999999999E-4</v>
      </c>
      <c r="CI63">
        <v>2.7599999999999999E-4</v>
      </c>
      <c r="CJ63">
        <v>2.7599999999999999E-4</v>
      </c>
      <c r="CK63">
        <v>2.7599999999999999E-4</v>
      </c>
      <c r="CL63">
        <v>2.7599999999999999E-4</v>
      </c>
      <c r="CM63">
        <v>2.7599999999999999E-4</v>
      </c>
      <c r="CN63">
        <v>2.7599999999999999E-4</v>
      </c>
      <c r="CO63">
        <v>2.7599999999999999E-4</v>
      </c>
      <c r="CP63">
        <v>2.7599999999999999E-4</v>
      </c>
      <c r="CQ63">
        <v>2.7599999999999999E-4</v>
      </c>
      <c r="CR63">
        <v>2.7599999999999999E-4</v>
      </c>
      <c r="CS63">
        <v>2.7599999999999999E-4</v>
      </c>
      <c r="CT63">
        <v>2.7599999999999999E-4</v>
      </c>
      <c r="CU63">
        <v>2.7599999999999999E-4</v>
      </c>
      <c r="CV63">
        <v>2.7599999999999999E-4</v>
      </c>
      <c r="CW63">
        <v>2.7599999999999999E-4</v>
      </c>
      <c r="CX63">
        <v>2.7599999999999999E-4</v>
      </c>
    </row>
    <row r="64" spans="1:102">
      <c r="A64" t="s">
        <v>195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>
        <v>2.5999999999999998E-5</v>
      </c>
      <c r="R64">
        <v>2.5999999999999998E-5</v>
      </c>
      <c r="S64">
        <v>2.5999999999999998E-5</v>
      </c>
      <c r="T64">
        <v>2.5999999999999998E-5</v>
      </c>
      <c r="U64">
        <v>2.5999999999999998E-5</v>
      </c>
      <c r="V64">
        <v>2.5999999999999998E-5</v>
      </c>
      <c r="W64">
        <v>2.5999999999999998E-5</v>
      </c>
      <c r="X64">
        <v>2.5999999999999998E-5</v>
      </c>
      <c r="Y64">
        <v>2.5999999999999998E-5</v>
      </c>
      <c r="Z64">
        <v>2.5999999999999998E-5</v>
      </c>
      <c r="AA64">
        <v>2.5999999999999998E-5</v>
      </c>
      <c r="AB64">
        <v>2.5999999999999998E-5</v>
      </c>
      <c r="AC64">
        <v>2.5999999999999998E-5</v>
      </c>
      <c r="AD64">
        <v>2.5999999999999998E-5</v>
      </c>
      <c r="AE64">
        <v>2.5999999999999998E-5</v>
      </c>
      <c r="AF64">
        <v>2.5999999999999998E-5</v>
      </c>
      <c r="AG64">
        <v>2.5999999999999998E-5</v>
      </c>
      <c r="AH64">
        <v>2.5999999999999998E-5</v>
      </c>
      <c r="AI64">
        <v>2.5999999999999998E-5</v>
      </c>
      <c r="AJ64">
        <v>2.5999999999999998E-5</v>
      </c>
      <c r="AK64">
        <v>2.5999999999999998E-5</v>
      </c>
      <c r="AL64">
        <v>2.5999999999999998E-5</v>
      </c>
      <c r="AM64">
        <v>2.5999999999999998E-5</v>
      </c>
      <c r="AN64">
        <v>2.5999999999999998E-5</v>
      </c>
      <c r="AO64">
        <v>2.5999999999999998E-5</v>
      </c>
      <c r="AP64">
        <v>1.01E-4</v>
      </c>
      <c r="AQ64">
        <v>1.01E-4</v>
      </c>
      <c r="AR64">
        <v>1.01E-4</v>
      </c>
      <c r="AS64">
        <v>1.01E-4</v>
      </c>
      <c r="AT64">
        <v>1.01E-4</v>
      </c>
      <c r="AU64">
        <v>1.5699999999999999E-4</v>
      </c>
      <c r="AV64">
        <v>1.5699999999999999E-4</v>
      </c>
      <c r="AW64">
        <v>1.5699999999999999E-4</v>
      </c>
      <c r="AX64">
        <v>1.5699999999999999E-4</v>
      </c>
      <c r="AY64">
        <v>1.5699999999999999E-4</v>
      </c>
      <c r="AZ64">
        <v>1.6799999999999999E-4</v>
      </c>
      <c r="BA64">
        <v>1.6799999999999999E-4</v>
      </c>
      <c r="BB64">
        <v>1.6799999999999999E-4</v>
      </c>
      <c r="BC64">
        <v>1.6799999999999999E-4</v>
      </c>
      <c r="BD64">
        <v>1.6799999999999999E-4</v>
      </c>
      <c r="BE64">
        <v>1.12E-4</v>
      </c>
      <c r="BF64">
        <v>1.12E-4</v>
      </c>
      <c r="BG64">
        <v>1.12E-4</v>
      </c>
      <c r="BH64">
        <v>1.12E-4</v>
      </c>
      <c r="BI64">
        <v>1.12E-4</v>
      </c>
      <c r="BJ64">
        <v>3.4400000000000001E-4</v>
      </c>
      <c r="BK64">
        <v>3.4400000000000001E-4</v>
      </c>
      <c r="BL64">
        <v>3.4400000000000001E-4</v>
      </c>
      <c r="BM64">
        <v>3.4400000000000001E-4</v>
      </c>
      <c r="BN64">
        <v>3.4400000000000001E-4</v>
      </c>
      <c r="BO64">
        <v>3.4299999999999999E-4</v>
      </c>
      <c r="BP64">
        <v>3.4299999999999999E-4</v>
      </c>
      <c r="BQ64">
        <v>3.4299999999999999E-4</v>
      </c>
      <c r="BR64">
        <v>3.4299999999999999E-4</v>
      </c>
      <c r="BS64">
        <v>3.4299999999999999E-4</v>
      </c>
      <c r="BT64">
        <v>3.3700000000000001E-4</v>
      </c>
      <c r="BU64">
        <v>3.3700000000000001E-4</v>
      </c>
      <c r="BV64">
        <v>3.3700000000000001E-4</v>
      </c>
      <c r="BW64">
        <v>3.3700000000000001E-4</v>
      </c>
      <c r="BX64">
        <v>3.3700000000000001E-4</v>
      </c>
      <c r="BY64">
        <v>5.5420000000000001E-3</v>
      </c>
      <c r="BZ64">
        <v>5.5420000000000001E-3</v>
      </c>
      <c r="CA64">
        <v>5.5420000000000001E-3</v>
      </c>
      <c r="CB64">
        <v>5.5420000000000001E-3</v>
      </c>
      <c r="CC64">
        <v>5.5420000000000001E-3</v>
      </c>
      <c r="CD64">
        <v>5.5420000000000001E-3</v>
      </c>
      <c r="CE64">
        <v>5.5420000000000001E-3</v>
      </c>
      <c r="CF64">
        <v>5.5420000000000001E-3</v>
      </c>
      <c r="CG64">
        <v>5.5420000000000001E-3</v>
      </c>
      <c r="CH64">
        <v>5.5420000000000001E-3</v>
      </c>
      <c r="CI64">
        <v>5.5420000000000001E-3</v>
      </c>
      <c r="CJ64">
        <v>5.5420000000000001E-3</v>
      </c>
      <c r="CK64">
        <v>5.5420000000000001E-3</v>
      </c>
      <c r="CL64">
        <v>5.5420000000000001E-3</v>
      </c>
      <c r="CM64">
        <v>5.5420000000000001E-3</v>
      </c>
      <c r="CN64">
        <v>5.5420000000000001E-3</v>
      </c>
      <c r="CO64">
        <v>5.5420000000000001E-3</v>
      </c>
      <c r="CP64">
        <v>5.5420000000000001E-3</v>
      </c>
      <c r="CQ64">
        <v>5.5420000000000001E-3</v>
      </c>
      <c r="CR64">
        <v>5.5420000000000001E-3</v>
      </c>
      <c r="CS64">
        <v>5.5420000000000001E-3</v>
      </c>
      <c r="CT64">
        <v>5.5420000000000001E-3</v>
      </c>
      <c r="CU64">
        <v>5.5420000000000001E-3</v>
      </c>
      <c r="CV64">
        <v>5.5420000000000001E-3</v>
      </c>
      <c r="CW64">
        <v>5.5420000000000001E-3</v>
      </c>
      <c r="CX64">
        <v>5.5420000000000001E-3</v>
      </c>
    </row>
    <row r="65" spans="1:102">
      <c r="A65" t="s">
        <v>197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>
        <v>1.9000000000000001E-5</v>
      </c>
      <c r="R65">
        <v>1.9000000000000001E-5</v>
      </c>
      <c r="S65">
        <v>1.9000000000000001E-5</v>
      </c>
      <c r="T65">
        <v>1.9000000000000001E-5</v>
      </c>
      <c r="U65">
        <v>1.9000000000000001E-5</v>
      </c>
      <c r="V65">
        <v>1.9000000000000001E-5</v>
      </c>
      <c r="W65">
        <v>1.9000000000000001E-5</v>
      </c>
      <c r="X65">
        <v>1.9000000000000001E-5</v>
      </c>
      <c r="Y65">
        <v>1.9000000000000001E-5</v>
      </c>
      <c r="Z65">
        <v>1.9000000000000001E-5</v>
      </c>
      <c r="AA65">
        <v>1.9000000000000001E-5</v>
      </c>
      <c r="AB65">
        <v>1.9000000000000001E-5</v>
      </c>
      <c r="AC65">
        <v>1.9000000000000001E-5</v>
      </c>
      <c r="AD65">
        <v>1.9000000000000001E-5</v>
      </c>
      <c r="AE65">
        <v>1.9000000000000001E-5</v>
      </c>
      <c r="AF65">
        <v>1.9000000000000001E-5</v>
      </c>
      <c r="AG65">
        <v>1.9000000000000001E-5</v>
      </c>
      <c r="AH65">
        <v>1.9000000000000001E-5</v>
      </c>
      <c r="AI65">
        <v>1.9000000000000001E-5</v>
      </c>
      <c r="AJ65">
        <v>1.9000000000000001E-5</v>
      </c>
      <c r="AK65">
        <v>1.9000000000000001E-5</v>
      </c>
      <c r="AL65">
        <v>1.9000000000000001E-5</v>
      </c>
      <c r="AM65">
        <v>1.9000000000000001E-5</v>
      </c>
      <c r="AN65">
        <v>1.9000000000000001E-5</v>
      </c>
      <c r="AO65">
        <v>1.9000000000000001E-5</v>
      </c>
      <c r="AP65">
        <v>1.06E-4</v>
      </c>
      <c r="AQ65">
        <v>1.06E-4</v>
      </c>
      <c r="AR65">
        <v>1.06E-4</v>
      </c>
      <c r="AS65">
        <v>1.06E-4</v>
      </c>
      <c r="AT65">
        <v>1.06E-4</v>
      </c>
      <c r="AU65">
        <v>1.4100000000000001E-4</v>
      </c>
      <c r="AV65">
        <v>1.4100000000000001E-4</v>
      </c>
      <c r="AW65">
        <v>1.4100000000000001E-4</v>
      </c>
      <c r="AX65">
        <v>1.4100000000000001E-4</v>
      </c>
      <c r="AY65">
        <v>1.4100000000000001E-4</v>
      </c>
      <c r="AZ65">
        <v>1.8599999999999999E-4</v>
      </c>
      <c r="BA65">
        <v>1.8599999999999999E-4</v>
      </c>
      <c r="BB65">
        <v>1.8599999999999999E-4</v>
      </c>
      <c r="BC65">
        <v>1.8599999999999999E-4</v>
      </c>
      <c r="BD65">
        <v>1.8599999999999999E-4</v>
      </c>
      <c r="BE65">
        <v>1.9599999999999999E-4</v>
      </c>
      <c r="BF65">
        <v>1.9599999999999999E-4</v>
      </c>
      <c r="BG65">
        <v>1.9599999999999999E-4</v>
      </c>
      <c r="BH65">
        <v>1.9599999999999999E-4</v>
      </c>
      <c r="BI65">
        <v>1.9599999999999999E-4</v>
      </c>
      <c r="BJ65">
        <v>1.75E-4</v>
      </c>
      <c r="BK65">
        <v>1.75E-4</v>
      </c>
      <c r="BL65">
        <v>1.75E-4</v>
      </c>
      <c r="BM65">
        <v>1.75E-4</v>
      </c>
      <c r="BN65">
        <v>1.75E-4</v>
      </c>
      <c r="BO65">
        <v>1.4799999999999999E-4</v>
      </c>
      <c r="BP65">
        <v>1.4799999999999999E-4</v>
      </c>
      <c r="BQ65">
        <v>1.4799999999999999E-4</v>
      </c>
      <c r="BR65">
        <v>1.4799999999999999E-4</v>
      </c>
      <c r="BS65">
        <v>1.4799999999999999E-4</v>
      </c>
      <c r="BT65">
        <v>1.5200000000000001E-4</v>
      </c>
      <c r="BU65">
        <v>1.5200000000000001E-4</v>
      </c>
      <c r="BV65">
        <v>1.5200000000000001E-4</v>
      </c>
      <c r="BW65">
        <v>1.5200000000000001E-4</v>
      </c>
      <c r="BX65">
        <v>1.5200000000000001E-4</v>
      </c>
      <c r="BY65">
        <v>1.6799999999999999E-4</v>
      </c>
      <c r="BZ65">
        <v>1.6799999999999999E-4</v>
      </c>
      <c r="CA65">
        <v>1.6799999999999999E-4</v>
      </c>
      <c r="CB65">
        <v>1.6799999999999999E-4</v>
      </c>
      <c r="CC65">
        <v>1.6799999999999999E-4</v>
      </c>
      <c r="CD65">
        <v>1.6799999999999999E-4</v>
      </c>
      <c r="CE65">
        <v>1.6799999999999999E-4</v>
      </c>
      <c r="CF65">
        <v>1.6799999999999999E-4</v>
      </c>
      <c r="CG65">
        <v>1.6799999999999999E-4</v>
      </c>
      <c r="CH65">
        <v>1.6799999999999999E-4</v>
      </c>
      <c r="CI65">
        <v>1.6799999999999999E-4</v>
      </c>
      <c r="CJ65">
        <v>1.6799999999999999E-4</v>
      </c>
      <c r="CK65">
        <v>1.6799999999999999E-4</v>
      </c>
      <c r="CL65">
        <v>1.6799999999999999E-4</v>
      </c>
      <c r="CM65">
        <v>1.6799999999999999E-4</v>
      </c>
      <c r="CN65">
        <v>1.6799999999999999E-4</v>
      </c>
      <c r="CO65">
        <v>1.6799999999999999E-4</v>
      </c>
      <c r="CP65">
        <v>1.6799999999999999E-4</v>
      </c>
      <c r="CQ65">
        <v>1.6799999999999999E-4</v>
      </c>
      <c r="CR65">
        <v>1.6799999999999999E-4</v>
      </c>
      <c r="CS65">
        <v>1.6799999999999999E-4</v>
      </c>
      <c r="CT65">
        <v>1.6799999999999999E-4</v>
      </c>
      <c r="CU65">
        <v>1.6799999999999999E-4</v>
      </c>
      <c r="CV65">
        <v>1.6799999999999999E-4</v>
      </c>
      <c r="CW65">
        <v>1.6799999999999999E-4</v>
      </c>
      <c r="CX65">
        <v>1.6799999999999999E-4</v>
      </c>
    </row>
    <row r="66" spans="1:102">
      <c r="A66" t="s">
        <v>199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>
        <v>3.9999999999999998E-6</v>
      </c>
      <c r="R66">
        <v>3.9999999999999998E-6</v>
      </c>
      <c r="S66">
        <v>3.9999999999999998E-6</v>
      </c>
      <c r="T66">
        <v>3.9999999999999998E-6</v>
      </c>
      <c r="U66">
        <v>3.9999999999999998E-6</v>
      </c>
      <c r="V66">
        <v>3.9999999999999998E-6</v>
      </c>
      <c r="W66">
        <v>3.9999999999999998E-6</v>
      </c>
      <c r="X66">
        <v>3.9999999999999998E-6</v>
      </c>
      <c r="Y66">
        <v>3.9999999999999998E-6</v>
      </c>
      <c r="Z66">
        <v>3.9999999999999998E-6</v>
      </c>
      <c r="AA66">
        <v>3.9999999999999998E-6</v>
      </c>
      <c r="AB66">
        <v>3.9999999999999998E-6</v>
      </c>
      <c r="AC66">
        <v>3.9999999999999998E-6</v>
      </c>
      <c r="AD66">
        <v>3.9999999999999998E-6</v>
      </c>
      <c r="AE66">
        <v>3.9999999999999998E-6</v>
      </c>
      <c r="AF66">
        <v>3.9999999999999998E-6</v>
      </c>
      <c r="AG66">
        <v>3.9999999999999998E-6</v>
      </c>
      <c r="AH66">
        <v>3.9999999999999998E-6</v>
      </c>
      <c r="AI66">
        <v>3.9999999999999998E-6</v>
      </c>
      <c r="AJ66">
        <v>3.9999999999999998E-6</v>
      </c>
      <c r="AK66">
        <v>3.9999999999999998E-6</v>
      </c>
      <c r="AL66">
        <v>3.9999999999999998E-6</v>
      </c>
      <c r="AM66">
        <v>3.9999999999999998E-6</v>
      </c>
      <c r="AN66">
        <v>3.9999999999999998E-6</v>
      </c>
      <c r="AO66">
        <v>3.9999999999999998E-6</v>
      </c>
      <c r="AP66">
        <v>2.3E-5</v>
      </c>
      <c r="AQ66">
        <v>2.3E-5</v>
      </c>
      <c r="AR66">
        <v>2.3E-5</v>
      </c>
      <c r="AS66">
        <v>2.3E-5</v>
      </c>
      <c r="AT66">
        <v>2.3E-5</v>
      </c>
      <c r="AU66">
        <v>3.4E-5</v>
      </c>
      <c r="AV66">
        <v>3.4E-5</v>
      </c>
      <c r="AW66">
        <v>3.4E-5</v>
      </c>
      <c r="AX66">
        <v>3.4E-5</v>
      </c>
      <c r="AY66">
        <v>3.4E-5</v>
      </c>
      <c r="AZ66">
        <v>4.5000000000000003E-5</v>
      </c>
      <c r="BA66">
        <v>4.5000000000000003E-5</v>
      </c>
      <c r="BB66">
        <v>4.5000000000000003E-5</v>
      </c>
      <c r="BC66">
        <v>4.5000000000000003E-5</v>
      </c>
      <c r="BD66">
        <v>4.5000000000000003E-5</v>
      </c>
      <c r="BE66">
        <v>5.3999999999999998E-5</v>
      </c>
      <c r="BF66">
        <v>5.3999999999999998E-5</v>
      </c>
      <c r="BG66">
        <v>5.3999999999999998E-5</v>
      </c>
      <c r="BH66">
        <v>5.3999999999999998E-5</v>
      </c>
      <c r="BI66">
        <v>5.3999999999999998E-5</v>
      </c>
      <c r="BJ66">
        <v>5.8999999999999998E-5</v>
      </c>
      <c r="BK66">
        <v>5.8999999999999998E-5</v>
      </c>
      <c r="BL66">
        <v>5.8999999999999998E-5</v>
      </c>
      <c r="BM66">
        <v>5.8999999999999998E-5</v>
      </c>
      <c r="BN66">
        <v>5.8999999999999998E-5</v>
      </c>
      <c r="BO66">
        <v>6.0999999999999999E-5</v>
      </c>
      <c r="BP66">
        <v>6.0999999999999999E-5</v>
      </c>
      <c r="BQ66">
        <v>6.0999999999999999E-5</v>
      </c>
      <c r="BR66">
        <v>6.0999999999999999E-5</v>
      </c>
      <c r="BS66">
        <v>6.0999999999999999E-5</v>
      </c>
      <c r="BT66">
        <v>6.8999999999999997E-5</v>
      </c>
      <c r="BU66">
        <v>6.8999999999999997E-5</v>
      </c>
      <c r="BV66">
        <v>6.8999999999999997E-5</v>
      </c>
      <c r="BW66">
        <v>6.8999999999999997E-5</v>
      </c>
      <c r="BX66">
        <v>6.8999999999999997E-5</v>
      </c>
      <c r="BY66">
        <v>1.15E-4</v>
      </c>
      <c r="BZ66">
        <v>1.15E-4</v>
      </c>
      <c r="CA66">
        <v>1.15E-4</v>
      </c>
      <c r="CB66">
        <v>1.15E-4</v>
      </c>
      <c r="CC66">
        <v>1.15E-4</v>
      </c>
      <c r="CD66">
        <v>1.15E-4</v>
      </c>
      <c r="CE66">
        <v>1.15E-4</v>
      </c>
      <c r="CF66">
        <v>1.15E-4</v>
      </c>
      <c r="CG66">
        <v>1.15E-4</v>
      </c>
      <c r="CH66">
        <v>1.15E-4</v>
      </c>
      <c r="CI66">
        <v>1.15E-4</v>
      </c>
      <c r="CJ66">
        <v>1.15E-4</v>
      </c>
      <c r="CK66">
        <v>1.15E-4</v>
      </c>
      <c r="CL66">
        <v>1.15E-4</v>
      </c>
      <c r="CM66">
        <v>1.15E-4</v>
      </c>
      <c r="CN66">
        <v>1.15E-4</v>
      </c>
      <c r="CO66">
        <v>1.15E-4</v>
      </c>
      <c r="CP66">
        <v>1.15E-4</v>
      </c>
      <c r="CQ66">
        <v>1.15E-4</v>
      </c>
      <c r="CR66">
        <v>1.15E-4</v>
      </c>
      <c r="CS66">
        <v>1.15E-4</v>
      </c>
      <c r="CT66">
        <v>1.15E-4</v>
      </c>
      <c r="CU66">
        <v>1.15E-4</v>
      </c>
      <c r="CV66">
        <v>1.15E-4</v>
      </c>
      <c r="CW66">
        <v>1.15E-4</v>
      </c>
      <c r="CX66">
        <v>1.15E-4</v>
      </c>
    </row>
    <row r="67" spans="1:102">
      <c r="A67" t="s">
        <v>201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>
        <v>3.3000000000000003E-5</v>
      </c>
      <c r="R67">
        <v>3.3000000000000003E-5</v>
      </c>
      <c r="S67">
        <v>3.3000000000000003E-5</v>
      </c>
      <c r="T67">
        <v>3.3000000000000003E-5</v>
      </c>
      <c r="U67">
        <v>3.3000000000000003E-5</v>
      </c>
      <c r="V67">
        <v>3.3000000000000003E-5</v>
      </c>
      <c r="W67">
        <v>3.3000000000000003E-5</v>
      </c>
      <c r="X67">
        <v>3.3000000000000003E-5</v>
      </c>
      <c r="Y67">
        <v>3.3000000000000003E-5</v>
      </c>
      <c r="Z67">
        <v>3.3000000000000003E-5</v>
      </c>
      <c r="AA67">
        <v>3.3000000000000003E-5</v>
      </c>
      <c r="AB67">
        <v>3.3000000000000003E-5</v>
      </c>
      <c r="AC67">
        <v>3.3000000000000003E-5</v>
      </c>
      <c r="AD67">
        <v>3.3000000000000003E-5</v>
      </c>
      <c r="AE67">
        <v>3.3000000000000003E-5</v>
      </c>
      <c r="AF67">
        <v>3.3000000000000003E-5</v>
      </c>
      <c r="AG67">
        <v>3.3000000000000003E-5</v>
      </c>
      <c r="AH67">
        <v>3.3000000000000003E-5</v>
      </c>
      <c r="AI67">
        <v>3.3000000000000003E-5</v>
      </c>
      <c r="AJ67">
        <v>3.3000000000000003E-5</v>
      </c>
      <c r="AK67">
        <v>3.3000000000000003E-5</v>
      </c>
      <c r="AL67">
        <v>3.3000000000000003E-5</v>
      </c>
      <c r="AM67">
        <v>3.3000000000000003E-5</v>
      </c>
      <c r="AN67">
        <v>3.3000000000000003E-5</v>
      </c>
      <c r="AO67">
        <v>3.3000000000000003E-5</v>
      </c>
      <c r="AP67">
        <v>1.6699999999999999E-4</v>
      </c>
      <c r="AQ67">
        <v>1.6699999999999999E-4</v>
      </c>
      <c r="AR67">
        <v>1.6699999999999999E-4</v>
      </c>
      <c r="AS67">
        <v>1.6699999999999999E-4</v>
      </c>
      <c r="AT67">
        <v>1.6699999999999999E-4</v>
      </c>
      <c r="AU67">
        <v>2.5300000000000002E-4</v>
      </c>
      <c r="AV67">
        <v>2.5300000000000002E-4</v>
      </c>
      <c r="AW67">
        <v>2.5300000000000002E-4</v>
      </c>
      <c r="AX67">
        <v>2.5300000000000002E-4</v>
      </c>
      <c r="AY67">
        <v>2.5300000000000002E-4</v>
      </c>
      <c r="AZ67">
        <v>3.5500000000000001E-4</v>
      </c>
      <c r="BA67">
        <v>3.5500000000000001E-4</v>
      </c>
      <c r="BB67">
        <v>3.5500000000000001E-4</v>
      </c>
      <c r="BC67">
        <v>3.5500000000000001E-4</v>
      </c>
      <c r="BD67">
        <v>3.5500000000000001E-4</v>
      </c>
      <c r="BE67">
        <v>4.6700000000000002E-4</v>
      </c>
      <c r="BF67">
        <v>4.6700000000000002E-4</v>
      </c>
      <c r="BG67">
        <v>4.6700000000000002E-4</v>
      </c>
      <c r="BH67">
        <v>4.6700000000000002E-4</v>
      </c>
      <c r="BI67">
        <v>4.6700000000000002E-4</v>
      </c>
      <c r="BJ67">
        <v>6.2500000000000001E-4</v>
      </c>
      <c r="BK67">
        <v>6.2500000000000001E-4</v>
      </c>
      <c r="BL67">
        <v>6.2500000000000001E-4</v>
      </c>
      <c r="BM67">
        <v>6.2500000000000001E-4</v>
      </c>
      <c r="BN67">
        <v>6.2500000000000001E-4</v>
      </c>
      <c r="BO67">
        <v>9.1299999999999997E-4</v>
      </c>
      <c r="BP67">
        <v>9.1299999999999997E-4</v>
      </c>
      <c r="BQ67">
        <v>9.1299999999999997E-4</v>
      </c>
      <c r="BR67">
        <v>9.1299999999999997E-4</v>
      </c>
      <c r="BS67">
        <v>9.1299999999999997E-4</v>
      </c>
      <c r="BT67">
        <v>1.3159999999999999E-3</v>
      </c>
      <c r="BU67">
        <v>1.3159999999999999E-3</v>
      </c>
      <c r="BV67">
        <v>1.3159999999999999E-3</v>
      </c>
      <c r="BW67">
        <v>1.3159999999999999E-3</v>
      </c>
      <c r="BX67">
        <v>1.3159999999999999E-3</v>
      </c>
      <c r="BY67">
        <v>1.8370000000000001E-3</v>
      </c>
      <c r="BZ67">
        <v>1.8370000000000001E-3</v>
      </c>
      <c r="CA67">
        <v>1.8370000000000001E-3</v>
      </c>
      <c r="CB67">
        <v>1.8370000000000001E-3</v>
      </c>
      <c r="CC67">
        <v>1.8370000000000001E-3</v>
      </c>
      <c r="CD67">
        <v>1.8370000000000001E-3</v>
      </c>
      <c r="CE67">
        <v>1.8370000000000001E-3</v>
      </c>
      <c r="CF67">
        <v>1.8370000000000001E-3</v>
      </c>
      <c r="CG67">
        <v>1.8370000000000001E-3</v>
      </c>
      <c r="CH67">
        <v>1.8370000000000001E-3</v>
      </c>
      <c r="CI67">
        <v>1.8370000000000001E-3</v>
      </c>
      <c r="CJ67">
        <v>1.8370000000000001E-3</v>
      </c>
      <c r="CK67">
        <v>1.8370000000000001E-3</v>
      </c>
      <c r="CL67">
        <v>1.8370000000000001E-3</v>
      </c>
      <c r="CM67">
        <v>1.8370000000000001E-3</v>
      </c>
      <c r="CN67">
        <v>1.8370000000000001E-3</v>
      </c>
      <c r="CO67">
        <v>1.8370000000000001E-3</v>
      </c>
      <c r="CP67">
        <v>1.8370000000000001E-3</v>
      </c>
      <c r="CQ67">
        <v>1.8370000000000001E-3</v>
      </c>
      <c r="CR67">
        <v>1.8370000000000001E-3</v>
      </c>
      <c r="CS67">
        <v>1.8370000000000001E-3</v>
      </c>
      <c r="CT67">
        <v>1.8370000000000001E-3</v>
      </c>
      <c r="CU67">
        <v>1.8370000000000001E-3</v>
      </c>
      <c r="CV67">
        <v>1.8370000000000001E-3</v>
      </c>
      <c r="CW67">
        <v>1.8370000000000001E-3</v>
      </c>
      <c r="CX67">
        <v>1.8370000000000001E-3</v>
      </c>
    </row>
    <row r="68" spans="1:102">
      <c r="A68" t="s">
        <v>203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>
        <v>5.0000000000000004E-6</v>
      </c>
      <c r="R68">
        <v>5.0000000000000004E-6</v>
      </c>
      <c r="S68">
        <v>5.0000000000000004E-6</v>
      </c>
      <c r="T68">
        <v>5.0000000000000004E-6</v>
      </c>
      <c r="U68">
        <v>5.0000000000000004E-6</v>
      </c>
      <c r="V68">
        <v>5.0000000000000004E-6</v>
      </c>
      <c r="W68">
        <v>5.0000000000000004E-6</v>
      </c>
      <c r="X68">
        <v>5.0000000000000004E-6</v>
      </c>
      <c r="Y68">
        <v>5.0000000000000004E-6</v>
      </c>
      <c r="Z68">
        <v>5.0000000000000004E-6</v>
      </c>
      <c r="AA68">
        <v>5.0000000000000004E-6</v>
      </c>
      <c r="AB68">
        <v>5.0000000000000004E-6</v>
      </c>
      <c r="AC68">
        <v>5.0000000000000004E-6</v>
      </c>
      <c r="AD68">
        <v>5.0000000000000004E-6</v>
      </c>
      <c r="AE68">
        <v>5.0000000000000004E-6</v>
      </c>
      <c r="AF68">
        <v>5.0000000000000004E-6</v>
      </c>
      <c r="AG68">
        <v>5.0000000000000004E-6</v>
      </c>
      <c r="AH68">
        <v>5.0000000000000004E-6</v>
      </c>
      <c r="AI68">
        <v>5.0000000000000004E-6</v>
      </c>
      <c r="AJ68">
        <v>5.0000000000000004E-6</v>
      </c>
      <c r="AK68">
        <v>5.0000000000000004E-6</v>
      </c>
      <c r="AL68">
        <v>5.0000000000000004E-6</v>
      </c>
      <c r="AM68">
        <v>5.0000000000000004E-6</v>
      </c>
      <c r="AN68">
        <v>5.0000000000000004E-6</v>
      </c>
      <c r="AO68">
        <v>5.0000000000000004E-6</v>
      </c>
      <c r="AP68">
        <v>2.9E-5</v>
      </c>
      <c r="AQ68">
        <v>2.9E-5</v>
      </c>
      <c r="AR68">
        <v>2.9E-5</v>
      </c>
      <c r="AS68">
        <v>2.9E-5</v>
      </c>
      <c r="AT68">
        <v>2.9E-5</v>
      </c>
      <c r="AU68">
        <v>4.6E-5</v>
      </c>
      <c r="AV68">
        <v>4.6E-5</v>
      </c>
      <c r="AW68">
        <v>4.6E-5</v>
      </c>
      <c r="AX68">
        <v>4.6E-5</v>
      </c>
      <c r="AY68">
        <v>4.6E-5</v>
      </c>
      <c r="AZ68">
        <v>5.5999999999999999E-5</v>
      </c>
      <c r="BA68">
        <v>5.5999999999999999E-5</v>
      </c>
      <c r="BB68">
        <v>5.5999999999999999E-5</v>
      </c>
      <c r="BC68">
        <v>5.5999999999999999E-5</v>
      </c>
      <c r="BD68">
        <v>5.5999999999999999E-5</v>
      </c>
      <c r="BE68">
        <v>5.3999999999999998E-5</v>
      </c>
      <c r="BF68">
        <v>5.3999999999999998E-5</v>
      </c>
      <c r="BG68">
        <v>5.3999999999999998E-5</v>
      </c>
      <c r="BH68">
        <v>5.3999999999999998E-5</v>
      </c>
      <c r="BI68">
        <v>5.3999999999999998E-5</v>
      </c>
      <c r="BJ68">
        <v>4.8999999999999998E-5</v>
      </c>
      <c r="BK68">
        <v>4.8999999999999998E-5</v>
      </c>
      <c r="BL68">
        <v>4.8999999999999998E-5</v>
      </c>
      <c r="BM68">
        <v>4.8999999999999998E-5</v>
      </c>
      <c r="BN68">
        <v>4.8999999999999998E-5</v>
      </c>
      <c r="BO68">
        <v>4.8000000000000001E-5</v>
      </c>
      <c r="BP68">
        <v>4.8000000000000001E-5</v>
      </c>
      <c r="BQ68">
        <v>4.8000000000000001E-5</v>
      </c>
      <c r="BR68">
        <v>4.8000000000000001E-5</v>
      </c>
      <c r="BS68">
        <v>4.8000000000000001E-5</v>
      </c>
      <c r="BT68">
        <v>5.8999999999999998E-5</v>
      </c>
      <c r="BU68">
        <v>5.8999999999999998E-5</v>
      </c>
      <c r="BV68">
        <v>5.8999999999999998E-5</v>
      </c>
      <c r="BW68">
        <v>5.8999999999999998E-5</v>
      </c>
      <c r="BX68">
        <v>5.8999999999999998E-5</v>
      </c>
      <c r="BY68">
        <v>1.2300000000000001E-4</v>
      </c>
      <c r="BZ68">
        <v>1.2300000000000001E-4</v>
      </c>
      <c r="CA68">
        <v>1.2300000000000001E-4</v>
      </c>
      <c r="CB68">
        <v>1.2300000000000001E-4</v>
      </c>
      <c r="CC68">
        <v>1.2300000000000001E-4</v>
      </c>
      <c r="CD68">
        <v>1.2300000000000001E-4</v>
      </c>
      <c r="CE68">
        <v>1.2300000000000001E-4</v>
      </c>
      <c r="CF68">
        <v>1.2300000000000001E-4</v>
      </c>
      <c r="CG68">
        <v>1.2300000000000001E-4</v>
      </c>
      <c r="CH68">
        <v>1.2300000000000001E-4</v>
      </c>
      <c r="CI68">
        <v>1.2300000000000001E-4</v>
      </c>
      <c r="CJ68">
        <v>1.2300000000000001E-4</v>
      </c>
      <c r="CK68">
        <v>1.2300000000000001E-4</v>
      </c>
      <c r="CL68">
        <v>1.2300000000000001E-4</v>
      </c>
      <c r="CM68">
        <v>1.2300000000000001E-4</v>
      </c>
      <c r="CN68">
        <v>1.2300000000000001E-4</v>
      </c>
      <c r="CO68">
        <v>1.2300000000000001E-4</v>
      </c>
      <c r="CP68">
        <v>1.2300000000000001E-4</v>
      </c>
      <c r="CQ68">
        <v>1.2300000000000001E-4</v>
      </c>
      <c r="CR68">
        <v>1.2300000000000001E-4</v>
      </c>
      <c r="CS68">
        <v>1.2300000000000001E-4</v>
      </c>
      <c r="CT68">
        <v>1.2300000000000001E-4</v>
      </c>
      <c r="CU68">
        <v>1.2300000000000001E-4</v>
      </c>
      <c r="CV68">
        <v>1.2300000000000001E-4</v>
      </c>
      <c r="CW68">
        <v>1.2300000000000001E-4</v>
      </c>
      <c r="CX68">
        <v>1.2300000000000001E-4</v>
      </c>
    </row>
    <row r="69" spans="1:102">
      <c r="A69" t="s">
        <v>205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2.3E-5</v>
      </c>
      <c r="R69">
        <v>2.3E-5</v>
      </c>
      <c r="S69">
        <v>2.3E-5</v>
      </c>
      <c r="T69">
        <v>2.3E-5</v>
      </c>
      <c r="U69">
        <v>2.3E-5</v>
      </c>
      <c r="V69">
        <v>2.3E-5</v>
      </c>
      <c r="W69">
        <v>2.3E-5</v>
      </c>
      <c r="X69">
        <v>2.3E-5</v>
      </c>
      <c r="Y69">
        <v>2.3E-5</v>
      </c>
      <c r="Z69">
        <v>2.3E-5</v>
      </c>
      <c r="AA69">
        <v>2.3E-5</v>
      </c>
      <c r="AB69">
        <v>2.3E-5</v>
      </c>
      <c r="AC69">
        <v>2.3E-5</v>
      </c>
      <c r="AD69">
        <v>2.3E-5</v>
      </c>
      <c r="AE69">
        <v>2.3E-5</v>
      </c>
      <c r="AF69">
        <v>2.3E-5</v>
      </c>
      <c r="AG69">
        <v>2.3E-5</v>
      </c>
      <c r="AH69">
        <v>2.3E-5</v>
      </c>
      <c r="AI69">
        <v>2.3E-5</v>
      </c>
      <c r="AJ69">
        <v>2.3E-5</v>
      </c>
      <c r="AK69">
        <v>2.3E-5</v>
      </c>
      <c r="AL69">
        <v>2.3E-5</v>
      </c>
      <c r="AM69">
        <v>2.3E-5</v>
      </c>
      <c r="AN69">
        <v>2.3E-5</v>
      </c>
      <c r="AO69">
        <v>2.3E-5</v>
      </c>
      <c r="AP69">
        <v>9.2E-5</v>
      </c>
      <c r="AQ69">
        <v>9.2E-5</v>
      </c>
      <c r="AR69">
        <v>9.2E-5</v>
      </c>
      <c r="AS69">
        <v>9.2E-5</v>
      </c>
      <c r="AT69">
        <v>9.2E-5</v>
      </c>
      <c r="AU69">
        <v>1.18E-4</v>
      </c>
      <c r="AV69">
        <v>1.18E-4</v>
      </c>
      <c r="AW69">
        <v>1.18E-4</v>
      </c>
      <c r="AX69">
        <v>1.18E-4</v>
      </c>
      <c r="AY69">
        <v>1.18E-4</v>
      </c>
      <c r="AZ69">
        <v>1.3899999999999999E-4</v>
      </c>
      <c r="BA69">
        <v>1.3899999999999999E-4</v>
      </c>
      <c r="BB69">
        <v>1.3899999999999999E-4</v>
      </c>
      <c r="BC69">
        <v>1.3899999999999999E-4</v>
      </c>
      <c r="BD69">
        <v>1.3899999999999999E-4</v>
      </c>
      <c r="BE69">
        <v>1.5799999999999999E-4</v>
      </c>
      <c r="BF69">
        <v>1.5799999999999999E-4</v>
      </c>
      <c r="BG69">
        <v>1.5799999999999999E-4</v>
      </c>
      <c r="BH69">
        <v>1.5799999999999999E-4</v>
      </c>
      <c r="BI69">
        <v>1.5799999999999999E-4</v>
      </c>
      <c r="BJ69">
        <v>1.75E-4</v>
      </c>
      <c r="BK69">
        <v>1.75E-4</v>
      </c>
      <c r="BL69">
        <v>1.75E-4</v>
      </c>
      <c r="BM69">
        <v>1.75E-4</v>
      </c>
      <c r="BN69">
        <v>1.75E-4</v>
      </c>
      <c r="BO69">
        <v>2.1000000000000001E-4</v>
      </c>
      <c r="BP69">
        <v>2.1000000000000001E-4</v>
      </c>
      <c r="BQ69">
        <v>2.1000000000000001E-4</v>
      </c>
      <c r="BR69">
        <v>2.1000000000000001E-4</v>
      </c>
      <c r="BS69">
        <v>2.1000000000000001E-4</v>
      </c>
      <c r="BT69">
        <v>2.6400000000000002E-4</v>
      </c>
      <c r="BU69">
        <v>2.6400000000000002E-4</v>
      </c>
      <c r="BV69">
        <v>2.6400000000000002E-4</v>
      </c>
      <c r="BW69">
        <v>2.6400000000000002E-4</v>
      </c>
      <c r="BX69">
        <v>2.6400000000000002E-4</v>
      </c>
      <c r="BY69">
        <v>2.9599999999999998E-4</v>
      </c>
      <c r="BZ69">
        <v>2.9599999999999998E-4</v>
      </c>
      <c r="CA69">
        <v>2.9599999999999998E-4</v>
      </c>
      <c r="CB69">
        <v>2.9599999999999998E-4</v>
      </c>
      <c r="CC69">
        <v>2.9599999999999998E-4</v>
      </c>
      <c r="CD69">
        <v>2.9599999999999998E-4</v>
      </c>
      <c r="CE69">
        <v>2.9599999999999998E-4</v>
      </c>
      <c r="CF69">
        <v>2.9599999999999998E-4</v>
      </c>
      <c r="CG69">
        <v>2.9599999999999998E-4</v>
      </c>
      <c r="CH69">
        <v>2.9599999999999998E-4</v>
      </c>
      <c r="CI69">
        <v>2.9599999999999998E-4</v>
      </c>
      <c r="CJ69">
        <v>2.9599999999999998E-4</v>
      </c>
      <c r="CK69">
        <v>2.9599999999999998E-4</v>
      </c>
      <c r="CL69">
        <v>2.9599999999999998E-4</v>
      </c>
      <c r="CM69">
        <v>2.9599999999999998E-4</v>
      </c>
      <c r="CN69">
        <v>2.9599999999999998E-4</v>
      </c>
      <c r="CO69">
        <v>2.9599999999999998E-4</v>
      </c>
      <c r="CP69">
        <v>2.9599999999999998E-4</v>
      </c>
      <c r="CQ69">
        <v>2.9599999999999998E-4</v>
      </c>
      <c r="CR69">
        <v>2.9599999999999998E-4</v>
      </c>
      <c r="CS69">
        <v>2.9599999999999998E-4</v>
      </c>
      <c r="CT69">
        <v>2.9599999999999998E-4</v>
      </c>
      <c r="CU69">
        <v>2.9599999999999998E-4</v>
      </c>
      <c r="CV69">
        <v>2.9599999999999998E-4</v>
      </c>
      <c r="CW69">
        <v>2.9599999999999998E-4</v>
      </c>
      <c r="CX69">
        <v>2.9599999999999998E-4</v>
      </c>
    </row>
    <row r="70" spans="1:102">
      <c r="A70" t="s">
        <v>207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4.8999999999999998E-5</v>
      </c>
      <c r="R70">
        <v>4.8999999999999998E-5</v>
      </c>
      <c r="S70">
        <v>4.8999999999999998E-5</v>
      </c>
      <c r="T70">
        <v>4.8999999999999998E-5</v>
      </c>
      <c r="U70">
        <v>4.8999999999999998E-5</v>
      </c>
      <c r="V70">
        <v>4.8999999999999998E-5</v>
      </c>
      <c r="W70">
        <v>4.8999999999999998E-5</v>
      </c>
      <c r="X70">
        <v>4.8999999999999998E-5</v>
      </c>
      <c r="Y70">
        <v>4.8999999999999998E-5</v>
      </c>
      <c r="Z70">
        <v>4.8999999999999998E-5</v>
      </c>
      <c r="AA70">
        <v>4.8999999999999998E-5</v>
      </c>
      <c r="AB70">
        <v>4.8999999999999998E-5</v>
      </c>
      <c r="AC70">
        <v>4.8999999999999998E-5</v>
      </c>
      <c r="AD70">
        <v>4.8999999999999998E-5</v>
      </c>
      <c r="AE70">
        <v>4.8999999999999998E-5</v>
      </c>
      <c r="AF70">
        <v>4.8999999999999998E-5</v>
      </c>
      <c r="AG70">
        <v>4.8999999999999998E-5</v>
      </c>
      <c r="AH70">
        <v>4.8999999999999998E-5</v>
      </c>
      <c r="AI70">
        <v>4.8999999999999998E-5</v>
      </c>
      <c r="AJ70">
        <v>4.8999999999999998E-5</v>
      </c>
      <c r="AK70">
        <v>4.8999999999999998E-5</v>
      </c>
      <c r="AL70">
        <v>4.8999999999999998E-5</v>
      </c>
      <c r="AM70">
        <v>4.8999999999999998E-5</v>
      </c>
      <c r="AN70">
        <v>4.8999999999999998E-5</v>
      </c>
      <c r="AO70">
        <v>4.8999999999999998E-5</v>
      </c>
      <c r="AP70">
        <v>2.7399999999999999E-4</v>
      </c>
      <c r="AQ70">
        <v>2.7399999999999999E-4</v>
      </c>
      <c r="AR70">
        <v>2.7399999999999999E-4</v>
      </c>
      <c r="AS70">
        <v>2.7399999999999999E-4</v>
      </c>
      <c r="AT70">
        <v>2.7399999999999999E-4</v>
      </c>
      <c r="AU70">
        <v>3.5799999999999997E-4</v>
      </c>
      <c r="AV70">
        <v>3.5799999999999997E-4</v>
      </c>
      <c r="AW70">
        <v>3.5799999999999997E-4</v>
      </c>
      <c r="AX70">
        <v>3.5799999999999997E-4</v>
      </c>
      <c r="AY70">
        <v>3.5799999999999997E-4</v>
      </c>
      <c r="AZ70">
        <v>3.5500000000000001E-4</v>
      </c>
      <c r="BA70">
        <v>3.5500000000000001E-4</v>
      </c>
      <c r="BB70">
        <v>3.5500000000000001E-4</v>
      </c>
      <c r="BC70">
        <v>3.5500000000000001E-4</v>
      </c>
      <c r="BD70">
        <v>3.5500000000000001E-4</v>
      </c>
      <c r="BE70">
        <v>3.0600000000000001E-4</v>
      </c>
      <c r="BF70">
        <v>3.0600000000000001E-4</v>
      </c>
      <c r="BG70">
        <v>3.0600000000000001E-4</v>
      </c>
      <c r="BH70">
        <v>3.0600000000000001E-4</v>
      </c>
      <c r="BI70">
        <v>3.0600000000000001E-4</v>
      </c>
      <c r="BJ70">
        <v>2.6800000000000001E-4</v>
      </c>
      <c r="BK70">
        <v>2.6800000000000001E-4</v>
      </c>
      <c r="BL70">
        <v>2.6800000000000001E-4</v>
      </c>
      <c r="BM70">
        <v>2.6800000000000001E-4</v>
      </c>
      <c r="BN70">
        <v>2.6800000000000001E-4</v>
      </c>
      <c r="BO70">
        <v>2.8400000000000002E-4</v>
      </c>
      <c r="BP70">
        <v>2.8400000000000002E-4</v>
      </c>
      <c r="BQ70">
        <v>2.8400000000000002E-4</v>
      </c>
      <c r="BR70">
        <v>2.8400000000000002E-4</v>
      </c>
      <c r="BS70">
        <v>2.8400000000000002E-4</v>
      </c>
      <c r="BT70">
        <v>3.5199999999999999E-4</v>
      </c>
      <c r="BU70">
        <v>3.5199999999999999E-4</v>
      </c>
      <c r="BV70">
        <v>3.5199999999999999E-4</v>
      </c>
      <c r="BW70">
        <v>3.5199999999999999E-4</v>
      </c>
      <c r="BX70">
        <v>3.5199999999999999E-4</v>
      </c>
      <c r="BY70">
        <v>4.7800000000000002E-4</v>
      </c>
      <c r="BZ70">
        <v>4.7800000000000002E-4</v>
      </c>
      <c r="CA70">
        <v>4.7800000000000002E-4</v>
      </c>
      <c r="CB70">
        <v>4.7800000000000002E-4</v>
      </c>
      <c r="CC70">
        <v>4.7800000000000002E-4</v>
      </c>
      <c r="CD70">
        <v>4.7800000000000002E-4</v>
      </c>
      <c r="CE70">
        <v>4.7800000000000002E-4</v>
      </c>
      <c r="CF70">
        <v>4.7800000000000002E-4</v>
      </c>
      <c r="CG70">
        <v>4.7800000000000002E-4</v>
      </c>
      <c r="CH70">
        <v>4.7800000000000002E-4</v>
      </c>
      <c r="CI70">
        <v>4.7800000000000002E-4</v>
      </c>
      <c r="CJ70">
        <v>4.7800000000000002E-4</v>
      </c>
      <c r="CK70">
        <v>4.7800000000000002E-4</v>
      </c>
      <c r="CL70">
        <v>4.7800000000000002E-4</v>
      </c>
      <c r="CM70">
        <v>4.7800000000000002E-4</v>
      </c>
      <c r="CN70">
        <v>4.7800000000000002E-4</v>
      </c>
      <c r="CO70">
        <v>4.7800000000000002E-4</v>
      </c>
      <c r="CP70">
        <v>4.7800000000000002E-4</v>
      </c>
      <c r="CQ70">
        <v>4.7800000000000002E-4</v>
      </c>
      <c r="CR70">
        <v>4.7800000000000002E-4</v>
      </c>
      <c r="CS70">
        <v>4.7800000000000002E-4</v>
      </c>
      <c r="CT70">
        <v>4.7800000000000002E-4</v>
      </c>
      <c r="CU70">
        <v>4.7800000000000002E-4</v>
      </c>
      <c r="CV70">
        <v>4.7800000000000002E-4</v>
      </c>
      <c r="CW70">
        <v>4.7800000000000002E-4</v>
      </c>
      <c r="CX70">
        <v>4.7800000000000002E-4</v>
      </c>
    </row>
    <row r="71" spans="1:102">
      <c r="A71" t="s">
        <v>209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>
        <v>4.3999999999999999E-5</v>
      </c>
      <c r="R71">
        <v>4.3999999999999999E-5</v>
      </c>
      <c r="S71">
        <v>4.3999999999999999E-5</v>
      </c>
      <c r="T71">
        <v>4.3999999999999999E-5</v>
      </c>
      <c r="U71">
        <v>4.3999999999999999E-5</v>
      </c>
      <c r="V71">
        <v>4.3999999999999999E-5</v>
      </c>
      <c r="W71">
        <v>4.3999999999999999E-5</v>
      </c>
      <c r="X71">
        <v>4.3999999999999999E-5</v>
      </c>
      <c r="Y71">
        <v>4.3999999999999999E-5</v>
      </c>
      <c r="Z71">
        <v>4.3999999999999999E-5</v>
      </c>
      <c r="AA71">
        <v>4.3999999999999999E-5</v>
      </c>
      <c r="AB71">
        <v>4.3999999999999999E-5</v>
      </c>
      <c r="AC71">
        <v>4.3999999999999999E-5</v>
      </c>
      <c r="AD71">
        <v>4.3999999999999999E-5</v>
      </c>
      <c r="AE71">
        <v>4.3999999999999999E-5</v>
      </c>
      <c r="AF71">
        <v>4.3999999999999999E-5</v>
      </c>
      <c r="AG71">
        <v>4.3999999999999999E-5</v>
      </c>
      <c r="AH71">
        <v>4.3999999999999999E-5</v>
      </c>
      <c r="AI71">
        <v>4.3999999999999999E-5</v>
      </c>
      <c r="AJ71">
        <v>4.3999999999999999E-5</v>
      </c>
      <c r="AK71">
        <v>4.3999999999999999E-5</v>
      </c>
      <c r="AL71">
        <v>4.3999999999999999E-5</v>
      </c>
      <c r="AM71">
        <v>4.3999999999999999E-5</v>
      </c>
      <c r="AN71">
        <v>4.3999999999999999E-5</v>
      </c>
      <c r="AO71">
        <v>4.3999999999999999E-5</v>
      </c>
      <c r="AP71">
        <v>2.42E-4</v>
      </c>
      <c r="AQ71">
        <v>2.42E-4</v>
      </c>
      <c r="AR71">
        <v>2.42E-4</v>
      </c>
      <c r="AS71">
        <v>2.42E-4</v>
      </c>
      <c r="AT71">
        <v>2.42E-4</v>
      </c>
      <c r="AU71">
        <v>3.7199999999999999E-4</v>
      </c>
      <c r="AV71">
        <v>3.7199999999999999E-4</v>
      </c>
      <c r="AW71">
        <v>3.7199999999999999E-4</v>
      </c>
      <c r="AX71">
        <v>3.7199999999999999E-4</v>
      </c>
      <c r="AY71">
        <v>3.7199999999999999E-4</v>
      </c>
      <c r="AZ71">
        <v>5.4900000000000001E-4</v>
      </c>
      <c r="BA71">
        <v>5.4900000000000001E-4</v>
      </c>
      <c r="BB71">
        <v>5.4900000000000001E-4</v>
      </c>
      <c r="BC71">
        <v>5.4900000000000001E-4</v>
      </c>
      <c r="BD71">
        <v>5.4900000000000001E-4</v>
      </c>
      <c r="BE71">
        <v>7.9100000000000004E-4</v>
      </c>
      <c r="BF71">
        <v>7.9100000000000004E-4</v>
      </c>
      <c r="BG71">
        <v>7.9100000000000004E-4</v>
      </c>
      <c r="BH71">
        <v>7.9100000000000004E-4</v>
      </c>
      <c r="BI71">
        <v>7.9100000000000004E-4</v>
      </c>
      <c r="BJ71">
        <v>1.0939999999999999E-3</v>
      </c>
      <c r="BK71">
        <v>1.0939999999999999E-3</v>
      </c>
      <c r="BL71">
        <v>1.0939999999999999E-3</v>
      </c>
      <c r="BM71">
        <v>1.0939999999999999E-3</v>
      </c>
      <c r="BN71">
        <v>1.0939999999999999E-3</v>
      </c>
      <c r="BO71">
        <v>1.4289999999999999E-3</v>
      </c>
      <c r="BP71">
        <v>1.4289999999999999E-3</v>
      </c>
      <c r="BQ71">
        <v>1.4289999999999999E-3</v>
      </c>
      <c r="BR71">
        <v>1.4289999999999999E-3</v>
      </c>
      <c r="BS71">
        <v>1.4289999999999999E-3</v>
      </c>
      <c r="BT71">
        <v>1.8E-3</v>
      </c>
      <c r="BU71">
        <v>1.8E-3</v>
      </c>
      <c r="BV71">
        <v>1.8E-3</v>
      </c>
      <c r="BW71">
        <v>1.8E-3</v>
      </c>
      <c r="BX71">
        <v>1.8E-3</v>
      </c>
      <c r="BY71">
        <v>2.2230000000000001E-3</v>
      </c>
      <c r="BZ71">
        <v>2.2230000000000001E-3</v>
      </c>
      <c r="CA71">
        <v>2.2230000000000001E-3</v>
      </c>
      <c r="CB71">
        <v>2.2230000000000001E-3</v>
      </c>
      <c r="CC71">
        <v>2.2230000000000001E-3</v>
      </c>
      <c r="CD71">
        <v>2.2230000000000001E-3</v>
      </c>
      <c r="CE71">
        <v>2.2230000000000001E-3</v>
      </c>
      <c r="CF71">
        <v>2.2230000000000001E-3</v>
      </c>
      <c r="CG71">
        <v>2.2230000000000001E-3</v>
      </c>
      <c r="CH71">
        <v>2.2230000000000001E-3</v>
      </c>
      <c r="CI71">
        <v>2.2230000000000001E-3</v>
      </c>
      <c r="CJ71">
        <v>2.2230000000000001E-3</v>
      </c>
      <c r="CK71">
        <v>2.2230000000000001E-3</v>
      </c>
      <c r="CL71">
        <v>2.2230000000000001E-3</v>
      </c>
      <c r="CM71">
        <v>2.2230000000000001E-3</v>
      </c>
      <c r="CN71">
        <v>2.2230000000000001E-3</v>
      </c>
      <c r="CO71">
        <v>2.2230000000000001E-3</v>
      </c>
      <c r="CP71">
        <v>2.2230000000000001E-3</v>
      </c>
      <c r="CQ71">
        <v>2.2230000000000001E-3</v>
      </c>
      <c r="CR71">
        <v>2.2230000000000001E-3</v>
      </c>
      <c r="CS71">
        <v>2.2230000000000001E-3</v>
      </c>
      <c r="CT71">
        <v>2.2230000000000001E-3</v>
      </c>
      <c r="CU71">
        <v>2.2230000000000001E-3</v>
      </c>
      <c r="CV71">
        <v>2.2230000000000001E-3</v>
      </c>
      <c r="CW71">
        <v>2.2230000000000001E-3</v>
      </c>
      <c r="CX71">
        <v>2.2230000000000001E-3</v>
      </c>
    </row>
    <row r="72" spans="1:102">
      <c r="A72" t="s">
        <v>467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>
        <v>3.6999999999999998E-5</v>
      </c>
      <c r="R72">
        <v>3.6999999999999998E-5</v>
      </c>
      <c r="S72">
        <v>3.6999999999999998E-5</v>
      </c>
      <c r="T72">
        <v>3.6999999999999998E-5</v>
      </c>
      <c r="U72">
        <v>3.6999999999999998E-5</v>
      </c>
      <c r="V72">
        <v>3.6999999999999998E-5</v>
      </c>
      <c r="W72">
        <v>3.6999999999999998E-5</v>
      </c>
      <c r="X72">
        <v>3.6999999999999998E-5</v>
      </c>
      <c r="Y72">
        <v>3.6999999999999998E-5</v>
      </c>
      <c r="Z72">
        <v>3.6999999999999998E-5</v>
      </c>
      <c r="AA72">
        <v>3.6999999999999998E-5</v>
      </c>
      <c r="AB72">
        <v>3.6999999999999998E-5</v>
      </c>
      <c r="AC72">
        <v>3.6999999999999998E-5</v>
      </c>
      <c r="AD72">
        <v>3.6999999999999998E-5</v>
      </c>
      <c r="AE72">
        <v>3.6999999999999998E-5</v>
      </c>
      <c r="AF72">
        <v>3.6999999999999998E-5</v>
      </c>
      <c r="AG72">
        <v>3.6999999999999998E-5</v>
      </c>
      <c r="AH72">
        <v>3.6999999999999998E-5</v>
      </c>
      <c r="AI72">
        <v>3.6999999999999998E-5</v>
      </c>
      <c r="AJ72">
        <v>3.6999999999999998E-5</v>
      </c>
      <c r="AK72">
        <v>3.6999999999999998E-5</v>
      </c>
      <c r="AL72">
        <v>3.6999999999999998E-5</v>
      </c>
      <c r="AM72">
        <v>3.6999999999999998E-5</v>
      </c>
      <c r="AN72">
        <v>3.6999999999999998E-5</v>
      </c>
      <c r="AO72">
        <v>3.6999999999999998E-5</v>
      </c>
      <c r="AP72">
        <v>2.1100000000000001E-4</v>
      </c>
      <c r="AQ72">
        <v>2.1100000000000001E-4</v>
      </c>
      <c r="AR72">
        <v>2.1100000000000001E-4</v>
      </c>
      <c r="AS72">
        <v>2.1100000000000001E-4</v>
      </c>
      <c r="AT72">
        <v>2.1100000000000001E-4</v>
      </c>
      <c r="AU72">
        <v>3.2299999999999999E-4</v>
      </c>
      <c r="AV72">
        <v>3.2299999999999999E-4</v>
      </c>
      <c r="AW72">
        <v>3.2299999999999999E-4</v>
      </c>
      <c r="AX72">
        <v>3.2299999999999999E-4</v>
      </c>
      <c r="AY72">
        <v>3.2299999999999999E-4</v>
      </c>
      <c r="AZ72">
        <v>4.2400000000000001E-4</v>
      </c>
      <c r="BA72">
        <v>4.2400000000000001E-4</v>
      </c>
      <c r="BB72">
        <v>4.2400000000000001E-4</v>
      </c>
      <c r="BC72">
        <v>4.2400000000000001E-4</v>
      </c>
      <c r="BD72">
        <v>4.2400000000000001E-4</v>
      </c>
      <c r="BE72">
        <v>5.5000000000000003E-4</v>
      </c>
      <c r="BF72">
        <v>5.5000000000000003E-4</v>
      </c>
      <c r="BG72">
        <v>5.5000000000000003E-4</v>
      </c>
      <c r="BH72">
        <v>5.5000000000000003E-4</v>
      </c>
      <c r="BI72">
        <v>5.5000000000000003E-4</v>
      </c>
      <c r="BJ72">
        <v>7.7099999999999998E-4</v>
      </c>
      <c r="BK72">
        <v>7.7099999999999998E-4</v>
      </c>
      <c r="BL72">
        <v>7.7099999999999998E-4</v>
      </c>
      <c r="BM72">
        <v>7.7099999999999998E-4</v>
      </c>
      <c r="BN72">
        <v>7.7099999999999998E-4</v>
      </c>
      <c r="BO72">
        <v>9.2199999999999997E-4</v>
      </c>
      <c r="BP72">
        <v>9.2199999999999997E-4</v>
      </c>
      <c r="BQ72">
        <v>9.2199999999999997E-4</v>
      </c>
      <c r="BR72">
        <v>9.2199999999999997E-4</v>
      </c>
      <c r="BS72">
        <v>9.2199999999999997E-4</v>
      </c>
      <c r="BT72">
        <v>1.0759999999999999E-3</v>
      </c>
      <c r="BU72">
        <v>1.0759999999999999E-3</v>
      </c>
      <c r="BV72">
        <v>1.0759999999999999E-3</v>
      </c>
      <c r="BW72">
        <v>1.0759999999999999E-3</v>
      </c>
      <c r="BX72">
        <v>1.0759999999999999E-3</v>
      </c>
      <c r="BY72">
        <v>2.3549999999999999E-3</v>
      </c>
      <c r="BZ72">
        <v>2.3549999999999999E-3</v>
      </c>
      <c r="CA72">
        <v>2.3549999999999999E-3</v>
      </c>
      <c r="CB72">
        <v>2.3549999999999999E-3</v>
      </c>
      <c r="CC72">
        <v>2.3549999999999999E-3</v>
      </c>
      <c r="CD72">
        <v>2.3549999999999999E-3</v>
      </c>
      <c r="CE72">
        <v>2.3549999999999999E-3</v>
      </c>
      <c r="CF72">
        <v>2.3549999999999999E-3</v>
      </c>
      <c r="CG72">
        <v>2.3549999999999999E-3</v>
      </c>
      <c r="CH72">
        <v>2.3549999999999999E-3</v>
      </c>
      <c r="CI72">
        <v>2.3549999999999999E-3</v>
      </c>
      <c r="CJ72">
        <v>2.3549999999999999E-3</v>
      </c>
      <c r="CK72">
        <v>2.3549999999999999E-3</v>
      </c>
      <c r="CL72">
        <v>2.3549999999999999E-3</v>
      </c>
      <c r="CM72">
        <v>2.3549999999999999E-3</v>
      </c>
      <c r="CN72">
        <v>2.3549999999999999E-3</v>
      </c>
      <c r="CO72">
        <v>2.3549999999999999E-3</v>
      </c>
      <c r="CP72">
        <v>2.3549999999999999E-3</v>
      </c>
      <c r="CQ72">
        <v>2.3549999999999999E-3</v>
      </c>
      <c r="CR72">
        <v>2.3549999999999999E-3</v>
      </c>
      <c r="CS72">
        <v>2.3549999999999999E-3</v>
      </c>
      <c r="CT72">
        <v>2.3549999999999999E-3</v>
      </c>
      <c r="CU72">
        <v>2.3549999999999999E-3</v>
      </c>
      <c r="CV72">
        <v>2.3549999999999999E-3</v>
      </c>
      <c r="CW72">
        <v>2.3549999999999999E-3</v>
      </c>
      <c r="CX72">
        <v>2.3549999999999999E-3</v>
      </c>
    </row>
    <row r="73" spans="1:102">
      <c r="A73" t="s">
        <v>213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>
        <v>3.8999999999999999E-5</v>
      </c>
      <c r="R73">
        <v>3.8999999999999999E-5</v>
      </c>
      <c r="S73">
        <v>3.8999999999999999E-5</v>
      </c>
      <c r="T73">
        <v>3.8999999999999999E-5</v>
      </c>
      <c r="U73">
        <v>3.8999999999999999E-5</v>
      </c>
      <c r="V73">
        <v>3.8999999999999999E-5</v>
      </c>
      <c r="W73">
        <v>3.8999999999999999E-5</v>
      </c>
      <c r="X73">
        <v>3.8999999999999999E-5</v>
      </c>
      <c r="Y73">
        <v>3.8999999999999999E-5</v>
      </c>
      <c r="Z73">
        <v>3.8999999999999999E-5</v>
      </c>
      <c r="AA73">
        <v>3.8999999999999999E-5</v>
      </c>
      <c r="AB73">
        <v>3.8999999999999999E-5</v>
      </c>
      <c r="AC73">
        <v>3.8999999999999999E-5</v>
      </c>
      <c r="AD73">
        <v>3.8999999999999999E-5</v>
      </c>
      <c r="AE73">
        <v>3.8999999999999999E-5</v>
      </c>
      <c r="AF73">
        <v>3.8999999999999999E-5</v>
      </c>
      <c r="AG73">
        <v>3.8999999999999999E-5</v>
      </c>
      <c r="AH73">
        <v>3.8999999999999999E-5</v>
      </c>
      <c r="AI73">
        <v>3.8999999999999999E-5</v>
      </c>
      <c r="AJ73">
        <v>3.8999999999999999E-5</v>
      </c>
      <c r="AK73">
        <v>3.8999999999999999E-5</v>
      </c>
      <c r="AL73">
        <v>3.8999999999999999E-5</v>
      </c>
      <c r="AM73">
        <v>3.8999999999999999E-5</v>
      </c>
      <c r="AN73">
        <v>3.8999999999999999E-5</v>
      </c>
      <c r="AO73">
        <v>3.8999999999999999E-5</v>
      </c>
      <c r="AP73">
        <v>2.43E-4</v>
      </c>
      <c r="AQ73">
        <v>2.43E-4</v>
      </c>
      <c r="AR73">
        <v>2.43E-4</v>
      </c>
      <c r="AS73">
        <v>2.43E-4</v>
      </c>
      <c r="AT73">
        <v>2.43E-4</v>
      </c>
      <c r="AU73">
        <v>2.7500000000000002E-4</v>
      </c>
      <c r="AV73">
        <v>2.7500000000000002E-4</v>
      </c>
      <c r="AW73">
        <v>2.7500000000000002E-4</v>
      </c>
      <c r="AX73">
        <v>2.7500000000000002E-4</v>
      </c>
      <c r="AY73">
        <v>2.7500000000000002E-4</v>
      </c>
      <c r="AZ73">
        <v>5.0900000000000001E-4</v>
      </c>
      <c r="BA73">
        <v>5.0900000000000001E-4</v>
      </c>
      <c r="BB73">
        <v>5.0900000000000001E-4</v>
      </c>
      <c r="BC73">
        <v>5.0900000000000001E-4</v>
      </c>
      <c r="BD73">
        <v>5.0900000000000001E-4</v>
      </c>
      <c r="BE73">
        <v>7.1199999999999996E-4</v>
      </c>
      <c r="BF73">
        <v>7.1199999999999996E-4</v>
      </c>
      <c r="BG73">
        <v>7.1199999999999996E-4</v>
      </c>
      <c r="BH73">
        <v>7.1199999999999996E-4</v>
      </c>
      <c r="BI73">
        <v>7.1199999999999996E-4</v>
      </c>
      <c r="BJ73">
        <v>9.1299999999999997E-4</v>
      </c>
      <c r="BK73">
        <v>9.1299999999999997E-4</v>
      </c>
      <c r="BL73">
        <v>9.1299999999999997E-4</v>
      </c>
      <c r="BM73">
        <v>9.1299999999999997E-4</v>
      </c>
      <c r="BN73">
        <v>9.1299999999999997E-4</v>
      </c>
      <c r="BO73">
        <v>9.6900000000000003E-4</v>
      </c>
      <c r="BP73">
        <v>9.6900000000000003E-4</v>
      </c>
      <c r="BQ73">
        <v>9.6900000000000003E-4</v>
      </c>
      <c r="BR73">
        <v>9.6900000000000003E-4</v>
      </c>
      <c r="BS73">
        <v>9.6900000000000003E-4</v>
      </c>
      <c r="BT73">
        <v>1.2290000000000001E-3</v>
      </c>
      <c r="BU73">
        <v>1.2290000000000001E-3</v>
      </c>
      <c r="BV73">
        <v>1.2290000000000001E-3</v>
      </c>
      <c r="BW73">
        <v>1.2290000000000001E-3</v>
      </c>
      <c r="BX73">
        <v>1.2290000000000001E-3</v>
      </c>
      <c r="BY73">
        <v>1.457E-3</v>
      </c>
      <c r="BZ73">
        <v>1.457E-3</v>
      </c>
      <c r="CA73">
        <v>1.457E-3</v>
      </c>
      <c r="CB73">
        <v>1.457E-3</v>
      </c>
      <c r="CC73">
        <v>1.457E-3</v>
      </c>
      <c r="CD73">
        <v>1.457E-3</v>
      </c>
      <c r="CE73">
        <v>1.457E-3</v>
      </c>
      <c r="CF73">
        <v>1.457E-3</v>
      </c>
      <c r="CG73">
        <v>1.457E-3</v>
      </c>
      <c r="CH73">
        <v>1.457E-3</v>
      </c>
      <c r="CI73">
        <v>1.457E-3</v>
      </c>
      <c r="CJ73">
        <v>1.457E-3</v>
      </c>
      <c r="CK73">
        <v>1.457E-3</v>
      </c>
      <c r="CL73">
        <v>1.457E-3</v>
      </c>
      <c r="CM73">
        <v>1.457E-3</v>
      </c>
      <c r="CN73">
        <v>1.457E-3</v>
      </c>
      <c r="CO73">
        <v>1.457E-3</v>
      </c>
      <c r="CP73">
        <v>1.457E-3</v>
      </c>
      <c r="CQ73">
        <v>1.457E-3</v>
      </c>
      <c r="CR73">
        <v>1.457E-3</v>
      </c>
      <c r="CS73">
        <v>1.457E-3</v>
      </c>
      <c r="CT73">
        <v>1.457E-3</v>
      </c>
      <c r="CU73">
        <v>1.457E-3</v>
      </c>
      <c r="CV73">
        <v>1.457E-3</v>
      </c>
      <c r="CW73">
        <v>1.457E-3</v>
      </c>
      <c r="CX73">
        <v>1.457E-3</v>
      </c>
    </row>
    <row r="74" spans="1:102">
      <c r="A74" t="s">
        <v>215</v>
      </c>
      <c r="B74">
        <v>1.9999999999999999E-6</v>
      </c>
      <c r="C74">
        <v>1.9999999999999999E-6</v>
      </c>
      <c r="D74">
        <v>1.9999999999999999E-6</v>
      </c>
      <c r="E74">
        <v>1.9999999999999999E-6</v>
      </c>
      <c r="F74">
        <v>1.9999999999999999E-6</v>
      </c>
      <c r="G74">
        <v>1.9999999999999999E-6</v>
      </c>
      <c r="H74">
        <v>1.9999999999999999E-6</v>
      </c>
      <c r="I74">
        <v>1.9999999999999999E-6</v>
      </c>
      <c r="J74">
        <v>1.9999999999999999E-6</v>
      </c>
      <c r="K74">
        <v>1.9999999999999999E-6</v>
      </c>
      <c r="L74">
        <v>1.9999999999999999E-6</v>
      </c>
      <c r="M74">
        <v>1.9999999999999999E-6</v>
      </c>
      <c r="N74">
        <v>1.9999999999999999E-6</v>
      </c>
      <c r="O74">
        <v>1.9999999999999999E-6</v>
      </c>
      <c r="P74">
        <v>1.9999999999999999E-6</v>
      </c>
      <c r="Q74">
        <v>2.3E-5</v>
      </c>
      <c r="R74">
        <v>2.3E-5</v>
      </c>
      <c r="S74">
        <v>2.3E-5</v>
      </c>
      <c r="T74">
        <v>2.3E-5</v>
      </c>
      <c r="U74">
        <v>2.3E-5</v>
      </c>
      <c r="V74">
        <v>2.3E-5</v>
      </c>
      <c r="W74">
        <v>2.3E-5</v>
      </c>
      <c r="X74">
        <v>2.3E-5</v>
      </c>
      <c r="Y74">
        <v>2.3E-5</v>
      </c>
      <c r="Z74">
        <v>2.3E-5</v>
      </c>
      <c r="AA74">
        <v>2.3E-5</v>
      </c>
      <c r="AB74">
        <v>2.3E-5</v>
      </c>
      <c r="AC74">
        <v>2.3E-5</v>
      </c>
      <c r="AD74">
        <v>2.3E-5</v>
      </c>
      <c r="AE74">
        <v>2.3E-5</v>
      </c>
      <c r="AF74">
        <v>2.3E-5</v>
      </c>
      <c r="AG74">
        <v>2.3E-5</v>
      </c>
      <c r="AH74">
        <v>2.3E-5</v>
      </c>
      <c r="AI74">
        <v>2.3E-5</v>
      </c>
      <c r="AJ74">
        <v>2.3E-5</v>
      </c>
      <c r="AK74">
        <v>2.3E-5</v>
      </c>
      <c r="AL74">
        <v>2.3E-5</v>
      </c>
      <c r="AM74">
        <v>2.3E-5</v>
      </c>
      <c r="AN74">
        <v>2.3E-5</v>
      </c>
      <c r="AO74">
        <v>2.3E-5</v>
      </c>
      <c r="AP74">
        <v>1.2999999999999999E-4</v>
      </c>
      <c r="AQ74">
        <v>1.2999999999999999E-4</v>
      </c>
      <c r="AR74">
        <v>1.2999999999999999E-4</v>
      </c>
      <c r="AS74">
        <v>1.2999999999999999E-4</v>
      </c>
      <c r="AT74">
        <v>1.2999999999999999E-4</v>
      </c>
      <c r="AU74">
        <v>1.66E-4</v>
      </c>
      <c r="AV74">
        <v>1.66E-4</v>
      </c>
      <c r="AW74">
        <v>1.66E-4</v>
      </c>
      <c r="AX74">
        <v>1.66E-4</v>
      </c>
      <c r="AY74">
        <v>1.66E-4</v>
      </c>
      <c r="AZ74">
        <v>2.12E-4</v>
      </c>
      <c r="BA74">
        <v>2.12E-4</v>
      </c>
      <c r="BB74">
        <v>2.12E-4</v>
      </c>
      <c r="BC74">
        <v>2.12E-4</v>
      </c>
      <c r="BD74">
        <v>2.12E-4</v>
      </c>
      <c r="BE74">
        <v>1.7799999999999999E-4</v>
      </c>
      <c r="BF74">
        <v>1.7799999999999999E-4</v>
      </c>
      <c r="BG74">
        <v>1.7799999999999999E-4</v>
      </c>
      <c r="BH74">
        <v>1.7799999999999999E-4</v>
      </c>
      <c r="BI74">
        <v>1.7799999999999999E-4</v>
      </c>
      <c r="BJ74" t="e">
        <v>#VALUE!</v>
      </c>
      <c r="BK74" t="e">
        <v>#VALUE!</v>
      </c>
      <c r="BL74" t="e">
        <v>#VALUE!</v>
      </c>
      <c r="BM74" t="e">
        <v>#VALUE!</v>
      </c>
      <c r="BN74" t="e">
        <v>#VALUE!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1.4350000000000001E-3</v>
      </c>
      <c r="BU74">
        <v>1.4350000000000001E-3</v>
      </c>
      <c r="BV74">
        <v>1.4350000000000001E-3</v>
      </c>
      <c r="BW74">
        <v>1.4350000000000001E-3</v>
      </c>
      <c r="BX74">
        <v>1.4350000000000001E-3</v>
      </c>
      <c r="BY74">
        <v>2.9390000000000002E-3</v>
      </c>
      <c r="BZ74">
        <v>2.9390000000000002E-3</v>
      </c>
      <c r="CA74">
        <v>2.9390000000000002E-3</v>
      </c>
      <c r="CB74">
        <v>2.9390000000000002E-3</v>
      </c>
      <c r="CC74">
        <v>2.9390000000000002E-3</v>
      </c>
      <c r="CD74">
        <v>2.9390000000000002E-3</v>
      </c>
      <c r="CE74">
        <v>2.9390000000000002E-3</v>
      </c>
      <c r="CF74">
        <v>2.9390000000000002E-3</v>
      </c>
      <c r="CG74">
        <v>2.9390000000000002E-3</v>
      </c>
      <c r="CH74">
        <v>2.9390000000000002E-3</v>
      </c>
      <c r="CI74">
        <v>2.9390000000000002E-3</v>
      </c>
      <c r="CJ74">
        <v>2.9390000000000002E-3</v>
      </c>
      <c r="CK74">
        <v>2.9390000000000002E-3</v>
      </c>
      <c r="CL74">
        <v>2.9390000000000002E-3</v>
      </c>
      <c r="CM74">
        <v>2.9390000000000002E-3</v>
      </c>
      <c r="CN74">
        <v>2.9390000000000002E-3</v>
      </c>
      <c r="CO74">
        <v>2.9390000000000002E-3</v>
      </c>
      <c r="CP74">
        <v>2.9390000000000002E-3</v>
      </c>
      <c r="CQ74">
        <v>2.9390000000000002E-3</v>
      </c>
      <c r="CR74">
        <v>2.9390000000000002E-3</v>
      </c>
      <c r="CS74">
        <v>2.9390000000000002E-3</v>
      </c>
      <c r="CT74">
        <v>2.9390000000000002E-3</v>
      </c>
      <c r="CU74">
        <v>2.9390000000000002E-3</v>
      </c>
      <c r="CV74">
        <v>2.9390000000000002E-3</v>
      </c>
      <c r="CW74">
        <v>2.9390000000000002E-3</v>
      </c>
      <c r="CX74">
        <v>2.9390000000000002E-3</v>
      </c>
    </row>
    <row r="75" spans="1:102">
      <c r="A75" t="s">
        <v>217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>
        <v>4.8999999999999998E-5</v>
      </c>
      <c r="R75">
        <v>4.8999999999999998E-5</v>
      </c>
      <c r="S75">
        <v>4.8999999999999998E-5</v>
      </c>
      <c r="T75">
        <v>4.8999999999999998E-5</v>
      </c>
      <c r="U75">
        <v>4.8999999999999998E-5</v>
      </c>
      <c r="V75">
        <v>4.8999999999999998E-5</v>
      </c>
      <c r="W75">
        <v>4.8999999999999998E-5</v>
      </c>
      <c r="X75">
        <v>4.8999999999999998E-5</v>
      </c>
      <c r="Y75">
        <v>4.8999999999999998E-5</v>
      </c>
      <c r="Z75">
        <v>4.8999999999999998E-5</v>
      </c>
      <c r="AA75">
        <v>4.8999999999999998E-5</v>
      </c>
      <c r="AB75">
        <v>4.8999999999999998E-5</v>
      </c>
      <c r="AC75">
        <v>4.8999999999999998E-5</v>
      </c>
      <c r="AD75">
        <v>4.8999999999999998E-5</v>
      </c>
      <c r="AE75">
        <v>4.8999999999999998E-5</v>
      </c>
      <c r="AF75">
        <v>4.8999999999999998E-5</v>
      </c>
      <c r="AG75">
        <v>4.8999999999999998E-5</v>
      </c>
      <c r="AH75">
        <v>4.8999999999999998E-5</v>
      </c>
      <c r="AI75">
        <v>4.8999999999999998E-5</v>
      </c>
      <c r="AJ75">
        <v>4.8999999999999998E-5</v>
      </c>
      <c r="AK75">
        <v>4.8999999999999998E-5</v>
      </c>
      <c r="AL75">
        <v>4.8999999999999998E-5</v>
      </c>
      <c r="AM75">
        <v>4.8999999999999998E-5</v>
      </c>
      <c r="AN75">
        <v>4.8999999999999998E-5</v>
      </c>
      <c r="AO75">
        <v>4.8999999999999998E-5</v>
      </c>
      <c r="AP75">
        <v>2.5700000000000001E-4</v>
      </c>
      <c r="AQ75">
        <v>2.5700000000000001E-4</v>
      </c>
      <c r="AR75">
        <v>2.5700000000000001E-4</v>
      </c>
      <c r="AS75">
        <v>2.5700000000000001E-4</v>
      </c>
      <c r="AT75">
        <v>2.5700000000000001E-4</v>
      </c>
      <c r="AU75">
        <v>3.3599999999999998E-4</v>
      </c>
      <c r="AV75">
        <v>3.3599999999999998E-4</v>
      </c>
      <c r="AW75">
        <v>3.3599999999999998E-4</v>
      </c>
      <c r="AX75">
        <v>3.3599999999999998E-4</v>
      </c>
      <c r="AY75">
        <v>3.3599999999999998E-4</v>
      </c>
      <c r="AZ75">
        <v>3.7300000000000001E-4</v>
      </c>
      <c r="BA75">
        <v>3.7300000000000001E-4</v>
      </c>
      <c r="BB75">
        <v>3.7300000000000001E-4</v>
      </c>
      <c r="BC75">
        <v>3.7300000000000001E-4</v>
      </c>
      <c r="BD75">
        <v>3.7300000000000001E-4</v>
      </c>
      <c r="BE75">
        <v>3.8400000000000001E-4</v>
      </c>
      <c r="BF75">
        <v>3.8400000000000001E-4</v>
      </c>
      <c r="BG75">
        <v>3.8400000000000001E-4</v>
      </c>
      <c r="BH75">
        <v>3.8400000000000001E-4</v>
      </c>
      <c r="BI75">
        <v>3.8400000000000001E-4</v>
      </c>
      <c r="BJ75">
        <v>3.9399999999999998E-4</v>
      </c>
      <c r="BK75">
        <v>3.9399999999999998E-4</v>
      </c>
      <c r="BL75">
        <v>3.9399999999999998E-4</v>
      </c>
      <c r="BM75">
        <v>3.9399999999999998E-4</v>
      </c>
      <c r="BN75">
        <v>3.9399999999999998E-4</v>
      </c>
      <c r="BO75">
        <v>4.4999999999999999E-4</v>
      </c>
      <c r="BP75">
        <v>4.4999999999999999E-4</v>
      </c>
      <c r="BQ75">
        <v>4.4999999999999999E-4</v>
      </c>
      <c r="BR75">
        <v>4.4999999999999999E-4</v>
      </c>
      <c r="BS75">
        <v>4.4999999999999999E-4</v>
      </c>
      <c r="BT75">
        <v>5.3399999999999997E-4</v>
      </c>
      <c r="BU75">
        <v>5.3399999999999997E-4</v>
      </c>
      <c r="BV75">
        <v>5.3399999999999997E-4</v>
      </c>
      <c r="BW75">
        <v>5.3399999999999997E-4</v>
      </c>
      <c r="BX75">
        <v>5.3399999999999997E-4</v>
      </c>
      <c r="BY75">
        <v>6.9099999999999999E-4</v>
      </c>
      <c r="BZ75">
        <v>6.9099999999999999E-4</v>
      </c>
      <c r="CA75">
        <v>6.9099999999999999E-4</v>
      </c>
      <c r="CB75">
        <v>6.9099999999999999E-4</v>
      </c>
      <c r="CC75">
        <v>6.9099999999999999E-4</v>
      </c>
      <c r="CD75">
        <v>6.9099999999999999E-4</v>
      </c>
      <c r="CE75">
        <v>6.9099999999999999E-4</v>
      </c>
      <c r="CF75">
        <v>6.9099999999999999E-4</v>
      </c>
      <c r="CG75">
        <v>6.9099999999999999E-4</v>
      </c>
      <c r="CH75">
        <v>6.9099999999999999E-4</v>
      </c>
      <c r="CI75">
        <v>6.9099999999999999E-4</v>
      </c>
      <c r="CJ75">
        <v>6.9099999999999999E-4</v>
      </c>
      <c r="CK75">
        <v>6.9099999999999999E-4</v>
      </c>
      <c r="CL75">
        <v>6.9099999999999999E-4</v>
      </c>
      <c r="CM75">
        <v>6.9099999999999999E-4</v>
      </c>
      <c r="CN75">
        <v>6.9099999999999999E-4</v>
      </c>
      <c r="CO75">
        <v>6.9099999999999999E-4</v>
      </c>
      <c r="CP75">
        <v>6.9099999999999999E-4</v>
      </c>
      <c r="CQ75">
        <v>6.9099999999999999E-4</v>
      </c>
      <c r="CR75">
        <v>6.9099999999999999E-4</v>
      </c>
      <c r="CS75">
        <v>6.9099999999999999E-4</v>
      </c>
      <c r="CT75">
        <v>6.9099999999999999E-4</v>
      </c>
      <c r="CU75">
        <v>6.9099999999999999E-4</v>
      </c>
      <c r="CV75">
        <v>6.9099999999999999E-4</v>
      </c>
      <c r="CW75">
        <v>6.9099999999999999E-4</v>
      </c>
      <c r="CX75">
        <v>6.9099999999999999E-4</v>
      </c>
    </row>
    <row r="76" spans="1:102">
      <c r="A76" t="s">
        <v>219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>
        <v>2.1999999999999999E-5</v>
      </c>
      <c r="R76">
        <v>2.1999999999999999E-5</v>
      </c>
      <c r="S76">
        <v>2.1999999999999999E-5</v>
      </c>
      <c r="T76">
        <v>2.1999999999999999E-5</v>
      </c>
      <c r="U76">
        <v>2.1999999999999999E-5</v>
      </c>
      <c r="V76">
        <v>2.1999999999999999E-5</v>
      </c>
      <c r="W76">
        <v>2.1999999999999999E-5</v>
      </c>
      <c r="X76">
        <v>2.1999999999999999E-5</v>
      </c>
      <c r="Y76">
        <v>2.1999999999999999E-5</v>
      </c>
      <c r="Z76">
        <v>2.1999999999999999E-5</v>
      </c>
      <c r="AA76">
        <v>2.1999999999999999E-5</v>
      </c>
      <c r="AB76">
        <v>2.1999999999999999E-5</v>
      </c>
      <c r="AC76">
        <v>2.1999999999999999E-5</v>
      </c>
      <c r="AD76">
        <v>2.1999999999999999E-5</v>
      </c>
      <c r="AE76">
        <v>2.1999999999999999E-5</v>
      </c>
      <c r="AF76">
        <v>2.1999999999999999E-5</v>
      </c>
      <c r="AG76">
        <v>2.1999999999999999E-5</v>
      </c>
      <c r="AH76">
        <v>2.1999999999999999E-5</v>
      </c>
      <c r="AI76">
        <v>2.1999999999999999E-5</v>
      </c>
      <c r="AJ76">
        <v>2.1999999999999999E-5</v>
      </c>
      <c r="AK76">
        <v>2.1999999999999999E-5</v>
      </c>
      <c r="AL76">
        <v>2.1999999999999999E-5</v>
      </c>
      <c r="AM76">
        <v>2.1999999999999999E-5</v>
      </c>
      <c r="AN76">
        <v>2.1999999999999999E-5</v>
      </c>
      <c r="AO76">
        <v>2.1999999999999999E-5</v>
      </c>
      <c r="AP76">
        <v>9.2E-5</v>
      </c>
      <c r="AQ76">
        <v>9.2E-5</v>
      </c>
      <c r="AR76">
        <v>9.2E-5</v>
      </c>
      <c r="AS76">
        <v>9.2E-5</v>
      </c>
      <c r="AT76">
        <v>9.2E-5</v>
      </c>
      <c r="AU76">
        <v>1.2899999999999999E-4</v>
      </c>
      <c r="AV76">
        <v>1.2899999999999999E-4</v>
      </c>
      <c r="AW76">
        <v>1.2899999999999999E-4</v>
      </c>
      <c r="AX76">
        <v>1.2899999999999999E-4</v>
      </c>
      <c r="AY76">
        <v>1.2899999999999999E-4</v>
      </c>
      <c r="AZ76">
        <v>1.54E-4</v>
      </c>
      <c r="BA76">
        <v>1.54E-4</v>
      </c>
      <c r="BB76">
        <v>1.54E-4</v>
      </c>
      <c r="BC76">
        <v>1.54E-4</v>
      </c>
      <c r="BD76">
        <v>1.54E-4</v>
      </c>
      <c r="BE76">
        <v>1.6100000000000001E-4</v>
      </c>
      <c r="BF76">
        <v>1.6100000000000001E-4</v>
      </c>
      <c r="BG76">
        <v>1.6100000000000001E-4</v>
      </c>
      <c r="BH76">
        <v>1.6100000000000001E-4</v>
      </c>
      <c r="BI76">
        <v>1.6100000000000001E-4</v>
      </c>
      <c r="BJ76">
        <v>1.5699999999999999E-4</v>
      </c>
      <c r="BK76">
        <v>1.5699999999999999E-4</v>
      </c>
      <c r="BL76">
        <v>1.5699999999999999E-4</v>
      </c>
      <c r="BM76">
        <v>1.5699999999999999E-4</v>
      </c>
      <c r="BN76">
        <v>1.5699999999999999E-4</v>
      </c>
      <c r="BO76">
        <v>1.5200000000000001E-4</v>
      </c>
      <c r="BP76">
        <v>1.5200000000000001E-4</v>
      </c>
      <c r="BQ76">
        <v>1.5200000000000001E-4</v>
      </c>
      <c r="BR76">
        <v>1.5200000000000001E-4</v>
      </c>
      <c r="BS76">
        <v>1.5200000000000001E-4</v>
      </c>
      <c r="BT76">
        <v>1.54E-4</v>
      </c>
      <c r="BU76">
        <v>1.54E-4</v>
      </c>
      <c r="BV76">
        <v>1.54E-4</v>
      </c>
      <c r="BW76">
        <v>1.54E-4</v>
      </c>
      <c r="BX76">
        <v>1.54E-4</v>
      </c>
      <c r="BY76">
        <v>1.8900000000000001E-4</v>
      </c>
      <c r="BZ76">
        <v>1.8900000000000001E-4</v>
      </c>
      <c r="CA76">
        <v>1.8900000000000001E-4</v>
      </c>
      <c r="CB76">
        <v>1.8900000000000001E-4</v>
      </c>
      <c r="CC76">
        <v>1.8900000000000001E-4</v>
      </c>
      <c r="CD76">
        <v>1.8900000000000001E-4</v>
      </c>
      <c r="CE76">
        <v>1.8900000000000001E-4</v>
      </c>
      <c r="CF76">
        <v>1.8900000000000001E-4</v>
      </c>
      <c r="CG76">
        <v>1.8900000000000001E-4</v>
      </c>
      <c r="CH76">
        <v>1.8900000000000001E-4</v>
      </c>
      <c r="CI76">
        <v>1.8900000000000001E-4</v>
      </c>
      <c r="CJ76">
        <v>1.8900000000000001E-4</v>
      </c>
      <c r="CK76">
        <v>1.8900000000000001E-4</v>
      </c>
      <c r="CL76">
        <v>1.8900000000000001E-4</v>
      </c>
      <c r="CM76">
        <v>1.8900000000000001E-4</v>
      </c>
      <c r="CN76">
        <v>1.8900000000000001E-4</v>
      </c>
      <c r="CO76">
        <v>1.8900000000000001E-4</v>
      </c>
      <c r="CP76">
        <v>1.8900000000000001E-4</v>
      </c>
      <c r="CQ76">
        <v>1.8900000000000001E-4</v>
      </c>
      <c r="CR76">
        <v>1.8900000000000001E-4</v>
      </c>
      <c r="CS76">
        <v>1.8900000000000001E-4</v>
      </c>
      <c r="CT76">
        <v>1.8900000000000001E-4</v>
      </c>
      <c r="CU76">
        <v>1.8900000000000001E-4</v>
      </c>
      <c r="CV76">
        <v>1.8900000000000001E-4</v>
      </c>
      <c r="CW76">
        <v>1.8900000000000001E-4</v>
      </c>
      <c r="CX76">
        <v>1.8900000000000001E-4</v>
      </c>
    </row>
    <row r="77" spans="1:102">
      <c r="A77" t="s">
        <v>221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1.85E-4</v>
      </c>
      <c r="BZ77">
        <v>1.85E-4</v>
      </c>
      <c r="CA77">
        <v>1.85E-4</v>
      </c>
      <c r="CB77">
        <v>1.85E-4</v>
      </c>
      <c r="CC77">
        <v>1.85E-4</v>
      </c>
      <c r="CD77">
        <v>1.85E-4</v>
      </c>
      <c r="CE77">
        <v>1.85E-4</v>
      </c>
      <c r="CF77">
        <v>1.85E-4</v>
      </c>
      <c r="CG77">
        <v>1.85E-4</v>
      </c>
      <c r="CH77">
        <v>1.85E-4</v>
      </c>
      <c r="CI77">
        <v>1.85E-4</v>
      </c>
      <c r="CJ77">
        <v>1.85E-4</v>
      </c>
      <c r="CK77">
        <v>1.85E-4</v>
      </c>
      <c r="CL77">
        <v>1.85E-4</v>
      </c>
      <c r="CM77">
        <v>1.85E-4</v>
      </c>
      <c r="CN77">
        <v>1.85E-4</v>
      </c>
      <c r="CO77">
        <v>1.85E-4</v>
      </c>
      <c r="CP77">
        <v>1.85E-4</v>
      </c>
      <c r="CQ77">
        <v>1.85E-4</v>
      </c>
      <c r="CR77">
        <v>1.85E-4</v>
      </c>
      <c r="CS77">
        <v>1.85E-4</v>
      </c>
      <c r="CT77">
        <v>1.85E-4</v>
      </c>
      <c r="CU77">
        <v>1.85E-4</v>
      </c>
      <c r="CV77">
        <v>1.85E-4</v>
      </c>
      <c r="CW77">
        <v>1.85E-4</v>
      </c>
      <c r="CX77">
        <v>1.85E-4</v>
      </c>
    </row>
    <row r="78" spans="1:102">
      <c r="A78" t="s">
        <v>223</v>
      </c>
      <c r="B78" t="e">
        <v>#VALUE!</v>
      </c>
      <c r="C78" t="e">
        <v>#VALUE!</v>
      </c>
      <c r="D78" t="e">
        <v>#VALUE!</v>
      </c>
      <c r="E78" t="e">
        <v>#VALUE!</v>
      </c>
      <c r="F78" t="e">
        <v>#VALUE!</v>
      </c>
      <c r="G78" t="e">
        <v>#VALUE!</v>
      </c>
      <c r="H78" t="e">
        <v>#VALUE!</v>
      </c>
      <c r="I78" t="e">
        <v>#VALUE!</v>
      </c>
      <c r="J78" t="e">
        <v>#VALUE!</v>
      </c>
      <c r="K78" t="e">
        <v>#VALUE!</v>
      </c>
      <c r="L78" t="e">
        <v>#VALUE!</v>
      </c>
      <c r="M78" t="e">
        <v>#VALUE!</v>
      </c>
      <c r="N78" t="e">
        <v>#VALUE!</v>
      </c>
      <c r="O78" t="e">
        <v>#VALUE!</v>
      </c>
      <c r="P78" t="e">
        <v>#VALUE!</v>
      </c>
      <c r="Q78">
        <v>2.5000000000000001E-5</v>
      </c>
      <c r="R78">
        <v>2.5000000000000001E-5</v>
      </c>
      <c r="S78">
        <v>2.5000000000000001E-5</v>
      </c>
      <c r="T78">
        <v>2.5000000000000001E-5</v>
      </c>
      <c r="U78">
        <v>2.5000000000000001E-5</v>
      </c>
      <c r="V78">
        <v>2.5000000000000001E-5</v>
      </c>
      <c r="W78">
        <v>2.5000000000000001E-5</v>
      </c>
      <c r="X78">
        <v>2.5000000000000001E-5</v>
      </c>
      <c r="Y78">
        <v>2.5000000000000001E-5</v>
      </c>
      <c r="Z78">
        <v>2.5000000000000001E-5</v>
      </c>
      <c r="AA78">
        <v>2.5000000000000001E-5</v>
      </c>
      <c r="AB78">
        <v>2.5000000000000001E-5</v>
      </c>
      <c r="AC78">
        <v>2.5000000000000001E-5</v>
      </c>
      <c r="AD78">
        <v>2.5000000000000001E-5</v>
      </c>
      <c r="AE78">
        <v>2.5000000000000001E-5</v>
      </c>
      <c r="AF78">
        <v>2.5000000000000001E-5</v>
      </c>
      <c r="AG78">
        <v>2.5000000000000001E-5</v>
      </c>
      <c r="AH78">
        <v>2.5000000000000001E-5</v>
      </c>
      <c r="AI78">
        <v>2.5000000000000001E-5</v>
      </c>
      <c r="AJ78">
        <v>2.5000000000000001E-5</v>
      </c>
      <c r="AK78">
        <v>2.5000000000000001E-5</v>
      </c>
      <c r="AL78">
        <v>2.5000000000000001E-5</v>
      </c>
      <c r="AM78">
        <v>2.5000000000000001E-5</v>
      </c>
      <c r="AN78">
        <v>2.5000000000000001E-5</v>
      </c>
      <c r="AO78">
        <v>2.5000000000000001E-5</v>
      </c>
      <c r="AP78">
        <v>1.7799999999999999E-4</v>
      </c>
      <c r="AQ78">
        <v>1.7799999999999999E-4</v>
      </c>
      <c r="AR78">
        <v>1.7799999999999999E-4</v>
      </c>
      <c r="AS78">
        <v>1.7799999999999999E-4</v>
      </c>
      <c r="AT78">
        <v>1.7799999999999999E-4</v>
      </c>
      <c r="AU78">
        <v>2.81E-4</v>
      </c>
      <c r="AV78">
        <v>2.81E-4</v>
      </c>
      <c r="AW78">
        <v>2.81E-4</v>
      </c>
      <c r="AX78">
        <v>2.81E-4</v>
      </c>
      <c r="AY78">
        <v>2.81E-4</v>
      </c>
      <c r="AZ78">
        <v>3.6099999999999999E-4</v>
      </c>
      <c r="BA78">
        <v>3.6099999999999999E-4</v>
      </c>
      <c r="BB78">
        <v>3.6099999999999999E-4</v>
      </c>
      <c r="BC78">
        <v>3.6099999999999999E-4</v>
      </c>
      <c r="BD78">
        <v>3.6099999999999999E-4</v>
      </c>
      <c r="BE78">
        <v>4.0700000000000003E-4</v>
      </c>
      <c r="BF78">
        <v>4.0700000000000003E-4</v>
      </c>
      <c r="BG78">
        <v>4.0700000000000003E-4</v>
      </c>
      <c r="BH78">
        <v>4.0700000000000003E-4</v>
      </c>
      <c r="BI78">
        <v>4.0700000000000003E-4</v>
      </c>
      <c r="BJ78">
        <v>4.4999999999999999E-4</v>
      </c>
      <c r="BK78">
        <v>4.4999999999999999E-4</v>
      </c>
      <c r="BL78">
        <v>4.4999999999999999E-4</v>
      </c>
      <c r="BM78">
        <v>4.4999999999999999E-4</v>
      </c>
      <c r="BN78">
        <v>4.4999999999999999E-4</v>
      </c>
      <c r="BO78">
        <v>4.9200000000000003E-4</v>
      </c>
      <c r="BP78">
        <v>4.9200000000000003E-4</v>
      </c>
      <c r="BQ78">
        <v>4.9200000000000003E-4</v>
      </c>
      <c r="BR78">
        <v>4.9200000000000003E-4</v>
      </c>
      <c r="BS78">
        <v>4.9200000000000003E-4</v>
      </c>
      <c r="BT78">
        <v>5.1199999999999998E-4</v>
      </c>
      <c r="BU78">
        <v>5.1199999999999998E-4</v>
      </c>
      <c r="BV78">
        <v>5.1199999999999998E-4</v>
      </c>
      <c r="BW78">
        <v>5.1199999999999998E-4</v>
      </c>
      <c r="BX78">
        <v>5.1199999999999998E-4</v>
      </c>
      <c r="BY78">
        <v>5.13E-4</v>
      </c>
      <c r="BZ78">
        <v>5.13E-4</v>
      </c>
      <c r="CA78">
        <v>5.13E-4</v>
      </c>
      <c r="CB78">
        <v>5.13E-4</v>
      </c>
      <c r="CC78">
        <v>5.13E-4</v>
      </c>
      <c r="CD78">
        <v>5.13E-4</v>
      </c>
      <c r="CE78">
        <v>5.13E-4</v>
      </c>
      <c r="CF78">
        <v>5.13E-4</v>
      </c>
      <c r="CG78">
        <v>5.13E-4</v>
      </c>
      <c r="CH78">
        <v>5.13E-4</v>
      </c>
      <c r="CI78">
        <v>5.13E-4</v>
      </c>
      <c r="CJ78">
        <v>5.13E-4</v>
      </c>
      <c r="CK78">
        <v>5.13E-4</v>
      </c>
      <c r="CL78">
        <v>5.13E-4</v>
      </c>
      <c r="CM78">
        <v>5.13E-4</v>
      </c>
      <c r="CN78">
        <v>5.13E-4</v>
      </c>
      <c r="CO78">
        <v>5.13E-4</v>
      </c>
      <c r="CP78">
        <v>5.13E-4</v>
      </c>
      <c r="CQ78">
        <v>5.13E-4</v>
      </c>
      <c r="CR78">
        <v>5.13E-4</v>
      </c>
      <c r="CS78">
        <v>5.13E-4</v>
      </c>
      <c r="CT78">
        <v>5.13E-4</v>
      </c>
      <c r="CU78">
        <v>5.13E-4</v>
      </c>
      <c r="CV78">
        <v>5.13E-4</v>
      </c>
      <c r="CW78">
        <v>5.13E-4</v>
      </c>
      <c r="CX78">
        <v>5.13E-4</v>
      </c>
    </row>
    <row r="79" spans="1:102">
      <c r="A79" t="s">
        <v>225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>
        <v>9.0000000000000002E-6</v>
      </c>
      <c r="R79">
        <v>9.0000000000000002E-6</v>
      </c>
      <c r="S79">
        <v>9.0000000000000002E-6</v>
      </c>
      <c r="T79">
        <v>9.0000000000000002E-6</v>
      </c>
      <c r="U79">
        <v>9.0000000000000002E-6</v>
      </c>
      <c r="V79">
        <v>9.0000000000000002E-6</v>
      </c>
      <c r="W79">
        <v>9.0000000000000002E-6</v>
      </c>
      <c r="X79">
        <v>9.0000000000000002E-6</v>
      </c>
      <c r="Y79">
        <v>9.0000000000000002E-6</v>
      </c>
      <c r="Z79">
        <v>9.0000000000000002E-6</v>
      </c>
      <c r="AA79">
        <v>9.0000000000000002E-6</v>
      </c>
      <c r="AB79">
        <v>9.0000000000000002E-6</v>
      </c>
      <c r="AC79">
        <v>9.0000000000000002E-6</v>
      </c>
      <c r="AD79">
        <v>9.0000000000000002E-6</v>
      </c>
      <c r="AE79">
        <v>9.0000000000000002E-6</v>
      </c>
      <c r="AF79">
        <v>9.0000000000000002E-6</v>
      </c>
      <c r="AG79">
        <v>9.0000000000000002E-6</v>
      </c>
      <c r="AH79">
        <v>9.0000000000000002E-6</v>
      </c>
      <c r="AI79">
        <v>9.0000000000000002E-6</v>
      </c>
      <c r="AJ79">
        <v>9.0000000000000002E-6</v>
      </c>
      <c r="AK79">
        <v>9.0000000000000002E-6</v>
      </c>
      <c r="AL79">
        <v>9.0000000000000002E-6</v>
      </c>
      <c r="AM79">
        <v>9.0000000000000002E-6</v>
      </c>
      <c r="AN79">
        <v>9.0000000000000002E-6</v>
      </c>
      <c r="AO79">
        <v>9.0000000000000002E-6</v>
      </c>
      <c r="AP79">
        <v>8.0000000000000007E-5</v>
      </c>
      <c r="AQ79">
        <v>8.0000000000000007E-5</v>
      </c>
      <c r="AR79">
        <v>8.0000000000000007E-5</v>
      </c>
      <c r="AS79">
        <v>8.0000000000000007E-5</v>
      </c>
      <c r="AT79">
        <v>8.0000000000000007E-5</v>
      </c>
      <c r="AU79">
        <v>1.4300000000000001E-4</v>
      </c>
      <c r="AV79">
        <v>1.4300000000000001E-4</v>
      </c>
      <c r="AW79">
        <v>1.4300000000000001E-4</v>
      </c>
      <c r="AX79">
        <v>1.4300000000000001E-4</v>
      </c>
      <c r="AY79">
        <v>1.4300000000000001E-4</v>
      </c>
      <c r="AZ79">
        <v>2.0900000000000001E-4</v>
      </c>
      <c r="BA79">
        <v>2.0900000000000001E-4</v>
      </c>
      <c r="BB79">
        <v>2.0900000000000001E-4</v>
      </c>
      <c r="BC79">
        <v>2.0900000000000001E-4</v>
      </c>
      <c r="BD79">
        <v>2.0900000000000001E-4</v>
      </c>
      <c r="BE79">
        <v>2.72E-4</v>
      </c>
      <c r="BF79">
        <v>2.72E-4</v>
      </c>
      <c r="BG79">
        <v>2.72E-4</v>
      </c>
      <c r="BH79">
        <v>2.72E-4</v>
      </c>
      <c r="BI79">
        <v>2.72E-4</v>
      </c>
      <c r="BJ79">
        <v>3.3799999999999998E-4</v>
      </c>
      <c r="BK79">
        <v>3.3799999999999998E-4</v>
      </c>
      <c r="BL79">
        <v>3.3799999999999998E-4</v>
      </c>
      <c r="BM79">
        <v>3.3799999999999998E-4</v>
      </c>
      <c r="BN79">
        <v>3.3799999999999998E-4</v>
      </c>
      <c r="BO79">
        <v>3.97E-4</v>
      </c>
      <c r="BP79">
        <v>3.97E-4</v>
      </c>
      <c r="BQ79">
        <v>3.97E-4</v>
      </c>
      <c r="BR79">
        <v>3.97E-4</v>
      </c>
      <c r="BS79">
        <v>3.97E-4</v>
      </c>
      <c r="BT79">
        <v>4.37E-4</v>
      </c>
      <c r="BU79">
        <v>4.37E-4</v>
      </c>
      <c r="BV79">
        <v>4.37E-4</v>
      </c>
      <c r="BW79">
        <v>4.37E-4</v>
      </c>
      <c r="BX79">
        <v>4.37E-4</v>
      </c>
      <c r="BY79">
        <v>4.5899999999999999E-4</v>
      </c>
      <c r="BZ79">
        <v>4.5899999999999999E-4</v>
      </c>
      <c r="CA79">
        <v>4.5899999999999999E-4</v>
      </c>
      <c r="CB79">
        <v>4.5899999999999999E-4</v>
      </c>
      <c r="CC79">
        <v>4.5899999999999999E-4</v>
      </c>
      <c r="CD79">
        <v>4.5899999999999999E-4</v>
      </c>
      <c r="CE79">
        <v>4.5899999999999999E-4</v>
      </c>
      <c r="CF79">
        <v>4.5899999999999999E-4</v>
      </c>
      <c r="CG79">
        <v>4.5899999999999999E-4</v>
      </c>
      <c r="CH79">
        <v>4.5899999999999999E-4</v>
      </c>
      <c r="CI79">
        <v>4.5899999999999999E-4</v>
      </c>
      <c r="CJ79">
        <v>4.5899999999999999E-4</v>
      </c>
      <c r="CK79">
        <v>4.5899999999999999E-4</v>
      </c>
      <c r="CL79">
        <v>4.5899999999999999E-4</v>
      </c>
      <c r="CM79">
        <v>4.5899999999999999E-4</v>
      </c>
      <c r="CN79">
        <v>4.5899999999999999E-4</v>
      </c>
      <c r="CO79">
        <v>4.5899999999999999E-4</v>
      </c>
      <c r="CP79">
        <v>4.5899999999999999E-4</v>
      </c>
      <c r="CQ79">
        <v>4.5899999999999999E-4</v>
      </c>
      <c r="CR79">
        <v>4.5899999999999999E-4</v>
      </c>
      <c r="CS79">
        <v>4.5899999999999999E-4</v>
      </c>
      <c r="CT79">
        <v>4.5899999999999999E-4</v>
      </c>
      <c r="CU79">
        <v>4.5899999999999999E-4</v>
      </c>
      <c r="CV79">
        <v>4.5899999999999999E-4</v>
      </c>
      <c r="CW79">
        <v>4.5899999999999999E-4</v>
      </c>
      <c r="CX79">
        <v>4.5899999999999999E-4</v>
      </c>
    </row>
    <row r="80" spans="1:102">
      <c r="A80" t="s">
        <v>227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>
        <v>9.9999999999999995E-7</v>
      </c>
      <c r="R80">
        <v>9.9999999999999995E-7</v>
      </c>
      <c r="S80">
        <v>9.9999999999999995E-7</v>
      </c>
      <c r="T80">
        <v>9.9999999999999995E-7</v>
      </c>
      <c r="U80">
        <v>9.9999999999999995E-7</v>
      </c>
      <c r="V80">
        <v>9.9999999999999995E-7</v>
      </c>
      <c r="W80">
        <v>9.9999999999999995E-7</v>
      </c>
      <c r="X80">
        <v>9.9999999999999995E-7</v>
      </c>
      <c r="Y80">
        <v>9.9999999999999995E-7</v>
      </c>
      <c r="Z80">
        <v>9.9999999999999995E-7</v>
      </c>
      <c r="AA80">
        <v>9.9999999999999995E-7</v>
      </c>
      <c r="AB80">
        <v>9.9999999999999995E-7</v>
      </c>
      <c r="AC80">
        <v>9.9999999999999995E-7</v>
      </c>
      <c r="AD80">
        <v>9.9999999999999995E-7</v>
      </c>
      <c r="AE80">
        <v>9.9999999999999995E-7</v>
      </c>
      <c r="AF80">
        <v>9.9999999999999995E-7</v>
      </c>
      <c r="AG80">
        <v>9.9999999999999995E-7</v>
      </c>
      <c r="AH80">
        <v>9.9999999999999995E-7</v>
      </c>
      <c r="AI80">
        <v>9.9999999999999995E-7</v>
      </c>
      <c r="AJ80">
        <v>9.9999999999999995E-7</v>
      </c>
      <c r="AK80">
        <v>9.9999999999999995E-7</v>
      </c>
      <c r="AL80">
        <v>9.9999999999999995E-7</v>
      </c>
      <c r="AM80">
        <v>9.9999999999999995E-7</v>
      </c>
      <c r="AN80">
        <v>9.9999999999999995E-7</v>
      </c>
      <c r="AO80">
        <v>9.9999999999999995E-7</v>
      </c>
      <c r="AP80">
        <v>9.0000000000000002E-6</v>
      </c>
      <c r="AQ80">
        <v>9.0000000000000002E-6</v>
      </c>
      <c r="AR80">
        <v>9.0000000000000002E-6</v>
      </c>
      <c r="AS80">
        <v>9.0000000000000002E-6</v>
      </c>
      <c r="AT80">
        <v>9.0000000000000002E-6</v>
      </c>
      <c r="AU80">
        <v>2.0000000000000002E-5</v>
      </c>
      <c r="AV80">
        <v>2.0000000000000002E-5</v>
      </c>
      <c r="AW80">
        <v>2.0000000000000002E-5</v>
      </c>
      <c r="AX80">
        <v>2.0000000000000002E-5</v>
      </c>
      <c r="AY80">
        <v>2.0000000000000002E-5</v>
      </c>
      <c r="AZ80">
        <v>2.9E-5</v>
      </c>
      <c r="BA80">
        <v>2.9E-5</v>
      </c>
      <c r="BB80">
        <v>2.9E-5</v>
      </c>
      <c r="BC80">
        <v>2.9E-5</v>
      </c>
      <c r="BD80">
        <v>2.9E-5</v>
      </c>
      <c r="BE80">
        <v>3.3000000000000003E-5</v>
      </c>
      <c r="BF80">
        <v>3.3000000000000003E-5</v>
      </c>
      <c r="BG80">
        <v>3.3000000000000003E-5</v>
      </c>
      <c r="BH80">
        <v>3.3000000000000003E-5</v>
      </c>
      <c r="BI80">
        <v>3.3000000000000003E-5</v>
      </c>
      <c r="BJ80">
        <v>4.1E-5</v>
      </c>
      <c r="BK80">
        <v>4.1E-5</v>
      </c>
      <c r="BL80">
        <v>4.1E-5</v>
      </c>
      <c r="BM80">
        <v>4.1E-5</v>
      </c>
      <c r="BN80">
        <v>4.1E-5</v>
      </c>
      <c r="BO80">
        <v>6.0000000000000002E-5</v>
      </c>
      <c r="BP80">
        <v>6.0000000000000002E-5</v>
      </c>
      <c r="BQ80">
        <v>6.0000000000000002E-5</v>
      </c>
      <c r="BR80">
        <v>6.0000000000000002E-5</v>
      </c>
      <c r="BS80">
        <v>6.0000000000000002E-5</v>
      </c>
      <c r="BT80">
        <v>7.7999999999999999E-5</v>
      </c>
      <c r="BU80">
        <v>7.7999999999999999E-5</v>
      </c>
      <c r="BV80">
        <v>7.7999999999999999E-5</v>
      </c>
      <c r="BW80">
        <v>7.7999999999999999E-5</v>
      </c>
      <c r="BX80">
        <v>7.7999999999999999E-5</v>
      </c>
      <c r="BY80">
        <v>9.1000000000000003E-5</v>
      </c>
      <c r="BZ80">
        <v>9.1000000000000003E-5</v>
      </c>
      <c r="CA80">
        <v>9.1000000000000003E-5</v>
      </c>
      <c r="CB80">
        <v>9.1000000000000003E-5</v>
      </c>
      <c r="CC80">
        <v>9.1000000000000003E-5</v>
      </c>
      <c r="CD80">
        <v>9.1000000000000003E-5</v>
      </c>
      <c r="CE80">
        <v>9.1000000000000003E-5</v>
      </c>
      <c r="CF80">
        <v>9.1000000000000003E-5</v>
      </c>
      <c r="CG80">
        <v>9.1000000000000003E-5</v>
      </c>
      <c r="CH80">
        <v>9.1000000000000003E-5</v>
      </c>
      <c r="CI80">
        <v>9.1000000000000003E-5</v>
      </c>
      <c r="CJ80">
        <v>9.1000000000000003E-5</v>
      </c>
      <c r="CK80">
        <v>9.1000000000000003E-5</v>
      </c>
      <c r="CL80">
        <v>9.1000000000000003E-5</v>
      </c>
      <c r="CM80">
        <v>9.1000000000000003E-5</v>
      </c>
      <c r="CN80">
        <v>9.1000000000000003E-5</v>
      </c>
      <c r="CO80">
        <v>9.1000000000000003E-5</v>
      </c>
      <c r="CP80">
        <v>9.1000000000000003E-5</v>
      </c>
      <c r="CQ80">
        <v>9.1000000000000003E-5</v>
      </c>
      <c r="CR80">
        <v>9.1000000000000003E-5</v>
      </c>
      <c r="CS80">
        <v>9.1000000000000003E-5</v>
      </c>
      <c r="CT80">
        <v>9.1000000000000003E-5</v>
      </c>
      <c r="CU80">
        <v>9.1000000000000003E-5</v>
      </c>
      <c r="CV80">
        <v>9.1000000000000003E-5</v>
      </c>
      <c r="CW80">
        <v>9.1000000000000003E-5</v>
      </c>
      <c r="CX80">
        <v>9.1000000000000003E-5</v>
      </c>
    </row>
    <row r="81" spans="1:102">
      <c r="A81" t="s">
        <v>229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>
        <v>9.9999999999999995E-7</v>
      </c>
      <c r="R81">
        <v>9.9999999999999995E-7</v>
      </c>
      <c r="S81">
        <v>9.9999999999999995E-7</v>
      </c>
      <c r="T81">
        <v>9.9999999999999995E-7</v>
      </c>
      <c r="U81">
        <v>9.9999999999999995E-7</v>
      </c>
      <c r="V81">
        <v>9.9999999999999995E-7</v>
      </c>
      <c r="W81">
        <v>9.9999999999999995E-7</v>
      </c>
      <c r="X81">
        <v>9.9999999999999995E-7</v>
      </c>
      <c r="Y81">
        <v>9.9999999999999995E-7</v>
      </c>
      <c r="Z81">
        <v>9.9999999999999995E-7</v>
      </c>
      <c r="AA81">
        <v>9.9999999999999995E-7</v>
      </c>
      <c r="AB81">
        <v>9.9999999999999995E-7</v>
      </c>
      <c r="AC81">
        <v>9.9999999999999995E-7</v>
      </c>
      <c r="AD81">
        <v>9.9999999999999995E-7</v>
      </c>
      <c r="AE81">
        <v>9.9999999999999995E-7</v>
      </c>
      <c r="AF81">
        <v>9.9999999999999995E-7</v>
      </c>
      <c r="AG81">
        <v>9.9999999999999995E-7</v>
      </c>
      <c r="AH81">
        <v>9.9999999999999995E-7</v>
      </c>
      <c r="AI81">
        <v>9.9999999999999995E-7</v>
      </c>
      <c r="AJ81">
        <v>9.9999999999999995E-7</v>
      </c>
      <c r="AK81">
        <v>9.9999999999999995E-7</v>
      </c>
      <c r="AL81">
        <v>9.9999999999999995E-7</v>
      </c>
      <c r="AM81">
        <v>9.9999999999999995E-7</v>
      </c>
      <c r="AN81">
        <v>9.9999999999999995E-7</v>
      </c>
      <c r="AO81">
        <v>9.9999999999999995E-7</v>
      </c>
      <c r="AP81">
        <v>1.2999999999999999E-5</v>
      </c>
      <c r="AQ81">
        <v>1.2999999999999999E-5</v>
      </c>
      <c r="AR81">
        <v>1.2999999999999999E-5</v>
      </c>
      <c r="AS81">
        <v>1.2999999999999999E-5</v>
      </c>
      <c r="AT81">
        <v>1.2999999999999999E-5</v>
      </c>
      <c r="AU81">
        <v>2.5000000000000001E-5</v>
      </c>
      <c r="AV81">
        <v>2.5000000000000001E-5</v>
      </c>
      <c r="AW81">
        <v>2.5000000000000001E-5</v>
      </c>
      <c r="AX81">
        <v>2.5000000000000001E-5</v>
      </c>
      <c r="AY81">
        <v>2.5000000000000001E-5</v>
      </c>
      <c r="AZ81">
        <v>3.6999999999999998E-5</v>
      </c>
      <c r="BA81">
        <v>3.6999999999999998E-5</v>
      </c>
      <c r="BB81">
        <v>3.6999999999999998E-5</v>
      </c>
      <c r="BC81">
        <v>3.6999999999999998E-5</v>
      </c>
      <c r="BD81">
        <v>3.6999999999999998E-5</v>
      </c>
      <c r="BE81">
        <v>4.6999999999999997E-5</v>
      </c>
      <c r="BF81">
        <v>4.6999999999999997E-5</v>
      </c>
      <c r="BG81">
        <v>4.6999999999999997E-5</v>
      </c>
      <c r="BH81">
        <v>4.6999999999999997E-5</v>
      </c>
      <c r="BI81">
        <v>4.6999999999999997E-5</v>
      </c>
      <c r="BJ81">
        <v>5.8999999999999998E-5</v>
      </c>
      <c r="BK81">
        <v>5.8999999999999998E-5</v>
      </c>
      <c r="BL81">
        <v>5.8999999999999998E-5</v>
      </c>
      <c r="BM81">
        <v>5.8999999999999998E-5</v>
      </c>
      <c r="BN81">
        <v>5.8999999999999998E-5</v>
      </c>
      <c r="BO81">
        <v>7.4999999999999993E-5</v>
      </c>
      <c r="BP81">
        <v>7.4999999999999993E-5</v>
      </c>
      <c r="BQ81">
        <v>7.4999999999999993E-5</v>
      </c>
      <c r="BR81">
        <v>7.4999999999999993E-5</v>
      </c>
      <c r="BS81">
        <v>7.4999999999999993E-5</v>
      </c>
      <c r="BT81">
        <v>8.6000000000000003E-5</v>
      </c>
      <c r="BU81">
        <v>8.6000000000000003E-5</v>
      </c>
      <c r="BV81">
        <v>8.6000000000000003E-5</v>
      </c>
      <c r="BW81">
        <v>8.6000000000000003E-5</v>
      </c>
      <c r="BX81">
        <v>8.6000000000000003E-5</v>
      </c>
      <c r="BY81">
        <v>9.3999999999999994E-5</v>
      </c>
      <c r="BZ81">
        <v>9.3999999999999994E-5</v>
      </c>
      <c r="CA81">
        <v>9.3999999999999994E-5</v>
      </c>
      <c r="CB81">
        <v>9.3999999999999994E-5</v>
      </c>
      <c r="CC81">
        <v>9.3999999999999994E-5</v>
      </c>
      <c r="CD81">
        <v>9.3999999999999994E-5</v>
      </c>
      <c r="CE81">
        <v>9.3999999999999994E-5</v>
      </c>
      <c r="CF81">
        <v>9.3999999999999994E-5</v>
      </c>
      <c r="CG81">
        <v>9.3999999999999994E-5</v>
      </c>
      <c r="CH81">
        <v>9.3999999999999994E-5</v>
      </c>
      <c r="CI81">
        <v>9.3999999999999994E-5</v>
      </c>
      <c r="CJ81">
        <v>9.3999999999999994E-5</v>
      </c>
      <c r="CK81">
        <v>9.3999999999999994E-5</v>
      </c>
      <c r="CL81">
        <v>9.3999999999999994E-5</v>
      </c>
      <c r="CM81">
        <v>9.3999999999999994E-5</v>
      </c>
      <c r="CN81">
        <v>9.3999999999999994E-5</v>
      </c>
      <c r="CO81">
        <v>9.3999999999999994E-5</v>
      </c>
      <c r="CP81">
        <v>9.3999999999999994E-5</v>
      </c>
      <c r="CQ81">
        <v>9.3999999999999994E-5</v>
      </c>
      <c r="CR81">
        <v>9.3999999999999994E-5</v>
      </c>
      <c r="CS81">
        <v>9.3999999999999994E-5</v>
      </c>
      <c r="CT81">
        <v>9.3999999999999994E-5</v>
      </c>
      <c r="CU81">
        <v>9.3999999999999994E-5</v>
      </c>
      <c r="CV81">
        <v>9.3999999999999994E-5</v>
      </c>
      <c r="CW81">
        <v>9.3999999999999994E-5</v>
      </c>
      <c r="CX81">
        <v>9.3999999999999994E-5</v>
      </c>
    </row>
    <row r="82" spans="1:102">
      <c r="A82" t="s">
        <v>231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>
        <v>1.5E-5</v>
      </c>
      <c r="R82">
        <v>1.5E-5</v>
      </c>
      <c r="S82">
        <v>1.5E-5</v>
      </c>
      <c r="T82">
        <v>1.5E-5</v>
      </c>
      <c r="U82">
        <v>1.5E-5</v>
      </c>
      <c r="V82">
        <v>1.5E-5</v>
      </c>
      <c r="W82">
        <v>1.5E-5</v>
      </c>
      <c r="X82">
        <v>1.5E-5</v>
      </c>
      <c r="Y82">
        <v>1.5E-5</v>
      </c>
      <c r="Z82">
        <v>1.5E-5</v>
      </c>
      <c r="AA82">
        <v>1.5E-5</v>
      </c>
      <c r="AB82">
        <v>1.5E-5</v>
      </c>
      <c r="AC82">
        <v>1.5E-5</v>
      </c>
      <c r="AD82">
        <v>1.5E-5</v>
      </c>
      <c r="AE82">
        <v>1.5E-5</v>
      </c>
      <c r="AF82">
        <v>1.5E-5</v>
      </c>
      <c r="AG82">
        <v>1.5E-5</v>
      </c>
      <c r="AH82">
        <v>1.5E-5</v>
      </c>
      <c r="AI82">
        <v>1.5E-5</v>
      </c>
      <c r="AJ82">
        <v>1.5E-5</v>
      </c>
      <c r="AK82">
        <v>1.5E-5</v>
      </c>
      <c r="AL82">
        <v>1.5E-5</v>
      </c>
      <c r="AM82">
        <v>1.5E-5</v>
      </c>
      <c r="AN82">
        <v>1.5E-5</v>
      </c>
      <c r="AO82">
        <v>1.5E-5</v>
      </c>
      <c r="AP82">
        <v>4.8999999999999998E-5</v>
      </c>
      <c r="AQ82">
        <v>4.8999999999999998E-5</v>
      </c>
      <c r="AR82">
        <v>4.8999999999999998E-5</v>
      </c>
      <c r="AS82">
        <v>4.8999999999999998E-5</v>
      </c>
      <c r="AT82">
        <v>4.8999999999999998E-5</v>
      </c>
      <c r="AU82">
        <v>6.6000000000000005E-5</v>
      </c>
      <c r="AV82">
        <v>6.6000000000000005E-5</v>
      </c>
      <c r="AW82">
        <v>6.6000000000000005E-5</v>
      </c>
      <c r="AX82">
        <v>6.6000000000000005E-5</v>
      </c>
      <c r="AY82">
        <v>6.6000000000000005E-5</v>
      </c>
      <c r="AZ82">
        <v>8.6000000000000003E-5</v>
      </c>
      <c r="BA82">
        <v>8.6000000000000003E-5</v>
      </c>
      <c r="BB82">
        <v>8.6000000000000003E-5</v>
      </c>
      <c r="BC82">
        <v>8.6000000000000003E-5</v>
      </c>
      <c r="BD82">
        <v>8.6000000000000003E-5</v>
      </c>
      <c r="BE82">
        <v>9.7E-5</v>
      </c>
      <c r="BF82">
        <v>9.7E-5</v>
      </c>
      <c r="BG82">
        <v>9.7E-5</v>
      </c>
      <c r="BH82">
        <v>9.7E-5</v>
      </c>
      <c r="BI82">
        <v>9.7E-5</v>
      </c>
      <c r="BJ82">
        <v>1.07E-4</v>
      </c>
      <c r="BK82">
        <v>1.07E-4</v>
      </c>
      <c r="BL82">
        <v>1.07E-4</v>
      </c>
      <c r="BM82">
        <v>1.07E-4</v>
      </c>
      <c r="BN82">
        <v>1.07E-4</v>
      </c>
      <c r="BO82">
        <v>1.0900000000000001E-4</v>
      </c>
      <c r="BP82">
        <v>1.0900000000000001E-4</v>
      </c>
      <c r="BQ82">
        <v>1.0900000000000001E-4</v>
      </c>
      <c r="BR82">
        <v>1.0900000000000001E-4</v>
      </c>
      <c r="BS82">
        <v>1.0900000000000001E-4</v>
      </c>
      <c r="BT82">
        <v>1.13E-4</v>
      </c>
      <c r="BU82">
        <v>1.13E-4</v>
      </c>
      <c r="BV82">
        <v>1.13E-4</v>
      </c>
      <c r="BW82">
        <v>1.13E-4</v>
      </c>
      <c r="BX82">
        <v>1.13E-4</v>
      </c>
      <c r="BY82">
        <v>1.21E-4</v>
      </c>
      <c r="BZ82">
        <v>1.21E-4</v>
      </c>
      <c r="CA82">
        <v>1.21E-4</v>
      </c>
      <c r="CB82">
        <v>1.21E-4</v>
      </c>
      <c r="CC82">
        <v>1.21E-4</v>
      </c>
      <c r="CD82">
        <v>1.21E-4</v>
      </c>
      <c r="CE82">
        <v>1.21E-4</v>
      </c>
      <c r="CF82">
        <v>1.21E-4</v>
      </c>
      <c r="CG82">
        <v>1.21E-4</v>
      </c>
      <c r="CH82">
        <v>1.21E-4</v>
      </c>
      <c r="CI82">
        <v>1.21E-4</v>
      </c>
      <c r="CJ82">
        <v>1.21E-4</v>
      </c>
      <c r="CK82">
        <v>1.21E-4</v>
      </c>
      <c r="CL82">
        <v>1.21E-4</v>
      </c>
      <c r="CM82">
        <v>1.21E-4</v>
      </c>
      <c r="CN82">
        <v>1.21E-4</v>
      </c>
      <c r="CO82">
        <v>1.21E-4</v>
      </c>
      <c r="CP82">
        <v>1.21E-4</v>
      </c>
      <c r="CQ82">
        <v>1.21E-4</v>
      </c>
      <c r="CR82">
        <v>1.21E-4</v>
      </c>
      <c r="CS82">
        <v>1.21E-4</v>
      </c>
      <c r="CT82">
        <v>1.21E-4</v>
      </c>
      <c r="CU82">
        <v>1.21E-4</v>
      </c>
      <c r="CV82">
        <v>1.21E-4</v>
      </c>
      <c r="CW82">
        <v>1.21E-4</v>
      </c>
      <c r="CX82">
        <v>1.21E-4</v>
      </c>
    </row>
    <row r="83" spans="1:102">
      <c r="A83" t="s">
        <v>233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>
        <v>6.9999999999999999E-6</v>
      </c>
      <c r="R83">
        <v>6.9999999999999999E-6</v>
      </c>
      <c r="S83">
        <v>6.9999999999999999E-6</v>
      </c>
      <c r="T83">
        <v>6.9999999999999999E-6</v>
      </c>
      <c r="U83">
        <v>6.9999999999999999E-6</v>
      </c>
      <c r="V83">
        <v>6.9999999999999999E-6</v>
      </c>
      <c r="W83">
        <v>6.9999999999999999E-6</v>
      </c>
      <c r="X83">
        <v>6.9999999999999999E-6</v>
      </c>
      <c r="Y83">
        <v>6.9999999999999999E-6</v>
      </c>
      <c r="Z83">
        <v>6.9999999999999999E-6</v>
      </c>
      <c r="AA83">
        <v>6.9999999999999999E-6</v>
      </c>
      <c r="AB83">
        <v>6.9999999999999999E-6</v>
      </c>
      <c r="AC83">
        <v>6.9999999999999999E-6</v>
      </c>
      <c r="AD83">
        <v>6.9999999999999999E-6</v>
      </c>
      <c r="AE83">
        <v>6.9999999999999999E-6</v>
      </c>
      <c r="AF83">
        <v>6.9999999999999999E-6</v>
      </c>
      <c r="AG83">
        <v>6.9999999999999999E-6</v>
      </c>
      <c r="AH83">
        <v>6.9999999999999999E-6</v>
      </c>
      <c r="AI83">
        <v>6.9999999999999999E-6</v>
      </c>
      <c r="AJ83">
        <v>6.9999999999999999E-6</v>
      </c>
      <c r="AK83">
        <v>6.9999999999999999E-6</v>
      </c>
      <c r="AL83">
        <v>6.9999999999999999E-6</v>
      </c>
      <c r="AM83">
        <v>6.9999999999999999E-6</v>
      </c>
      <c r="AN83">
        <v>6.9999999999999999E-6</v>
      </c>
      <c r="AO83">
        <v>6.9999999999999999E-6</v>
      </c>
      <c r="AP83">
        <v>3.4999999999999997E-5</v>
      </c>
      <c r="AQ83">
        <v>3.4999999999999997E-5</v>
      </c>
      <c r="AR83">
        <v>3.4999999999999997E-5</v>
      </c>
      <c r="AS83">
        <v>3.4999999999999997E-5</v>
      </c>
      <c r="AT83">
        <v>3.4999999999999997E-5</v>
      </c>
      <c r="AU83">
        <v>4.3999999999999999E-5</v>
      </c>
      <c r="AV83">
        <v>4.3999999999999999E-5</v>
      </c>
      <c r="AW83">
        <v>4.3999999999999999E-5</v>
      </c>
      <c r="AX83">
        <v>4.3999999999999999E-5</v>
      </c>
      <c r="AY83">
        <v>4.3999999999999999E-5</v>
      </c>
      <c r="AZ83">
        <v>5.1999999999999997E-5</v>
      </c>
      <c r="BA83">
        <v>5.1999999999999997E-5</v>
      </c>
      <c r="BB83">
        <v>5.1999999999999997E-5</v>
      </c>
      <c r="BC83">
        <v>5.1999999999999997E-5</v>
      </c>
      <c r="BD83">
        <v>5.1999999999999997E-5</v>
      </c>
      <c r="BE83">
        <v>6.0000000000000002E-5</v>
      </c>
      <c r="BF83">
        <v>6.0000000000000002E-5</v>
      </c>
      <c r="BG83">
        <v>6.0000000000000002E-5</v>
      </c>
      <c r="BH83">
        <v>6.0000000000000002E-5</v>
      </c>
      <c r="BI83">
        <v>6.0000000000000002E-5</v>
      </c>
      <c r="BJ83">
        <v>6.8999999999999997E-5</v>
      </c>
      <c r="BK83">
        <v>6.8999999999999997E-5</v>
      </c>
      <c r="BL83">
        <v>6.8999999999999997E-5</v>
      </c>
      <c r="BM83">
        <v>6.8999999999999997E-5</v>
      </c>
      <c r="BN83">
        <v>6.8999999999999997E-5</v>
      </c>
      <c r="BO83">
        <v>9.0000000000000006E-5</v>
      </c>
      <c r="BP83">
        <v>9.0000000000000006E-5</v>
      </c>
      <c r="BQ83">
        <v>9.0000000000000006E-5</v>
      </c>
      <c r="BR83">
        <v>9.0000000000000006E-5</v>
      </c>
      <c r="BS83">
        <v>9.0000000000000006E-5</v>
      </c>
      <c r="BT83">
        <v>1.18E-4</v>
      </c>
      <c r="BU83">
        <v>1.18E-4</v>
      </c>
      <c r="BV83">
        <v>1.18E-4</v>
      </c>
      <c r="BW83">
        <v>1.18E-4</v>
      </c>
      <c r="BX83">
        <v>1.18E-4</v>
      </c>
      <c r="BY83">
        <v>1.5100000000000001E-4</v>
      </c>
      <c r="BZ83">
        <v>1.5100000000000001E-4</v>
      </c>
      <c r="CA83">
        <v>1.5100000000000001E-4</v>
      </c>
      <c r="CB83">
        <v>1.5100000000000001E-4</v>
      </c>
      <c r="CC83">
        <v>1.5100000000000001E-4</v>
      </c>
      <c r="CD83">
        <v>1.5100000000000001E-4</v>
      </c>
      <c r="CE83">
        <v>1.5100000000000001E-4</v>
      </c>
      <c r="CF83">
        <v>1.5100000000000001E-4</v>
      </c>
      <c r="CG83">
        <v>1.5100000000000001E-4</v>
      </c>
      <c r="CH83">
        <v>1.5100000000000001E-4</v>
      </c>
      <c r="CI83">
        <v>1.5100000000000001E-4</v>
      </c>
      <c r="CJ83">
        <v>1.5100000000000001E-4</v>
      </c>
      <c r="CK83">
        <v>1.5100000000000001E-4</v>
      </c>
      <c r="CL83">
        <v>1.5100000000000001E-4</v>
      </c>
      <c r="CM83">
        <v>1.5100000000000001E-4</v>
      </c>
      <c r="CN83">
        <v>1.5100000000000001E-4</v>
      </c>
      <c r="CO83">
        <v>1.5100000000000001E-4</v>
      </c>
      <c r="CP83">
        <v>1.5100000000000001E-4</v>
      </c>
      <c r="CQ83">
        <v>1.5100000000000001E-4</v>
      </c>
      <c r="CR83">
        <v>1.5100000000000001E-4</v>
      </c>
      <c r="CS83">
        <v>1.5100000000000001E-4</v>
      </c>
      <c r="CT83">
        <v>1.5100000000000001E-4</v>
      </c>
      <c r="CU83">
        <v>1.5100000000000001E-4</v>
      </c>
      <c r="CV83">
        <v>1.5100000000000001E-4</v>
      </c>
      <c r="CW83">
        <v>1.5100000000000001E-4</v>
      </c>
      <c r="CX83">
        <v>1.5100000000000001E-4</v>
      </c>
    </row>
    <row r="84" spans="1:102">
      <c r="A84" t="s">
        <v>235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>
        <v>5.0000000000000004E-6</v>
      </c>
      <c r="R84">
        <v>5.0000000000000004E-6</v>
      </c>
      <c r="S84">
        <v>5.0000000000000004E-6</v>
      </c>
      <c r="T84">
        <v>5.0000000000000004E-6</v>
      </c>
      <c r="U84">
        <v>5.0000000000000004E-6</v>
      </c>
      <c r="V84">
        <v>5.0000000000000004E-6</v>
      </c>
      <c r="W84">
        <v>5.0000000000000004E-6</v>
      </c>
      <c r="X84">
        <v>5.0000000000000004E-6</v>
      </c>
      <c r="Y84">
        <v>5.0000000000000004E-6</v>
      </c>
      <c r="Z84">
        <v>5.0000000000000004E-6</v>
      </c>
      <c r="AA84">
        <v>5.0000000000000004E-6</v>
      </c>
      <c r="AB84">
        <v>5.0000000000000004E-6</v>
      </c>
      <c r="AC84">
        <v>5.0000000000000004E-6</v>
      </c>
      <c r="AD84">
        <v>5.0000000000000004E-6</v>
      </c>
      <c r="AE84">
        <v>5.0000000000000004E-6</v>
      </c>
      <c r="AF84">
        <v>5.0000000000000004E-6</v>
      </c>
      <c r="AG84">
        <v>5.0000000000000004E-6</v>
      </c>
      <c r="AH84">
        <v>5.0000000000000004E-6</v>
      </c>
      <c r="AI84">
        <v>5.0000000000000004E-6</v>
      </c>
      <c r="AJ84">
        <v>5.0000000000000004E-6</v>
      </c>
      <c r="AK84">
        <v>5.0000000000000004E-6</v>
      </c>
      <c r="AL84">
        <v>5.0000000000000004E-6</v>
      </c>
      <c r="AM84">
        <v>5.0000000000000004E-6</v>
      </c>
      <c r="AN84">
        <v>5.0000000000000004E-6</v>
      </c>
      <c r="AO84">
        <v>5.0000000000000004E-6</v>
      </c>
      <c r="AP84">
        <v>2.4000000000000001E-5</v>
      </c>
      <c r="AQ84">
        <v>2.4000000000000001E-5</v>
      </c>
      <c r="AR84">
        <v>2.4000000000000001E-5</v>
      </c>
      <c r="AS84">
        <v>2.4000000000000001E-5</v>
      </c>
      <c r="AT84">
        <v>2.4000000000000001E-5</v>
      </c>
      <c r="AU84">
        <v>3.1999999999999999E-5</v>
      </c>
      <c r="AV84">
        <v>3.1999999999999999E-5</v>
      </c>
      <c r="AW84">
        <v>3.1999999999999999E-5</v>
      </c>
      <c r="AX84">
        <v>3.1999999999999999E-5</v>
      </c>
      <c r="AY84">
        <v>3.1999999999999999E-5</v>
      </c>
      <c r="AZ84">
        <v>3.8999999999999999E-5</v>
      </c>
      <c r="BA84">
        <v>3.8999999999999999E-5</v>
      </c>
      <c r="BB84">
        <v>3.8999999999999999E-5</v>
      </c>
      <c r="BC84">
        <v>3.8999999999999999E-5</v>
      </c>
      <c r="BD84">
        <v>3.8999999999999999E-5</v>
      </c>
      <c r="BE84">
        <v>4.1E-5</v>
      </c>
      <c r="BF84">
        <v>4.1E-5</v>
      </c>
      <c r="BG84">
        <v>4.1E-5</v>
      </c>
      <c r="BH84">
        <v>4.1E-5</v>
      </c>
      <c r="BI84">
        <v>4.1E-5</v>
      </c>
      <c r="BJ84">
        <v>4.1999999999999998E-5</v>
      </c>
      <c r="BK84">
        <v>4.1999999999999998E-5</v>
      </c>
      <c r="BL84">
        <v>4.1999999999999998E-5</v>
      </c>
      <c r="BM84">
        <v>4.1999999999999998E-5</v>
      </c>
      <c r="BN84">
        <v>4.1999999999999998E-5</v>
      </c>
      <c r="BO84">
        <v>4.6999999999999997E-5</v>
      </c>
      <c r="BP84">
        <v>4.6999999999999997E-5</v>
      </c>
      <c r="BQ84">
        <v>4.6999999999999997E-5</v>
      </c>
      <c r="BR84">
        <v>4.6999999999999997E-5</v>
      </c>
      <c r="BS84">
        <v>4.6999999999999997E-5</v>
      </c>
      <c r="BT84">
        <v>6.0000000000000002E-5</v>
      </c>
      <c r="BU84">
        <v>6.0000000000000002E-5</v>
      </c>
      <c r="BV84">
        <v>6.0000000000000002E-5</v>
      </c>
      <c r="BW84">
        <v>6.0000000000000002E-5</v>
      </c>
      <c r="BX84">
        <v>6.0000000000000002E-5</v>
      </c>
      <c r="BY84">
        <v>1.0399999999999999E-4</v>
      </c>
      <c r="BZ84">
        <v>1.0399999999999999E-4</v>
      </c>
      <c r="CA84">
        <v>1.0399999999999999E-4</v>
      </c>
      <c r="CB84">
        <v>1.0399999999999999E-4</v>
      </c>
      <c r="CC84">
        <v>1.0399999999999999E-4</v>
      </c>
      <c r="CD84">
        <v>1.0399999999999999E-4</v>
      </c>
      <c r="CE84">
        <v>1.0399999999999999E-4</v>
      </c>
      <c r="CF84">
        <v>1.0399999999999999E-4</v>
      </c>
      <c r="CG84">
        <v>1.0399999999999999E-4</v>
      </c>
      <c r="CH84">
        <v>1.0399999999999999E-4</v>
      </c>
      <c r="CI84">
        <v>1.0399999999999999E-4</v>
      </c>
      <c r="CJ84">
        <v>1.0399999999999999E-4</v>
      </c>
      <c r="CK84">
        <v>1.0399999999999999E-4</v>
      </c>
      <c r="CL84">
        <v>1.0399999999999999E-4</v>
      </c>
      <c r="CM84">
        <v>1.0399999999999999E-4</v>
      </c>
      <c r="CN84">
        <v>1.0399999999999999E-4</v>
      </c>
      <c r="CO84">
        <v>1.0399999999999999E-4</v>
      </c>
      <c r="CP84">
        <v>1.0399999999999999E-4</v>
      </c>
      <c r="CQ84">
        <v>1.0399999999999999E-4</v>
      </c>
      <c r="CR84">
        <v>1.0399999999999999E-4</v>
      </c>
      <c r="CS84">
        <v>1.0399999999999999E-4</v>
      </c>
      <c r="CT84">
        <v>1.0399999999999999E-4</v>
      </c>
      <c r="CU84">
        <v>1.0399999999999999E-4</v>
      </c>
      <c r="CV84">
        <v>1.0399999999999999E-4</v>
      </c>
      <c r="CW84">
        <v>1.0399999999999999E-4</v>
      </c>
      <c r="CX84">
        <v>1.0399999999999999E-4</v>
      </c>
    </row>
    <row r="85" spans="1:102">
      <c r="A85" t="s">
        <v>237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>
        <v>3.6999999999999998E-5</v>
      </c>
      <c r="R85">
        <v>3.6999999999999998E-5</v>
      </c>
      <c r="S85">
        <v>3.6999999999999998E-5</v>
      </c>
      <c r="T85">
        <v>3.6999999999999998E-5</v>
      </c>
      <c r="U85">
        <v>3.6999999999999998E-5</v>
      </c>
      <c r="V85">
        <v>3.6999999999999998E-5</v>
      </c>
      <c r="W85">
        <v>3.6999999999999998E-5</v>
      </c>
      <c r="X85">
        <v>3.6999999999999998E-5</v>
      </c>
      <c r="Y85">
        <v>3.6999999999999998E-5</v>
      </c>
      <c r="Z85">
        <v>3.6999999999999998E-5</v>
      </c>
      <c r="AA85">
        <v>3.6999999999999998E-5</v>
      </c>
      <c r="AB85">
        <v>3.6999999999999998E-5</v>
      </c>
      <c r="AC85">
        <v>3.6999999999999998E-5</v>
      </c>
      <c r="AD85">
        <v>3.6999999999999998E-5</v>
      </c>
      <c r="AE85">
        <v>3.6999999999999998E-5</v>
      </c>
      <c r="AF85">
        <v>3.6999999999999998E-5</v>
      </c>
      <c r="AG85">
        <v>3.6999999999999998E-5</v>
      </c>
      <c r="AH85">
        <v>3.6999999999999998E-5</v>
      </c>
      <c r="AI85">
        <v>3.6999999999999998E-5</v>
      </c>
      <c r="AJ85">
        <v>3.6999999999999998E-5</v>
      </c>
      <c r="AK85">
        <v>3.6999999999999998E-5</v>
      </c>
      <c r="AL85">
        <v>3.6999999999999998E-5</v>
      </c>
      <c r="AM85">
        <v>3.6999999999999998E-5</v>
      </c>
      <c r="AN85">
        <v>3.6999999999999998E-5</v>
      </c>
      <c r="AO85">
        <v>3.6999999999999998E-5</v>
      </c>
      <c r="AP85">
        <v>1.84E-4</v>
      </c>
      <c r="AQ85">
        <v>1.84E-4</v>
      </c>
      <c r="AR85">
        <v>1.84E-4</v>
      </c>
      <c r="AS85">
        <v>1.84E-4</v>
      </c>
      <c r="AT85">
        <v>1.84E-4</v>
      </c>
      <c r="AU85">
        <v>2.52E-4</v>
      </c>
      <c r="AV85">
        <v>2.52E-4</v>
      </c>
      <c r="AW85">
        <v>2.52E-4</v>
      </c>
      <c r="AX85">
        <v>2.52E-4</v>
      </c>
      <c r="AY85">
        <v>2.52E-4</v>
      </c>
      <c r="AZ85">
        <v>3.0200000000000002E-4</v>
      </c>
      <c r="BA85">
        <v>3.0200000000000002E-4</v>
      </c>
      <c r="BB85">
        <v>3.0200000000000002E-4</v>
      </c>
      <c r="BC85">
        <v>3.0200000000000002E-4</v>
      </c>
      <c r="BD85">
        <v>3.0200000000000002E-4</v>
      </c>
      <c r="BE85">
        <v>3.2499999999999999E-4</v>
      </c>
      <c r="BF85">
        <v>3.2499999999999999E-4</v>
      </c>
      <c r="BG85">
        <v>3.2499999999999999E-4</v>
      </c>
      <c r="BH85">
        <v>3.2499999999999999E-4</v>
      </c>
      <c r="BI85">
        <v>3.2499999999999999E-4</v>
      </c>
      <c r="BJ85">
        <v>3.59E-4</v>
      </c>
      <c r="BK85">
        <v>3.59E-4</v>
      </c>
      <c r="BL85">
        <v>3.59E-4</v>
      </c>
      <c r="BM85">
        <v>3.59E-4</v>
      </c>
      <c r="BN85">
        <v>3.59E-4</v>
      </c>
      <c r="BO85">
        <v>4.3100000000000001E-4</v>
      </c>
      <c r="BP85">
        <v>4.3100000000000001E-4</v>
      </c>
      <c r="BQ85">
        <v>4.3100000000000001E-4</v>
      </c>
      <c r="BR85">
        <v>4.3100000000000001E-4</v>
      </c>
      <c r="BS85">
        <v>4.3100000000000001E-4</v>
      </c>
      <c r="BT85">
        <v>5.2899999999999996E-4</v>
      </c>
      <c r="BU85">
        <v>5.2899999999999996E-4</v>
      </c>
      <c r="BV85">
        <v>5.2899999999999996E-4</v>
      </c>
      <c r="BW85">
        <v>5.2899999999999996E-4</v>
      </c>
      <c r="BX85">
        <v>5.2899999999999996E-4</v>
      </c>
      <c r="BY85">
        <v>6.6600000000000003E-4</v>
      </c>
      <c r="BZ85">
        <v>6.6600000000000003E-4</v>
      </c>
      <c r="CA85">
        <v>6.6600000000000003E-4</v>
      </c>
      <c r="CB85">
        <v>6.6600000000000003E-4</v>
      </c>
      <c r="CC85">
        <v>6.6600000000000003E-4</v>
      </c>
      <c r="CD85">
        <v>6.6600000000000003E-4</v>
      </c>
      <c r="CE85">
        <v>6.6600000000000003E-4</v>
      </c>
      <c r="CF85">
        <v>6.6600000000000003E-4</v>
      </c>
      <c r="CG85">
        <v>6.6600000000000003E-4</v>
      </c>
      <c r="CH85">
        <v>6.6600000000000003E-4</v>
      </c>
      <c r="CI85">
        <v>6.6600000000000003E-4</v>
      </c>
      <c r="CJ85">
        <v>6.6600000000000003E-4</v>
      </c>
      <c r="CK85">
        <v>6.6600000000000003E-4</v>
      </c>
      <c r="CL85">
        <v>6.6600000000000003E-4</v>
      </c>
      <c r="CM85">
        <v>6.6600000000000003E-4</v>
      </c>
      <c r="CN85">
        <v>6.6600000000000003E-4</v>
      </c>
      <c r="CO85">
        <v>6.6600000000000003E-4</v>
      </c>
      <c r="CP85">
        <v>6.6600000000000003E-4</v>
      </c>
      <c r="CQ85">
        <v>6.6600000000000003E-4</v>
      </c>
      <c r="CR85">
        <v>6.6600000000000003E-4</v>
      </c>
      <c r="CS85">
        <v>6.6600000000000003E-4</v>
      </c>
      <c r="CT85">
        <v>6.6600000000000003E-4</v>
      </c>
      <c r="CU85">
        <v>6.6600000000000003E-4</v>
      </c>
      <c r="CV85">
        <v>6.6600000000000003E-4</v>
      </c>
      <c r="CW85">
        <v>6.6600000000000003E-4</v>
      </c>
      <c r="CX85">
        <v>6.6600000000000003E-4</v>
      </c>
    </row>
    <row r="86" spans="1:102">
      <c r="A86" t="s">
        <v>239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>
        <v>1.5E-5</v>
      </c>
      <c r="R86">
        <v>1.5E-5</v>
      </c>
      <c r="S86">
        <v>1.5E-5</v>
      </c>
      <c r="T86">
        <v>1.5E-5</v>
      </c>
      <c r="U86">
        <v>1.5E-5</v>
      </c>
      <c r="V86">
        <v>1.5E-5</v>
      </c>
      <c r="W86">
        <v>1.5E-5</v>
      </c>
      <c r="X86">
        <v>1.5E-5</v>
      </c>
      <c r="Y86">
        <v>1.5E-5</v>
      </c>
      <c r="Z86">
        <v>1.5E-5</v>
      </c>
      <c r="AA86">
        <v>1.5E-5</v>
      </c>
      <c r="AB86">
        <v>1.5E-5</v>
      </c>
      <c r="AC86">
        <v>1.5E-5</v>
      </c>
      <c r="AD86">
        <v>1.5E-5</v>
      </c>
      <c r="AE86">
        <v>1.5E-5</v>
      </c>
      <c r="AF86">
        <v>1.5E-5</v>
      </c>
      <c r="AG86">
        <v>1.5E-5</v>
      </c>
      <c r="AH86">
        <v>1.5E-5</v>
      </c>
      <c r="AI86">
        <v>1.5E-5</v>
      </c>
      <c r="AJ86">
        <v>1.5E-5</v>
      </c>
      <c r="AK86">
        <v>1.5E-5</v>
      </c>
      <c r="AL86">
        <v>1.5E-5</v>
      </c>
      <c r="AM86">
        <v>1.5E-5</v>
      </c>
      <c r="AN86">
        <v>1.5E-5</v>
      </c>
      <c r="AO86">
        <v>1.5E-5</v>
      </c>
      <c r="AP86">
        <v>4.8999999999999998E-5</v>
      </c>
      <c r="AQ86">
        <v>4.8999999999999998E-5</v>
      </c>
      <c r="AR86">
        <v>4.8999999999999998E-5</v>
      </c>
      <c r="AS86">
        <v>4.8999999999999998E-5</v>
      </c>
      <c r="AT86">
        <v>4.8999999999999998E-5</v>
      </c>
      <c r="AU86">
        <v>6.2000000000000003E-5</v>
      </c>
      <c r="AV86">
        <v>6.2000000000000003E-5</v>
      </c>
      <c r="AW86">
        <v>6.2000000000000003E-5</v>
      </c>
      <c r="AX86">
        <v>6.2000000000000003E-5</v>
      </c>
      <c r="AY86">
        <v>6.2000000000000003E-5</v>
      </c>
      <c r="AZ86">
        <v>7.1000000000000005E-5</v>
      </c>
      <c r="BA86">
        <v>7.1000000000000005E-5</v>
      </c>
      <c r="BB86">
        <v>7.1000000000000005E-5</v>
      </c>
      <c r="BC86">
        <v>7.1000000000000005E-5</v>
      </c>
      <c r="BD86">
        <v>7.1000000000000005E-5</v>
      </c>
      <c r="BE86">
        <v>7.2999999999999999E-5</v>
      </c>
      <c r="BF86">
        <v>7.2999999999999999E-5</v>
      </c>
      <c r="BG86">
        <v>7.2999999999999999E-5</v>
      </c>
      <c r="BH86">
        <v>7.2999999999999999E-5</v>
      </c>
      <c r="BI86">
        <v>7.2999999999999999E-5</v>
      </c>
      <c r="BJ86">
        <v>6.9999999999999994E-5</v>
      </c>
      <c r="BK86">
        <v>6.9999999999999994E-5</v>
      </c>
      <c r="BL86">
        <v>6.9999999999999994E-5</v>
      </c>
      <c r="BM86">
        <v>6.9999999999999994E-5</v>
      </c>
      <c r="BN86">
        <v>6.9999999999999994E-5</v>
      </c>
      <c r="BO86">
        <v>6.8999999999999997E-5</v>
      </c>
      <c r="BP86">
        <v>6.8999999999999997E-5</v>
      </c>
      <c r="BQ86">
        <v>6.8999999999999997E-5</v>
      </c>
      <c r="BR86">
        <v>6.8999999999999997E-5</v>
      </c>
      <c r="BS86">
        <v>6.8999999999999997E-5</v>
      </c>
      <c r="BT86">
        <v>7.8999999999999996E-5</v>
      </c>
      <c r="BU86">
        <v>7.8999999999999996E-5</v>
      </c>
      <c r="BV86">
        <v>7.8999999999999996E-5</v>
      </c>
      <c r="BW86">
        <v>7.8999999999999996E-5</v>
      </c>
      <c r="BX86">
        <v>7.8999999999999996E-5</v>
      </c>
      <c r="BY86">
        <v>1.5200000000000001E-4</v>
      </c>
      <c r="BZ86">
        <v>1.5200000000000001E-4</v>
      </c>
      <c r="CA86">
        <v>1.5200000000000001E-4</v>
      </c>
      <c r="CB86">
        <v>1.5200000000000001E-4</v>
      </c>
      <c r="CC86">
        <v>1.5200000000000001E-4</v>
      </c>
      <c r="CD86">
        <v>1.5200000000000001E-4</v>
      </c>
      <c r="CE86">
        <v>1.5200000000000001E-4</v>
      </c>
      <c r="CF86">
        <v>1.5200000000000001E-4</v>
      </c>
      <c r="CG86">
        <v>1.5200000000000001E-4</v>
      </c>
      <c r="CH86">
        <v>1.5200000000000001E-4</v>
      </c>
      <c r="CI86">
        <v>1.5200000000000001E-4</v>
      </c>
      <c r="CJ86">
        <v>1.5200000000000001E-4</v>
      </c>
      <c r="CK86">
        <v>1.5200000000000001E-4</v>
      </c>
      <c r="CL86">
        <v>1.5200000000000001E-4</v>
      </c>
      <c r="CM86">
        <v>1.5200000000000001E-4</v>
      </c>
      <c r="CN86">
        <v>1.5200000000000001E-4</v>
      </c>
      <c r="CO86">
        <v>1.5200000000000001E-4</v>
      </c>
      <c r="CP86">
        <v>1.5200000000000001E-4</v>
      </c>
      <c r="CQ86">
        <v>1.5200000000000001E-4</v>
      </c>
      <c r="CR86">
        <v>1.5200000000000001E-4</v>
      </c>
      <c r="CS86">
        <v>1.5200000000000001E-4</v>
      </c>
      <c r="CT86">
        <v>1.5200000000000001E-4</v>
      </c>
      <c r="CU86">
        <v>1.5200000000000001E-4</v>
      </c>
      <c r="CV86">
        <v>1.5200000000000001E-4</v>
      </c>
      <c r="CW86">
        <v>1.5200000000000001E-4</v>
      </c>
      <c r="CX86">
        <v>1.5200000000000001E-4</v>
      </c>
    </row>
    <row r="87" spans="1:102">
      <c r="A87" t="s">
        <v>241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>
        <v>9.9999999999999995E-7</v>
      </c>
      <c r="R87">
        <v>9.9999999999999995E-7</v>
      </c>
      <c r="S87">
        <v>9.9999999999999995E-7</v>
      </c>
      <c r="T87">
        <v>9.9999999999999995E-7</v>
      </c>
      <c r="U87">
        <v>9.9999999999999995E-7</v>
      </c>
      <c r="V87">
        <v>9.9999999999999995E-7</v>
      </c>
      <c r="W87">
        <v>9.9999999999999995E-7</v>
      </c>
      <c r="X87">
        <v>9.9999999999999995E-7</v>
      </c>
      <c r="Y87">
        <v>9.9999999999999995E-7</v>
      </c>
      <c r="Z87">
        <v>9.9999999999999995E-7</v>
      </c>
      <c r="AA87">
        <v>9.9999999999999995E-7</v>
      </c>
      <c r="AB87">
        <v>9.9999999999999995E-7</v>
      </c>
      <c r="AC87">
        <v>9.9999999999999995E-7</v>
      </c>
      <c r="AD87">
        <v>9.9999999999999995E-7</v>
      </c>
      <c r="AE87">
        <v>9.9999999999999995E-7</v>
      </c>
      <c r="AF87">
        <v>9.9999999999999995E-7</v>
      </c>
      <c r="AG87">
        <v>9.9999999999999995E-7</v>
      </c>
      <c r="AH87">
        <v>9.9999999999999995E-7</v>
      </c>
      <c r="AI87">
        <v>9.9999999999999995E-7</v>
      </c>
      <c r="AJ87">
        <v>9.9999999999999995E-7</v>
      </c>
      <c r="AK87">
        <v>9.9999999999999995E-7</v>
      </c>
      <c r="AL87">
        <v>9.9999999999999995E-7</v>
      </c>
      <c r="AM87">
        <v>9.9999999999999995E-7</v>
      </c>
      <c r="AN87">
        <v>9.9999999999999995E-7</v>
      </c>
      <c r="AO87">
        <v>9.9999999999999995E-7</v>
      </c>
      <c r="AP87">
        <v>1.2999999999999999E-5</v>
      </c>
      <c r="AQ87">
        <v>1.2999999999999999E-5</v>
      </c>
      <c r="AR87">
        <v>1.2999999999999999E-5</v>
      </c>
      <c r="AS87">
        <v>1.2999999999999999E-5</v>
      </c>
      <c r="AT87">
        <v>1.2999999999999999E-5</v>
      </c>
      <c r="AU87">
        <v>2.5999999999999998E-5</v>
      </c>
      <c r="AV87">
        <v>2.5999999999999998E-5</v>
      </c>
      <c r="AW87">
        <v>2.5999999999999998E-5</v>
      </c>
      <c r="AX87">
        <v>2.5999999999999998E-5</v>
      </c>
      <c r="AY87">
        <v>2.5999999999999998E-5</v>
      </c>
      <c r="AZ87">
        <v>2.3E-5</v>
      </c>
      <c r="BA87">
        <v>2.3E-5</v>
      </c>
      <c r="BB87">
        <v>2.3E-5</v>
      </c>
      <c r="BC87">
        <v>2.3E-5</v>
      </c>
      <c r="BD87">
        <v>2.3E-5</v>
      </c>
      <c r="BE87">
        <v>4.1999999999999998E-5</v>
      </c>
      <c r="BF87">
        <v>4.1999999999999998E-5</v>
      </c>
      <c r="BG87">
        <v>4.1999999999999998E-5</v>
      </c>
      <c r="BH87">
        <v>4.1999999999999998E-5</v>
      </c>
      <c r="BI87">
        <v>4.1999999999999998E-5</v>
      </c>
      <c r="BJ87">
        <v>3.4E-5</v>
      </c>
      <c r="BK87">
        <v>3.4E-5</v>
      </c>
      <c r="BL87">
        <v>3.4E-5</v>
      </c>
      <c r="BM87">
        <v>3.4E-5</v>
      </c>
      <c r="BN87">
        <v>3.4E-5</v>
      </c>
      <c r="BO87">
        <v>4.0000000000000003E-5</v>
      </c>
      <c r="BP87">
        <v>4.0000000000000003E-5</v>
      </c>
      <c r="BQ87">
        <v>4.0000000000000003E-5</v>
      </c>
      <c r="BR87">
        <v>4.0000000000000003E-5</v>
      </c>
      <c r="BS87">
        <v>4.0000000000000003E-5</v>
      </c>
      <c r="BT87">
        <v>2.6999999999999999E-5</v>
      </c>
      <c r="BU87">
        <v>2.6999999999999999E-5</v>
      </c>
      <c r="BV87">
        <v>2.6999999999999999E-5</v>
      </c>
      <c r="BW87">
        <v>2.6999999999999999E-5</v>
      </c>
      <c r="BX87">
        <v>2.6999999999999999E-5</v>
      </c>
      <c r="BY87">
        <v>7.4999999999999993E-5</v>
      </c>
      <c r="BZ87">
        <v>7.4999999999999993E-5</v>
      </c>
      <c r="CA87">
        <v>7.4999999999999993E-5</v>
      </c>
      <c r="CB87">
        <v>7.4999999999999993E-5</v>
      </c>
      <c r="CC87">
        <v>7.4999999999999993E-5</v>
      </c>
      <c r="CD87">
        <v>7.4999999999999993E-5</v>
      </c>
      <c r="CE87">
        <v>7.4999999999999993E-5</v>
      </c>
      <c r="CF87">
        <v>7.4999999999999993E-5</v>
      </c>
      <c r="CG87">
        <v>7.4999999999999993E-5</v>
      </c>
      <c r="CH87">
        <v>7.4999999999999993E-5</v>
      </c>
      <c r="CI87">
        <v>7.4999999999999993E-5</v>
      </c>
      <c r="CJ87">
        <v>7.4999999999999993E-5</v>
      </c>
      <c r="CK87">
        <v>7.4999999999999993E-5</v>
      </c>
      <c r="CL87">
        <v>7.4999999999999993E-5</v>
      </c>
      <c r="CM87">
        <v>7.4999999999999993E-5</v>
      </c>
      <c r="CN87">
        <v>7.4999999999999993E-5</v>
      </c>
      <c r="CO87">
        <v>7.4999999999999993E-5</v>
      </c>
      <c r="CP87">
        <v>7.4999999999999993E-5</v>
      </c>
      <c r="CQ87">
        <v>7.4999999999999993E-5</v>
      </c>
      <c r="CR87">
        <v>7.4999999999999993E-5</v>
      </c>
      <c r="CS87">
        <v>7.4999999999999993E-5</v>
      </c>
      <c r="CT87">
        <v>7.4999999999999993E-5</v>
      </c>
      <c r="CU87">
        <v>7.4999999999999993E-5</v>
      </c>
      <c r="CV87">
        <v>7.4999999999999993E-5</v>
      </c>
      <c r="CW87">
        <v>7.4999999999999993E-5</v>
      </c>
      <c r="CX87">
        <v>7.4999999999999993E-5</v>
      </c>
    </row>
    <row r="88" spans="1:102">
      <c r="A88" t="s">
        <v>243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>
        <v>4.1999999999999998E-5</v>
      </c>
      <c r="R88">
        <v>4.1999999999999998E-5</v>
      </c>
      <c r="S88">
        <v>4.1999999999999998E-5</v>
      </c>
      <c r="T88">
        <v>4.1999999999999998E-5</v>
      </c>
      <c r="U88">
        <v>4.1999999999999998E-5</v>
      </c>
      <c r="V88">
        <v>4.1999999999999998E-5</v>
      </c>
      <c r="W88">
        <v>4.1999999999999998E-5</v>
      </c>
      <c r="X88">
        <v>4.1999999999999998E-5</v>
      </c>
      <c r="Y88">
        <v>4.1999999999999998E-5</v>
      </c>
      <c r="Z88">
        <v>4.1999999999999998E-5</v>
      </c>
      <c r="AA88">
        <v>4.1999999999999998E-5</v>
      </c>
      <c r="AB88">
        <v>4.1999999999999998E-5</v>
      </c>
      <c r="AC88">
        <v>4.1999999999999998E-5</v>
      </c>
      <c r="AD88">
        <v>4.1999999999999998E-5</v>
      </c>
      <c r="AE88">
        <v>4.1999999999999998E-5</v>
      </c>
      <c r="AF88">
        <v>4.1999999999999998E-5</v>
      </c>
      <c r="AG88">
        <v>4.1999999999999998E-5</v>
      </c>
      <c r="AH88">
        <v>4.1999999999999998E-5</v>
      </c>
      <c r="AI88">
        <v>4.1999999999999998E-5</v>
      </c>
      <c r="AJ88">
        <v>4.1999999999999998E-5</v>
      </c>
      <c r="AK88">
        <v>4.1999999999999998E-5</v>
      </c>
      <c r="AL88">
        <v>4.1999999999999998E-5</v>
      </c>
      <c r="AM88">
        <v>4.1999999999999998E-5</v>
      </c>
      <c r="AN88">
        <v>4.1999999999999998E-5</v>
      </c>
      <c r="AO88">
        <v>4.1999999999999998E-5</v>
      </c>
      <c r="AP88">
        <v>1.5699999999999999E-4</v>
      </c>
      <c r="AQ88">
        <v>1.5699999999999999E-4</v>
      </c>
      <c r="AR88">
        <v>1.5699999999999999E-4</v>
      </c>
      <c r="AS88">
        <v>1.5699999999999999E-4</v>
      </c>
      <c r="AT88">
        <v>1.5699999999999999E-4</v>
      </c>
      <c r="AU88">
        <v>1.9599999999999999E-4</v>
      </c>
      <c r="AV88">
        <v>1.9599999999999999E-4</v>
      </c>
      <c r="AW88">
        <v>1.9599999999999999E-4</v>
      </c>
      <c r="AX88">
        <v>1.9599999999999999E-4</v>
      </c>
      <c r="AY88">
        <v>1.9599999999999999E-4</v>
      </c>
      <c r="AZ88">
        <v>2.1800000000000001E-4</v>
      </c>
      <c r="BA88">
        <v>2.1800000000000001E-4</v>
      </c>
      <c r="BB88">
        <v>2.1800000000000001E-4</v>
      </c>
      <c r="BC88">
        <v>2.1800000000000001E-4</v>
      </c>
      <c r="BD88">
        <v>2.1800000000000001E-4</v>
      </c>
      <c r="BE88">
        <v>2.4600000000000002E-4</v>
      </c>
      <c r="BF88">
        <v>2.4600000000000002E-4</v>
      </c>
      <c r="BG88">
        <v>2.4600000000000002E-4</v>
      </c>
      <c r="BH88">
        <v>2.4600000000000002E-4</v>
      </c>
      <c r="BI88">
        <v>2.4600000000000002E-4</v>
      </c>
      <c r="BJ88">
        <v>3.0200000000000002E-4</v>
      </c>
      <c r="BK88">
        <v>3.0200000000000002E-4</v>
      </c>
      <c r="BL88">
        <v>3.0200000000000002E-4</v>
      </c>
      <c r="BM88">
        <v>3.0200000000000002E-4</v>
      </c>
      <c r="BN88">
        <v>3.0200000000000002E-4</v>
      </c>
      <c r="BO88">
        <v>3.5100000000000002E-4</v>
      </c>
      <c r="BP88">
        <v>3.5100000000000002E-4</v>
      </c>
      <c r="BQ88">
        <v>3.5100000000000002E-4</v>
      </c>
      <c r="BR88">
        <v>3.5100000000000002E-4</v>
      </c>
      <c r="BS88">
        <v>3.5100000000000002E-4</v>
      </c>
      <c r="BT88">
        <v>4.1100000000000002E-4</v>
      </c>
      <c r="BU88">
        <v>4.1100000000000002E-4</v>
      </c>
      <c r="BV88">
        <v>4.1100000000000002E-4</v>
      </c>
      <c r="BW88">
        <v>4.1100000000000002E-4</v>
      </c>
      <c r="BX88">
        <v>4.1100000000000002E-4</v>
      </c>
      <c r="BY88">
        <v>4.7600000000000002E-4</v>
      </c>
      <c r="BZ88">
        <v>4.7600000000000002E-4</v>
      </c>
      <c r="CA88">
        <v>4.7600000000000002E-4</v>
      </c>
      <c r="CB88">
        <v>4.7600000000000002E-4</v>
      </c>
      <c r="CC88">
        <v>4.7600000000000002E-4</v>
      </c>
      <c r="CD88">
        <v>4.7600000000000002E-4</v>
      </c>
      <c r="CE88">
        <v>4.7600000000000002E-4</v>
      </c>
      <c r="CF88">
        <v>4.7600000000000002E-4</v>
      </c>
      <c r="CG88">
        <v>4.7600000000000002E-4</v>
      </c>
      <c r="CH88">
        <v>4.7600000000000002E-4</v>
      </c>
      <c r="CI88">
        <v>4.7600000000000002E-4</v>
      </c>
      <c r="CJ88">
        <v>4.7600000000000002E-4</v>
      </c>
      <c r="CK88">
        <v>4.7600000000000002E-4</v>
      </c>
      <c r="CL88">
        <v>4.7600000000000002E-4</v>
      </c>
      <c r="CM88">
        <v>4.7600000000000002E-4</v>
      </c>
      <c r="CN88">
        <v>4.7600000000000002E-4</v>
      </c>
      <c r="CO88">
        <v>4.7600000000000002E-4</v>
      </c>
      <c r="CP88">
        <v>4.7600000000000002E-4</v>
      </c>
      <c r="CQ88">
        <v>4.7600000000000002E-4</v>
      </c>
      <c r="CR88">
        <v>4.7600000000000002E-4</v>
      </c>
      <c r="CS88">
        <v>4.7600000000000002E-4</v>
      </c>
      <c r="CT88">
        <v>4.7600000000000002E-4</v>
      </c>
      <c r="CU88">
        <v>4.7600000000000002E-4</v>
      </c>
      <c r="CV88">
        <v>4.7600000000000002E-4</v>
      </c>
      <c r="CW88">
        <v>4.7600000000000002E-4</v>
      </c>
      <c r="CX88">
        <v>4.7600000000000002E-4</v>
      </c>
    </row>
    <row r="89" spans="1:102">
      <c r="A89" t="s">
        <v>245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4.0000000000000003E-5</v>
      </c>
      <c r="R89">
        <v>4.0000000000000003E-5</v>
      </c>
      <c r="S89">
        <v>4.0000000000000003E-5</v>
      </c>
      <c r="T89">
        <v>4.0000000000000003E-5</v>
      </c>
      <c r="U89">
        <v>4.0000000000000003E-5</v>
      </c>
      <c r="V89">
        <v>4.0000000000000003E-5</v>
      </c>
      <c r="W89">
        <v>4.0000000000000003E-5</v>
      </c>
      <c r="X89">
        <v>4.0000000000000003E-5</v>
      </c>
      <c r="Y89">
        <v>4.0000000000000003E-5</v>
      </c>
      <c r="Z89">
        <v>4.0000000000000003E-5</v>
      </c>
      <c r="AA89">
        <v>4.0000000000000003E-5</v>
      </c>
      <c r="AB89">
        <v>4.0000000000000003E-5</v>
      </c>
      <c r="AC89">
        <v>4.0000000000000003E-5</v>
      </c>
      <c r="AD89">
        <v>4.0000000000000003E-5</v>
      </c>
      <c r="AE89">
        <v>4.0000000000000003E-5</v>
      </c>
      <c r="AF89">
        <v>4.0000000000000003E-5</v>
      </c>
      <c r="AG89">
        <v>4.0000000000000003E-5</v>
      </c>
      <c r="AH89">
        <v>4.0000000000000003E-5</v>
      </c>
      <c r="AI89">
        <v>4.0000000000000003E-5</v>
      </c>
      <c r="AJ89">
        <v>4.0000000000000003E-5</v>
      </c>
      <c r="AK89">
        <v>4.0000000000000003E-5</v>
      </c>
      <c r="AL89">
        <v>4.0000000000000003E-5</v>
      </c>
      <c r="AM89">
        <v>4.0000000000000003E-5</v>
      </c>
      <c r="AN89">
        <v>4.0000000000000003E-5</v>
      </c>
      <c r="AO89">
        <v>4.0000000000000003E-5</v>
      </c>
      <c r="AP89">
        <v>2.3499999999999999E-4</v>
      </c>
      <c r="AQ89">
        <v>2.3499999999999999E-4</v>
      </c>
      <c r="AR89">
        <v>2.3499999999999999E-4</v>
      </c>
      <c r="AS89">
        <v>2.3499999999999999E-4</v>
      </c>
      <c r="AT89">
        <v>2.3499999999999999E-4</v>
      </c>
      <c r="AU89">
        <v>3.57E-4</v>
      </c>
      <c r="AV89">
        <v>3.57E-4</v>
      </c>
      <c r="AW89">
        <v>3.57E-4</v>
      </c>
      <c r="AX89">
        <v>3.57E-4</v>
      </c>
      <c r="AY89">
        <v>3.57E-4</v>
      </c>
      <c r="AZ89">
        <v>5.1599999999999997E-4</v>
      </c>
      <c r="BA89">
        <v>5.1599999999999997E-4</v>
      </c>
      <c r="BB89">
        <v>5.1599999999999997E-4</v>
      </c>
      <c r="BC89">
        <v>5.1599999999999997E-4</v>
      </c>
      <c r="BD89">
        <v>5.1599999999999997E-4</v>
      </c>
      <c r="BE89">
        <v>7.0600000000000003E-4</v>
      </c>
      <c r="BF89">
        <v>7.0600000000000003E-4</v>
      </c>
      <c r="BG89">
        <v>7.0600000000000003E-4</v>
      </c>
      <c r="BH89">
        <v>7.0600000000000003E-4</v>
      </c>
      <c r="BI89">
        <v>7.0600000000000003E-4</v>
      </c>
      <c r="BJ89">
        <v>8.9499999999999996E-4</v>
      </c>
      <c r="BK89">
        <v>8.9499999999999996E-4</v>
      </c>
      <c r="BL89">
        <v>8.9499999999999996E-4</v>
      </c>
      <c r="BM89">
        <v>8.9499999999999996E-4</v>
      </c>
      <c r="BN89">
        <v>8.9499999999999996E-4</v>
      </c>
      <c r="BO89">
        <v>1.0319999999999999E-3</v>
      </c>
      <c r="BP89">
        <v>1.0319999999999999E-3</v>
      </c>
      <c r="BQ89">
        <v>1.0319999999999999E-3</v>
      </c>
      <c r="BR89">
        <v>1.0319999999999999E-3</v>
      </c>
      <c r="BS89">
        <v>1.0319999999999999E-3</v>
      </c>
      <c r="BT89">
        <v>1.1329999999999999E-3</v>
      </c>
      <c r="BU89">
        <v>1.1329999999999999E-3</v>
      </c>
      <c r="BV89">
        <v>1.1329999999999999E-3</v>
      </c>
      <c r="BW89">
        <v>1.1329999999999999E-3</v>
      </c>
      <c r="BX89">
        <v>1.1329999999999999E-3</v>
      </c>
      <c r="BY89">
        <v>1.1850000000000001E-3</v>
      </c>
      <c r="BZ89">
        <v>1.1850000000000001E-3</v>
      </c>
      <c r="CA89">
        <v>1.1850000000000001E-3</v>
      </c>
      <c r="CB89">
        <v>1.1850000000000001E-3</v>
      </c>
      <c r="CC89">
        <v>1.1850000000000001E-3</v>
      </c>
      <c r="CD89">
        <v>1.1850000000000001E-3</v>
      </c>
      <c r="CE89">
        <v>1.1850000000000001E-3</v>
      </c>
      <c r="CF89">
        <v>1.1850000000000001E-3</v>
      </c>
      <c r="CG89">
        <v>1.1850000000000001E-3</v>
      </c>
      <c r="CH89">
        <v>1.1850000000000001E-3</v>
      </c>
      <c r="CI89">
        <v>1.1850000000000001E-3</v>
      </c>
      <c r="CJ89">
        <v>1.1850000000000001E-3</v>
      </c>
      <c r="CK89">
        <v>1.1850000000000001E-3</v>
      </c>
      <c r="CL89">
        <v>1.1850000000000001E-3</v>
      </c>
      <c r="CM89">
        <v>1.1850000000000001E-3</v>
      </c>
      <c r="CN89">
        <v>1.1850000000000001E-3</v>
      </c>
      <c r="CO89">
        <v>1.1850000000000001E-3</v>
      </c>
      <c r="CP89">
        <v>1.1850000000000001E-3</v>
      </c>
      <c r="CQ89">
        <v>1.1850000000000001E-3</v>
      </c>
      <c r="CR89">
        <v>1.1850000000000001E-3</v>
      </c>
      <c r="CS89">
        <v>1.1850000000000001E-3</v>
      </c>
      <c r="CT89">
        <v>1.1850000000000001E-3</v>
      </c>
      <c r="CU89">
        <v>1.1850000000000001E-3</v>
      </c>
      <c r="CV89">
        <v>1.1850000000000001E-3</v>
      </c>
      <c r="CW89">
        <v>1.1850000000000001E-3</v>
      </c>
      <c r="CX89">
        <v>1.1850000000000001E-3</v>
      </c>
    </row>
    <row r="90" spans="1:102">
      <c r="A90" t="s">
        <v>247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1.2999999999999999E-5</v>
      </c>
      <c r="R90">
        <v>1.2999999999999999E-5</v>
      </c>
      <c r="S90">
        <v>1.2999999999999999E-5</v>
      </c>
      <c r="T90">
        <v>1.2999999999999999E-5</v>
      </c>
      <c r="U90">
        <v>1.2999999999999999E-5</v>
      </c>
      <c r="V90">
        <v>1.2999999999999999E-5</v>
      </c>
      <c r="W90">
        <v>1.2999999999999999E-5</v>
      </c>
      <c r="X90">
        <v>1.2999999999999999E-5</v>
      </c>
      <c r="Y90">
        <v>1.2999999999999999E-5</v>
      </c>
      <c r="Z90">
        <v>1.2999999999999999E-5</v>
      </c>
      <c r="AA90">
        <v>1.2999999999999999E-5</v>
      </c>
      <c r="AB90">
        <v>1.2999999999999999E-5</v>
      </c>
      <c r="AC90">
        <v>1.2999999999999999E-5</v>
      </c>
      <c r="AD90">
        <v>1.2999999999999999E-5</v>
      </c>
      <c r="AE90">
        <v>1.2999999999999999E-5</v>
      </c>
      <c r="AF90">
        <v>1.2999999999999999E-5</v>
      </c>
      <c r="AG90">
        <v>1.2999999999999999E-5</v>
      </c>
      <c r="AH90">
        <v>1.2999999999999999E-5</v>
      </c>
      <c r="AI90">
        <v>1.2999999999999999E-5</v>
      </c>
      <c r="AJ90">
        <v>1.2999999999999999E-5</v>
      </c>
      <c r="AK90">
        <v>1.2999999999999999E-5</v>
      </c>
      <c r="AL90">
        <v>1.2999999999999999E-5</v>
      </c>
      <c r="AM90">
        <v>1.2999999999999999E-5</v>
      </c>
      <c r="AN90">
        <v>1.2999999999999999E-5</v>
      </c>
      <c r="AO90">
        <v>1.2999999999999999E-5</v>
      </c>
      <c r="AP90">
        <v>5.1E-5</v>
      </c>
      <c r="AQ90">
        <v>5.1E-5</v>
      </c>
      <c r="AR90">
        <v>5.1E-5</v>
      </c>
      <c r="AS90">
        <v>5.1E-5</v>
      </c>
      <c r="AT90">
        <v>5.1E-5</v>
      </c>
      <c r="AU90">
        <v>6.9999999999999994E-5</v>
      </c>
      <c r="AV90">
        <v>6.9999999999999994E-5</v>
      </c>
      <c r="AW90">
        <v>6.9999999999999994E-5</v>
      </c>
      <c r="AX90">
        <v>6.9999999999999994E-5</v>
      </c>
      <c r="AY90">
        <v>6.9999999999999994E-5</v>
      </c>
      <c r="AZ90">
        <v>8.7999999999999998E-5</v>
      </c>
      <c r="BA90">
        <v>8.7999999999999998E-5</v>
      </c>
      <c r="BB90">
        <v>8.7999999999999998E-5</v>
      </c>
      <c r="BC90">
        <v>8.7999999999999998E-5</v>
      </c>
      <c r="BD90">
        <v>8.7999999999999998E-5</v>
      </c>
      <c r="BE90">
        <v>9.7E-5</v>
      </c>
      <c r="BF90">
        <v>9.7E-5</v>
      </c>
      <c r="BG90">
        <v>9.7E-5</v>
      </c>
      <c r="BH90">
        <v>9.7E-5</v>
      </c>
      <c r="BI90">
        <v>9.7E-5</v>
      </c>
      <c r="BJ90">
        <v>1.06E-4</v>
      </c>
      <c r="BK90">
        <v>1.06E-4</v>
      </c>
      <c r="BL90">
        <v>1.06E-4</v>
      </c>
      <c r="BM90">
        <v>1.06E-4</v>
      </c>
      <c r="BN90">
        <v>1.06E-4</v>
      </c>
      <c r="BO90">
        <v>1.2E-4</v>
      </c>
      <c r="BP90">
        <v>1.2E-4</v>
      </c>
      <c r="BQ90">
        <v>1.2E-4</v>
      </c>
      <c r="BR90">
        <v>1.2E-4</v>
      </c>
      <c r="BS90">
        <v>1.2E-4</v>
      </c>
      <c r="BT90">
        <v>1.4300000000000001E-4</v>
      </c>
      <c r="BU90">
        <v>1.4300000000000001E-4</v>
      </c>
      <c r="BV90">
        <v>1.4300000000000001E-4</v>
      </c>
      <c r="BW90">
        <v>1.4300000000000001E-4</v>
      </c>
      <c r="BX90">
        <v>1.4300000000000001E-4</v>
      </c>
      <c r="BY90">
        <v>2.2100000000000001E-4</v>
      </c>
      <c r="BZ90">
        <v>2.2100000000000001E-4</v>
      </c>
      <c r="CA90">
        <v>2.2100000000000001E-4</v>
      </c>
      <c r="CB90">
        <v>2.2100000000000001E-4</v>
      </c>
      <c r="CC90">
        <v>2.2100000000000001E-4</v>
      </c>
      <c r="CD90">
        <v>2.2100000000000001E-4</v>
      </c>
      <c r="CE90">
        <v>2.2100000000000001E-4</v>
      </c>
      <c r="CF90">
        <v>2.2100000000000001E-4</v>
      </c>
      <c r="CG90">
        <v>2.2100000000000001E-4</v>
      </c>
      <c r="CH90">
        <v>2.2100000000000001E-4</v>
      </c>
      <c r="CI90">
        <v>2.2100000000000001E-4</v>
      </c>
      <c r="CJ90">
        <v>2.2100000000000001E-4</v>
      </c>
      <c r="CK90">
        <v>2.2100000000000001E-4</v>
      </c>
      <c r="CL90">
        <v>2.2100000000000001E-4</v>
      </c>
      <c r="CM90">
        <v>2.2100000000000001E-4</v>
      </c>
      <c r="CN90">
        <v>2.2100000000000001E-4</v>
      </c>
      <c r="CO90">
        <v>2.2100000000000001E-4</v>
      </c>
      <c r="CP90">
        <v>2.2100000000000001E-4</v>
      </c>
      <c r="CQ90">
        <v>2.2100000000000001E-4</v>
      </c>
      <c r="CR90">
        <v>2.2100000000000001E-4</v>
      </c>
      <c r="CS90">
        <v>2.2100000000000001E-4</v>
      </c>
      <c r="CT90">
        <v>2.2100000000000001E-4</v>
      </c>
      <c r="CU90">
        <v>2.2100000000000001E-4</v>
      </c>
      <c r="CV90">
        <v>2.2100000000000001E-4</v>
      </c>
      <c r="CW90">
        <v>2.2100000000000001E-4</v>
      </c>
      <c r="CX90">
        <v>2.2100000000000001E-4</v>
      </c>
    </row>
    <row r="91" spans="1:102">
      <c r="A91" t="s">
        <v>249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>
        <v>3.6000000000000001E-5</v>
      </c>
      <c r="R91">
        <v>3.6000000000000001E-5</v>
      </c>
      <c r="S91">
        <v>3.6000000000000001E-5</v>
      </c>
      <c r="T91">
        <v>3.6000000000000001E-5</v>
      </c>
      <c r="U91">
        <v>3.6000000000000001E-5</v>
      </c>
      <c r="V91">
        <v>3.6000000000000001E-5</v>
      </c>
      <c r="W91">
        <v>3.6000000000000001E-5</v>
      </c>
      <c r="X91">
        <v>3.6000000000000001E-5</v>
      </c>
      <c r="Y91">
        <v>3.6000000000000001E-5</v>
      </c>
      <c r="Z91">
        <v>3.6000000000000001E-5</v>
      </c>
      <c r="AA91">
        <v>3.6000000000000001E-5</v>
      </c>
      <c r="AB91">
        <v>3.6000000000000001E-5</v>
      </c>
      <c r="AC91">
        <v>3.6000000000000001E-5</v>
      </c>
      <c r="AD91">
        <v>3.6000000000000001E-5</v>
      </c>
      <c r="AE91">
        <v>3.6000000000000001E-5</v>
      </c>
      <c r="AF91">
        <v>3.6000000000000001E-5</v>
      </c>
      <c r="AG91">
        <v>3.6000000000000001E-5</v>
      </c>
      <c r="AH91">
        <v>3.6000000000000001E-5</v>
      </c>
      <c r="AI91">
        <v>3.6000000000000001E-5</v>
      </c>
      <c r="AJ91">
        <v>3.6000000000000001E-5</v>
      </c>
      <c r="AK91">
        <v>3.6000000000000001E-5</v>
      </c>
      <c r="AL91">
        <v>3.6000000000000001E-5</v>
      </c>
      <c r="AM91">
        <v>3.6000000000000001E-5</v>
      </c>
      <c r="AN91">
        <v>3.6000000000000001E-5</v>
      </c>
      <c r="AO91">
        <v>3.6000000000000001E-5</v>
      </c>
      <c r="AP91">
        <v>1.73E-4</v>
      </c>
      <c r="AQ91">
        <v>1.73E-4</v>
      </c>
      <c r="AR91">
        <v>1.73E-4</v>
      </c>
      <c r="AS91">
        <v>1.73E-4</v>
      </c>
      <c r="AT91">
        <v>1.73E-4</v>
      </c>
      <c r="AU91">
        <v>2.0799999999999999E-4</v>
      </c>
      <c r="AV91">
        <v>2.0799999999999999E-4</v>
      </c>
      <c r="AW91">
        <v>2.0799999999999999E-4</v>
      </c>
      <c r="AX91">
        <v>2.0799999999999999E-4</v>
      </c>
      <c r="AY91">
        <v>2.0799999999999999E-4</v>
      </c>
      <c r="AZ91">
        <v>2.13E-4</v>
      </c>
      <c r="BA91">
        <v>2.13E-4</v>
      </c>
      <c r="BB91">
        <v>2.13E-4</v>
      </c>
      <c r="BC91">
        <v>2.13E-4</v>
      </c>
      <c r="BD91">
        <v>2.13E-4</v>
      </c>
      <c r="BE91">
        <v>1.85E-4</v>
      </c>
      <c r="BF91">
        <v>1.85E-4</v>
      </c>
      <c r="BG91">
        <v>1.85E-4</v>
      </c>
      <c r="BH91">
        <v>1.85E-4</v>
      </c>
      <c r="BI91">
        <v>1.85E-4</v>
      </c>
      <c r="BJ91">
        <v>1.5899999999999999E-4</v>
      </c>
      <c r="BK91">
        <v>1.5899999999999999E-4</v>
      </c>
      <c r="BL91">
        <v>1.5899999999999999E-4</v>
      </c>
      <c r="BM91">
        <v>1.5899999999999999E-4</v>
      </c>
      <c r="BN91">
        <v>1.5899999999999999E-4</v>
      </c>
      <c r="BO91">
        <v>1.5799999999999999E-4</v>
      </c>
      <c r="BP91">
        <v>1.5799999999999999E-4</v>
      </c>
      <c r="BQ91">
        <v>1.5799999999999999E-4</v>
      </c>
      <c r="BR91">
        <v>1.5799999999999999E-4</v>
      </c>
      <c r="BS91">
        <v>1.5799999999999999E-4</v>
      </c>
      <c r="BT91">
        <v>1.7799999999999999E-4</v>
      </c>
      <c r="BU91">
        <v>1.7799999999999999E-4</v>
      </c>
      <c r="BV91">
        <v>1.7799999999999999E-4</v>
      </c>
      <c r="BW91">
        <v>1.7799999999999999E-4</v>
      </c>
      <c r="BX91">
        <v>1.7799999999999999E-4</v>
      </c>
      <c r="BY91">
        <v>1.27E-4</v>
      </c>
      <c r="BZ91">
        <v>1.27E-4</v>
      </c>
      <c r="CA91">
        <v>1.27E-4</v>
      </c>
      <c r="CB91">
        <v>1.27E-4</v>
      </c>
      <c r="CC91">
        <v>1.27E-4</v>
      </c>
      <c r="CD91">
        <v>1.27E-4</v>
      </c>
      <c r="CE91">
        <v>1.27E-4</v>
      </c>
      <c r="CF91">
        <v>1.27E-4</v>
      </c>
      <c r="CG91">
        <v>1.27E-4</v>
      </c>
      <c r="CH91">
        <v>1.27E-4</v>
      </c>
      <c r="CI91">
        <v>1.27E-4</v>
      </c>
      <c r="CJ91">
        <v>1.27E-4</v>
      </c>
      <c r="CK91">
        <v>1.27E-4</v>
      </c>
      <c r="CL91">
        <v>1.27E-4</v>
      </c>
      <c r="CM91">
        <v>1.27E-4</v>
      </c>
      <c r="CN91">
        <v>1.27E-4</v>
      </c>
      <c r="CO91">
        <v>1.27E-4</v>
      </c>
      <c r="CP91">
        <v>1.27E-4</v>
      </c>
      <c r="CQ91">
        <v>1.27E-4</v>
      </c>
      <c r="CR91">
        <v>1.27E-4</v>
      </c>
      <c r="CS91">
        <v>1.27E-4</v>
      </c>
      <c r="CT91">
        <v>1.27E-4</v>
      </c>
      <c r="CU91">
        <v>1.27E-4</v>
      </c>
      <c r="CV91">
        <v>1.27E-4</v>
      </c>
      <c r="CW91">
        <v>1.27E-4</v>
      </c>
      <c r="CX91">
        <v>1.27E-4</v>
      </c>
    </row>
    <row r="92" spans="1:102">
      <c r="A92" t="s">
        <v>251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>
        <v>9.0000000000000002E-6</v>
      </c>
      <c r="R92">
        <v>9.0000000000000002E-6</v>
      </c>
      <c r="S92">
        <v>9.0000000000000002E-6</v>
      </c>
      <c r="T92">
        <v>9.0000000000000002E-6</v>
      </c>
      <c r="U92">
        <v>9.0000000000000002E-6</v>
      </c>
      <c r="V92">
        <v>9.0000000000000002E-6</v>
      </c>
      <c r="W92">
        <v>9.0000000000000002E-6</v>
      </c>
      <c r="X92">
        <v>9.0000000000000002E-6</v>
      </c>
      <c r="Y92">
        <v>9.0000000000000002E-6</v>
      </c>
      <c r="Z92">
        <v>9.0000000000000002E-6</v>
      </c>
      <c r="AA92">
        <v>9.0000000000000002E-6</v>
      </c>
      <c r="AB92">
        <v>9.0000000000000002E-6</v>
      </c>
      <c r="AC92">
        <v>9.0000000000000002E-6</v>
      </c>
      <c r="AD92">
        <v>9.0000000000000002E-6</v>
      </c>
      <c r="AE92">
        <v>9.0000000000000002E-6</v>
      </c>
      <c r="AF92">
        <v>9.0000000000000002E-6</v>
      </c>
      <c r="AG92">
        <v>9.0000000000000002E-6</v>
      </c>
      <c r="AH92">
        <v>9.0000000000000002E-6</v>
      </c>
      <c r="AI92">
        <v>9.0000000000000002E-6</v>
      </c>
      <c r="AJ92">
        <v>9.0000000000000002E-6</v>
      </c>
      <c r="AK92">
        <v>9.0000000000000002E-6</v>
      </c>
      <c r="AL92">
        <v>9.0000000000000002E-6</v>
      </c>
      <c r="AM92">
        <v>9.0000000000000002E-6</v>
      </c>
      <c r="AN92">
        <v>9.0000000000000002E-6</v>
      </c>
      <c r="AO92">
        <v>9.0000000000000002E-6</v>
      </c>
      <c r="AP92">
        <v>3.1999999999999999E-5</v>
      </c>
      <c r="AQ92">
        <v>3.1999999999999999E-5</v>
      </c>
      <c r="AR92">
        <v>3.1999999999999999E-5</v>
      </c>
      <c r="AS92">
        <v>3.1999999999999999E-5</v>
      </c>
      <c r="AT92">
        <v>3.1999999999999999E-5</v>
      </c>
      <c r="AU92">
        <v>4.3999999999999999E-5</v>
      </c>
      <c r="AV92">
        <v>4.3999999999999999E-5</v>
      </c>
      <c r="AW92">
        <v>4.3999999999999999E-5</v>
      </c>
      <c r="AX92">
        <v>4.3999999999999999E-5</v>
      </c>
      <c r="AY92">
        <v>4.3999999999999999E-5</v>
      </c>
      <c r="AZ92">
        <v>5.1999999999999997E-5</v>
      </c>
      <c r="BA92">
        <v>5.1999999999999997E-5</v>
      </c>
      <c r="BB92">
        <v>5.1999999999999997E-5</v>
      </c>
      <c r="BC92">
        <v>5.1999999999999997E-5</v>
      </c>
      <c r="BD92">
        <v>5.1999999999999997E-5</v>
      </c>
      <c r="BE92">
        <v>5.3999999999999998E-5</v>
      </c>
      <c r="BF92">
        <v>5.3999999999999998E-5</v>
      </c>
      <c r="BG92">
        <v>5.3999999999999998E-5</v>
      </c>
      <c r="BH92">
        <v>5.3999999999999998E-5</v>
      </c>
      <c r="BI92">
        <v>5.3999999999999998E-5</v>
      </c>
      <c r="BJ92">
        <v>5.8999999999999998E-5</v>
      </c>
      <c r="BK92">
        <v>5.8999999999999998E-5</v>
      </c>
      <c r="BL92">
        <v>5.8999999999999998E-5</v>
      </c>
      <c r="BM92">
        <v>5.8999999999999998E-5</v>
      </c>
      <c r="BN92">
        <v>5.8999999999999998E-5</v>
      </c>
      <c r="BO92">
        <v>7.8999999999999996E-5</v>
      </c>
      <c r="BP92">
        <v>7.8999999999999996E-5</v>
      </c>
      <c r="BQ92">
        <v>7.8999999999999996E-5</v>
      </c>
      <c r="BR92">
        <v>7.8999999999999996E-5</v>
      </c>
      <c r="BS92">
        <v>7.8999999999999996E-5</v>
      </c>
      <c r="BT92">
        <v>1.22E-4</v>
      </c>
      <c r="BU92">
        <v>1.22E-4</v>
      </c>
      <c r="BV92">
        <v>1.22E-4</v>
      </c>
      <c r="BW92">
        <v>1.22E-4</v>
      </c>
      <c r="BX92">
        <v>1.22E-4</v>
      </c>
      <c r="BY92">
        <v>2.8699999999999998E-4</v>
      </c>
      <c r="BZ92">
        <v>2.8699999999999998E-4</v>
      </c>
      <c r="CA92">
        <v>2.8699999999999998E-4</v>
      </c>
      <c r="CB92">
        <v>2.8699999999999998E-4</v>
      </c>
      <c r="CC92">
        <v>2.8699999999999998E-4</v>
      </c>
      <c r="CD92">
        <v>2.8699999999999998E-4</v>
      </c>
      <c r="CE92">
        <v>2.8699999999999998E-4</v>
      </c>
      <c r="CF92">
        <v>2.8699999999999998E-4</v>
      </c>
      <c r="CG92">
        <v>2.8699999999999998E-4</v>
      </c>
      <c r="CH92">
        <v>2.8699999999999998E-4</v>
      </c>
      <c r="CI92">
        <v>2.8699999999999998E-4</v>
      </c>
      <c r="CJ92">
        <v>2.8699999999999998E-4</v>
      </c>
      <c r="CK92">
        <v>2.8699999999999998E-4</v>
      </c>
      <c r="CL92">
        <v>2.8699999999999998E-4</v>
      </c>
      <c r="CM92">
        <v>2.8699999999999998E-4</v>
      </c>
      <c r="CN92">
        <v>2.8699999999999998E-4</v>
      </c>
      <c r="CO92">
        <v>2.8699999999999998E-4</v>
      </c>
      <c r="CP92">
        <v>2.8699999999999998E-4</v>
      </c>
      <c r="CQ92">
        <v>2.8699999999999998E-4</v>
      </c>
      <c r="CR92">
        <v>2.8699999999999998E-4</v>
      </c>
      <c r="CS92">
        <v>2.8699999999999998E-4</v>
      </c>
      <c r="CT92">
        <v>2.8699999999999998E-4</v>
      </c>
      <c r="CU92">
        <v>2.8699999999999998E-4</v>
      </c>
      <c r="CV92">
        <v>2.8699999999999998E-4</v>
      </c>
      <c r="CW92">
        <v>2.8699999999999998E-4</v>
      </c>
      <c r="CX92">
        <v>2.8699999999999998E-4</v>
      </c>
    </row>
    <row r="93" spans="1:102">
      <c r="A93" t="s">
        <v>253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>
        <v>6.0000000000000002E-6</v>
      </c>
      <c r="R93">
        <v>6.0000000000000002E-6</v>
      </c>
      <c r="S93">
        <v>6.0000000000000002E-6</v>
      </c>
      <c r="T93">
        <v>6.0000000000000002E-6</v>
      </c>
      <c r="U93">
        <v>6.0000000000000002E-6</v>
      </c>
      <c r="V93">
        <v>6.0000000000000002E-6</v>
      </c>
      <c r="W93">
        <v>6.0000000000000002E-6</v>
      </c>
      <c r="X93">
        <v>6.0000000000000002E-6</v>
      </c>
      <c r="Y93">
        <v>6.0000000000000002E-6</v>
      </c>
      <c r="Z93">
        <v>6.0000000000000002E-6</v>
      </c>
      <c r="AA93">
        <v>6.0000000000000002E-6</v>
      </c>
      <c r="AB93">
        <v>6.0000000000000002E-6</v>
      </c>
      <c r="AC93">
        <v>6.0000000000000002E-6</v>
      </c>
      <c r="AD93">
        <v>6.0000000000000002E-6</v>
      </c>
      <c r="AE93">
        <v>6.0000000000000002E-6</v>
      </c>
      <c r="AF93">
        <v>6.0000000000000002E-6</v>
      </c>
      <c r="AG93">
        <v>6.0000000000000002E-6</v>
      </c>
      <c r="AH93">
        <v>6.0000000000000002E-6</v>
      </c>
      <c r="AI93">
        <v>6.0000000000000002E-6</v>
      </c>
      <c r="AJ93">
        <v>6.0000000000000002E-6</v>
      </c>
      <c r="AK93">
        <v>6.0000000000000002E-6</v>
      </c>
      <c r="AL93">
        <v>6.0000000000000002E-6</v>
      </c>
      <c r="AM93">
        <v>6.0000000000000002E-6</v>
      </c>
      <c r="AN93">
        <v>6.0000000000000002E-6</v>
      </c>
      <c r="AO93">
        <v>6.0000000000000002E-6</v>
      </c>
      <c r="AP93">
        <v>1.2E-5</v>
      </c>
      <c r="AQ93">
        <v>1.2E-5</v>
      </c>
      <c r="AR93">
        <v>1.2E-5</v>
      </c>
      <c r="AS93">
        <v>1.2E-5</v>
      </c>
      <c r="AT93">
        <v>1.2E-5</v>
      </c>
      <c r="AU93" t="e">
        <v>#VALUE!</v>
      </c>
      <c r="AV93" t="e">
        <v>#VALUE!</v>
      </c>
      <c r="AW93" t="e">
        <v>#VALUE!</v>
      </c>
      <c r="AX93" t="e">
        <v>#VALUE!</v>
      </c>
      <c r="AY93" t="e">
        <v>#VALUE!</v>
      </c>
      <c r="AZ93">
        <v>5.0000000000000002E-5</v>
      </c>
      <c r="BA93">
        <v>5.0000000000000002E-5</v>
      </c>
      <c r="BB93">
        <v>5.0000000000000002E-5</v>
      </c>
      <c r="BC93">
        <v>5.0000000000000002E-5</v>
      </c>
      <c r="BD93">
        <v>5.0000000000000002E-5</v>
      </c>
      <c r="BE93">
        <v>8.0000000000000007E-5</v>
      </c>
      <c r="BF93">
        <v>8.0000000000000007E-5</v>
      </c>
      <c r="BG93">
        <v>8.0000000000000007E-5</v>
      </c>
      <c r="BH93">
        <v>8.0000000000000007E-5</v>
      </c>
      <c r="BI93">
        <v>8.0000000000000007E-5</v>
      </c>
      <c r="BJ93" t="e">
        <v>#VALUE!</v>
      </c>
      <c r="BK93" t="e">
        <v>#VALUE!</v>
      </c>
      <c r="BL93" t="e">
        <v>#VALUE!</v>
      </c>
      <c r="BM93" t="e">
        <v>#VALUE!</v>
      </c>
      <c r="BN93" t="e">
        <v>#VALUE!</v>
      </c>
      <c r="BO93">
        <v>3.1799999999999998E-4</v>
      </c>
      <c r="BP93">
        <v>3.1799999999999998E-4</v>
      </c>
      <c r="BQ93">
        <v>3.1799999999999998E-4</v>
      </c>
      <c r="BR93">
        <v>3.1799999999999998E-4</v>
      </c>
      <c r="BS93">
        <v>3.1799999999999998E-4</v>
      </c>
      <c r="BT93">
        <v>1.2799999999999999E-4</v>
      </c>
      <c r="BU93">
        <v>1.2799999999999999E-4</v>
      </c>
      <c r="BV93">
        <v>1.2799999999999999E-4</v>
      </c>
      <c r="BW93">
        <v>1.2799999999999999E-4</v>
      </c>
      <c r="BX93">
        <v>1.2799999999999999E-4</v>
      </c>
      <c r="BY93" t="e">
        <v>#VALUE!</v>
      </c>
      <c r="BZ93" t="e">
        <v>#VALUE!</v>
      </c>
      <c r="CA93" t="e">
        <v>#VALUE!</v>
      </c>
      <c r="CB93" t="e">
        <v>#VALUE!</v>
      </c>
      <c r="CC93" t="e">
        <v>#VALUE!</v>
      </c>
      <c r="CD93" t="e">
        <v>#VALUE!</v>
      </c>
      <c r="CE93" t="e">
        <v>#VALUE!</v>
      </c>
      <c r="CF93" t="e">
        <v>#VALUE!</v>
      </c>
      <c r="CG93" t="e">
        <v>#VALUE!</v>
      </c>
      <c r="CH93" t="e">
        <v>#VALUE!</v>
      </c>
      <c r="CI93" t="e">
        <v>#VALUE!</v>
      </c>
      <c r="CJ93" t="e">
        <v>#VALUE!</v>
      </c>
      <c r="CK93" t="e">
        <v>#VALUE!</v>
      </c>
      <c r="CL93" t="e">
        <v>#VALUE!</v>
      </c>
      <c r="CM93" t="e">
        <v>#VALUE!</v>
      </c>
      <c r="CN93" t="e">
        <v>#VALUE!</v>
      </c>
      <c r="CO93" t="e">
        <v>#VALUE!</v>
      </c>
      <c r="CP93" t="e">
        <v>#VALUE!</v>
      </c>
      <c r="CQ93" t="e">
        <v>#VALUE!</v>
      </c>
      <c r="CR93" t="e">
        <v>#VALUE!</v>
      </c>
      <c r="CS93" t="e">
        <v>#VALUE!</v>
      </c>
      <c r="CT93" t="e">
        <v>#VALUE!</v>
      </c>
      <c r="CU93" t="e">
        <v>#VALUE!</v>
      </c>
      <c r="CV93" t="e">
        <v>#VALUE!</v>
      </c>
      <c r="CW93" t="e">
        <v>#VALUE!</v>
      </c>
      <c r="CX93" t="e">
        <v>#VALUE!</v>
      </c>
    </row>
    <row r="94" spans="1:102">
      <c r="A94" t="s">
        <v>255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>
        <v>3.8000000000000002E-5</v>
      </c>
      <c r="R94">
        <v>3.8000000000000002E-5</v>
      </c>
      <c r="S94">
        <v>3.8000000000000002E-5</v>
      </c>
      <c r="T94">
        <v>3.8000000000000002E-5</v>
      </c>
      <c r="U94">
        <v>3.8000000000000002E-5</v>
      </c>
      <c r="V94">
        <v>3.8000000000000002E-5</v>
      </c>
      <c r="W94">
        <v>3.8000000000000002E-5</v>
      </c>
      <c r="X94">
        <v>3.8000000000000002E-5</v>
      </c>
      <c r="Y94">
        <v>3.8000000000000002E-5</v>
      </c>
      <c r="Z94">
        <v>3.8000000000000002E-5</v>
      </c>
      <c r="AA94">
        <v>3.8000000000000002E-5</v>
      </c>
      <c r="AB94">
        <v>3.8000000000000002E-5</v>
      </c>
      <c r="AC94">
        <v>3.8000000000000002E-5</v>
      </c>
      <c r="AD94">
        <v>3.8000000000000002E-5</v>
      </c>
      <c r="AE94">
        <v>3.8000000000000002E-5</v>
      </c>
      <c r="AF94">
        <v>3.8000000000000002E-5</v>
      </c>
      <c r="AG94">
        <v>3.8000000000000002E-5</v>
      </c>
      <c r="AH94">
        <v>3.8000000000000002E-5</v>
      </c>
      <c r="AI94">
        <v>3.8000000000000002E-5</v>
      </c>
      <c r="AJ94">
        <v>3.8000000000000002E-5</v>
      </c>
      <c r="AK94">
        <v>3.8000000000000002E-5</v>
      </c>
      <c r="AL94">
        <v>3.8000000000000002E-5</v>
      </c>
      <c r="AM94">
        <v>3.8000000000000002E-5</v>
      </c>
      <c r="AN94">
        <v>3.8000000000000002E-5</v>
      </c>
      <c r="AO94">
        <v>3.8000000000000002E-5</v>
      </c>
      <c r="AP94">
        <v>1.92E-4</v>
      </c>
      <c r="AQ94">
        <v>1.92E-4</v>
      </c>
      <c r="AR94">
        <v>1.92E-4</v>
      </c>
      <c r="AS94">
        <v>1.92E-4</v>
      </c>
      <c r="AT94">
        <v>1.92E-4</v>
      </c>
      <c r="AU94">
        <v>2.52E-4</v>
      </c>
      <c r="AV94">
        <v>2.52E-4</v>
      </c>
      <c r="AW94">
        <v>2.52E-4</v>
      </c>
      <c r="AX94">
        <v>2.52E-4</v>
      </c>
      <c r="AY94">
        <v>2.52E-4</v>
      </c>
      <c r="AZ94">
        <v>2.8699999999999998E-4</v>
      </c>
      <c r="BA94">
        <v>2.8699999999999998E-4</v>
      </c>
      <c r="BB94">
        <v>2.8699999999999998E-4</v>
      </c>
      <c r="BC94">
        <v>2.8699999999999998E-4</v>
      </c>
      <c r="BD94">
        <v>2.8699999999999998E-4</v>
      </c>
      <c r="BE94">
        <v>3.21E-4</v>
      </c>
      <c r="BF94">
        <v>3.21E-4</v>
      </c>
      <c r="BG94">
        <v>3.21E-4</v>
      </c>
      <c r="BH94">
        <v>3.21E-4</v>
      </c>
      <c r="BI94">
        <v>3.21E-4</v>
      </c>
      <c r="BJ94">
        <v>3.6000000000000002E-4</v>
      </c>
      <c r="BK94">
        <v>3.6000000000000002E-4</v>
      </c>
      <c r="BL94">
        <v>3.6000000000000002E-4</v>
      </c>
      <c r="BM94">
        <v>3.6000000000000002E-4</v>
      </c>
      <c r="BN94">
        <v>3.6000000000000002E-4</v>
      </c>
      <c r="BO94">
        <v>3.88E-4</v>
      </c>
      <c r="BP94">
        <v>3.88E-4</v>
      </c>
      <c r="BQ94">
        <v>3.88E-4</v>
      </c>
      <c r="BR94">
        <v>3.88E-4</v>
      </c>
      <c r="BS94">
        <v>3.88E-4</v>
      </c>
      <c r="BT94">
        <v>4.28E-4</v>
      </c>
      <c r="BU94">
        <v>4.28E-4</v>
      </c>
      <c r="BV94">
        <v>4.28E-4</v>
      </c>
      <c r="BW94">
        <v>4.28E-4</v>
      </c>
      <c r="BX94">
        <v>4.28E-4</v>
      </c>
      <c r="BY94">
        <v>4.8700000000000002E-4</v>
      </c>
      <c r="BZ94">
        <v>4.8700000000000002E-4</v>
      </c>
      <c r="CA94">
        <v>4.8700000000000002E-4</v>
      </c>
      <c r="CB94">
        <v>4.8700000000000002E-4</v>
      </c>
      <c r="CC94">
        <v>4.8700000000000002E-4</v>
      </c>
      <c r="CD94">
        <v>4.8700000000000002E-4</v>
      </c>
      <c r="CE94">
        <v>4.8700000000000002E-4</v>
      </c>
      <c r="CF94">
        <v>4.8700000000000002E-4</v>
      </c>
      <c r="CG94">
        <v>4.8700000000000002E-4</v>
      </c>
      <c r="CH94">
        <v>4.8700000000000002E-4</v>
      </c>
      <c r="CI94">
        <v>4.8700000000000002E-4</v>
      </c>
      <c r="CJ94">
        <v>4.8700000000000002E-4</v>
      </c>
      <c r="CK94">
        <v>4.8700000000000002E-4</v>
      </c>
      <c r="CL94">
        <v>4.8700000000000002E-4</v>
      </c>
      <c r="CM94">
        <v>4.8700000000000002E-4</v>
      </c>
      <c r="CN94">
        <v>4.8700000000000002E-4</v>
      </c>
      <c r="CO94">
        <v>4.8700000000000002E-4</v>
      </c>
      <c r="CP94">
        <v>4.8700000000000002E-4</v>
      </c>
      <c r="CQ94">
        <v>4.8700000000000002E-4</v>
      </c>
      <c r="CR94">
        <v>4.8700000000000002E-4</v>
      </c>
      <c r="CS94">
        <v>4.8700000000000002E-4</v>
      </c>
      <c r="CT94">
        <v>4.8700000000000002E-4</v>
      </c>
      <c r="CU94">
        <v>4.8700000000000002E-4</v>
      </c>
      <c r="CV94">
        <v>4.8700000000000002E-4</v>
      </c>
      <c r="CW94">
        <v>4.8700000000000002E-4</v>
      </c>
      <c r="CX94">
        <v>4.8700000000000002E-4</v>
      </c>
    </row>
    <row r="95" spans="1:102">
      <c r="A95" t="s">
        <v>257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>
        <v>1.2E-5</v>
      </c>
      <c r="R95">
        <v>1.2E-5</v>
      </c>
      <c r="S95">
        <v>1.2E-5</v>
      </c>
      <c r="T95">
        <v>1.2E-5</v>
      </c>
      <c r="U95">
        <v>1.2E-5</v>
      </c>
      <c r="V95">
        <v>1.2E-5</v>
      </c>
      <c r="W95">
        <v>1.2E-5</v>
      </c>
      <c r="X95">
        <v>1.2E-5</v>
      </c>
      <c r="Y95">
        <v>1.2E-5</v>
      </c>
      <c r="Z95">
        <v>1.2E-5</v>
      </c>
      <c r="AA95">
        <v>1.2E-5</v>
      </c>
      <c r="AB95">
        <v>1.2E-5</v>
      </c>
      <c r="AC95">
        <v>1.2E-5</v>
      </c>
      <c r="AD95">
        <v>1.2E-5</v>
      </c>
      <c r="AE95">
        <v>1.2E-5</v>
      </c>
      <c r="AF95">
        <v>1.2E-5</v>
      </c>
      <c r="AG95">
        <v>1.2E-5</v>
      </c>
      <c r="AH95">
        <v>1.2E-5</v>
      </c>
      <c r="AI95">
        <v>1.2E-5</v>
      </c>
      <c r="AJ95">
        <v>1.2E-5</v>
      </c>
      <c r="AK95">
        <v>1.2E-5</v>
      </c>
      <c r="AL95">
        <v>1.2E-5</v>
      </c>
      <c r="AM95">
        <v>1.2E-5</v>
      </c>
      <c r="AN95">
        <v>1.2E-5</v>
      </c>
      <c r="AO95">
        <v>1.2E-5</v>
      </c>
      <c r="AP95">
        <v>9.6000000000000002E-5</v>
      </c>
      <c r="AQ95">
        <v>9.6000000000000002E-5</v>
      </c>
      <c r="AR95">
        <v>9.6000000000000002E-5</v>
      </c>
      <c r="AS95">
        <v>9.6000000000000002E-5</v>
      </c>
      <c r="AT95">
        <v>9.6000000000000002E-5</v>
      </c>
      <c r="AU95">
        <v>1.4200000000000001E-4</v>
      </c>
      <c r="AV95">
        <v>1.4200000000000001E-4</v>
      </c>
      <c r="AW95">
        <v>1.4200000000000001E-4</v>
      </c>
      <c r="AX95">
        <v>1.4200000000000001E-4</v>
      </c>
      <c r="AY95">
        <v>1.4200000000000001E-4</v>
      </c>
      <c r="AZ95">
        <v>1.9799999999999999E-4</v>
      </c>
      <c r="BA95">
        <v>1.9799999999999999E-4</v>
      </c>
      <c r="BB95">
        <v>1.9799999999999999E-4</v>
      </c>
      <c r="BC95">
        <v>1.9799999999999999E-4</v>
      </c>
      <c r="BD95">
        <v>1.9799999999999999E-4</v>
      </c>
      <c r="BE95">
        <v>2.3900000000000001E-4</v>
      </c>
      <c r="BF95">
        <v>2.3900000000000001E-4</v>
      </c>
      <c r="BG95">
        <v>2.3900000000000001E-4</v>
      </c>
      <c r="BH95">
        <v>2.3900000000000001E-4</v>
      </c>
      <c r="BI95">
        <v>2.3900000000000001E-4</v>
      </c>
      <c r="BJ95">
        <v>2.7900000000000001E-4</v>
      </c>
      <c r="BK95">
        <v>2.7900000000000001E-4</v>
      </c>
      <c r="BL95">
        <v>2.7900000000000001E-4</v>
      </c>
      <c r="BM95">
        <v>2.7900000000000001E-4</v>
      </c>
      <c r="BN95">
        <v>2.7900000000000001E-4</v>
      </c>
      <c r="BO95">
        <v>3.1799999999999998E-4</v>
      </c>
      <c r="BP95">
        <v>3.1799999999999998E-4</v>
      </c>
      <c r="BQ95">
        <v>3.1799999999999998E-4</v>
      </c>
      <c r="BR95">
        <v>3.1799999999999998E-4</v>
      </c>
      <c r="BS95">
        <v>3.1799999999999998E-4</v>
      </c>
      <c r="BT95">
        <v>3.5599999999999998E-4</v>
      </c>
      <c r="BU95">
        <v>3.5599999999999998E-4</v>
      </c>
      <c r="BV95">
        <v>3.5599999999999998E-4</v>
      </c>
      <c r="BW95">
        <v>3.5599999999999998E-4</v>
      </c>
      <c r="BX95">
        <v>3.5599999999999998E-4</v>
      </c>
      <c r="BY95">
        <v>3.9399999999999998E-4</v>
      </c>
      <c r="BZ95">
        <v>3.9399999999999998E-4</v>
      </c>
      <c r="CA95">
        <v>3.9399999999999998E-4</v>
      </c>
      <c r="CB95">
        <v>3.9399999999999998E-4</v>
      </c>
      <c r="CC95">
        <v>3.9399999999999998E-4</v>
      </c>
      <c r="CD95">
        <v>3.9399999999999998E-4</v>
      </c>
      <c r="CE95">
        <v>3.9399999999999998E-4</v>
      </c>
      <c r="CF95">
        <v>3.9399999999999998E-4</v>
      </c>
      <c r="CG95">
        <v>3.9399999999999998E-4</v>
      </c>
      <c r="CH95">
        <v>3.9399999999999998E-4</v>
      </c>
      <c r="CI95">
        <v>3.9399999999999998E-4</v>
      </c>
      <c r="CJ95">
        <v>3.9399999999999998E-4</v>
      </c>
      <c r="CK95">
        <v>3.9399999999999998E-4</v>
      </c>
      <c r="CL95">
        <v>3.9399999999999998E-4</v>
      </c>
      <c r="CM95">
        <v>3.9399999999999998E-4</v>
      </c>
      <c r="CN95">
        <v>3.9399999999999998E-4</v>
      </c>
      <c r="CO95">
        <v>3.9399999999999998E-4</v>
      </c>
      <c r="CP95">
        <v>3.9399999999999998E-4</v>
      </c>
      <c r="CQ95">
        <v>3.9399999999999998E-4</v>
      </c>
      <c r="CR95">
        <v>3.9399999999999998E-4</v>
      </c>
      <c r="CS95">
        <v>3.9399999999999998E-4</v>
      </c>
      <c r="CT95">
        <v>3.9399999999999998E-4</v>
      </c>
      <c r="CU95">
        <v>3.9399999999999998E-4</v>
      </c>
      <c r="CV95">
        <v>3.9399999999999998E-4</v>
      </c>
      <c r="CW95">
        <v>3.9399999999999998E-4</v>
      </c>
      <c r="CX95">
        <v>3.9399999999999998E-4</v>
      </c>
    </row>
    <row r="96" spans="1:102">
      <c r="A96" t="s">
        <v>259</v>
      </c>
      <c r="B96" t="e">
        <v>#VALUE!</v>
      </c>
      <c r="C96" t="e">
        <v>#VALUE!</v>
      </c>
      <c r="D96" t="e">
        <v>#VALUE!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>
        <v>3.1000000000000001E-5</v>
      </c>
      <c r="R96">
        <v>3.1000000000000001E-5</v>
      </c>
      <c r="S96">
        <v>3.1000000000000001E-5</v>
      </c>
      <c r="T96">
        <v>3.1000000000000001E-5</v>
      </c>
      <c r="U96">
        <v>3.1000000000000001E-5</v>
      </c>
      <c r="V96">
        <v>3.1000000000000001E-5</v>
      </c>
      <c r="W96">
        <v>3.1000000000000001E-5</v>
      </c>
      <c r="X96">
        <v>3.1000000000000001E-5</v>
      </c>
      <c r="Y96">
        <v>3.1000000000000001E-5</v>
      </c>
      <c r="Z96">
        <v>3.1000000000000001E-5</v>
      </c>
      <c r="AA96">
        <v>3.1000000000000001E-5</v>
      </c>
      <c r="AB96">
        <v>3.1000000000000001E-5</v>
      </c>
      <c r="AC96">
        <v>3.1000000000000001E-5</v>
      </c>
      <c r="AD96">
        <v>3.1000000000000001E-5</v>
      </c>
      <c r="AE96">
        <v>3.1000000000000001E-5</v>
      </c>
      <c r="AF96">
        <v>3.1000000000000001E-5</v>
      </c>
      <c r="AG96">
        <v>3.1000000000000001E-5</v>
      </c>
      <c r="AH96">
        <v>3.1000000000000001E-5</v>
      </c>
      <c r="AI96">
        <v>3.1000000000000001E-5</v>
      </c>
      <c r="AJ96">
        <v>3.1000000000000001E-5</v>
      </c>
      <c r="AK96">
        <v>3.1000000000000001E-5</v>
      </c>
      <c r="AL96">
        <v>3.1000000000000001E-5</v>
      </c>
      <c r="AM96">
        <v>3.1000000000000001E-5</v>
      </c>
      <c r="AN96">
        <v>3.1000000000000001E-5</v>
      </c>
      <c r="AO96">
        <v>3.1000000000000001E-5</v>
      </c>
      <c r="AP96">
        <v>1.05E-4</v>
      </c>
      <c r="AQ96">
        <v>1.05E-4</v>
      </c>
      <c r="AR96">
        <v>1.05E-4</v>
      </c>
      <c r="AS96">
        <v>1.05E-4</v>
      </c>
      <c r="AT96">
        <v>1.05E-4</v>
      </c>
      <c r="AU96">
        <v>1.3300000000000001E-4</v>
      </c>
      <c r="AV96">
        <v>1.3300000000000001E-4</v>
      </c>
      <c r="AW96">
        <v>1.3300000000000001E-4</v>
      </c>
      <c r="AX96">
        <v>1.3300000000000001E-4</v>
      </c>
      <c r="AY96">
        <v>1.3300000000000001E-4</v>
      </c>
      <c r="AZ96">
        <v>1.5200000000000001E-4</v>
      </c>
      <c r="BA96">
        <v>1.5200000000000001E-4</v>
      </c>
      <c r="BB96">
        <v>1.5200000000000001E-4</v>
      </c>
      <c r="BC96">
        <v>1.5200000000000001E-4</v>
      </c>
      <c r="BD96">
        <v>1.5200000000000001E-4</v>
      </c>
      <c r="BE96">
        <v>1.6000000000000001E-4</v>
      </c>
      <c r="BF96">
        <v>1.6000000000000001E-4</v>
      </c>
      <c r="BG96">
        <v>1.6000000000000001E-4</v>
      </c>
      <c r="BH96">
        <v>1.6000000000000001E-4</v>
      </c>
      <c r="BI96">
        <v>1.6000000000000001E-4</v>
      </c>
      <c r="BJ96">
        <v>1.74E-4</v>
      </c>
      <c r="BK96">
        <v>1.74E-4</v>
      </c>
      <c r="BL96">
        <v>1.74E-4</v>
      </c>
      <c r="BM96">
        <v>1.74E-4</v>
      </c>
      <c r="BN96">
        <v>1.74E-4</v>
      </c>
      <c r="BO96">
        <v>1.93E-4</v>
      </c>
      <c r="BP96">
        <v>1.93E-4</v>
      </c>
      <c r="BQ96">
        <v>1.93E-4</v>
      </c>
      <c r="BR96">
        <v>1.93E-4</v>
      </c>
      <c r="BS96">
        <v>1.93E-4</v>
      </c>
      <c r="BT96">
        <v>2.1900000000000001E-4</v>
      </c>
      <c r="BU96">
        <v>2.1900000000000001E-4</v>
      </c>
      <c r="BV96">
        <v>2.1900000000000001E-4</v>
      </c>
      <c r="BW96">
        <v>2.1900000000000001E-4</v>
      </c>
      <c r="BX96">
        <v>2.1900000000000001E-4</v>
      </c>
      <c r="BY96">
        <v>2.8699999999999998E-4</v>
      </c>
      <c r="BZ96">
        <v>2.8699999999999998E-4</v>
      </c>
      <c r="CA96">
        <v>2.8699999999999998E-4</v>
      </c>
      <c r="CB96">
        <v>2.8699999999999998E-4</v>
      </c>
      <c r="CC96">
        <v>2.8699999999999998E-4</v>
      </c>
      <c r="CD96">
        <v>2.8699999999999998E-4</v>
      </c>
      <c r="CE96">
        <v>2.8699999999999998E-4</v>
      </c>
      <c r="CF96">
        <v>2.8699999999999998E-4</v>
      </c>
      <c r="CG96">
        <v>2.8699999999999998E-4</v>
      </c>
      <c r="CH96">
        <v>2.8699999999999998E-4</v>
      </c>
      <c r="CI96">
        <v>2.8699999999999998E-4</v>
      </c>
      <c r="CJ96">
        <v>2.8699999999999998E-4</v>
      </c>
      <c r="CK96">
        <v>2.8699999999999998E-4</v>
      </c>
      <c r="CL96">
        <v>2.8699999999999998E-4</v>
      </c>
      <c r="CM96">
        <v>2.8699999999999998E-4</v>
      </c>
      <c r="CN96">
        <v>2.8699999999999998E-4</v>
      </c>
      <c r="CO96">
        <v>2.8699999999999998E-4</v>
      </c>
      <c r="CP96">
        <v>2.8699999999999998E-4</v>
      </c>
      <c r="CQ96">
        <v>2.8699999999999998E-4</v>
      </c>
      <c r="CR96">
        <v>2.8699999999999998E-4</v>
      </c>
      <c r="CS96">
        <v>2.8699999999999998E-4</v>
      </c>
      <c r="CT96">
        <v>2.8699999999999998E-4</v>
      </c>
      <c r="CU96">
        <v>2.8699999999999998E-4</v>
      </c>
      <c r="CV96">
        <v>2.8699999999999998E-4</v>
      </c>
      <c r="CW96">
        <v>2.8699999999999998E-4</v>
      </c>
      <c r="CX96">
        <v>2.8699999999999998E-4</v>
      </c>
    </row>
    <row r="97" spans="1:102">
      <c r="A97" t="s">
        <v>261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>
        <v>1.9999999999999999E-6</v>
      </c>
      <c r="R97">
        <v>1.9999999999999999E-6</v>
      </c>
      <c r="S97">
        <v>1.9999999999999999E-6</v>
      </c>
      <c r="T97">
        <v>1.9999999999999999E-6</v>
      </c>
      <c r="U97">
        <v>1.9999999999999999E-6</v>
      </c>
      <c r="V97">
        <v>1.9999999999999999E-6</v>
      </c>
      <c r="W97">
        <v>1.9999999999999999E-6</v>
      </c>
      <c r="X97">
        <v>1.9999999999999999E-6</v>
      </c>
      <c r="Y97">
        <v>1.9999999999999999E-6</v>
      </c>
      <c r="Z97">
        <v>1.9999999999999999E-6</v>
      </c>
      <c r="AA97">
        <v>1.9999999999999999E-6</v>
      </c>
      <c r="AB97">
        <v>1.9999999999999999E-6</v>
      </c>
      <c r="AC97">
        <v>1.9999999999999999E-6</v>
      </c>
      <c r="AD97">
        <v>1.9999999999999999E-6</v>
      </c>
      <c r="AE97">
        <v>1.9999999999999999E-6</v>
      </c>
      <c r="AF97">
        <v>1.9999999999999999E-6</v>
      </c>
      <c r="AG97">
        <v>1.9999999999999999E-6</v>
      </c>
      <c r="AH97">
        <v>1.9999999999999999E-6</v>
      </c>
      <c r="AI97">
        <v>1.9999999999999999E-6</v>
      </c>
      <c r="AJ97">
        <v>1.9999999999999999E-6</v>
      </c>
      <c r="AK97">
        <v>1.9999999999999999E-6</v>
      </c>
      <c r="AL97">
        <v>1.9999999999999999E-6</v>
      </c>
      <c r="AM97">
        <v>1.9999999999999999E-6</v>
      </c>
      <c r="AN97">
        <v>1.9999999999999999E-6</v>
      </c>
      <c r="AO97">
        <v>1.9999999999999999E-6</v>
      </c>
      <c r="AP97">
        <v>1.2999999999999999E-5</v>
      </c>
      <c r="AQ97">
        <v>1.2999999999999999E-5</v>
      </c>
      <c r="AR97">
        <v>1.2999999999999999E-5</v>
      </c>
      <c r="AS97">
        <v>1.2999999999999999E-5</v>
      </c>
      <c r="AT97">
        <v>1.2999999999999999E-5</v>
      </c>
      <c r="AU97">
        <v>2.8E-5</v>
      </c>
      <c r="AV97">
        <v>2.8E-5</v>
      </c>
      <c r="AW97">
        <v>2.8E-5</v>
      </c>
      <c r="AX97">
        <v>2.8E-5</v>
      </c>
      <c r="AY97">
        <v>2.8E-5</v>
      </c>
      <c r="AZ97">
        <v>4.0000000000000003E-5</v>
      </c>
      <c r="BA97">
        <v>4.0000000000000003E-5</v>
      </c>
      <c r="BB97">
        <v>4.0000000000000003E-5</v>
      </c>
      <c r="BC97">
        <v>4.0000000000000003E-5</v>
      </c>
      <c r="BD97">
        <v>4.0000000000000003E-5</v>
      </c>
      <c r="BE97">
        <v>5.5999999999999999E-5</v>
      </c>
      <c r="BF97">
        <v>5.5999999999999999E-5</v>
      </c>
      <c r="BG97">
        <v>5.5999999999999999E-5</v>
      </c>
      <c r="BH97">
        <v>5.5999999999999999E-5</v>
      </c>
      <c r="BI97">
        <v>5.5999999999999999E-5</v>
      </c>
      <c r="BJ97">
        <v>6.3E-5</v>
      </c>
      <c r="BK97">
        <v>6.3E-5</v>
      </c>
      <c r="BL97">
        <v>6.3E-5</v>
      </c>
      <c r="BM97">
        <v>6.3E-5</v>
      </c>
      <c r="BN97">
        <v>6.3E-5</v>
      </c>
      <c r="BO97">
        <v>6.8999999999999997E-5</v>
      </c>
      <c r="BP97">
        <v>6.8999999999999997E-5</v>
      </c>
      <c r="BQ97">
        <v>6.8999999999999997E-5</v>
      </c>
      <c r="BR97">
        <v>6.8999999999999997E-5</v>
      </c>
      <c r="BS97">
        <v>6.8999999999999997E-5</v>
      </c>
      <c r="BT97">
        <v>1.03E-4</v>
      </c>
      <c r="BU97">
        <v>1.03E-4</v>
      </c>
      <c r="BV97">
        <v>1.03E-4</v>
      </c>
      <c r="BW97">
        <v>1.03E-4</v>
      </c>
      <c r="BX97">
        <v>1.03E-4</v>
      </c>
      <c r="BY97">
        <v>1.37E-4</v>
      </c>
      <c r="BZ97">
        <v>1.37E-4</v>
      </c>
      <c r="CA97">
        <v>1.37E-4</v>
      </c>
      <c r="CB97">
        <v>1.37E-4</v>
      </c>
      <c r="CC97">
        <v>1.37E-4</v>
      </c>
      <c r="CD97">
        <v>1.37E-4</v>
      </c>
      <c r="CE97">
        <v>1.37E-4</v>
      </c>
      <c r="CF97">
        <v>1.37E-4</v>
      </c>
      <c r="CG97">
        <v>1.37E-4</v>
      </c>
      <c r="CH97">
        <v>1.37E-4</v>
      </c>
      <c r="CI97">
        <v>1.37E-4</v>
      </c>
      <c r="CJ97">
        <v>1.37E-4</v>
      </c>
      <c r="CK97">
        <v>1.37E-4</v>
      </c>
      <c r="CL97">
        <v>1.37E-4</v>
      </c>
      <c r="CM97">
        <v>1.37E-4</v>
      </c>
      <c r="CN97">
        <v>1.37E-4</v>
      </c>
      <c r="CO97">
        <v>1.37E-4</v>
      </c>
      <c r="CP97">
        <v>1.37E-4</v>
      </c>
      <c r="CQ97">
        <v>1.37E-4</v>
      </c>
      <c r="CR97">
        <v>1.37E-4</v>
      </c>
      <c r="CS97">
        <v>1.37E-4</v>
      </c>
      <c r="CT97">
        <v>1.37E-4</v>
      </c>
      <c r="CU97">
        <v>1.37E-4</v>
      </c>
      <c r="CV97">
        <v>1.37E-4</v>
      </c>
      <c r="CW97">
        <v>1.37E-4</v>
      </c>
      <c r="CX97">
        <v>1.37E-4</v>
      </c>
    </row>
    <row r="98" spans="1:102">
      <c r="A98" t="s">
        <v>263</v>
      </c>
      <c r="B98" t="e">
        <v>#VALUE!</v>
      </c>
      <c r="C98" t="e">
        <v>#VALUE!</v>
      </c>
      <c r="D98" t="e">
        <v>#VALUE!</v>
      </c>
      <c r="E98" t="e">
        <v>#VALUE!</v>
      </c>
      <c r="F98" t="e">
        <v>#VALUE!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>
        <v>2.4000000000000001E-5</v>
      </c>
      <c r="R98">
        <v>2.4000000000000001E-5</v>
      </c>
      <c r="S98">
        <v>2.4000000000000001E-5</v>
      </c>
      <c r="T98">
        <v>2.4000000000000001E-5</v>
      </c>
      <c r="U98">
        <v>2.4000000000000001E-5</v>
      </c>
      <c r="V98">
        <v>2.4000000000000001E-5</v>
      </c>
      <c r="W98">
        <v>2.4000000000000001E-5</v>
      </c>
      <c r="X98">
        <v>2.4000000000000001E-5</v>
      </c>
      <c r="Y98">
        <v>2.4000000000000001E-5</v>
      </c>
      <c r="Z98">
        <v>2.4000000000000001E-5</v>
      </c>
      <c r="AA98">
        <v>2.4000000000000001E-5</v>
      </c>
      <c r="AB98">
        <v>2.4000000000000001E-5</v>
      </c>
      <c r="AC98">
        <v>2.4000000000000001E-5</v>
      </c>
      <c r="AD98">
        <v>2.4000000000000001E-5</v>
      </c>
      <c r="AE98">
        <v>2.4000000000000001E-5</v>
      </c>
      <c r="AF98">
        <v>2.4000000000000001E-5</v>
      </c>
      <c r="AG98">
        <v>2.4000000000000001E-5</v>
      </c>
      <c r="AH98">
        <v>2.4000000000000001E-5</v>
      </c>
      <c r="AI98">
        <v>2.4000000000000001E-5</v>
      </c>
      <c r="AJ98">
        <v>2.4000000000000001E-5</v>
      </c>
      <c r="AK98">
        <v>2.4000000000000001E-5</v>
      </c>
      <c r="AL98">
        <v>2.4000000000000001E-5</v>
      </c>
      <c r="AM98">
        <v>2.4000000000000001E-5</v>
      </c>
      <c r="AN98">
        <v>2.4000000000000001E-5</v>
      </c>
      <c r="AO98">
        <v>2.4000000000000001E-5</v>
      </c>
      <c r="AP98">
        <v>2.0599999999999999E-4</v>
      </c>
      <c r="AQ98">
        <v>2.0599999999999999E-4</v>
      </c>
      <c r="AR98">
        <v>2.0599999999999999E-4</v>
      </c>
      <c r="AS98">
        <v>2.0599999999999999E-4</v>
      </c>
      <c r="AT98">
        <v>2.0599999999999999E-4</v>
      </c>
      <c r="AU98">
        <v>3.9300000000000001E-4</v>
      </c>
      <c r="AV98">
        <v>3.9300000000000001E-4</v>
      </c>
      <c r="AW98">
        <v>3.9300000000000001E-4</v>
      </c>
      <c r="AX98">
        <v>3.9300000000000001E-4</v>
      </c>
      <c r="AY98">
        <v>3.9300000000000001E-4</v>
      </c>
      <c r="AZ98">
        <v>4.3800000000000002E-4</v>
      </c>
      <c r="BA98">
        <v>4.3800000000000002E-4</v>
      </c>
      <c r="BB98">
        <v>4.3800000000000002E-4</v>
      </c>
      <c r="BC98">
        <v>4.3800000000000002E-4</v>
      </c>
      <c r="BD98">
        <v>4.3800000000000002E-4</v>
      </c>
      <c r="BE98">
        <v>6.2600000000000004E-4</v>
      </c>
      <c r="BF98">
        <v>6.2600000000000004E-4</v>
      </c>
      <c r="BG98">
        <v>6.2600000000000004E-4</v>
      </c>
      <c r="BH98">
        <v>6.2600000000000004E-4</v>
      </c>
      <c r="BI98">
        <v>6.2600000000000004E-4</v>
      </c>
      <c r="BJ98">
        <v>9.8499999999999998E-4</v>
      </c>
      <c r="BK98">
        <v>9.8499999999999998E-4</v>
      </c>
      <c r="BL98">
        <v>9.8499999999999998E-4</v>
      </c>
      <c r="BM98">
        <v>9.8499999999999998E-4</v>
      </c>
      <c r="BN98">
        <v>9.8499999999999998E-4</v>
      </c>
      <c r="BO98">
        <v>9.2299999999999999E-4</v>
      </c>
      <c r="BP98">
        <v>9.2299999999999999E-4</v>
      </c>
      <c r="BQ98">
        <v>9.2299999999999999E-4</v>
      </c>
      <c r="BR98">
        <v>9.2299999999999999E-4</v>
      </c>
      <c r="BS98">
        <v>9.2299999999999999E-4</v>
      </c>
      <c r="BT98">
        <v>1.0399999999999999E-3</v>
      </c>
      <c r="BU98">
        <v>1.0399999999999999E-3</v>
      </c>
      <c r="BV98">
        <v>1.0399999999999999E-3</v>
      </c>
      <c r="BW98">
        <v>1.0399999999999999E-3</v>
      </c>
      <c r="BX98">
        <v>1.0399999999999999E-3</v>
      </c>
      <c r="BY98">
        <v>2.6120000000000002E-3</v>
      </c>
      <c r="BZ98">
        <v>2.6120000000000002E-3</v>
      </c>
      <c r="CA98">
        <v>2.6120000000000002E-3</v>
      </c>
      <c r="CB98">
        <v>2.6120000000000002E-3</v>
      </c>
      <c r="CC98">
        <v>2.6120000000000002E-3</v>
      </c>
      <c r="CD98">
        <v>2.6120000000000002E-3</v>
      </c>
      <c r="CE98">
        <v>2.6120000000000002E-3</v>
      </c>
      <c r="CF98">
        <v>2.6120000000000002E-3</v>
      </c>
      <c r="CG98">
        <v>2.6120000000000002E-3</v>
      </c>
      <c r="CH98">
        <v>2.6120000000000002E-3</v>
      </c>
      <c r="CI98">
        <v>2.6120000000000002E-3</v>
      </c>
      <c r="CJ98">
        <v>2.6120000000000002E-3</v>
      </c>
      <c r="CK98">
        <v>2.6120000000000002E-3</v>
      </c>
      <c r="CL98">
        <v>2.6120000000000002E-3</v>
      </c>
      <c r="CM98">
        <v>2.6120000000000002E-3</v>
      </c>
      <c r="CN98">
        <v>2.6120000000000002E-3</v>
      </c>
      <c r="CO98">
        <v>2.6120000000000002E-3</v>
      </c>
      <c r="CP98">
        <v>2.6120000000000002E-3</v>
      </c>
      <c r="CQ98">
        <v>2.6120000000000002E-3</v>
      </c>
      <c r="CR98">
        <v>2.6120000000000002E-3</v>
      </c>
      <c r="CS98">
        <v>2.6120000000000002E-3</v>
      </c>
      <c r="CT98">
        <v>2.6120000000000002E-3</v>
      </c>
      <c r="CU98">
        <v>2.6120000000000002E-3</v>
      </c>
      <c r="CV98">
        <v>2.6120000000000002E-3</v>
      </c>
      <c r="CW98">
        <v>2.6120000000000002E-3</v>
      </c>
      <c r="CX98">
        <v>2.6120000000000002E-3</v>
      </c>
    </row>
    <row r="99" spans="1:102">
      <c r="A99" t="s">
        <v>265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  <c r="G99" t="e">
        <v>#VALUE!</v>
      </c>
      <c r="H99" t="e">
        <v>#VALUE!</v>
      </c>
      <c r="I99" t="e">
        <v>#VALUE!</v>
      </c>
      <c r="J99" t="e">
        <v>#VALUE!</v>
      </c>
      <c r="K99" t="e">
        <v>#VALUE!</v>
      </c>
      <c r="L99" t="e">
        <v>#VALUE!</v>
      </c>
      <c r="M99" t="e">
        <v>#VALUE!</v>
      </c>
      <c r="N99" t="e">
        <v>#VALUE!</v>
      </c>
      <c r="O99" t="e">
        <v>#VALUE!</v>
      </c>
      <c r="P99" t="e">
        <v>#VALUE!</v>
      </c>
      <c r="Q99">
        <v>4.1999999999999998E-5</v>
      </c>
      <c r="R99">
        <v>4.1999999999999998E-5</v>
      </c>
      <c r="S99">
        <v>4.1999999999999998E-5</v>
      </c>
      <c r="T99">
        <v>4.1999999999999998E-5</v>
      </c>
      <c r="U99">
        <v>4.1999999999999998E-5</v>
      </c>
      <c r="V99">
        <v>4.1999999999999998E-5</v>
      </c>
      <c r="W99">
        <v>4.1999999999999998E-5</v>
      </c>
      <c r="X99">
        <v>4.1999999999999998E-5</v>
      </c>
      <c r="Y99">
        <v>4.1999999999999998E-5</v>
      </c>
      <c r="Z99">
        <v>4.1999999999999998E-5</v>
      </c>
      <c r="AA99">
        <v>4.1999999999999998E-5</v>
      </c>
      <c r="AB99">
        <v>4.1999999999999998E-5</v>
      </c>
      <c r="AC99">
        <v>4.1999999999999998E-5</v>
      </c>
      <c r="AD99">
        <v>4.1999999999999998E-5</v>
      </c>
      <c r="AE99">
        <v>4.1999999999999998E-5</v>
      </c>
      <c r="AF99">
        <v>4.1999999999999998E-5</v>
      </c>
      <c r="AG99">
        <v>4.1999999999999998E-5</v>
      </c>
      <c r="AH99">
        <v>4.1999999999999998E-5</v>
      </c>
      <c r="AI99">
        <v>4.1999999999999998E-5</v>
      </c>
      <c r="AJ99">
        <v>4.1999999999999998E-5</v>
      </c>
      <c r="AK99">
        <v>4.1999999999999998E-5</v>
      </c>
      <c r="AL99">
        <v>4.1999999999999998E-5</v>
      </c>
      <c r="AM99">
        <v>4.1999999999999998E-5</v>
      </c>
      <c r="AN99">
        <v>4.1999999999999998E-5</v>
      </c>
      <c r="AO99">
        <v>4.1999999999999998E-5</v>
      </c>
      <c r="AP99">
        <v>2.22E-4</v>
      </c>
      <c r="AQ99">
        <v>2.22E-4</v>
      </c>
      <c r="AR99">
        <v>2.22E-4</v>
      </c>
      <c r="AS99">
        <v>2.22E-4</v>
      </c>
      <c r="AT99">
        <v>2.22E-4</v>
      </c>
      <c r="AU99">
        <v>3.2400000000000001E-4</v>
      </c>
      <c r="AV99">
        <v>3.2400000000000001E-4</v>
      </c>
      <c r="AW99">
        <v>3.2400000000000001E-4</v>
      </c>
      <c r="AX99">
        <v>3.2400000000000001E-4</v>
      </c>
      <c r="AY99">
        <v>3.2400000000000001E-4</v>
      </c>
      <c r="AZ99">
        <v>5.0299999999999997E-4</v>
      </c>
      <c r="BA99">
        <v>5.0299999999999997E-4</v>
      </c>
      <c r="BB99">
        <v>5.0299999999999997E-4</v>
      </c>
      <c r="BC99">
        <v>5.0299999999999997E-4</v>
      </c>
      <c r="BD99">
        <v>5.0299999999999997E-4</v>
      </c>
      <c r="BE99">
        <v>6.6799999999999997E-4</v>
      </c>
      <c r="BF99">
        <v>6.6799999999999997E-4</v>
      </c>
      <c r="BG99">
        <v>6.6799999999999997E-4</v>
      </c>
      <c r="BH99">
        <v>6.6799999999999997E-4</v>
      </c>
      <c r="BI99">
        <v>6.6799999999999997E-4</v>
      </c>
      <c r="BJ99">
        <v>8.8199999999999997E-4</v>
      </c>
      <c r="BK99">
        <v>8.8199999999999997E-4</v>
      </c>
      <c r="BL99">
        <v>8.8199999999999997E-4</v>
      </c>
      <c r="BM99">
        <v>8.8199999999999997E-4</v>
      </c>
      <c r="BN99">
        <v>8.8199999999999997E-4</v>
      </c>
      <c r="BO99">
        <v>1.1620000000000001E-3</v>
      </c>
      <c r="BP99">
        <v>1.1620000000000001E-3</v>
      </c>
      <c r="BQ99">
        <v>1.1620000000000001E-3</v>
      </c>
      <c r="BR99">
        <v>1.1620000000000001E-3</v>
      </c>
      <c r="BS99">
        <v>1.1620000000000001E-3</v>
      </c>
      <c r="BT99">
        <v>1.4289999999999999E-3</v>
      </c>
      <c r="BU99">
        <v>1.4289999999999999E-3</v>
      </c>
      <c r="BV99">
        <v>1.4289999999999999E-3</v>
      </c>
      <c r="BW99">
        <v>1.4289999999999999E-3</v>
      </c>
      <c r="BX99">
        <v>1.4289999999999999E-3</v>
      </c>
      <c r="BY99">
        <v>1.8259999999999999E-3</v>
      </c>
      <c r="BZ99">
        <v>1.8259999999999999E-3</v>
      </c>
      <c r="CA99">
        <v>1.8259999999999999E-3</v>
      </c>
      <c r="CB99">
        <v>1.8259999999999999E-3</v>
      </c>
      <c r="CC99">
        <v>1.8259999999999999E-3</v>
      </c>
      <c r="CD99">
        <v>1.8259999999999999E-3</v>
      </c>
      <c r="CE99">
        <v>1.8259999999999999E-3</v>
      </c>
      <c r="CF99">
        <v>1.8259999999999999E-3</v>
      </c>
      <c r="CG99">
        <v>1.8259999999999999E-3</v>
      </c>
      <c r="CH99">
        <v>1.8259999999999999E-3</v>
      </c>
      <c r="CI99">
        <v>1.8259999999999999E-3</v>
      </c>
      <c r="CJ99">
        <v>1.8259999999999999E-3</v>
      </c>
      <c r="CK99">
        <v>1.8259999999999999E-3</v>
      </c>
      <c r="CL99">
        <v>1.8259999999999999E-3</v>
      </c>
      <c r="CM99">
        <v>1.8259999999999999E-3</v>
      </c>
      <c r="CN99">
        <v>1.8259999999999999E-3</v>
      </c>
      <c r="CO99">
        <v>1.8259999999999999E-3</v>
      </c>
      <c r="CP99">
        <v>1.8259999999999999E-3</v>
      </c>
      <c r="CQ99">
        <v>1.8259999999999999E-3</v>
      </c>
      <c r="CR99">
        <v>1.8259999999999999E-3</v>
      </c>
      <c r="CS99">
        <v>1.8259999999999999E-3</v>
      </c>
      <c r="CT99">
        <v>1.8259999999999999E-3</v>
      </c>
      <c r="CU99">
        <v>1.8259999999999999E-3</v>
      </c>
      <c r="CV99">
        <v>1.8259999999999999E-3</v>
      </c>
      <c r="CW99">
        <v>1.8259999999999999E-3</v>
      </c>
      <c r="CX99">
        <v>1.8259999999999999E-3</v>
      </c>
    </row>
    <row r="100" spans="1:102">
      <c r="A100" t="s">
        <v>267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 t="e">
        <v>#VALUE!</v>
      </c>
      <c r="Q100">
        <v>9.9999999999999995E-7</v>
      </c>
      <c r="R100">
        <v>9.9999999999999995E-7</v>
      </c>
      <c r="S100">
        <v>9.9999999999999995E-7</v>
      </c>
      <c r="T100">
        <v>9.9999999999999995E-7</v>
      </c>
      <c r="U100">
        <v>9.9999999999999995E-7</v>
      </c>
      <c r="V100">
        <v>9.9999999999999995E-7</v>
      </c>
      <c r="W100">
        <v>9.9999999999999995E-7</v>
      </c>
      <c r="X100">
        <v>9.9999999999999995E-7</v>
      </c>
      <c r="Y100">
        <v>9.9999999999999995E-7</v>
      </c>
      <c r="Z100">
        <v>9.9999999999999995E-7</v>
      </c>
      <c r="AA100">
        <v>9.9999999999999995E-7</v>
      </c>
      <c r="AB100">
        <v>9.9999999999999995E-7</v>
      </c>
      <c r="AC100">
        <v>9.9999999999999995E-7</v>
      </c>
      <c r="AD100">
        <v>9.9999999999999995E-7</v>
      </c>
      <c r="AE100">
        <v>9.9999999999999995E-7</v>
      </c>
      <c r="AF100">
        <v>9.9999999999999995E-7</v>
      </c>
      <c r="AG100">
        <v>9.9999999999999995E-7</v>
      </c>
      <c r="AH100">
        <v>9.9999999999999995E-7</v>
      </c>
      <c r="AI100">
        <v>9.9999999999999995E-7</v>
      </c>
      <c r="AJ100">
        <v>9.9999999999999995E-7</v>
      </c>
      <c r="AK100">
        <v>9.9999999999999995E-7</v>
      </c>
      <c r="AL100">
        <v>9.9999999999999995E-7</v>
      </c>
      <c r="AM100">
        <v>9.9999999999999995E-7</v>
      </c>
      <c r="AN100">
        <v>9.9999999999999995E-7</v>
      </c>
      <c r="AO100">
        <v>9.9999999999999995E-7</v>
      </c>
      <c r="AP100">
        <v>2.8E-5</v>
      </c>
      <c r="AQ100">
        <v>2.8E-5</v>
      </c>
      <c r="AR100">
        <v>2.8E-5</v>
      </c>
      <c r="AS100">
        <v>2.8E-5</v>
      </c>
      <c r="AT100">
        <v>2.8E-5</v>
      </c>
      <c r="AU100">
        <v>6.0000000000000002E-5</v>
      </c>
      <c r="AV100">
        <v>6.0000000000000002E-5</v>
      </c>
      <c r="AW100">
        <v>6.0000000000000002E-5</v>
      </c>
      <c r="AX100">
        <v>6.0000000000000002E-5</v>
      </c>
      <c r="AY100">
        <v>6.0000000000000002E-5</v>
      </c>
      <c r="AZ100">
        <v>9.7E-5</v>
      </c>
      <c r="BA100">
        <v>9.7E-5</v>
      </c>
      <c r="BB100">
        <v>9.7E-5</v>
      </c>
      <c r="BC100">
        <v>9.7E-5</v>
      </c>
      <c r="BD100">
        <v>9.7E-5</v>
      </c>
      <c r="BE100">
        <v>1.15E-4</v>
      </c>
      <c r="BF100">
        <v>1.15E-4</v>
      </c>
      <c r="BG100">
        <v>1.15E-4</v>
      </c>
      <c r="BH100">
        <v>1.15E-4</v>
      </c>
      <c r="BI100">
        <v>1.15E-4</v>
      </c>
      <c r="BJ100">
        <v>1.37E-4</v>
      </c>
      <c r="BK100">
        <v>1.37E-4</v>
      </c>
      <c r="BL100">
        <v>1.37E-4</v>
      </c>
      <c r="BM100">
        <v>1.37E-4</v>
      </c>
      <c r="BN100">
        <v>1.37E-4</v>
      </c>
      <c r="BO100">
        <v>1.94E-4</v>
      </c>
      <c r="BP100">
        <v>1.94E-4</v>
      </c>
      <c r="BQ100">
        <v>1.94E-4</v>
      </c>
      <c r="BR100">
        <v>1.94E-4</v>
      </c>
      <c r="BS100">
        <v>1.94E-4</v>
      </c>
      <c r="BT100">
        <v>2.7900000000000001E-4</v>
      </c>
      <c r="BU100">
        <v>2.7900000000000001E-4</v>
      </c>
      <c r="BV100">
        <v>2.7900000000000001E-4</v>
      </c>
      <c r="BW100">
        <v>2.7900000000000001E-4</v>
      </c>
      <c r="BX100">
        <v>2.7900000000000001E-4</v>
      </c>
      <c r="BY100">
        <v>4.1199999999999999E-4</v>
      </c>
      <c r="BZ100">
        <v>4.1199999999999999E-4</v>
      </c>
      <c r="CA100">
        <v>4.1199999999999999E-4</v>
      </c>
      <c r="CB100">
        <v>4.1199999999999999E-4</v>
      </c>
      <c r="CC100">
        <v>4.1199999999999999E-4</v>
      </c>
      <c r="CD100">
        <v>4.1199999999999999E-4</v>
      </c>
      <c r="CE100">
        <v>4.1199999999999999E-4</v>
      </c>
      <c r="CF100">
        <v>4.1199999999999999E-4</v>
      </c>
      <c r="CG100">
        <v>4.1199999999999999E-4</v>
      </c>
      <c r="CH100">
        <v>4.1199999999999999E-4</v>
      </c>
      <c r="CI100">
        <v>4.1199999999999999E-4</v>
      </c>
      <c r="CJ100">
        <v>4.1199999999999999E-4</v>
      </c>
      <c r="CK100">
        <v>4.1199999999999999E-4</v>
      </c>
      <c r="CL100">
        <v>4.1199999999999999E-4</v>
      </c>
      <c r="CM100">
        <v>4.1199999999999999E-4</v>
      </c>
      <c r="CN100">
        <v>4.1199999999999999E-4</v>
      </c>
      <c r="CO100">
        <v>4.1199999999999999E-4</v>
      </c>
      <c r="CP100">
        <v>4.1199999999999999E-4</v>
      </c>
      <c r="CQ100">
        <v>4.1199999999999999E-4</v>
      </c>
      <c r="CR100">
        <v>4.1199999999999999E-4</v>
      </c>
      <c r="CS100">
        <v>4.1199999999999999E-4</v>
      </c>
      <c r="CT100">
        <v>4.1199999999999999E-4</v>
      </c>
      <c r="CU100">
        <v>4.1199999999999999E-4</v>
      </c>
      <c r="CV100">
        <v>4.1199999999999999E-4</v>
      </c>
      <c r="CW100">
        <v>4.1199999999999999E-4</v>
      </c>
      <c r="CX100">
        <v>4.1199999999999999E-4</v>
      </c>
    </row>
    <row r="101" spans="1:102">
      <c r="A101" t="s">
        <v>269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>
        <v>3.6000000000000001E-5</v>
      </c>
      <c r="R101">
        <v>3.6000000000000001E-5</v>
      </c>
      <c r="S101">
        <v>3.6000000000000001E-5</v>
      </c>
      <c r="T101">
        <v>3.6000000000000001E-5</v>
      </c>
      <c r="U101">
        <v>3.6000000000000001E-5</v>
      </c>
      <c r="V101">
        <v>3.6000000000000001E-5</v>
      </c>
      <c r="W101">
        <v>3.6000000000000001E-5</v>
      </c>
      <c r="X101">
        <v>3.6000000000000001E-5</v>
      </c>
      <c r="Y101">
        <v>3.6000000000000001E-5</v>
      </c>
      <c r="Z101">
        <v>3.6000000000000001E-5</v>
      </c>
      <c r="AA101">
        <v>3.6000000000000001E-5</v>
      </c>
      <c r="AB101">
        <v>3.6000000000000001E-5</v>
      </c>
      <c r="AC101">
        <v>3.6000000000000001E-5</v>
      </c>
      <c r="AD101">
        <v>3.6000000000000001E-5</v>
      </c>
      <c r="AE101">
        <v>3.6000000000000001E-5</v>
      </c>
      <c r="AF101">
        <v>3.6000000000000001E-5</v>
      </c>
      <c r="AG101">
        <v>3.6000000000000001E-5</v>
      </c>
      <c r="AH101">
        <v>3.6000000000000001E-5</v>
      </c>
      <c r="AI101">
        <v>3.6000000000000001E-5</v>
      </c>
      <c r="AJ101">
        <v>3.6000000000000001E-5</v>
      </c>
      <c r="AK101">
        <v>3.6000000000000001E-5</v>
      </c>
      <c r="AL101">
        <v>3.6000000000000001E-5</v>
      </c>
      <c r="AM101">
        <v>3.6000000000000001E-5</v>
      </c>
      <c r="AN101">
        <v>3.6000000000000001E-5</v>
      </c>
      <c r="AO101">
        <v>3.6000000000000001E-5</v>
      </c>
      <c r="AP101">
        <v>1.35E-4</v>
      </c>
      <c r="AQ101">
        <v>1.35E-4</v>
      </c>
      <c r="AR101">
        <v>1.35E-4</v>
      </c>
      <c r="AS101">
        <v>1.35E-4</v>
      </c>
      <c r="AT101">
        <v>1.35E-4</v>
      </c>
      <c r="AU101">
        <v>1.76E-4</v>
      </c>
      <c r="AV101">
        <v>1.76E-4</v>
      </c>
      <c r="AW101">
        <v>1.76E-4</v>
      </c>
      <c r="AX101">
        <v>1.76E-4</v>
      </c>
      <c r="AY101">
        <v>1.76E-4</v>
      </c>
      <c r="AZ101">
        <v>1.95E-4</v>
      </c>
      <c r="BA101">
        <v>1.95E-4</v>
      </c>
      <c r="BB101">
        <v>1.95E-4</v>
      </c>
      <c r="BC101">
        <v>1.95E-4</v>
      </c>
      <c r="BD101">
        <v>1.95E-4</v>
      </c>
      <c r="BE101">
        <v>2.02E-4</v>
      </c>
      <c r="BF101">
        <v>2.02E-4</v>
      </c>
      <c r="BG101">
        <v>2.02E-4</v>
      </c>
      <c r="BH101">
        <v>2.02E-4</v>
      </c>
      <c r="BI101">
        <v>2.02E-4</v>
      </c>
      <c r="BJ101">
        <v>1.9699999999999999E-4</v>
      </c>
      <c r="BK101">
        <v>1.9699999999999999E-4</v>
      </c>
      <c r="BL101">
        <v>1.9699999999999999E-4</v>
      </c>
      <c r="BM101">
        <v>1.9699999999999999E-4</v>
      </c>
      <c r="BN101">
        <v>1.9699999999999999E-4</v>
      </c>
      <c r="BO101">
        <v>2.0900000000000001E-4</v>
      </c>
      <c r="BP101">
        <v>2.0900000000000001E-4</v>
      </c>
      <c r="BQ101">
        <v>2.0900000000000001E-4</v>
      </c>
      <c r="BR101">
        <v>2.0900000000000001E-4</v>
      </c>
      <c r="BS101">
        <v>2.0900000000000001E-4</v>
      </c>
      <c r="BT101">
        <v>2.2499999999999999E-4</v>
      </c>
      <c r="BU101">
        <v>2.2499999999999999E-4</v>
      </c>
      <c r="BV101">
        <v>2.2499999999999999E-4</v>
      </c>
      <c r="BW101">
        <v>2.2499999999999999E-4</v>
      </c>
      <c r="BX101">
        <v>2.2499999999999999E-4</v>
      </c>
      <c r="BY101">
        <v>3.0800000000000001E-4</v>
      </c>
      <c r="BZ101">
        <v>3.0800000000000001E-4</v>
      </c>
      <c r="CA101">
        <v>3.0800000000000001E-4</v>
      </c>
      <c r="CB101">
        <v>3.0800000000000001E-4</v>
      </c>
      <c r="CC101">
        <v>3.0800000000000001E-4</v>
      </c>
      <c r="CD101">
        <v>3.0800000000000001E-4</v>
      </c>
      <c r="CE101">
        <v>3.0800000000000001E-4</v>
      </c>
      <c r="CF101">
        <v>3.0800000000000001E-4</v>
      </c>
      <c r="CG101">
        <v>3.0800000000000001E-4</v>
      </c>
      <c r="CH101">
        <v>3.0800000000000001E-4</v>
      </c>
      <c r="CI101">
        <v>3.0800000000000001E-4</v>
      </c>
      <c r="CJ101">
        <v>3.0800000000000001E-4</v>
      </c>
      <c r="CK101">
        <v>3.0800000000000001E-4</v>
      </c>
      <c r="CL101">
        <v>3.0800000000000001E-4</v>
      </c>
      <c r="CM101">
        <v>3.0800000000000001E-4</v>
      </c>
      <c r="CN101">
        <v>3.0800000000000001E-4</v>
      </c>
      <c r="CO101">
        <v>3.0800000000000001E-4</v>
      </c>
      <c r="CP101">
        <v>3.0800000000000001E-4</v>
      </c>
      <c r="CQ101">
        <v>3.0800000000000001E-4</v>
      </c>
      <c r="CR101">
        <v>3.0800000000000001E-4</v>
      </c>
      <c r="CS101">
        <v>3.0800000000000001E-4</v>
      </c>
      <c r="CT101">
        <v>3.0800000000000001E-4</v>
      </c>
      <c r="CU101">
        <v>3.0800000000000001E-4</v>
      </c>
      <c r="CV101">
        <v>3.0800000000000001E-4</v>
      </c>
      <c r="CW101">
        <v>3.0800000000000001E-4</v>
      </c>
      <c r="CX101">
        <v>3.0800000000000001E-4</v>
      </c>
    </row>
    <row r="102" spans="1:102">
      <c r="A102" t="s">
        <v>271</v>
      </c>
      <c r="B102" t="e">
        <v>#VALUE!</v>
      </c>
      <c r="C102" t="e">
        <v>#VALUE!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 t="e">
        <v>#VALUE!</v>
      </c>
      <c r="L102" t="e">
        <v>#VALUE!</v>
      </c>
      <c r="M102" t="e">
        <v>#VALUE!</v>
      </c>
      <c r="N102" t="e">
        <v>#VALUE!</v>
      </c>
      <c r="O102" t="e">
        <v>#VALUE!</v>
      </c>
      <c r="P102" t="e">
        <v>#VALUE!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 t="e">
        <v>#VALUE!</v>
      </c>
      <c r="AQ102" t="e">
        <v>#VALUE!</v>
      </c>
      <c r="AR102" t="e">
        <v>#VALUE!</v>
      </c>
      <c r="AS102" t="e">
        <v>#VALUE!</v>
      </c>
      <c r="AT102" t="e">
        <v>#VALUE!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5.5000000000000002E-5</v>
      </c>
      <c r="BA102">
        <v>5.5000000000000002E-5</v>
      </c>
      <c r="BB102">
        <v>5.5000000000000002E-5</v>
      </c>
      <c r="BC102">
        <v>5.5000000000000002E-5</v>
      </c>
      <c r="BD102">
        <v>5.5000000000000002E-5</v>
      </c>
      <c r="BE102">
        <v>6.3999999999999997E-5</v>
      </c>
      <c r="BF102">
        <v>6.3999999999999997E-5</v>
      </c>
      <c r="BG102">
        <v>6.3999999999999997E-5</v>
      </c>
      <c r="BH102">
        <v>6.3999999999999997E-5</v>
      </c>
      <c r="BI102">
        <v>6.3999999999999997E-5</v>
      </c>
      <c r="BJ102">
        <v>1.5200000000000001E-4</v>
      </c>
      <c r="BK102">
        <v>1.5200000000000001E-4</v>
      </c>
      <c r="BL102">
        <v>1.5200000000000001E-4</v>
      </c>
      <c r="BM102">
        <v>1.5200000000000001E-4</v>
      </c>
      <c r="BN102">
        <v>1.5200000000000001E-4</v>
      </c>
      <c r="BO102">
        <v>9.5000000000000005E-5</v>
      </c>
      <c r="BP102">
        <v>9.5000000000000005E-5</v>
      </c>
      <c r="BQ102">
        <v>9.5000000000000005E-5</v>
      </c>
      <c r="BR102">
        <v>9.5000000000000005E-5</v>
      </c>
      <c r="BS102">
        <v>9.5000000000000005E-5</v>
      </c>
      <c r="BT102">
        <v>2.1499999999999999E-4</v>
      </c>
      <c r="BU102">
        <v>2.1499999999999999E-4</v>
      </c>
      <c r="BV102">
        <v>2.1499999999999999E-4</v>
      </c>
      <c r="BW102">
        <v>2.1499999999999999E-4</v>
      </c>
      <c r="BX102">
        <v>2.1499999999999999E-4</v>
      </c>
      <c r="BY102">
        <v>2.7599999999999999E-4</v>
      </c>
      <c r="BZ102">
        <v>2.7599999999999999E-4</v>
      </c>
      <c r="CA102">
        <v>2.7599999999999999E-4</v>
      </c>
      <c r="CB102">
        <v>2.7599999999999999E-4</v>
      </c>
      <c r="CC102">
        <v>2.7599999999999999E-4</v>
      </c>
      <c r="CD102">
        <v>2.7599999999999999E-4</v>
      </c>
      <c r="CE102">
        <v>2.7599999999999999E-4</v>
      </c>
      <c r="CF102">
        <v>2.7599999999999999E-4</v>
      </c>
      <c r="CG102">
        <v>2.7599999999999999E-4</v>
      </c>
      <c r="CH102">
        <v>2.7599999999999999E-4</v>
      </c>
      <c r="CI102">
        <v>2.7599999999999999E-4</v>
      </c>
      <c r="CJ102">
        <v>2.7599999999999999E-4</v>
      </c>
      <c r="CK102">
        <v>2.7599999999999999E-4</v>
      </c>
      <c r="CL102">
        <v>2.7599999999999999E-4</v>
      </c>
      <c r="CM102">
        <v>2.7599999999999999E-4</v>
      </c>
      <c r="CN102">
        <v>2.7599999999999999E-4</v>
      </c>
      <c r="CO102">
        <v>2.7599999999999999E-4</v>
      </c>
      <c r="CP102">
        <v>2.7599999999999999E-4</v>
      </c>
      <c r="CQ102">
        <v>2.7599999999999999E-4</v>
      </c>
      <c r="CR102">
        <v>2.7599999999999999E-4</v>
      </c>
      <c r="CS102">
        <v>2.7599999999999999E-4</v>
      </c>
      <c r="CT102">
        <v>2.7599999999999999E-4</v>
      </c>
      <c r="CU102">
        <v>2.7599999999999999E-4</v>
      </c>
      <c r="CV102">
        <v>2.7599999999999999E-4</v>
      </c>
      <c r="CW102">
        <v>2.7599999999999999E-4</v>
      </c>
      <c r="CX102">
        <v>2.7599999999999999E-4</v>
      </c>
    </row>
    <row r="103" spans="1:102">
      <c r="A103" t="s">
        <v>273</v>
      </c>
      <c r="B103" t="e">
        <v>#VALUE!</v>
      </c>
      <c r="C103" t="e">
        <v>#VALUE!</v>
      </c>
      <c r="D103" t="e">
        <v>#VALUE!</v>
      </c>
      <c r="E103" t="e">
        <v>#VALUE!</v>
      </c>
      <c r="F103" t="e">
        <v>#VALUE!</v>
      </c>
      <c r="G103" t="e">
        <v>#VALUE!</v>
      </c>
      <c r="H103" t="e">
        <v>#VALUE!</v>
      </c>
      <c r="I103" t="e">
        <v>#VALUE!</v>
      </c>
      <c r="J103" t="e">
        <v>#VALUE!</v>
      </c>
      <c r="K103" t="e">
        <v>#VALUE!</v>
      </c>
      <c r="L103" t="e">
        <v>#VALUE!</v>
      </c>
      <c r="M103" t="e">
        <v>#VALUE!</v>
      </c>
      <c r="N103" t="e">
        <v>#VALUE!</v>
      </c>
      <c r="O103" t="e">
        <v>#VALUE!</v>
      </c>
      <c r="P103" t="e">
        <v>#VALUE!</v>
      </c>
      <c r="Q103">
        <v>1.0000000000000001E-5</v>
      </c>
      <c r="R103">
        <v>1.0000000000000001E-5</v>
      </c>
      <c r="S103">
        <v>1.0000000000000001E-5</v>
      </c>
      <c r="T103">
        <v>1.0000000000000001E-5</v>
      </c>
      <c r="U103">
        <v>1.0000000000000001E-5</v>
      </c>
      <c r="V103">
        <v>1.0000000000000001E-5</v>
      </c>
      <c r="W103">
        <v>1.0000000000000001E-5</v>
      </c>
      <c r="X103">
        <v>1.0000000000000001E-5</v>
      </c>
      <c r="Y103">
        <v>1.0000000000000001E-5</v>
      </c>
      <c r="Z103">
        <v>1.0000000000000001E-5</v>
      </c>
      <c r="AA103">
        <v>1.0000000000000001E-5</v>
      </c>
      <c r="AB103">
        <v>1.0000000000000001E-5</v>
      </c>
      <c r="AC103">
        <v>1.0000000000000001E-5</v>
      </c>
      <c r="AD103">
        <v>1.0000000000000001E-5</v>
      </c>
      <c r="AE103">
        <v>1.0000000000000001E-5</v>
      </c>
      <c r="AF103">
        <v>1.0000000000000001E-5</v>
      </c>
      <c r="AG103">
        <v>1.0000000000000001E-5</v>
      </c>
      <c r="AH103">
        <v>1.0000000000000001E-5</v>
      </c>
      <c r="AI103">
        <v>1.0000000000000001E-5</v>
      </c>
      <c r="AJ103">
        <v>1.0000000000000001E-5</v>
      </c>
      <c r="AK103">
        <v>1.0000000000000001E-5</v>
      </c>
      <c r="AL103">
        <v>1.0000000000000001E-5</v>
      </c>
      <c r="AM103">
        <v>1.0000000000000001E-5</v>
      </c>
      <c r="AN103">
        <v>1.0000000000000001E-5</v>
      </c>
      <c r="AO103">
        <v>1.0000000000000001E-5</v>
      </c>
      <c r="AP103">
        <v>6.8999999999999997E-5</v>
      </c>
      <c r="AQ103">
        <v>6.8999999999999997E-5</v>
      </c>
      <c r="AR103">
        <v>6.8999999999999997E-5</v>
      </c>
      <c r="AS103">
        <v>6.8999999999999997E-5</v>
      </c>
      <c r="AT103">
        <v>6.8999999999999997E-5</v>
      </c>
      <c r="AU103">
        <v>1.12E-4</v>
      </c>
      <c r="AV103">
        <v>1.12E-4</v>
      </c>
      <c r="AW103">
        <v>1.12E-4</v>
      </c>
      <c r="AX103">
        <v>1.12E-4</v>
      </c>
      <c r="AY103">
        <v>1.12E-4</v>
      </c>
      <c r="AZ103">
        <v>1.44E-4</v>
      </c>
      <c r="BA103">
        <v>1.44E-4</v>
      </c>
      <c r="BB103">
        <v>1.44E-4</v>
      </c>
      <c r="BC103">
        <v>1.44E-4</v>
      </c>
      <c r="BD103">
        <v>1.44E-4</v>
      </c>
      <c r="BE103">
        <v>1.64E-4</v>
      </c>
      <c r="BF103">
        <v>1.64E-4</v>
      </c>
      <c r="BG103">
        <v>1.64E-4</v>
      </c>
      <c r="BH103">
        <v>1.64E-4</v>
      </c>
      <c r="BI103">
        <v>1.64E-4</v>
      </c>
      <c r="BJ103">
        <v>1.76E-4</v>
      </c>
      <c r="BK103">
        <v>1.76E-4</v>
      </c>
      <c r="BL103">
        <v>1.76E-4</v>
      </c>
      <c r="BM103">
        <v>1.76E-4</v>
      </c>
      <c r="BN103">
        <v>1.76E-4</v>
      </c>
      <c r="BO103">
        <v>2.0000000000000001E-4</v>
      </c>
      <c r="BP103">
        <v>2.0000000000000001E-4</v>
      </c>
      <c r="BQ103">
        <v>2.0000000000000001E-4</v>
      </c>
      <c r="BR103">
        <v>2.0000000000000001E-4</v>
      </c>
      <c r="BS103">
        <v>2.0000000000000001E-4</v>
      </c>
      <c r="BT103">
        <v>2.13E-4</v>
      </c>
      <c r="BU103">
        <v>2.13E-4</v>
      </c>
      <c r="BV103">
        <v>2.13E-4</v>
      </c>
      <c r="BW103">
        <v>2.13E-4</v>
      </c>
      <c r="BX103">
        <v>2.13E-4</v>
      </c>
      <c r="BY103">
        <v>2.63E-4</v>
      </c>
      <c r="BZ103">
        <v>2.63E-4</v>
      </c>
      <c r="CA103">
        <v>2.63E-4</v>
      </c>
      <c r="CB103">
        <v>2.63E-4</v>
      </c>
      <c r="CC103">
        <v>2.63E-4</v>
      </c>
      <c r="CD103">
        <v>2.63E-4</v>
      </c>
      <c r="CE103">
        <v>2.63E-4</v>
      </c>
      <c r="CF103">
        <v>2.63E-4</v>
      </c>
      <c r="CG103">
        <v>2.63E-4</v>
      </c>
      <c r="CH103">
        <v>2.63E-4</v>
      </c>
      <c r="CI103">
        <v>2.63E-4</v>
      </c>
      <c r="CJ103">
        <v>2.63E-4</v>
      </c>
      <c r="CK103">
        <v>2.63E-4</v>
      </c>
      <c r="CL103">
        <v>2.63E-4</v>
      </c>
      <c r="CM103">
        <v>2.63E-4</v>
      </c>
      <c r="CN103">
        <v>2.63E-4</v>
      </c>
      <c r="CO103">
        <v>2.63E-4</v>
      </c>
      <c r="CP103">
        <v>2.63E-4</v>
      </c>
      <c r="CQ103">
        <v>2.63E-4</v>
      </c>
      <c r="CR103">
        <v>2.63E-4</v>
      </c>
      <c r="CS103">
        <v>2.63E-4</v>
      </c>
      <c r="CT103">
        <v>2.63E-4</v>
      </c>
      <c r="CU103">
        <v>2.63E-4</v>
      </c>
      <c r="CV103">
        <v>2.63E-4</v>
      </c>
      <c r="CW103">
        <v>2.63E-4</v>
      </c>
      <c r="CX103">
        <v>2.63E-4</v>
      </c>
    </row>
    <row r="104" spans="1:102">
      <c r="A104" t="s">
        <v>275</v>
      </c>
      <c r="B104">
        <v>9.9999999999999995E-7</v>
      </c>
      <c r="C104">
        <v>9.9999999999999995E-7</v>
      </c>
      <c r="D104">
        <v>9.9999999999999995E-7</v>
      </c>
      <c r="E104">
        <v>9.9999999999999995E-7</v>
      </c>
      <c r="F104">
        <v>9.9999999999999995E-7</v>
      </c>
      <c r="G104">
        <v>9.9999999999999995E-7</v>
      </c>
      <c r="H104">
        <v>9.9999999999999995E-7</v>
      </c>
      <c r="I104">
        <v>9.9999999999999995E-7</v>
      </c>
      <c r="J104">
        <v>9.9999999999999995E-7</v>
      </c>
      <c r="K104">
        <v>9.9999999999999995E-7</v>
      </c>
      <c r="L104">
        <v>9.9999999999999995E-7</v>
      </c>
      <c r="M104">
        <v>9.9999999999999995E-7</v>
      </c>
      <c r="N104">
        <v>9.9999999999999995E-7</v>
      </c>
      <c r="O104">
        <v>9.9999999999999995E-7</v>
      </c>
      <c r="P104">
        <v>9.9999999999999995E-7</v>
      </c>
      <c r="Q104">
        <v>9.7E-5</v>
      </c>
      <c r="R104">
        <v>9.7E-5</v>
      </c>
      <c r="S104">
        <v>9.7E-5</v>
      </c>
      <c r="T104">
        <v>9.7E-5</v>
      </c>
      <c r="U104">
        <v>9.7E-5</v>
      </c>
      <c r="V104">
        <v>9.7E-5</v>
      </c>
      <c r="W104">
        <v>9.7E-5</v>
      </c>
      <c r="X104">
        <v>9.7E-5</v>
      </c>
      <c r="Y104">
        <v>9.7E-5</v>
      </c>
      <c r="Z104">
        <v>9.7E-5</v>
      </c>
      <c r="AA104">
        <v>9.7E-5</v>
      </c>
      <c r="AB104">
        <v>9.7E-5</v>
      </c>
      <c r="AC104">
        <v>9.7E-5</v>
      </c>
      <c r="AD104">
        <v>9.7E-5</v>
      </c>
      <c r="AE104">
        <v>9.7E-5</v>
      </c>
      <c r="AF104">
        <v>9.7E-5</v>
      </c>
      <c r="AG104">
        <v>9.7E-5</v>
      </c>
      <c r="AH104">
        <v>9.7E-5</v>
      </c>
      <c r="AI104">
        <v>9.7E-5</v>
      </c>
      <c r="AJ104">
        <v>9.7E-5</v>
      </c>
      <c r="AK104">
        <v>9.7E-5</v>
      </c>
      <c r="AL104">
        <v>9.7E-5</v>
      </c>
      <c r="AM104">
        <v>9.7E-5</v>
      </c>
      <c r="AN104">
        <v>9.7E-5</v>
      </c>
      <c r="AO104">
        <v>9.7E-5</v>
      </c>
      <c r="AP104">
        <v>3.0600000000000001E-4</v>
      </c>
      <c r="AQ104">
        <v>3.0600000000000001E-4</v>
      </c>
      <c r="AR104">
        <v>3.0600000000000001E-4</v>
      </c>
      <c r="AS104">
        <v>3.0600000000000001E-4</v>
      </c>
      <c r="AT104">
        <v>3.0600000000000001E-4</v>
      </c>
      <c r="AU104">
        <v>4.3300000000000001E-4</v>
      </c>
      <c r="AV104">
        <v>4.3300000000000001E-4</v>
      </c>
      <c r="AW104">
        <v>4.3300000000000001E-4</v>
      </c>
      <c r="AX104">
        <v>4.3300000000000001E-4</v>
      </c>
      <c r="AY104">
        <v>4.3300000000000001E-4</v>
      </c>
      <c r="AZ104">
        <v>6.1600000000000001E-4</v>
      </c>
      <c r="BA104">
        <v>6.1600000000000001E-4</v>
      </c>
      <c r="BB104">
        <v>6.1600000000000001E-4</v>
      </c>
      <c r="BC104">
        <v>6.1600000000000001E-4</v>
      </c>
      <c r="BD104">
        <v>6.1600000000000001E-4</v>
      </c>
      <c r="BE104">
        <v>7.9299999999999998E-4</v>
      </c>
      <c r="BF104">
        <v>7.9299999999999998E-4</v>
      </c>
      <c r="BG104">
        <v>7.9299999999999998E-4</v>
      </c>
      <c r="BH104">
        <v>7.9299999999999998E-4</v>
      </c>
      <c r="BI104">
        <v>7.9299999999999998E-4</v>
      </c>
      <c r="BJ104">
        <v>9.4899999999999997E-4</v>
      </c>
      <c r="BK104">
        <v>9.4899999999999997E-4</v>
      </c>
      <c r="BL104">
        <v>9.4899999999999997E-4</v>
      </c>
      <c r="BM104">
        <v>9.4899999999999997E-4</v>
      </c>
      <c r="BN104">
        <v>9.4899999999999997E-4</v>
      </c>
      <c r="BO104">
        <v>1.1969999999999999E-3</v>
      </c>
      <c r="BP104">
        <v>1.1969999999999999E-3</v>
      </c>
      <c r="BQ104">
        <v>1.1969999999999999E-3</v>
      </c>
      <c r="BR104">
        <v>1.1969999999999999E-3</v>
      </c>
      <c r="BS104">
        <v>1.1969999999999999E-3</v>
      </c>
      <c r="BT104">
        <v>1.2390000000000001E-3</v>
      </c>
      <c r="BU104">
        <v>1.2390000000000001E-3</v>
      </c>
      <c r="BV104">
        <v>1.2390000000000001E-3</v>
      </c>
      <c r="BW104">
        <v>1.2390000000000001E-3</v>
      </c>
      <c r="BX104">
        <v>1.2390000000000001E-3</v>
      </c>
      <c r="BY104">
        <v>1.3029999999999999E-3</v>
      </c>
      <c r="BZ104">
        <v>1.3029999999999999E-3</v>
      </c>
      <c r="CA104">
        <v>1.3029999999999999E-3</v>
      </c>
      <c r="CB104">
        <v>1.3029999999999999E-3</v>
      </c>
      <c r="CC104">
        <v>1.3029999999999999E-3</v>
      </c>
      <c r="CD104">
        <v>1.3029999999999999E-3</v>
      </c>
      <c r="CE104">
        <v>1.3029999999999999E-3</v>
      </c>
      <c r="CF104">
        <v>1.3029999999999999E-3</v>
      </c>
      <c r="CG104">
        <v>1.3029999999999999E-3</v>
      </c>
      <c r="CH104">
        <v>1.3029999999999999E-3</v>
      </c>
      <c r="CI104">
        <v>1.3029999999999999E-3</v>
      </c>
      <c r="CJ104">
        <v>1.3029999999999999E-3</v>
      </c>
      <c r="CK104">
        <v>1.3029999999999999E-3</v>
      </c>
      <c r="CL104">
        <v>1.3029999999999999E-3</v>
      </c>
      <c r="CM104">
        <v>1.3029999999999999E-3</v>
      </c>
      <c r="CN104">
        <v>1.3029999999999999E-3</v>
      </c>
      <c r="CO104">
        <v>1.3029999999999999E-3</v>
      </c>
      <c r="CP104">
        <v>1.3029999999999999E-3</v>
      </c>
      <c r="CQ104">
        <v>1.3029999999999999E-3</v>
      </c>
      <c r="CR104">
        <v>1.3029999999999999E-3</v>
      </c>
      <c r="CS104">
        <v>1.3029999999999999E-3</v>
      </c>
      <c r="CT104">
        <v>1.3029999999999999E-3</v>
      </c>
      <c r="CU104">
        <v>1.3029999999999999E-3</v>
      </c>
      <c r="CV104">
        <v>1.3029999999999999E-3</v>
      </c>
      <c r="CW104">
        <v>1.3029999999999999E-3</v>
      </c>
      <c r="CX104">
        <v>1.3029999999999999E-3</v>
      </c>
    </row>
    <row r="105" spans="1:102">
      <c r="A105" t="s">
        <v>277</v>
      </c>
      <c r="B105" t="e">
        <v>#VALUE!</v>
      </c>
      <c r="C105" t="e">
        <v>#VALUE!</v>
      </c>
      <c r="D105" t="e">
        <v>#VALUE!</v>
      </c>
      <c r="E105" t="e">
        <v>#VALUE!</v>
      </c>
      <c r="F105" t="e">
        <v>#VALUE!</v>
      </c>
      <c r="G105" t="e">
        <v>#VALUE!</v>
      </c>
      <c r="H105" t="e">
        <v>#VALUE!</v>
      </c>
      <c r="I105" t="e">
        <v>#VALUE!</v>
      </c>
      <c r="J105" t="e">
        <v>#VALUE!</v>
      </c>
      <c r="K105" t="e">
        <v>#VALUE!</v>
      </c>
      <c r="L105" t="e">
        <v>#VALUE!</v>
      </c>
      <c r="M105" t="e">
        <v>#VALUE!</v>
      </c>
      <c r="N105" t="e">
        <v>#VALUE!</v>
      </c>
      <c r="O105" t="e">
        <v>#VALUE!</v>
      </c>
      <c r="P105" t="e">
        <v>#VALUE!</v>
      </c>
      <c r="Q105">
        <v>2.1499999999999999E-4</v>
      </c>
      <c r="R105">
        <v>2.1499999999999999E-4</v>
      </c>
      <c r="S105">
        <v>2.1499999999999999E-4</v>
      </c>
      <c r="T105">
        <v>2.1499999999999999E-4</v>
      </c>
      <c r="U105">
        <v>2.1499999999999999E-4</v>
      </c>
      <c r="V105">
        <v>2.1499999999999999E-4</v>
      </c>
      <c r="W105">
        <v>2.1499999999999999E-4</v>
      </c>
      <c r="X105">
        <v>2.1499999999999999E-4</v>
      </c>
      <c r="Y105">
        <v>2.1499999999999999E-4</v>
      </c>
      <c r="Z105">
        <v>2.1499999999999999E-4</v>
      </c>
      <c r="AA105">
        <v>2.1499999999999999E-4</v>
      </c>
      <c r="AB105">
        <v>2.1499999999999999E-4</v>
      </c>
      <c r="AC105">
        <v>2.1499999999999999E-4</v>
      </c>
      <c r="AD105">
        <v>2.1499999999999999E-4</v>
      </c>
      <c r="AE105">
        <v>2.1499999999999999E-4</v>
      </c>
      <c r="AF105">
        <v>2.1499999999999999E-4</v>
      </c>
      <c r="AG105">
        <v>2.1499999999999999E-4</v>
      </c>
      <c r="AH105">
        <v>2.1499999999999999E-4</v>
      </c>
      <c r="AI105">
        <v>2.1499999999999999E-4</v>
      </c>
      <c r="AJ105">
        <v>2.1499999999999999E-4</v>
      </c>
      <c r="AK105">
        <v>2.1499999999999999E-4</v>
      </c>
      <c r="AL105">
        <v>2.1499999999999999E-4</v>
      </c>
      <c r="AM105">
        <v>2.1499999999999999E-4</v>
      </c>
      <c r="AN105">
        <v>2.1499999999999999E-4</v>
      </c>
      <c r="AO105">
        <v>2.1499999999999999E-4</v>
      </c>
      <c r="AP105">
        <v>8.1800000000000004E-4</v>
      </c>
      <c r="AQ105">
        <v>8.1800000000000004E-4</v>
      </c>
      <c r="AR105">
        <v>8.1800000000000004E-4</v>
      </c>
      <c r="AS105">
        <v>8.1800000000000004E-4</v>
      </c>
      <c r="AT105">
        <v>8.1800000000000004E-4</v>
      </c>
      <c r="AU105">
        <v>1.0529999999999999E-3</v>
      </c>
      <c r="AV105">
        <v>1.0529999999999999E-3</v>
      </c>
      <c r="AW105">
        <v>1.0529999999999999E-3</v>
      </c>
      <c r="AX105">
        <v>1.0529999999999999E-3</v>
      </c>
      <c r="AY105">
        <v>1.0529999999999999E-3</v>
      </c>
      <c r="AZ105">
        <v>1.2570000000000001E-3</v>
      </c>
      <c r="BA105">
        <v>1.2570000000000001E-3</v>
      </c>
      <c r="BB105">
        <v>1.2570000000000001E-3</v>
      </c>
      <c r="BC105">
        <v>1.2570000000000001E-3</v>
      </c>
      <c r="BD105">
        <v>1.2570000000000001E-3</v>
      </c>
      <c r="BE105">
        <v>1.4239999999999999E-3</v>
      </c>
      <c r="BF105">
        <v>1.4239999999999999E-3</v>
      </c>
      <c r="BG105">
        <v>1.4239999999999999E-3</v>
      </c>
      <c r="BH105">
        <v>1.4239999999999999E-3</v>
      </c>
      <c r="BI105">
        <v>1.4239999999999999E-3</v>
      </c>
      <c r="BJ105">
        <v>1.5659999999999999E-3</v>
      </c>
      <c r="BK105">
        <v>1.5659999999999999E-3</v>
      </c>
      <c r="BL105">
        <v>1.5659999999999999E-3</v>
      </c>
      <c r="BM105">
        <v>1.5659999999999999E-3</v>
      </c>
      <c r="BN105">
        <v>1.5659999999999999E-3</v>
      </c>
      <c r="BO105">
        <v>1.691E-3</v>
      </c>
      <c r="BP105">
        <v>1.691E-3</v>
      </c>
      <c r="BQ105">
        <v>1.691E-3</v>
      </c>
      <c r="BR105">
        <v>1.691E-3</v>
      </c>
      <c r="BS105">
        <v>1.691E-3</v>
      </c>
      <c r="BT105">
        <v>1.789E-3</v>
      </c>
      <c r="BU105">
        <v>1.789E-3</v>
      </c>
      <c r="BV105">
        <v>1.789E-3</v>
      </c>
      <c r="BW105">
        <v>1.789E-3</v>
      </c>
      <c r="BX105">
        <v>1.789E-3</v>
      </c>
      <c r="BY105">
        <v>1.8760000000000001E-3</v>
      </c>
      <c r="BZ105">
        <v>1.8760000000000001E-3</v>
      </c>
      <c r="CA105">
        <v>1.8760000000000001E-3</v>
      </c>
      <c r="CB105">
        <v>1.8760000000000001E-3</v>
      </c>
      <c r="CC105">
        <v>1.8760000000000001E-3</v>
      </c>
      <c r="CD105">
        <v>1.8760000000000001E-3</v>
      </c>
      <c r="CE105">
        <v>1.8760000000000001E-3</v>
      </c>
      <c r="CF105">
        <v>1.8760000000000001E-3</v>
      </c>
      <c r="CG105">
        <v>1.8760000000000001E-3</v>
      </c>
      <c r="CH105">
        <v>1.8760000000000001E-3</v>
      </c>
      <c r="CI105">
        <v>1.8760000000000001E-3</v>
      </c>
      <c r="CJ105">
        <v>1.8760000000000001E-3</v>
      </c>
      <c r="CK105">
        <v>1.8760000000000001E-3</v>
      </c>
      <c r="CL105">
        <v>1.8760000000000001E-3</v>
      </c>
      <c r="CM105">
        <v>1.8760000000000001E-3</v>
      </c>
      <c r="CN105">
        <v>1.8760000000000001E-3</v>
      </c>
      <c r="CO105">
        <v>1.8760000000000001E-3</v>
      </c>
      <c r="CP105">
        <v>1.8760000000000001E-3</v>
      </c>
      <c r="CQ105">
        <v>1.8760000000000001E-3</v>
      </c>
      <c r="CR105">
        <v>1.8760000000000001E-3</v>
      </c>
      <c r="CS105">
        <v>1.8760000000000001E-3</v>
      </c>
      <c r="CT105">
        <v>1.8760000000000001E-3</v>
      </c>
      <c r="CU105">
        <v>1.8760000000000001E-3</v>
      </c>
      <c r="CV105">
        <v>1.8760000000000001E-3</v>
      </c>
      <c r="CW105">
        <v>1.8760000000000001E-3</v>
      </c>
      <c r="CX105">
        <v>1.8760000000000001E-3</v>
      </c>
    </row>
    <row r="106" spans="1:102">
      <c r="A106" t="s">
        <v>279</v>
      </c>
      <c r="B106" t="e">
        <v>#VALUE!</v>
      </c>
      <c r="C106" t="e">
        <v>#VALUE!</v>
      </c>
      <c r="D106" t="e">
        <v>#VALUE!</v>
      </c>
      <c r="E106" t="e">
        <v>#VALUE!</v>
      </c>
      <c r="F106" t="e">
        <v>#VALUE!</v>
      </c>
      <c r="G106" t="e">
        <v>#VALUE!</v>
      </c>
      <c r="H106" t="e">
        <v>#VALUE!</v>
      </c>
      <c r="I106" t="e">
        <v>#VALUE!</v>
      </c>
      <c r="J106" t="e">
        <v>#VALUE!</v>
      </c>
      <c r="K106" t="e">
        <v>#VALUE!</v>
      </c>
      <c r="L106" t="e">
        <v>#VALUE!</v>
      </c>
      <c r="M106" t="e">
        <v>#VALUE!</v>
      </c>
      <c r="N106" t="e">
        <v>#VALUE!</v>
      </c>
      <c r="O106" t="e">
        <v>#VALUE!</v>
      </c>
      <c r="P106" t="e">
        <v>#VALUE!</v>
      </c>
      <c r="Q106">
        <v>7.9999999999999996E-6</v>
      </c>
      <c r="R106">
        <v>7.9999999999999996E-6</v>
      </c>
      <c r="S106">
        <v>7.9999999999999996E-6</v>
      </c>
      <c r="T106">
        <v>7.9999999999999996E-6</v>
      </c>
      <c r="U106">
        <v>7.9999999999999996E-6</v>
      </c>
      <c r="V106">
        <v>7.9999999999999996E-6</v>
      </c>
      <c r="W106">
        <v>7.9999999999999996E-6</v>
      </c>
      <c r="X106">
        <v>7.9999999999999996E-6</v>
      </c>
      <c r="Y106">
        <v>7.9999999999999996E-6</v>
      </c>
      <c r="Z106">
        <v>7.9999999999999996E-6</v>
      </c>
      <c r="AA106">
        <v>7.9999999999999996E-6</v>
      </c>
      <c r="AB106">
        <v>7.9999999999999996E-6</v>
      </c>
      <c r="AC106">
        <v>7.9999999999999996E-6</v>
      </c>
      <c r="AD106">
        <v>7.9999999999999996E-6</v>
      </c>
      <c r="AE106">
        <v>7.9999999999999996E-6</v>
      </c>
      <c r="AF106">
        <v>7.9999999999999996E-6</v>
      </c>
      <c r="AG106">
        <v>7.9999999999999996E-6</v>
      </c>
      <c r="AH106">
        <v>7.9999999999999996E-6</v>
      </c>
      <c r="AI106">
        <v>7.9999999999999996E-6</v>
      </c>
      <c r="AJ106">
        <v>7.9999999999999996E-6</v>
      </c>
      <c r="AK106">
        <v>7.9999999999999996E-6</v>
      </c>
      <c r="AL106">
        <v>7.9999999999999996E-6</v>
      </c>
      <c r="AM106">
        <v>7.9999999999999996E-6</v>
      </c>
      <c r="AN106">
        <v>7.9999999999999996E-6</v>
      </c>
      <c r="AO106">
        <v>7.9999999999999996E-6</v>
      </c>
      <c r="AP106">
        <v>5.5000000000000002E-5</v>
      </c>
      <c r="AQ106">
        <v>5.5000000000000002E-5</v>
      </c>
      <c r="AR106">
        <v>5.5000000000000002E-5</v>
      </c>
      <c r="AS106">
        <v>5.5000000000000002E-5</v>
      </c>
      <c r="AT106">
        <v>5.5000000000000002E-5</v>
      </c>
      <c r="AU106">
        <v>8.7999999999999998E-5</v>
      </c>
      <c r="AV106">
        <v>8.7999999999999998E-5</v>
      </c>
      <c r="AW106">
        <v>8.7999999999999998E-5</v>
      </c>
      <c r="AX106">
        <v>8.7999999999999998E-5</v>
      </c>
      <c r="AY106">
        <v>8.7999999999999998E-5</v>
      </c>
      <c r="AZ106">
        <v>1.1900000000000001E-4</v>
      </c>
      <c r="BA106">
        <v>1.1900000000000001E-4</v>
      </c>
      <c r="BB106">
        <v>1.1900000000000001E-4</v>
      </c>
      <c r="BC106">
        <v>1.1900000000000001E-4</v>
      </c>
      <c r="BD106">
        <v>1.1900000000000001E-4</v>
      </c>
      <c r="BE106">
        <v>1.44E-4</v>
      </c>
      <c r="BF106">
        <v>1.44E-4</v>
      </c>
      <c r="BG106">
        <v>1.44E-4</v>
      </c>
      <c r="BH106">
        <v>1.44E-4</v>
      </c>
      <c r="BI106">
        <v>1.44E-4</v>
      </c>
      <c r="BJ106">
        <v>1.7100000000000001E-4</v>
      </c>
      <c r="BK106">
        <v>1.7100000000000001E-4</v>
      </c>
      <c r="BL106">
        <v>1.7100000000000001E-4</v>
      </c>
      <c r="BM106">
        <v>1.7100000000000001E-4</v>
      </c>
      <c r="BN106">
        <v>1.7100000000000001E-4</v>
      </c>
      <c r="BO106">
        <v>2.03E-4</v>
      </c>
      <c r="BP106">
        <v>2.03E-4</v>
      </c>
      <c r="BQ106">
        <v>2.03E-4</v>
      </c>
      <c r="BR106">
        <v>2.03E-4</v>
      </c>
      <c r="BS106">
        <v>2.03E-4</v>
      </c>
      <c r="BT106">
        <v>2.43E-4</v>
      </c>
      <c r="BU106">
        <v>2.43E-4</v>
      </c>
      <c r="BV106">
        <v>2.43E-4</v>
      </c>
      <c r="BW106">
        <v>2.43E-4</v>
      </c>
      <c r="BX106">
        <v>2.43E-4</v>
      </c>
      <c r="BY106">
        <v>2.8899999999999998E-4</v>
      </c>
      <c r="BZ106">
        <v>2.8899999999999998E-4</v>
      </c>
      <c r="CA106">
        <v>2.8899999999999998E-4</v>
      </c>
      <c r="CB106">
        <v>2.8899999999999998E-4</v>
      </c>
      <c r="CC106">
        <v>2.8899999999999998E-4</v>
      </c>
      <c r="CD106">
        <v>2.8899999999999998E-4</v>
      </c>
      <c r="CE106">
        <v>2.8899999999999998E-4</v>
      </c>
      <c r="CF106">
        <v>2.8899999999999998E-4</v>
      </c>
      <c r="CG106">
        <v>2.8899999999999998E-4</v>
      </c>
      <c r="CH106">
        <v>2.8899999999999998E-4</v>
      </c>
      <c r="CI106">
        <v>2.8899999999999998E-4</v>
      </c>
      <c r="CJ106">
        <v>2.8899999999999998E-4</v>
      </c>
      <c r="CK106">
        <v>2.8899999999999998E-4</v>
      </c>
      <c r="CL106">
        <v>2.8899999999999998E-4</v>
      </c>
      <c r="CM106">
        <v>2.8899999999999998E-4</v>
      </c>
      <c r="CN106">
        <v>2.8899999999999998E-4</v>
      </c>
      <c r="CO106">
        <v>2.8899999999999998E-4</v>
      </c>
      <c r="CP106">
        <v>2.8899999999999998E-4</v>
      </c>
      <c r="CQ106">
        <v>2.8899999999999998E-4</v>
      </c>
      <c r="CR106">
        <v>2.8899999999999998E-4</v>
      </c>
      <c r="CS106">
        <v>2.8899999999999998E-4</v>
      </c>
      <c r="CT106">
        <v>2.8899999999999998E-4</v>
      </c>
      <c r="CU106">
        <v>2.8899999999999998E-4</v>
      </c>
      <c r="CV106">
        <v>2.8899999999999998E-4</v>
      </c>
      <c r="CW106">
        <v>2.8899999999999998E-4</v>
      </c>
      <c r="CX106">
        <v>2.8899999999999998E-4</v>
      </c>
    </row>
    <row r="107" spans="1:102">
      <c r="A107" t="s">
        <v>281</v>
      </c>
      <c r="B107" t="e">
        <v>#VALUE!</v>
      </c>
      <c r="C107" t="e">
        <v>#VALUE!</v>
      </c>
      <c r="D107" t="e">
        <v>#VALUE!</v>
      </c>
      <c r="E107" t="e">
        <v>#VALUE!</v>
      </c>
      <c r="F107" t="e">
        <v>#VALUE!</v>
      </c>
      <c r="G107" t="e">
        <v>#VALUE!</v>
      </c>
      <c r="H107" t="e">
        <v>#VALUE!</v>
      </c>
      <c r="I107" t="e">
        <v>#VALUE!</v>
      </c>
      <c r="J107" t="e">
        <v>#VALUE!</v>
      </c>
      <c r="K107" t="e">
        <v>#VALUE!</v>
      </c>
      <c r="L107" t="e">
        <v>#VALUE!</v>
      </c>
      <c r="M107" t="e">
        <v>#VALUE!</v>
      </c>
      <c r="N107" t="e">
        <v>#VALUE!</v>
      </c>
      <c r="O107" t="e">
        <v>#VALUE!</v>
      </c>
      <c r="P107" t="e">
        <v>#VALUE!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1.18E-4</v>
      </c>
      <c r="AV107">
        <v>1.18E-4</v>
      </c>
      <c r="AW107">
        <v>1.18E-4</v>
      </c>
      <c r="AX107">
        <v>1.18E-4</v>
      </c>
      <c r="AY107">
        <v>1.18E-4</v>
      </c>
      <c r="AZ107">
        <v>1.44E-4</v>
      </c>
      <c r="BA107">
        <v>1.44E-4</v>
      </c>
      <c r="BB107">
        <v>1.44E-4</v>
      </c>
      <c r="BC107">
        <v>1.44E-4</v>
      </c>
      <c r="BD107">
        <v>1.44E-4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3.6000000000000002E-4</v>
      </c>
      <c r="BK107">
        <v>3.6000000000000002E-4</v>
      </c>
      <c r="BL107">
        <v>3.6000000000000002E-4</v>
      </c>
      <c r="BM107">
        <v>3.6000000000000002E-4</v>
      </c>
      <c r="BN107">
        <v>3.6000000000000002E-4</v>
      </c>
      <c r="BO107">
        <v>3.7199999999999999E-4</v>
      </c>
      <c r="BP107">
        <v>3.7199999999999999E-4</v>
      </c>
      <c r="BQ107">
        <v>3.7199999999999999E-4</v>
      </c>
      <c r="BR107">
        <v>3.7199999999999999E-4</v>
      </c>
      <c r="BS107">
        <v>3.7199999999999999E-4</v>
      </c>
      <c r="BT107">
        <v>3.7800000000000003E-4</v>
      </c>
      <c r="BU107">
        <v>3.7800000000000003E-4</v>
      </c>
      <c r="BV107">
        <v>3.7800000000000003E-4</v>
      </c>
      <c r="BW107">
        <v>3.7800000000000003E-4</v>
      </c>
      <c r="BX107">
        <v>3.7800000000000003E-4</v>
      </c>
      <c r="BY107">
        <v>3.7199999999999999E-4</v>
      </c>
      <c r="BZ107">
        <v>3.7199999999999999E-4</v>
      </c>
      <c r="CA107">
        <v>3.7199999999999999E-4</v>
      </c>
      <c r="CB107">
        <v>3.7199999999999999E-4</v>
      </c>
      <c r="CC107">
        <v>3.7199999999999999E-4</v>
      </c>
      <c r="CD107">
        <v>3.7199999999999999E-4</v>
      </c>
      <c r="CE107">
        <v>3.7199999999999999E-4</v>
      </c>
      <c r="CF107">
        <v>3.7199999999999999E-4</v>
      </c>
      <c r="CG107">
        <v>3.7199999999999999E-4</v>
      </c>
      <c r="CH107">
        <v>3.7199999999999999E-4</v>
      </c>
      <c r="CI107">
        <v>3.7199999999999999E-4</v>
      </c>
      <c r="CJ107">
        <v>3.7199999999999999E-4</v>
      </c>
      <c r="CK107">
        <v>3.7199999999999999E-4</v>
      </c>
      <c r="CL107">
        <v>3.7199999999999999E-4</v>
      </c>
      <c r="CM107">
        <v>3.7199999999999999E-4</v>
      </c>
      <c r="CN107">
        <v>3.7199999999999999E-4</v>
      </c>
      <c r="CO107">
        <v>3.7199999999999999E-4</v>
      </c>
      <c r="CP107">
        <v>3.7199999999999999E-4</v>
      </c>
      <c r="CQ107">
        <v>3.7199999999999999E-4</v>
      </c>
      <c r="CR107">
        <v>3.7199999999999999E-4</v>
      </c>
      <c r="CS107">
        <v>3.7199999999999999E-4</v>
      </c>
      <c r="CT107">
        <v>3.7199999999999999E-4</v>
      </c>
      <c r="CU107">
        <v>3.7199999999999999E-4</v>
      </c>
      <c r="CV107">
        <v>3.7199999999999999E-4</v>
      </c>
      <c r="CW107">
        <v>3.7199999999999999E-4</v>
      </c>
      <c r="CX107">
        <v>3.7199999999999999E-4</v>
      </c>
    </row>
    <row r="108" spans="1:102">
      <c r="A108" t="s">
        <v>283</v>
      </c>
      <c r="B108" t="e">
        <v>#VALUE!</v>
      </c>
      <c r="C108" t="e">
        <v>#VALUE!</v>
      </c>
      <c r="D108" t="e">
        <v>#VALUE!</v>
      </c>
      <c r="E108" t="e">
        <v>#VALUE!</v>
      </c>
      <c r="F108" t="e">
        <v>#VALUE!</v>
      </c>
      <c r="G108" t="e">
        <v>#VALUE!</v>
      </c>
      <c r="H108" t="e">
        <v>#VALUE!</v>
      </c>
      <c r="I108" t="e">
        <v>#VALUE!</v>
      </c>
      <c r="J108" t="e">
        <v>#VALUE!</v>
      </c>
      <c r="K108" t="e">
        <v>#VALUE!</v>
      </c>
      <c r="L108" t="e">
        <v>#VALUE!</v>
      </c>
      <c r="M108" t="e">
        <v>#VALUE!</v>
      </c>
      <c r="N108" t="e">
        <v>#VALUE!</v>
      </c>
      <c r="O108" t="e">
        <v>#VALUE!</v>
      </c>
      <c r="P108" t="e">
        <v>#VALUE!</v>
      </c>
      <c r="Q108">
        <v>5.1E-5</v>
      </c>
      <c r="R108">
        <v>5.1E-5</v>
      </c>
      <c r="S108">
        <v>5.1E-5</v>
      </c>
      <c r="T108">
        <v>5.1E-5</v>
      </c>
      <c r="U108">
        <v>5.1E-5</v>
      </c>
      <c r="V108">
        <v>5.1E-5</v>
      </c>
      <c r="W108">
        <v>5.1E-5</v>
      </c>
      <c r="X108">
        <v>5.1E-5</v>
      </c>
      <c r="Y108">
        <v>5.1E-5</v>
      </c>
      <c r="Z108">
        <v>5.1E-5</v>
      </c>
      <c r="AA108">
        <v>5.1E-5</v>
      </c>
      <c r="AB108">
        <v>5.1E-5</v>
      </c>
      <c r="AC108">
        <v>5.1E-5</v>
      </c>
      <c r="AD108">
        <v>5.1E-5</v>
      </c>
      <c r="AE108">
        <v>5.1E-5</v>
      </c>
      <c r="AF108">
        <v>5.1E-5</v>
      </c>
      <c r="AG108">
        <v>5.1E-5</v>
      </c>
      <c r="AH108">
        <v>5.1E-5</v>
      </c>
      <c r="AI108">
        <v>5.1E-5</v>
      </c>
      <c r="AJ108">
        <v>5.1E-5</v>
      </c>
      <c r="AK108">
        <v>5.1E-5</v>
      </c>
      <c r="AL108">
        <v>5.1E-5</v>
      </c>
      <c r="AM108">
        <v>5.1E-5</v>
      </c>
      <c r="AN108">
        <v>5.1E-5</v>
      </c>
      <c r="AO108">
        <v>5.1E-5</v>
      </c>
      <c r="AP108">
        <v>3.8099999999999999E-4</v>
      </c>
      <c r="AQ108">
        <v>3.8099999999999999E-4</v>
      </c>
      <c r="AR108">
        <v>3.8099999999999999E-4</v>
      </c>
      <c r="AS108">
        <v>3.8099999999999999E-4</v>
      </c>
      <c r="AT108">
        <v>3.8099999999999999E-4</v>
      </c>
      <c r="AU108">
        <v>6.2600000000000004E-4</v>
      </c>
      <c r="AV108">
        <v>6.2600000000000004E-4</v>
      </c>
      <c r="AW108">
        <v>6.2600000000000004E-4</v>
      </c>
      <c r="AX108">
        <v>6.2600000000000004E-4</v>
      </c>
      <c r="AY108">
        <v>6.2600000000000004E-4</v>
      </c>
      <c r="AZ108">
        <v>8.9099999999999997E-4</v>
      </c>
      <c r="BA108">
        <v>8.9099999999999997E-4</v>
      </c>
      <c r="BB108">
        <v>8.9099999999999997E-4</v>
      </c>
      <c r="BC108">
        <v>8.9099999999999997E-4</v>
      </c>
      <c r="BD108">
        <v>8.9099999999999997E-4</v>
      </c>
      <c r="BE108">
        <v>1.142E-3</v>
      </c>
      <c r="BF108">
        <v>1.142E-3</v>
      </c>
      <c r="BG108">
        <v>1.142E-3</v>
      </c>
      <c r="BH108">
        <v>1.142E-3</v>
      </c>
      <c r="BI108">
        <v>1.142E-3</v>
      </c>
      <c r="BJ108">
        <v>1.3359999999999999E-3</v>
      </c>
      <c r="BK108">
        <v>1.3359999999999999E-3</v>
      </c>
      <c r="BL108">
        <v>1.3359999999999999E-3</v>
      </c>
      <c r="BM108">
        <v>1.3359999999999999E-3</v>
      </c>
      <c r="BN108">
        <v>1.3359999999999999E-3</v>
      </c>
      <c r="BO108">
        <v>1.4239999999999999E-3</v>
      </c>
      <c r="BP108">
        <v>1.4239999999999999E-3</v>
      </c>
      <c r="BQ108">
        <v>1.4239999999999999E-3</v>
      </c>
      <c r="BR108">
        <v>1.4239999999999999E-3</v>
      </c>
      <c r="BS108">
        <v>1.4239999999999999E-3</v>
      </c>
      <c r="BT108">
        <v>1.4220000000000001E-3</v>
      </c>
      <c r="BU108">
        <v>1.4220000000000001E-3</v>
      </c>
      <c r="BV108">
        <v>1.4220000000000001E-3</v>
      </c>
      <c r="BW108">
        <v>1.4220000000000001E-3</v>
      </c>
      <c r="BX108">
        <v>1.4220000000000001E-3</v>
      </c>
      <c r="BY108">
        <v>1.325E-3</v>
      </c>
      <c r="BZ108">
        <v>1.325E-3</v>
      </c>
      <c r="CA108">
        <v>1.325E-3</v>
      </c>
      <c r="CB108">
        <v>1.325E-3</v>
      </c>
      <c r="CC108">
        <v>1.325E-3</v>
      </c>
      <c r="CD108">
        <v>1.325E-3</v>
      </c>
      <c r="CE108">
        <v>1.325E-3</v>
      </c>
      <c r="CF108">
        <v>1.325E-3</v>
      </c>
      <c r="CG108">
        <v>1.325E-3</v>
      </c>
      <c r="CH108">
        <v>1.325E-3</v>
      </c>
      <c r="CI108">
        <v>1.325E-3</v>
      </c>
      <c r="CJ108">
        <v>1.325E-3</v>
      </c>
      <c r="CK108">
        <v>1.325E-3</v>
      </c>
      <c r="CL108">
        <v>1.325E-3</v>
      </c>
      <c r="CM108">
        <v>1.325E-3</v>
      </c>
      <c r="CN108">
        <v>1.325E-3</v>
      </c>
      <c r="CO108">
        <v>1.325E-3</v>
      </c>
      <c r="CP108">
        <v>1.325E-3</v>
      </c>
      <c r="CQ108">
        <v>1.325E-3</v>
      </c>
      <c r="CR108">
        <v>1.325E-3</v>
      </c>
      <c r="CS108">
        <v>1.325E-3</v>
      </c>
      <c r="CT108">
        <v>1.325E-3</v>
      </c>
      <c r="CU108">
        <v>1.325E-3</v>
      </c>
      <c r="CV108">
        <v>1.325E-3</v>
      </c>
      <c r="CW108">
        <v>1.325E-3</v>
      </c>
      <c r="CX108">
        <v>1.325E-3</v>
      </c>
    </row>
    <row r="109" spans="1:102">
      <c r="A109" t="s">
        <v>285</v>
      </c>
      <c r="B109" t="e">
        <v>#VALUE!</v>
      </c>
      <c r="C109" t="e">
        <v>#VALUE!</v>
      </c>
      <c r="D109" t="e">
        <v>#VALUE!</v>
      </c>
      <c r="E109" t="e">
        <v>#VALUE!</v>
      </c>
      <c r="F109" t="e">
        <v>#VALUE!</v>
      </c>
      <c r="G109" t="e">
        <v>#VALUE!</v>
      </c>
      <c r="H109" t="e">
        <v>#VALUE!</v>
      </c>
      <c r="I109" t="e">
        <v>#VALUE!</v>
      </c>
      <c r="J109" t="e">
        <v>#VALUE!</v>
      </c>
      <c r="K109" t="e">
        <v>#VALUE!</v>
      </c>
      <c r="L109" t="e">
        <v>#VALUE!</v>
      </c>
      <c r="M109" t="e">
        <v>#VALUE!</v>
      </c>
      <c r="N109" t="e">
        <v>#VALUE!</v>
      </c>
      <c r="O109" t="e">
        <v>#VALUE!</v>
      </c>
      <c r="P109" t="e">
        <v>#VALUE!</v>
      </c>
      <c r="Q109" t="e">
        <v>#VALUE!</v>
      </c>
      <c r="R109" t="e">
        <v>#VALUE!</v>
      </c>
      <c r="S109" t="e">
        <v>#VALUE!</v>
      </c>
      <c r="T109" t="e">
        <v>#VALUE!</v>
      </c>
      <c r="U109" t="e">
        <v>#VALUE!</v>
      </c>
      <c r="V109" t="e">
        <v>#VALUE!</v>
      </c>
      <c r="W109" t="e">
        <v>#VALUE!</v>
      </c>
      <c r="X109" t="e">
        <v>#VALUE!</v>
      </c>
      <c r="Y109" t="e">
        <v>#VALUE!</v>
      </c>
      <c r="Z109" t="e">
        <v>#VALUE!</v>
      </c>
      <c r="AA109" t="e">
        <v>#VALUE!</v>
      </c>
      <c r="AB109" t="e">
        <v>#VALUE!</v>
      </c>
      <c r="AC109" t="e">
        <v>#VALUE!</v>
      </c>
      <c r="AD109" t="e">
        <v>#VALUE!</v>
      </c>
      <c r="AE109" t="e">
        <v>#VALUE!</v>
      </c>
      <c r="AF109" t="e">
        <v>#VALUE!</v>
      </c>
      <c r="AG109" t="e">
        <v>#VALUE!</v>
      </c>
      <c r="AH109" t="e">
        <v>#VALUE!</v>
      </c>
      <c r="AI109" t="e">
        <v>#VALUE!</v>
      </c>
      <c r="AJ109" t="e">
        <v>#VALUE!</v>
      </c>
      <c r="AK109" t="e">
        <v>#VALUE!</v>
      </c>
      <c r="AL109" t="e">
        <v>#VALUE!</v>
      </c>
      <c r="AM109" t="e">
        <v>#VALUE!</v>
      </c>
      <c r="AN109" t="e">
        <v>#VALUE!</v>
      </c>
      <c r="AO109" t="e">
        <v>#VALUE!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6.4999999999999994E-5</v>
      </c>
      <c r="BF109">
        <v>6.4999999999999994E-5</v>
      </c>
      <c r="BG109">
        <v>6.4999999999999994E-5</v>
      </c>
      <c r="BH109">
        <v>6.4999999999999994E-5</v>
      </c>
      <c r="BI109">
        <v>6.4999999999999994E-5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6.0999999999999999E-5</v>
      </c>
      <c r="BZ109">
        <v>6.0999999999999999E-5</v>
      </c>
      <c r="CA109">
        <v>6.0999999999999999E-5</v>
      </c>
      <c r="CB109">
        <v>6.0999999999999999E-5</v>
      </c>
      <c r="CC109">
        <v>6.0999999999999999E-5</v>
      </c>
      <c r="CD109">
        <v>6.0999999999999999E-5</v>
      </c>
      <c r="CE109">
        <v>6.0999999999999999E-5</v>
      </c>
      <c r="CF109">
        <v>6.0999999999999999E-5</v>
      </c>
      <c r="CG109">
        <v>6.0999999999999999E-5</v>
      </c>
      <c r="CH109">
        <v>6.0999999999999999E-5</v>
      </c>
      <c r="CI109">
        <v>6.0999999999999999E-5</v>
      </c>
      <c r="CJ109">
        <v>6.0999999999999999E-5</v>
      </c>
      <c r="CK109">
        <v>6.0999999999999999E-5</v>
      </c>
      <c r="CL109">
        <v>6.0999999999999999E-5</v>
      </c>
      <c r="CM109">
        <v>6.0999999999999999E-5</v>
      </c>
      <c r="CN109">
        <v>6.0999999999999999E-5</v>
      </c>
      <c r="CO109">
        <v>6.0999999999999999E-5</v>
      </c>
      <c r="CP109">
        <v>6.0999999999999999E-5</v>
      </c>
      <c r="CQ109">
        <v>6.0999999999999999E-5</v>
      </c>
      <c r="CR109">
        <v>6.0999999999999999E-5</v>
      </c>
      <c r="CS109">
        <v>6.0999999999999999E-5</v>
      </c>
      <c r="CT109">
        <v>6.0999999999999999E-5</v>
      </c>
      <c r="CU109">
        <v>6.0999999999999999E-5</v>
      </c>
      <c r="CV109">
        <v>6.0999999999999999E-5</v>
      </c>
      <c r="CW109">
        <v>6.0999999999999999E-5</v>
      </c>
      <c r="CX109">
        <v>6.0999999999999999E-5</v>
      </c>
    </row>
    <row r="110" spans="1:102">
      <c r="A110" t="s">
        <v>287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1.2999999999999999E-5</v>
      </c>
      <c r="R110">
        <v>1.2999999999999999E-5</v>
      </c>
      <c r="S110">
        <v>1.2999999999999999E-5</v>
      </c>
      <c r="T110">
        <v>1.2999999999999999E-5</v>
      </c>
      <c r="U110">
        <v>1.2999999999999999E-5</v>
      </c>
      <c r="V110">
        <v>1.2999999999999999E-5</v>
      </c>
      <c r="W110">
        <v>1.2999999999999999E-5</v>
      </c>
      <c r="X110">
        <v>1.2999999999999999E-5</v>
      </c>
      <c r="Y110">
        <v>1.2999999999999999E-5</v>
      </c>
      <c r="Z110">
        <v>1.2999999999999999E-5</v>
      </c>
      <c r="AA110">
        <v>1.2999999999999999E-5</v>
      </c>
      <c r="AB110">
        <v>1.2999999999999999E-5</v>
      </c>
      <c r="AC110">
        <v>1.2999999999999999E-5</v>
      </c>
      <c r="AD110">
        <v>1.2999999999999999E-5</v>
      </c>
      <c r="AE110">
        <v>1.2999999999999999E-5</v>
      </c>
      <c r="AF110">
        <v>1.2999999999999999E-5</v>
      </c>
      <c r="AG110">
        <v>1.2999999999999999E-5</v>
      </c>
      <c r="AH110">
        <v>1.2999999999999999E-5</v>
      </c>
      <c r="AI110">
        <v>1.2999999999999999E-5</v>
      </c>
      <c r="AJ110">
        <v>1.2999999999999999E-5</v>
      </c>
      <c r="AK110">
        <v>1.2999999999999999E-5</v>
      </c>
      <c r="AL110">
        <v>1.2999999999999999E-5</v>
      </c>
      <c r="AM110">
        <v>1.2999999999999999E-5</v>
      </c>
      <c r="AN110">
        <v>1.2999999999999999E-5</v>
      </c>
      <c r="AO110">
        <v>1.2999999999999999E-5</v>
      </c>
      <c r="AP110">
        <v>5.1E-5</v>
      </c>
      <c r="AQ110">
        <v>5.1E-5</v>
      </c>
      <c r="AR110">
        <v>5.1E-5</v>
      </c>
      <c r="AS110">
        <v>5.1E-5</v>
      </c>
      <c r="AT110">
        <v>5.1E-5</v>
      </c>
      <c r="AU110">
        <v>6.9999999999999994E-5</v>
      </c>
      <c r="AV110">
        <v>6.9999999999999994E-5</v>
      </c>
      <c r="AW110">
        <v>6.9999999999999994E-5</v>
      </c>
      <c r="AX110">
        <v>6.9999999999999994E-5</v>
      </c>
      <c r="AY110">
        <v>6.9999999999999994E-5</v>
      </c>
      <c r="AZ110">
        <v>8.7999999999999998E-5</v>
      </c>
      <c r="BA110">
        <v>8.7999999999999998E-5</v>
      </c>
      <c r="BB110">
        <v>8.7999999999999998E-5</v>
      </c>
      <c r="BC110">
        <v>8.7999999999999998E-5</v>
      </c>
      <c r="BD110">
        <v>8.7999999999999998E-5</v>
      </c>
      <c r="BE110">
        <v>9.7E-5</v>
      </c>
      <c r="BF110">
        <v>9.7E-5</v>
      </c>
      <c r="BG110">
        <v>9.7E-5</v>
      </c>
      <c r="BH110">
        <v>9.7E-5</v>
      </c>
      <c r="BI110">
        <v>9.7E-5</v>
      </c>
      <c r="BJ110">
        <v>1.06E-4</v>
      </c>
      <c r="BK110">
        <v>1.06E-4</v>
      </c>
      <c r="BL110">
        <v>1.06E-4</v>
      </c>
      <c r="BM110">
        <v>1.06E-4</v>
      </c>
      <c r="BN110">
        <v>1.06E-4</v>
      </c>
      <c r="BO110">
        <v>1.2E-4</v>
      </c>
      <c r="BP110">
        <v>1.2E-4</v>
      </c>
      <c r="BQ110">
        <v>1.2E-4</v>
      </c>
      <c r="BR110">
        <v>1.2E-4</v>
      </c>
      <c r="BS110">
        <v>1.2E-4</v>
      </c>
      <c r="BT110">
        <v>1.4300000000000001E-4</v>
      </c>
      <c r="BU110">
        <v>1.4300000000000001E-4</v>
      </c>
      <c r="BV110">
        <v>1.4300000000000001E-4</v>
      </c>
      <c r="BW110">
        <v>1.4300000000000001E-4</v>
      </c>
      <c r="BX110">
        <v>1.4300000000000001E-4</v>
      </c>
      <c r="BY110">
        <v>2.2100000000000001E-4</v>
      </c>
      <c r="BZ110">
        <v>2.2100000000000001E-4</v>
      </c>
      <c r="CA110">
        <v>2.2100000000000001E-4</v>
      </c>
      <c r="CB110">
        <v>2.2100000000000001E-4</v>
      </c>
      <c r="CC110">
        <v>2.2100000000000001E-4</v>
      </c>
      <c r="CD110">
        <v>2.2100000000000001E-4</v>
      </c>
      <c r="CE110">
        <v>2.2100000000000001E-4</v>
      </c>
      <c r="CF110">
        <v>2.2100000000000001E-4</v>
      </c>
      <c r="CG110">
        <v>2.2100000000000001E-4</v>
      </c>
      <c r="CH110">
        <v>2.2100000000000001E-4</v>
      </c>
      <c r="CI110">
        <v>2.2100000000000001E-4</v>
      </c>
      <c r="CJ110">
        <v>2.2100000000000001E-4</v>
      </c>
      <c r="CK110">
        <v>2.2100000000000001E-4</v>
      </c>
      <c r="CL110">
        <v>2.2100000000000001E-4</v>
      </c>
      <c r="CM110">
        <v>2.2100000000000001E-4</v>
      </c>
      <c r="CN110">
        <v>2.2100000000000001E-4</v>
      </c>
      <c r="CO110">
        <v>2.2100000000000001E-4</v>
      </c>
      <c r="CP110">
        <v>2.2100000000000001E-4</v>
      </c>
      <c r="CQ110">
        <v>2.2100000000000001E-4</v>
      </c>
      <c r="CR110">
        <v>2.2100000000000001E-4</v>
      </c>
      <c r="CS110">
        <v>2.2100000000000001E-4</v>
      </c>
      <c r="CT110">
        <v>2.2100000000000001E-4</v>
      </c>
      <c r="CU110">
        <v>2.2100000000000001E-4</v>
      </c>
      <c r="CV110">
        <v>2.2100000000000001E-4</v>
      </c>
      <c r="CW110">
        <v>2.2100000000000001E-4</v>
      </c>
      <c r="CX110">
        <v>2.2100000000000001E-4</v>
      </c>
    </row>
    <row r="111" spans="1:102">
      <c r="A111" t="s">
        <v>289</v>
      </c>
      <c r="B111" t="e">
        <v>#VALUE!</v>
      </c>
      <c r="C111" t="e">
        <v>#VALUE!</v>
      </c>
      <c r="D111" t="e">
        <v>#VALUE!</v>
      </c>
      <c r="E111" t="e">
        <v>#VALUE!</v>
      </c>
      <c r="F111" t="e">
        <v>#VALUE!</v>
      </c>
      <c r="G111" t="e">
        <v>#VALUE!</v>
      </c>
      <c r="H111" t="e">
        <v>#VALUE!</v>
      </c>
      <c r="I111" t="e">
        <v>#VALUE!</v>
      </c>
      <c r="J111" t="e">
        <v>#VALUE!</v>
      </c>
      <c r="K111" t="e">
        <v>#VALUE!</v>
      </c>
      <c r="L111" t="e">
        <v>#VALUE!</v>
      </c>
      <c r="M111" t="e">
        <v>#VALUE!</v>
      </c>
      <c r="N111" t="e">
        <v>#VALUE!</v>
      </c>
      <c r="O111" t="e">
        <v>#VALUE!</v>
      </c>
      <c r="P111" t="e">
        <v>#VALUE!</v>
      </c>
      <c r="Q111">
        <v>3.1000000000000001E-5</v>
      </c>
      <c r="R111">
        <v>3.1000000000000001E-5</v>
      </c>
      <c r="S111">
        <v>3.1000000000000001E-5</v>
      </c>
      <c r="T111">
        <v>3.1000000000000001E-5</v>
      </c>
      <c r="U111">
        <v>3.1000000000000001E-5</v>
      </c>
      <c r="V111">
        <v>3.1000000000000001E-5</v>
      </c>
      <c r="W111">
        <v>3.1000000000000001E-5</v>
      </c>
      <c r="X111">
        <v>3.1000000000000001E-5</v>
      </c>
      <c r="Y111">
        <v>3.1000000000000001E-5</v>
      </c>
      <c r="Z111">
        <v>3.1000000000000001E-5</v>
      </c>
      <c r="AA111">
        <v>3.1000000000000001E-5</v>
      </c>
      <c r="AB111">
        <v>3.1000000000000001E-5</v>
      </c>
      <c r="AC111">
        <v>3.1000000000000001E-5</v>
      </c>
      <c r="AD111">
        <v>3.1000000000000001E-5</v>
      </c>
      <c r="AE111">
        <v>3.1000000000000001E-5</v>
      </c>
      <c r="AF111">
        <v>3.1000000000000001E-5</v>
      </c>
      <c r="AG111">
        <v>3.1000000000000001E-5</v>
      </c>
      <c r="AH111">
        <v>3.1000000000000001E-5</v>
      </c>
      <c r="AI111">
        <v>3.1000000000000001E-5</v>
      </c>
      <c r="AJ111">
        <v>3.1000000000000001E-5</v>
      </c>
      <c r="AK111">
        <v>3.1000000000000001E-5</v>
      </c>
      <c r="AL111">
        <v>3.1000000000000001E-5</v>
      </c>
      <c r="AM111">
        <v>3.1000000000000001E-5</v>
      </c>
      <c r="AN111">
        <v>3.1000000000000001E-5</v>
      </c>
      <c r="AO111">
        <v>3.1000000000000001E-5</v>
      </c>
      <c r="AP111">
        <v>1.7699999999999999E-4</v>
      </c>
      <c r="AQ111">
        <v>1.7699999999999999E-4</v>
      </c>
      <c r="AR111">
        <v>1.7699999999999999E-4</v>
      </c>
      <c r="AS111">
        <v>1.7699999999999999E-4</v>
      </c>
      <c r="AT111">
        <v>1.7699999999999999E-4</v>
      </c>
      <c r="AU111">
        <v>2.7300000000000002E-4</v>
      </c>
      <c r="AV111">
        <v>2.7300000000000002E-4</v>
      </c>
      <c r="AW111">
        <v>2.7300000000000002E-4</v>
      </c>
      <c r="AX111">
        <v>2.7300000000000002E-4</v>
      </c>
      <c r="AY111">
        <v>2.7300000000000002E-4</v>
      </c>
      <c r="AZ111">
        <v>3.8900000000000002E-4</v>
      </c>
      <c r="BA111">
        <v>3.8900000000000002E-4</v>
      </c>
      <c r="BB111">
        <v>3.8900000000000002E-4</v>
      </c>
      <c r="BC111">
        <v>3.8900000000000002E-4</v>
      </c>
      <c r="BD111">
        <v>3.8900000000000002E-4</v>
      </c>
      <c r="BE111">
        <v>5.0699999999999996E-4</v>
      </c>
      <c r="BF111">
        <v>5.0699999999999996E-4</v>
      </c>
      <c r="BG111">
        <v>5.0699999999999996E-4</v>
      </c>
      <c r="BH111">
        <v>5.0699999999999996E-4</v>
      </c>
      <c r="BI111">
        <v>5.0699999999999996E-4</v>
      </c>
      <c r="BJ111">
        <v>6.5799999999999995E-4</v>
      </c>
      <c r="BK111">
        <v>6.5799999999999995E-4</v>
      </c>
      <c r="BL111">
        <v>6.5799999999999995E-4</v>
      </c>
      <c r="BM111">
        <v>6.5799999999999995E-4</v>
      </c>
      <c r="BN111">
        <v>6.5799999999999995E-4</v>
      </c>
      <c r="BO111">
        <v>7.9199999999999995E-4</v>
      </c>
      <c r="BP111">
        <v>7.9199999999999995E-4</v>
      </c>
      <c r="BQ111">
        <v>7.9199999999999995E-4</v>
      </c>
      <c r="BR111">
        <v>7.9199999999999995E-4</v>
      </c>
      <c r="BS111">
        <v>7.9199999999999995E-4</v>
      </c>
      <c r="BT111">
        <v>8.5800000000000004E-4</v>
      </c>
      <c r="BU111">
        <v>8.5800000000000004E-4</v>
      </c>
      <c r="BV111">
        <v>8.5800000000000004E-4</v>
      </c>
      <c r="BW111">
        <v>8.5800000000000004E-4</v>
      </c>
      <c r="BX111">
        <v>8.5800000000000004E-4</v>
      </c>
      <c r="BY111">
        <v>2.1410000000000001E-3</v>
      </c>
      <c r="BZ111">
        <v>2.1410000000000001E-3</v>
      </c>
      <c r="CA111">
        <v>2.1410000000000001E-3</v>
      </c>
      <c r="CB111">
        <v>2.1410000000000001E-3</v>
      </c>
      <c r="CC111">
        <v>2.1410000000000001E-3</v>
      </c>
      <c r="CD111">
        <v>2.1410000000000001E-3</v>
      </c>
      <c r="CE111">
        <v>2.1410000000000001E-3</v>
      </c>
      <c r="CF111">
        <v>2.1410000000000001E-3</v>
      </c>
      <c r="CG111">
        <v>2.1410000000000001E-3</v>
      </c>
      <c r="CH111">
        <v>2.1410000000000001E-3</v>
      </c>
      <c r="CI111">
        <v>2.1410000000000001E-3</v>
      </c>
      <c r="CJ111">
        <v>2.1410000000000001E-3</v>
      </c>
      <c r="CK111">
        <v>2.1410000000000001E-3</v>
      </c>
      <c r="CL111">
        <v>2.1410000000000001E-3</v>
      </c>
      <c r="CM111">
        <v>2.1410000000000001E-3</v>
      </c>
      <c r="CN111">
        <v>2.1410000000000001E-3</v>
      </c>
      <c r="CO111">
        <v>2.1410000000000001E-3</v>
      </c>
      <c r="CP111">
        <v>2.1410000000000001E-3</v>
      </c>
      <c r="CQ111">
        <v>2.1410000000000001E-3</v>
      </c>
      <c r="CR111">
        <v>2.1410000000000001E-3</v>
      </c>
      <c r="CS111">
        <v>2.1410000000000001E-3</v>
      </c>
      <c r="CT111">
        <v>2.1410000000000001E-3</v>
      </c>
      <c r="CU111">
        <v>2.1410000000000001E-3</v>
      </c>
      <c r="CV111">
        <v>2.1410000000000001E-3</v>
      </c>
      <c r="CW111">
        <v>2.1410000000000001E-3</v>
      </c>
      <c r="CX111">
        <v>2.1410000000000001E-3</v>
      </c>
    </row>
    <row r="112" spans="1:102">
      <c r="A112" t="s">
        <v>291</v>
      </c>
      <c r="B112" t="e">
        <v>#VALUE!</v>
      </c>
      <c r="C112" t="e">
        <v>#VALUE!</v>
      </c>
      <c r="D112" t="e">
        <v>#VALUE!</v>
      </c>
      <c r="E112" t="e">
        <v>#VALUE!</v>
      </c>
      <c r="F112" t="e">
        <v>#VALUE!</v>
      </c>
      <c r="G112" t="e">
        <v>#VALUE!</v>
      </c>
      <c r="H112" t="e">
        <v>#VALUE!</v>
      </c>
      <c r="I112" t="e">
        <v>#VALUE!</v>
      </c>
      <c r="J112" t="e">
        <v>#VALUE!</v>
      </c>
      <c r="K112" t="e">
        <v>#VALUE!</v>
      </c>
      <c r="L112" t="e">
        <v>#VALUE!</v>
      </c>
      <c r="M112" t="e">
        <v>#VALUE!</v>
      </c>
      <c r="N112" t="e">
        <v>#VALUE!</v>
      </c>
      <c r="O112" t="e">
        <v>#VALUE!</v>
      </c>
      <c r="P112" t="e">
        <v>#VALUE!</v>
      </c>
      <c r="Q112">
        <v>1.2E-5</v>
      </c>
      <c r="R112">
        <v>1.2E-5</v>
      </c>
      <c r="S112">
        <v>1.2E-5</v>
      </c>
      <c r="T112">
        <v>1.2E-5</v>
      </c>
      <c r="U112">
        <v>1.2E-5</v>
      </c>
      <c r="V112">
        <v>1.2E-5</v>
      </c>
      <c r="W112">
        <v>1.2E-5</v>
      </c>
      <c r="X112">
        <v>1.2E-5</v>
      </c>
      <c r="Y112">
        <v>1.2E-5</v>
      </c>
      <c r="Z112">
        <v>1.2E-5</v>
      </c>
      <c r="AA112">
        <v>1.2E-5</v>
      </c>
      <c r="AB112">
        <v>1.2E-5</v>
      </c>
      <c r="AC112">
        <v>1.2E-5</v>
      </c>
      <c r="AD112">
        <v>1.2E-5</v>
      </c>
      <c r="AE112">
        <v>1.2E-5</v>
      </c>
      <c r="AF112">
        <v>1.2E-5</v>
      </c>
      <c r="AG112">
        <v>1.2E-5</v>
      </c>
      <c r="AH112">
        <v>1.2E-5</v>
      </c>
      <c r="AI112">
        <v>1.2E-5</v>
      </c>
      <c r="AJ112">
        <v>1.2E-5</v>
      </c>
      <c r="AK112">
        <v>1.2E-5</v>
      </c>
      <c r="AL112">
        <v>1.2E-5</v>
      </c>
      <c r="AM112">
        <v>1.2E-5</v>
      </c>
      <c r="AN112">
        <v>1.2E-5</v>
      </c>
      <c r="AO112">
        <v>1.2E-5</v>
      </c>
      <c r="AP112">
        <v>6.2000000000000003E-5</v>
      </c>
      <c r="AQ112">
        <v>6.2000000000000003E-5</v>
      </c>
      <c r="AR112">
        <v>6.2000000000000003E-5</v>
      </c>
      <c r="AS112">
        <v>6.2000000000000003E-5</v>
      </c>
      <c r="AT112">
        <v>6.2000000000000003E-5</v>
      </c>
      <c r="AU112">
        <v>9.2999999999999997E-5</v>
      </c>
      <c r="AV112">
        <v>9.2999999999999997E-5</v>
      </c>
      <c r="AW112">
        <v>9.2999999999999997E-5</v>
      </c>
      <c r="AX112">
        <v>9.2999999999999997E-5</v>
      </c>
      <c r="AY112">
        <v>9.2999999999999997E-5</v>
      </c>
      <c r="AZ112">
        <v>6.7000000000000002E-5</v>
      </c>
      <c r="BA112">
        <v>6.7000000000000002E-5</v>
      </c>
      <c r="BB112">
        <v>6.7000000000000002E-5</v>
      </c>
      <c r="BC112">
        <v>6.7000000000000002E-5</v>
      </c>
      <c r="BD112">
        <v>6.7000000000000002E-5</v>
      </c>
      <c r="BE112">
        <v>2.2599999999999999E-4</v>
      </c>
      <c r="BF112">
        <v>2.2599999999999999E-4</v>
      </c>
      <c r="BG112">
        <v>2.2599999999999999E-4</v>
      </c>
      <c r="BH112">
        <v>2.2599999999999999E-4</v>
      </c>
      <c r="BI112">
        <v>2.2599999999999999E-4</v>
      </c>
      <c r="BJ112">
        <v>2.32E-4</v>
      </c>
      <c r="BK112">
        <v>2.32E-4</v>
      </c>
      <c r="BL112">
        <v>2.32E-4</v>
      </c>
      <c r="BM112">
        <v>2.32E-4</v>
      </c>
      <c r="BN112">
        <v>2.32E-4</v>
      </c>
      <c r="BO112">
        <v>5.1400000000000003E-4</v>
      </c>
      <c r="BP112">
        <v>5.1400000000000003E-4</v>
      </c>
      <c r="BQ112">
        <v>5.1400000000000003E-4</v>
      </c>
      <c r="BR112">
        <v>5.1400000000000003E-4</v>
      </c>
      <c r="BS112">
        <v>5.1400000000000003E-4</v>
      </c>
      <c r="BT112">
        <v>7.1199999999999996E-4</v>
      </c>
      <c r="BU112">
        <v>7.1199999999999996E-4</v>
      </c>
      <c r="BV112">
        <v>7.1199999999999996E-4</v>
      </c>
      <c r="BW112">
        <v>7.1199999999999996E-4</v>
      </c>
      <c r="BX112">
        <v>7.1199999999999996E-4</v>
      </c>
      <c r="BY112">
        <v>8.5800000000000004E-4</v>
      </c>
      <c r="BZ112">
        <v>8.5800000000000004E-4</v>
      </c>
      <c r="CA112">
        <v>8.5800000000000004E-4</v>
      </c>
      <c r="CB112">
        <v>8.5800000000000004E-4</v>
      </c>
      <c r="CC112">
        <v>8.5800000000000004E-4</v>
      </c>
      <c r="CD112">
        <v>8.5800000000000004E-4</v>
      </c>
      <c r="CE112">
        <v>8.5800000000000004E-4</v>
      </c>
      <c r="CF112">
        <v>8.5800000000000004E-4</v>
      </c>
      <c r="CG112">
        <v>8.5800000000000004E-4</v>
      </c>
      <c r="CH112">
        <v>8.5800000000000004E-4</v>
      </c>
      <c r="CI112">
        <v>8.5800000000000004E-4</v>
      </c>
      <c r="CJ112">
        <v>8.5800000000000004E-4</v>
      </c>
      <c r="CK112">
        <v>8.5800000000000004E-4</v>
      </c>
      <c r="CL112">
        <v>8.5800000000000004E-4</v>
      </c>
      <c r="CM112">
        <v>8.5800000000000004E-4</v>
      </c>
      <c r="CN112">
        <v>8.5800000000000004E-4</v>
      </c>
      <c r="CO112">
        <v>8.5800000000000004E-4</v>
      </c>
      <c r="CP112">
        <v>8.5800000000000004E-4</v>
      </c>
      <c r="CQ112">
        <v>8.5800000000000004E-4</v>
      </c>
      <c r="CR112">
        <v>8.5800000000000004E-4</v>
      </c>
      <c r="CS112">
        <v>8.5800000000000004E-4</v>
      </c>
      <c r="CT112">
        <v>8.5800000000000004E-4</v>
      </c>
      <c r="CU112">
        <v>8.5800000000000004E-4</v>
      </c>
      <c r="CV112">
        <v>8.5800000000000004E-4</v>
      </c>
      <c r="CW112">
        <v>8.5800000000000004E-4</v>
      </c>
      <c r="CX112">
        <v>8.5800000000000004E-4</v>
      </c>
    </row>
    <row r="113" spans="1:102" s="112" customFormat="1">
      <c r="A113" s="112" t="s">
        <v>293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1.9999999999999999E-6</v>
      </c>
      <c r="W113">
        <v>1.9999999999999999E-6</v>
      </c>
      <c r="X113">
        <v>1.9999999999999999E-6</v>
      </c>
      <c r="Y113">
        <v>1.9999999999999999E-6</v>
      </c>
      <c r="Z113">
        <v>1.9999999999999999E-6</v>
      </c>
      <c r="AA113">
        <v>1.7E-5</v>
      </c>
      <c r="AB113">
        <v>1.7E-5</v>
      </c>
      <c r="AC113">
        <v>1.7E-5</v>
      </c>
      <c r="AD113">
        <v>1.7E-5</v>
      </c>
      <c r="AE113">
        <v>1.7E-5</v>
      </c>
      <c r="AF113">
        <v>3.4999999999999997E-5</v>
      </c>
      <c r="AG113">
        <v>3.6000000000000001E-5</v>
      </c>
      <c r="AH113">
        <v>3.6000000000000001E-5</v>
      </c>
      <c r="AI113">
        <v>3.6000000000000001E-5</v>
      </c>
      <c r="AJ113">
        <v>3.6999999999999998E-5</v>
      </c>
      <c r="AK113">
        <v>5.5999999999999999E-5</v>
      </c>
      <c r="AL113">
        <v>5.7000000000000003E-5</v>
      </c>
      <c r="AM113">
        <v>5.7000000000000003E-5</v>
      </c>
      <c r="AN113">
        <v>5.8E-5</v>
      </c>
      <c r="AO113">
        <v>5.8999999999999998E-5</v>
      </c>
      <c r="AP113">
        <v>7.8999999999999996E-5</v>
      </c>
      <c r="AQ113">
        <v>8.0000000000000007E-5</v>
      </c>
      <c r="AR113">
        <v>8.1000000000000004E-5</v>
      </c>
      <c r="AS113">
        <v>8.2000000000000001E-5</v>
      </c>
      <c r="AT113">
        <v>8.2999999999999998E-5</v>
      </c>
      <c r="AU113">
        <v>1.05E-4</v>
      </c>
      <c r="AV113">
        <v>1.07E-4</v>
      </c>
      <c r="AW113">
        <v>1.08E-4</v>
      </c>
      <c r="AX113">
        <v>1.11E-4</v>
      </c>
      <c r="AY113">
        <v>1.13E-4</v>
      </c>
      <c r="AZ113">
        <v>1.26E-4</v>
      </c>
      <c r="BA113">
        <v>1.2899999999999999E-4</v>
      </c>
      <c r="BB113">
        <v>1.3300000000000001E-4</v>
      </c>
      <c r="BC113">
        <v>1.37E-4</v>
      </c>
      <c r="BD113">
        <v>1.4200000000000001E-4</v>
      </c>
      <c r="BE113">
        <v>1.45E-4</v>
      </c>
      <c r="BF113">
        <v>1.4999999999999999E-4</v>
      </c>
      <c r="BG113">
        <v>1.56E-4</v>
      </c>
      <c r="BH113">
        <v>1.6200000000000001E-4</v>
      </c>
      <c r="BI113">
        <v>1.6899999999999999E-4</v>
      </c>
      <c r="BJ113">
        <v>1.6799999999999999E-4</v>
      </c>
      <c r="BK113">
        <v>1.75E-4</v>
      </c>
      <c r="BL113">
        <v>1.83E-4</v>
      </c>
      <c r="BM113">
        <v>1.9100000000000001E-4</v>
      </c>
      <c r="BN113">
        <v>2.0000000000000001E-4</v>
      </c>
      <c r="BO113">
        <v>2.04E-4</v>
      </c>
      <c r="BP113">
        <v>2.1599999999999999E-4</v>
      </c>
      <c r="BQ113">
        <v>2.2800000000000001E-4</v>
      </c>
      <c r="BR113">
        <v>2.41E-4</v>
      </c>
      <c r="BS113">
        <v>2.5700000000000001E-4</v>
      </c>
      <c r="BT113">
        <v>2.34E-4</v>
      </c>
      <c r="BU113">
        <v>2.5300000000000002E-4</v>
      </c>
      <c r="BV113">
        <v>2.7E-4</v>
      </c>
      <c r="BW113">
        <v>2.9E-4</v>
      </c>
      <c r="BX113">
        <v>3.1199999999999999E-4</v>
      </c>
      <c r="BY113">
        <v>2.7700000000000001E-4</v>
      </c>
      <c r="BZ113">
        <v>2.9799999999999998E-4</v>
      </c>
      <c r="CA113">
        <v>3.2000000000000003E-4</v>
      </c>
      <c r="CB113">
        <v>3.4499999999999998E-4</v>
      </c>
      <c r="CC113">
        <v>3.6999999999999999E-4</v>
      </c>
      <c r="CD113">
        <v>2.9100000000000003E-4</v>
      </c>
      <c r="CE113">
        <v>3.1599999999999998E-4</v>
      </c>
      <c r="CF113">
        <v>3.4400000000000001E-4</v>
      </c>
      <c r="CG113">
        <v>3.79E-4</v>
      </c>
      <c r="CH113">
        <v>4.2200000000000001E-4</v>
      </c>
      <c r="CI113">
        <v>1.7200000000000001E-4</v>
      </c>
      <c r="CJ113">
        <v>1.94E-4</v>
      </c>
      <c r="CK113">
        <v>2.1699999999999999E-4</v>
      </c>
      <c r="CL113">
        <v>2.4699999999999999E-4</v>
      </c>
      <c r="CM113">
        <v>2.8800000000000001E-4</v>
      </c>
      <c r="CN113">
        <v>3.4099999999999999E-4</v>
      </c>
      <c r="CO113">
        <v>4.0900000000000002E-4</v>
      </c>
      <c r="CP113">
        <v>4.9299999999999995E-4</v>
      </c>
      <c r="CQ113">
        <v>5.9900000000000003E-4</v>
      </c>
      <c r="CR113">
        <v>7.4200000000000004E-4</v>
      </c>
      <c r="CS113">
        <v>9.4399999999999996E-4</v>
      </c>
      <c r="CT113">
        <v>1.238E-3</v>
      </c>
      <c r="CU113">
        <v>1.6639999999999999E-3</v>
      </c>
      <c r="CV113">
        <v>2.3019999999999998E-3</v>
      </c>
      <c r="CW113">
        <v>3.3679999999999999E-3</v>
      </c>
      <c r="CX113">
        <v>2.4759999999999999E-3</v>
      </c>
    </row>
    <row r="114" spans="1:102">
      <c r="A114" t="s">
        <v>295</v>
      </c>
      <c r="B114" t="e">
        <v>#VALUE!</v>
      </c>
      <c r="C114" t="e">
        <v>#VALUE!</v>
      </c>
      <c r="D114" t="e">
        <v>#VALUE!</v>
      </c>
      <c r="E114" t="e">
        <v>#VALUE!</v>
      </c>
      <c r="F114" t="e">
        <v>#VALUE!</v>
      </c>
      <c r="G114" t="e">
        <v>#VALUE!</v>
      </c>
      <c r="H114" t="e">
        <v>#VALUE!</v>
      </c>
      <c r="I114" t="e">
        <v>#VALUE!</v>
      </c>
      <c r="J114" t="e">
        <v>#VALUE!</v>
      </c>
      <c r="K114" t="e">
        <v>#VALUE!</v>
      </c>
      <c r="L114" t="e">
        <v>#VALUE!</v>
      </c>
      <c r="M114" t="e">
        <v>#VALUE!</v>
      </c>
      <c r="N114" t="e">
        <v>#VALUE!</v>
      </c>
      <c r="O114" t="e">
        <v>#VALUE!</v>
      </c>
      <c r="P114" t="e">
        <v>#VALUE!</v>
      </c>
      <c r="Q114" t="e">
        <v>#VALUE!</v>
      </c>
      <c r="R114" t="e">
        <v>#VALUE!</v>
      </c>
      <c r="S114" t="e">
        <v>#VALUE!</v>
      </c>
      <c r="T114" t="e">
        <v>#VALUE!</v>
      </c>
      <c r="U114" t="e">
        <v>#VALUE!</v>
      </c>
      <c r="V114" t="e">
        <v>#VALUE!</v>
      </c>
      <c r="W114" t="e">
        <v>#VALUE!</v>
      </c>
      <c r="X114" t="e">
        <v>#VALUE!</v>
      </c>
      <c r="Y114" t="e">
        <v>#VALUE!</v>
      </c>
      <c r="Z114" t="e">
        <v>#VALUE!</v>
      </c>
      <c r="AA114" t="e">
        <v>#VALUE!</v>
      </c>
      <c r="AB114" t="e">
        <v>#VALUE!</v>
      </c>
      <c r="AC114" t="e">
        <v>#VALUE!</v>
      </c>
      <c r="AD114" t="e">
        <v>#VALUE!</v>
      </c>
      <c r="AE114" t="e">
        <v>#VALUE!</v>
      </c>
      <c r="AF114" t="e">
        <v>#VALUE!</v>
      </c>
      <c r="AG114" t="e">
        <v>#VALUE!</v>
      </c>
      <c r="AH114" t="e">
        <v>#VALUE!</v>
      </c>
      <c r="AI114" t="e">
        <v>#VALUE!</v>
      </c>
      <c r="AJ114" t="e">
        <v>#VALUE!</v>
      </c>
      <c r="AK114" t="e">
        <v>#VALUE!</v>
      </c>
      <c r="AL114" t="e">
        <v>#VALUE!</v>
      </c>
      <c r="AM114" t="e">
        <v>#VALUE!</v>
      </c>
      <c r="AN114" t="e">
        <v>#VALUE!</v>
      </c>
      <c r="AO114" t="e">
        <v>#VALUE!</v>
      </c>
      <c r="AP114">
        <v>0</v>
      </c>
      <c r="AQ114">
        <v>0</v>
      </c>
      <c r="AR114">
        <v>0</v>
      </c>
      <c r="AS114">
        <v>0</v>
      </c>
      <c r="AT114">
        <v>0</v>
      </c>
      <c r="AU114" t="e">
        <v>#VALUE!</v>
      </c>
      <c r="AV114" t="e">
        <v>#VALUE!</v>
      </c>
      <c r="AW114" t="e">
        <v>#VALUE!</v>
      </c>
      <c r="AX114" t="e">
        <v>#VALUE!</v>
      </c>
      <c r="AY114" t="e">
        <v>#VALUE!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3.3300000000000002E-4</v>
      </c>
      <c r="BP114">
        <v>3.3300000000000002E-4</v>
      </c>
      <c r="BQ114">
        <v>3.3300000000000002E-4</v>
      </c>
      <c r="BR114">
        <v>3.3300000000000002E-4</v>
      </c>
      <c r="BS114">
        <v>3.3300000000000002E-4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</row>
    <row r="115" spans="1:102">
      <c r="A115" t="s">
        <v>297</v>
      </c>
      <c r="B115" t="e">
        <v>#VALUE!</v>
      </c>
      <c r="C115" t="e">
        <v>#VALUE!</v>
      </c>
      <c r="D115" t="e">
        <v>#VALUE!</v>
      </c>
      <c r="E115" t="e">
        <v>#VALUE!</v>
      </c>
      <c r="F115" t="e">
        <v>#VALUE!</v>
      </c>
      <c r="G115" t="e">
        <v>#VALUE!</v>
      </c>
      <c r="H115" t="e">
        <v>#VALUE!</v>
      </c>
      <c r="I115" t="e">
        <v>#VALUE!</v>
      </c>
      <c r="J115" t="e">
        <v>#VALUE!</v>
      </c>
      <c r="K115" t="e">
        <v>#VALUE!</v>
      </c>
      <c r="L115" t="e">
        <v>#VALUE!</v>
      </c>
      <c r="M115" t="e">
        <v>#VALUE!</v>
      </c>
      <c r="N115" t="e">
        <v>#VALUE!</v>
      </c>
      <c r="O115" t="e">
        <v>#VALUE!</v>
      </c>
      <c r="P115" t="e">
        <v>#VALUE!</v>
      </c>
      <c r="Q115">
        <v>4.1999999999999998E-5</v>
      </c>
      <c r="R115">
        <v>4.1999999999999998E-5</v>
      </c>
      <c r="S115">
        <v>4.1999999999999998E-5</v>
      </c>
      <c r="T115">
        <v>4.1999999999999998E-5</v>
      </c>
      <c r="U115">
        <v>4.1999999999999998E-5</v>
      </c>
      <c r="V115">
        <v>4.1999999999999998E-5</v>
      </c>
      <c r="W115">
        <v>4.1999999999999998E-5</v>
      </c>
      <c r="X115">
        <v>4.1999999999999998E-5</v>
      </c>
      <c r="Y115">
        <v>4.1999999999999998E-5</v>
      </c>
      <c r="Z115">
        <v>4.1999999999999998E-5</v>
      </c>
      <c r="AA115">
        <v>4.1999999999999998E-5</v>
      </c>
      <c r="AB115">
        <v>4.1999999999999998E-5</v>
      </c>
      <c r="AC115">
        <v>4.1999999999999998E-5</v>
      </c>
      <c r="AD115">
        <v>4.1999999999999998E-5</v>
      </c>
      <c r="AE115">
        <v>4.1999999999999998E-5</v>
      </c>
      <c r="AF115">
        <v>4.1999999999999998E-5</v>
      </c>
      <c r="AG115">
        <v>4.1999999999999998E-5</v>
      </c>
      <c r="AH115">
        <v>4.1999999999999998E-5</v>
      </c>
      <c r="AI115">
        <v>4.1999999999999998E-5</v>
      </c>
      <c r="AJ115">
        <v>4.1999999999999998E-5</v>
      </c>
      <c r="AK115">
        <v>4.1999999999999998E-5</v>
      </c>
      <c r="AL115">
        <v>4.1999999999999998E-5</v>
      </c>
      <c r="AM115">
        <v>4.1999999999999998E-5</v>
      </c>
      <c r="AN115">
        <v>4.1999999999999998E-5</v>
      </c>
      <c r="AO115">
        <v>4.1999999999999998E-5</v>
      </c>
      <c r="AP115">
        <v>1.3999999999999999E-4</v>
      </c>
      <c r="AQ115">
        <v>1.3999999999999999E-4</v>
      </c>
      <c r="AR115">
        <v>1.3999999999999999E-4</v>
      </c>
      <c r="AS115">
        <v>1.3999999999999999E-4</v>
      </c>
      <c r="AT115">
        <v>1.3999999999999999E-4</v>
      </c>
      <c r="AU115">
        <v>1.6699999999999999E-4</v>
      </c>
      <c r="AV115">
        <v>1.6699999999999999E-4</v>
      </c>
      <c r="AW115">
        <v>1.6699999999999999E-4</v>
      </c>
      <c r="AX115">
        <v>1.6699999999999999E-4</v>
      </c>
      <c r="AY115">
        <v>1.6699999999999999E-4</v>
      </c>
      <c r="AZ115">
        <v>1.8100000000000001E-4</v>
      </c>
      <c r="BA115">
        <v>1.8100000000000001E-4</v>
      </c>
      <c r="BB115">
        <v>1.8100000000000001E-4</v>
      </c>
      <c r="BC115">
        <v>1.8100000000000001E-4</v>
      </c>
      <c r="BD115">
        <v>1.8100000000000001E-4</v>
      </c>
      <c r="BE115">
        <v>2.03E-4</v>
      </c>
      <c r="BF115">
        <v>2.03E-4</v>
      </c>
      <c r="BG115">
        <v>2.03E-4</v>
      </c>
      <c r="BH115">
        <v>2.03E-4</v>
      </c>
      <c r="BI115">
        <v>2.03E-4</v>
      </c>
      <c r="BJ115">
        <v>2.31E-4</v>
      </c>
      <c r="BK115">
        <v>2.31E-4</v>
      </c>
      <c r="BL115">
        <v>2.31E-4</v>
      </c>
      <c r="BM115">
        <v>2.31E-4</v>
      </c>
      <c r="BN115">
        <v>2.31E-4</v>
      </c>
      <c r="BO115">
        <v>2.5599999999999999E-4</v>
      </c>
      <c r="BP115">
        <v>2.5599999999999999E-4</v>
      </c>
      <c r="BQ115">
        <v>2.5599999999999999E-4</v>
      </c>
      <c r="BR115">
        <v>2.5599999999999999E-4</v>
      </c>
      <c r="BS115">
        <v>2.5599999999999999E-4</v>
      </c>
      <c r="BT115">
        <v>2.7999999999999998E-4</v>
      </c>
      <c r="BU115">
        <v>2.7999999999999998E-4</v>
      </c>
      <c r="BV115">
        <v>2.7999999999999998E-4</v>
      </c>
      <c r="BW115">
        <v>2.7999999999999998E-4</v>
      </c>
      <c r="BX115">
        <v>2.7999999999999998E-4</v>
      </c>
      <c r="BY115">
        <v>2.6600000000000001E-4</v>
      </c>
      <c r="BZ115">
        <v>2.6600000000000001E-4</v>
      </c>
      <c r="CA115">
        <v>2.6600000000000001E-4</v>
      </c>
      <c r="CB115">
        <v>2.6600000000000001E-4</v>
      </c>
      <c r="CC115">
        <v>2.6600000000000001E-4</v>
      </c>
      <c r="CD115">
        <v>2.6600000000000001E-4</v>
      </c>
      <c r="CE115">
        <v>2.6600000000000001E-4</v>
      </c>
      <c r="CF115">
        <v>2.6600000000000001E-4</v>
      </c>
      <c r="CG115">
        <v>2.6600000000000001E-4</v>
      </c>
      <c r="CH115">
        <v>2.6600000000000001E-4</v>
      </c>
      <c r="CI115">
        <v>2.6600000000000001E-4</v>
      </c>
      <c r="CJ115">
        <v>2.6600000000000001E-4</v>
      </c>
      <c r="CK115">
        <v>2.6600000000000001E-4</v>
      </c>
      <c r="CL115">
        <v>2.6600000000000001E-4</v>
      </c>
      <c r="CM115">
        <v>2.6600000000000001E-4</v>
      </c>
      <c r="CN115">
        <v>2.6600000000000001E-4</v>
      </c>
      <c r="CO115">
        <v>2.6600000000000001E-4</v>
      </c>
      <c r="CP115">
        <v>2.6600000000000001E-4</v>
      </c>
      <c r="CQ115">
        <v>2.6600000000000001E-4</v>
      </c>
      <c r="CR115">
        <v>2.6600000000000001E-4</v>
      </c>
      <c r="CS115">
        <v>2.6600000000000001E-4</v>
      </c>
      <c r="CT115">
        <v>2.6600000000000001E-4</v>
      </c>
      <c r="CU115">
        <v>2.6600000000000001E-4</v>
      </c>
      <c r="CV115">
        <v>2.6600000000000001E-4</v>
      </c>
      <c r="CW115">
        <v>2.6600000000000001E-4</v>
      </c>
      <c r="CX115">
        <v>2.6600000000000001E-4</v>
      </c>
    </row>
    <row r="116" spans="1:102">
      <c r="A116" t="s">
        <v>299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1.7E-5</v>
      </c>
      <c r="R116">
        <v>1.7E-5</v>
      </c>
      <c r="S116">
        <v>1.7E-5</v>
      </c>
      <c r="T116">
        <v>1.7E-5</v>
      </c>
      <c r="U116">
        <v>1.7E-5</v>
      </c>
      <c r="V116">
        <v>1.7E-5</v>
      </c>
      <c r="W116">
        <v>1.7E-5</v>
      </c>
      <c r="X116">
        <v>1.7E-5</v>
      </c>
      <c r="Y116">
        <v>1.7E-5</v>
      </c>
      <c r="Z116">
        <v>1.7E-5</v>
      </c>
      <c r="AA116">
        <v>1.7E-5</v>
      </c>
      <c r="AB116">
        <v>1.7E-5</v>
      </c>
      <c r="AC116">
        <v>1.7E-5</v>
      </c>
      <c r="AD116">
        <v>1.7E-5</v>
      </c>
      <c r="AE116">
        <v>1.7E-5</v>
      </c>
      <c r="AF116">
        <v>1.7E-5</v>
      </c>
      <c r="AG116">
        <v>1.7E-5</v>
      </c>
      <c r="AH116">
        <v>1.7E-5</v>
      </c>
      <c r="AI116">
        <v>1.7E-5</v>
      </c>
      <c r="AJ116">
        <v>1.7E-5</v>
      </c>
      <c r="AK116">
        <v>1.7E-5</v>
      </c>
      <c r="AL116">
        <v>1.7E-5</v>
      </c>
      <c r="AM116">
        <v>1.7E-5</v>
      </c>
      <c r="AN116">
        <v>1.7E-5</v>
      </c>
      <c r="AO116">
        <v>1.7E-5</v>
      </c>
      <c r="AP116">
        <v>6.0000000000000002E-5</v>
      </c>
      <c r="AQ116">
        <v>6.0000000000000002E-5</v>
      </c>
      <c r="AR116">
        <v>6.0000000000000002E-5</v>
      </c>
      <c r="AS116">
        <v>6.0000000000000002E-5</v>
      </c>
      <c r="AT116">
        <v>6.0000000000000002E-5</v>
      </c>
      <c r="AU116">
        <v>7.7999999999999999E-5</v>
      </c>
      <c r="AV116">
        <v>7.7999999999999999E-5</v>
      </c>
      <c r="AW116">
        <v>7.7999999999999999E-5</v>
      </c>
      <c r="AX116">
        <v>7.7999999999999999E-5</v>
      </c>
      <c r="AY116">
        <v>7.7999999999999999E-5</v>
      </c>
      <c r="AZ116">
        <v>9.7999999999999997E-5</v>
      </c>
      <c r="BA116">
        <v>9.7999999999999997E-5</v>
      </c>
      <c r="BB116">
        <v>9.7999999999999997E-5</v>
      </c>
      <c r="BC116">
        <v>9.7999999999999997E-5</v>
      </c>
      <c r="BD116">
        <v>9.7999999999999997E-5</v>
      </c>
      <c r="BE116">
        <v>1.11E-4</v>
      </c>
      <c r="BF116">
        <v>1.11E-4</v>
      </c>
      <c r="BG116">
        <v>1.11E-4</v>
      </c>
      <c r="BH116">
        <v>1.11E-4</v>
      </c>
      <c r="BI116">
        <v>1.11E-4</v>
      </c>
      <c r="BJ116">
        <v>1.1400000000000001E-4</v>
      </c>
      <c r="BK116">
        <v>1.1400000000000001E-4</v>
      </c>
      <c r="BL116">
        <v>1.1400000000000001E-4</v>
      </c>
      <c r="BM116">
        <v>1.1400000000000001E-4</v>
      </c>
      <c r="BN116">
        <v>1.1400000000000001E-4</v>
      </c>
      <c r="BO116">
        <v>1.15E-4</v>
      </c>
      <c r="BP116">
        <v>1.15E-4</v>
      </c>
      <c r="BQ116">
        <v>1.15E-4</v>
      </c>
      <c r="BR116">
        <v>1.15E-4</v>
      </c>
      <c r="BS116">
        <v>1.15E-4</v>
      </c>
      <c r="BT116">
        <v>1.35E-4</v>
      </c>
      <c r="BU116">
        <v>1.35E-4</v>
      </c>
      <c r="BV116">
        <v>1.35E-4</v>
      </c>
      <c r="BW116">
        <v>1.35E-4</v>
      </c>
      <c r="BX116">
        <v>1.35E-4</v>
      </c>
      <c r="BY116">
        <v>1.63E-4</v>
      </c>
      <c r="BZ116">
        <v>1.63E-4</v>
      </c>
      <c r="CA116">
        <v>1.63E-4</v>
      </c>
      <c r="CB116">
        <v>1.63E-4</v>
      </c>
      <c r="CC116">
        <v>1.63E-4</v>
      </c>
      <c r="CD116">
        <v>1.63E-4</v>
      </c>
      <c r="CE116">
        <v>1.63E-4</v>
      </c>
      <c r="CF116">
        <v>1.63E-4</v>
      </c>
      <c r="CG116">
        <v>1.63E-4</v>
      </c>
      <c r="CH116">
        <v>1.63E-4</v>
      </c>
      <c r="CI116">
        <v>1.63E-4</v>
      </c>
      <c r="CJ116">
        <v>1.63E-4</v>
      </c>
      <c r="CK116">
        <v>1.63E-4</v>
      </c>
      <c r="CL116">
        <v>1.63E-4</v>
      </c>
      <c r="CM116">
        <v>1.63E-4</v>
      </c>
      <c r="CN116">
        <v>1.63E-4</v>
      </c>
      <c r="CO116">
        <v>1.63E-4</v>
      </c>
      <c r="CP116">
        <v>1.63E-4</v>
      </c>
      <c r="CQ116">
        <v>1.63E-4</v>
      </c>
      <c r="CR116">
        <v>1.63E-4</v>
      </c>
      <c r="CS116">
        <v>1.63E-4</v>
      </c>
      <c r="CT116">
        <v>1.63E-4</v>
      </c>
      <c r="CU116">
        <v>1.63E-4</v>
      </c>
      <c r="CV116">
        <v>1.63E-4</v>
      </c>
      <c r="CW116">
        <v>1.63E-4</v>
      </c>
      <c r="CX116">
        <v>1.63E-4</v>
      </c>
    </row>
    <row r="117" spans="1:102">
      <c r="A117" t="s">
        <v>301</v>
      </c>
      <c r="B117" t="e">
        <v>#VALUE!</v>
      </c>
      <c r="C117" t="e">
        <v>#VALUE!</v>
      </c>
      <c r="D117" t="e">
        <v>#VALUE!</v>
      </c>
      <c r="E117" t="e">
        <v>#VALUE!</v>
      </c>
      <c r="F117" t="e">
        <v>#VALUE!</v>
      </c>
      <c r="G117" t="e">
        <v>#VALUE!</v>
      </c>
      <c r="H117" t="e">
        <v>#VALUE!</v>
      </c>
      <c r="I117" t="e">
        <v>#VALUE!</v>
      </c>
      <c r="J117" t="e">
        <v>#VALUE!</v>
      </c>
      <c r="K117" t="e">
        <v>#VALUE!</v>
      </c>
      <c r="L117" t="e">
        <v>#VALUE!</v>
      </c>
      <c r="M117" t="e">
        <v>#VALUE!</v>
      </c>
      <c r="N117" t="e">
        <v>#VALUE!</v>
      </c>
      <c r="O117" t="e">
        <v>#VALUE!</v>
      </c>
      <c r="P117" t="e">
        <v>#VALUE!</v>
      </c>
      <c r="Q117">
        <v>1.2E-5</v>
      </c>
      <c r="R117">
        <v>1.2E-5</v>
      </c>
      <c r="S117">
        <v>1.2E-5</v>
      </c>
      <c r="T117">
        <v>1.2E-5</v>
      </c>
      <c r="U117">
        <v>1.2E-5</v>
      </c>
      <c r="V117">
        <v>1.2E-5</v>
      </c>
      <c r="W117">
        <v>1.2E-5</v>
      </c>
      <c r="X117">
        <v>1.2E-5</v>
      </c>
      <c r="Y117">
        <v>1.2E-5</v>
      </c>
      <c r="Z117">
        <v>1.2E-5</v>
      </c>
      <c r="AA117">
        <v>1.2E-5</v>
      </c>
      <c r="AB117">
        <v>1.2E-5</v>
      </c>
      <c r="AC117">
        <v>1.2E-5</v>
      </c>
      <c r="AD117">
        <v>1.2E-5</v>
      </c>
      <c r="AE117">
        <v>1.2E-5</v>
      </c>
      <c r="AF117">
        <v>1.2E-5</v>
      </c>
      <c r="AG117">
        <v>1.2E-5</v>
      </c>
      <c r="AH117">
        <v>1.2E-5</v>
      </c>
      <c r="AI117">
        <v>1.2E-5</v>
      </c>
      <c r="AJ117">
        <v>1.2E-5</v>
      </c>
      <c r="AK117">
        <v>1.2E-5</v>
      </c>
      <c r="AL117">
        <v>1.2E-5</v>
      </c>
      <c r="AM117">
        <v>1.2E-5</v>
      </c>
      <c r="AN117">
        <v>1.2E-5</v>
      </c>
      <c r="AO117">
        <v>1.2E-5</v>
      </c>
      <c r="AP117">
        <v>1.03E-4</v>
      </c>
      <c r="AQ117">
        <v>1.03E-4</v>
      </c>
      <c r="AR117">
        <v>1.03E-4</v>
      </c>
      <c r="AS117">
        <v>1.03E-4</v>
      </c>
      <c r="AT117">
        <v>1.03E-4</v>
      </c>
      <c r="AU117">
        <v>1.8100000000000001E-4</v>
      </c>
      <c r="AV117">
        <v>1.8100000000000001E-4</v>
      </c>
      <c r="AW117">
        <v>1.8100000000000001E-4</v>
      </c>
      <c r="AX117">
        <v>1.8100000000000001E-4</v>
      </c>
      <c r="AY117">
        <v>1.8100000000000001E-4</v>
      </c>
      <c r="AZ117">
        <v>2.5599999999999999E-4</v>
      </c>
      <c r="BA117">
        <v>2.5599999999999999E-4</v>
      </c>
      <c r="BB117">
        <v>2.5599999999999999E-4</v>
      </c>
      <c r="BC117">
        <v>2.5599999999999999E-4</v>
      </c>
      <c r="BD117">
        <v>2.5599999999999999E-4</v>
      </c>
      <c r="BE117">
        <v>3.1700000000000001E-4</v>
      </c>
      <c r="BF117">
        <v>3.1700000000000001E-4</v>
      </c>
      <c r="BG117">
        <v>3.1700000000000001E-4</v>
      </c>
      <c r="BH117">
        <v>3.1700000000000001E-4</v>
      </c>
      <c r="BI117">
        <v>3.1700000000000001E-4</v>
      </c>
      <c r="BJ117">
        <v>3.59E-4</v>
      </c>
      <c r="BK117">
        <v>3.59E-4</v>
      </c>
      <c r="BL117">
        <v>3.59E-4</v>
      </c>
      <c r="BM117">
        <v>3.59E-4</v>
      </c>
      <c r="BN117">
        <v>3.59E-4</v>
      </c>
      <c r="BO117">
        <v>4.3399999999999998E-4</v>
      </c>
      <c r="BP117">
        <v>4.3399999999999998E-4</v>
      </c>
      <c r="BQ117">
        <v>4.3399999999999998E-4</v>
      </c>
      <c r="BR117">
        <v>4.3399999999999998E-4</v>
      </c>
      <c r="BS117">
        <v>4.3399999999999998E-4</v>
      </c>
      <c r="BT117">
        <v>4.4200000000000001E-4</v>
      </c>
      <c r="BU117">
        <v>4.4200000000000001E-4</v>
      </c>
      <c r="BV117">
        <v>4.4200000000000001E-4</v>
      </c>
      <c r="BW117">
        <v>4.4200000000000001E-4</v>
      </c>
      <c r="BX117">
        <v>4.4200000000000001E-4</v>
      </c>
      <c r="BY117">
        <v>4.6000000000000001E-4</v>
      </c>
      <c r="BZ117">
        <v>4.6000000000000001E-4</v>
      </c>
      <c r="CA117">
        <v>4.6000000000000001E-4</v>
      </c>
      <c r="CB117">
        <v>4.6000000000000001E-4</v>
      </c>
      <c r="CC117">
        <v>4.6000000000000001E-4</v>
      </c>
      <c r="CD117">
        <v>4.6000000000000001E-4</v>
      </c>
      <c r="CE117">
        <v>4.6000000000000001E-4</v>
      </c>
      <c r="CF117">
        <v>4.6000000000000001E-4</v>
      </c>
      <c r="CG117">
        <v>4.6000000000000001E-4</v>
      </c>
      <c r="CH117">
        <v>4.6000000000000001E-4</v>
      </c>
      <c r="CI117">
        <v>4.6000000000000001E-4</v>
      </c>
      <c r="CJ117">
        <v>4.6000000000000001E-4</v>
      </c>
      <c r="CK117">
        <v>4.6000000000000001E-4</v>
      </c>
      <c r="CL117">
        <v>4.6000000000000001E-4</v>
      </c>
      <c r="CM117">
        <v>4.6000000000000001E-4</v>
      </c>
      <c r="CN117">
        <v>4.6000000000000001E-4</v>
      </c>
      <c r="CO117">
        <v>4.6000000000000001E-4</v>
      </c>
      <c r="CP117">
        <v>4.6000000000000001E-4</v>
      </c>
      <c r="CQ117">
        <v>4.6000000000000001E-4</v>
      </c>
      <c r="CR117">
        <v>4.6000000000000001E-4</v>
      </c>
      <c r="CS117">
        <v>4.6000000000000001E-4</v>
      </c>
      <c r="CT117">
        <v>4.6000000000000001E-4</v>
      </c>
      <c r="CU117">
        <v>4.6000000000000001E-4</v>
      </c>
      <c r="CV117">
        <v>4.6000000000000001E-4</v>
      </c>
      <c r="CW117">
        <v>4.6000000000000001E-4</v>
      </c>
      <c r="CX117">
        <v>4.6000000000000001E-4</v>
      </c>
    </row>
    <row r="118" spans="1:102">
      <c r="A118" t="s">
        <v>303</v>
      </c>
      <c r="B118" t="e">
        <v>#VALUE!</v>
      </c>
      <c r="C118" t="e">
        <v>#VALUE!</v>
      </c>
      <c r="D118" t="e">
        <v>#VALUE!</v>
      </c>
      <c r="E118" t="e">
        <v>#VALUE!</v>
      </c>
      <c r="F118" t="e">
        <v>#VALUE!</v>
      </c>
      <c r="G118" t="e">
        <v>#VALUE!</v>
      </c>
      <c r="H118" t="e">
        <v>#VALUE!</v>
      </c>
      <c r="I118" t="e">
        <v>#VALUE!</v>
      </c>
      <c r="J118" t="e">
        <v>#VALUE!</v>
      </c>
      <c r="K118" t="e">
        <v>#VALUE!</v>
      </c>
      <c r="L118" t="e">
        <v>#VALUE!</v>
      </c>
      <c r="M118" t="e">
        <v>#VALUE!</v>
      </c>
      <c r="N118" t="e">
        <v>#VALUE!</v>
      </c>
      <c r="O118" t="e">
        <v>#VALUE!</v>
      </c>
      <c r="P118" t="e">
        <v>#VALUE!</v>
      </c>
      <c r="Q118">
        <v>2.5999999999999998E-5</v>
      </c>
      <c r="R118">
        <v>2.5999999999999998E-5</v>
      </c>
      <c r="S118">
        <v>2.5999999999999998E-5</v>
      </c>
      <c r="T118">
        <v>2.5999999999999998E-5</v>
      </c>
      <c r="U118">
        <v>2.5999999999999998E-5</v>
      </c>
      <c r="V118">
        <v>2.5999999999999998E-5</v>
      </c>
      <c r="W118">
        <v>2.5999999999999998E-5</v>
      </c>
      <c r="X118">
        <v>2.5999999999999998E-5</v>
      </c>
      <c r="Y118">
        <v>2.5999999999999998E-5</v>
      </c>
      <c r="Z118">
        <v>2.5999999999999998E-5</v>
      </c>
      <c r="AA118">
        <v>2.5999999999999998E-5</v>
      </c>
      <c r="AB118">
        <v>2.5999999999999998E-5</v>
      </c>
      <c r="AC118">
        <v>2.5999999999999998E-5</v>
      </c>
      <c r="AD118">
        <v>2.5999999999999998E-5</v>
      </c>
      <c r="AE118">
        <v>2.5999999999999998E-5</v>
      </c>
      <c r="AF118">
        <v>2.5999999999999998E-5</v>
      </c>
      <c r="AG118">
        <v>2.5999999999999998E-5</v>
      </c>
      <c r="AH118">
        <v>2.5999999999999998E-5</v>
      </c>
      <c r="AI118">
        <v>2.5999999999999998E-5</v>
      </c>
      <c r="AJ118">
        <v>2.5999999999999998E-5</v>
      </c>
      <c r="AK118">
        <v>2.5999999999999998E-5</v>
      </c>
      <c r="AL118">
        <v>2.5999999999999998E-5</v>
      </c>
      <c r="AM118">
        <v>2.5999999999999998E-5</v>
      </c>
      <c r="AN118">
        <v>2.5999999999999998E-5</v>
      </c>
      <c r="AO118">
        <v>2.5999999999999998E-5</v>
      </c>
      <c r="AP118">
        <v>9.6000000000000002E-5</v>
      </c>
      <c r="AQ118">
        <v>9.6000000000000002E-5</v>
      </c>
      <c r="AR118">
        <v>9.6000000000000002E-5</v>
      </c>
      <c r="AS118">
        <v>9.6000000000000002E-5</v>
      </c>
      <c r="AT118">
        <v>9.6000000000000002E-5</v>
      </c>
      <c r="AU118">
        <v>1.4300000000000001E-4</v>
      </c>
      <c r="AV118">
        <v>1.4300000000000001E-4</v>
      </c>
      <c r="AW118">
        <v>1.4300000000000001E-4</v>
      </c>
      <c r="AX118">
        <v>1.4300000000000001E-4</v>
      </c>
      <c r="AY118">
        <v>1.4300000000000001E-4</v>
      </c>
      <c r="AZ118">
        <v>1.36E-4</v>
      </c>
      <c r="BA118">
        <v>1.36E-4</v>
      </c>
      <c r="BB118">
        <v>1.36E-4</v>
      </c>
      <c r="BC118">
        <v>1.36E-4</v>
      </c>
      <c r="BD118">
        <v>1.36E-4</v>
      </c>
      <c r="BE118">
        <v>1.8699999999999999E-4</v>
      </c>
      <c r="BF118">
        <v>1.8699999999999999E-4</v>
      </c>
      <c r="BG118">
        <v>1.8699999999999999E-4</v>
      </c>
      <c r="BH118">
        <v>1.8699999999999999E-4</v>
      </c>
      <c r="BI118">
        <v>1.8699999999999999E-4</v>
      </c>
      <c r="BJ118">
        <v>1.5899999999999999E-4</v>
      </c>
      <c r="BK118">
        <v>1.5899999999999999E-4</v>
      </c>
      <c r="BL118">
        <v>1.5899999999999999E-4</v>
      </c>
      <c r="BM118">
        <v>1.5899999999999999E-4</v>
      </c>
      <c r="BN118">
        <v>1.5899999999999999E-4</v>
      </c>
      <c r="BO118">
        <v>2.2699999999999999E-4</v>
      </c>
      <c r="BP118">
        <v>2.2699999999999999E-4</v>
      </c>
      <c r="BQ118">
        <v>2.2699999999999999E-4</v>
      </c>
      <c r="BR118">
        <v>2.2699999999999999E-4</v>
      </c>
      <c r="BS118">
        <v>2.2699999999999999E-4</v>
      </c>
      <c r="BT118">
        <v>2.33E-4</v>
      </c>
      <c r="BU118">
        <v>2.33E-4</v>
      </c>
      <c r="BV118">
        <v>2.33E-4</v>
      </c>
      <c r="BW118">
        <v>2.33E-4</v>
      </c>
      <c r="BX118">
        <v>2.33E-4</v>
      </c>
      <c r="BY118">
        <v>9.6000000000000002E-5</v>
      </c>
      <c r="BZ118">
        <v>9.6000000000000002E-5</v>
      </c>
      <c r="CA118">
        <v>9.6000000000000002E-5</v>
      </c>
      <c r="CB118">
        <v>9.6000000000000002E-5</v>
      </c>
      <c r="CC118">
        <v>9.6000000000000002E-5</v>
      </c>
      <c r="CD118">
        <v>9.6000000000000002E-5</v>
      </c>
      <c r="CE118">
        <v>9.6000000000000002E-5</v>
      </c>
      <c r="CF118">
        <v>9.6000000000000002E-5</v>
      </c>
      <c r="CG118">
        <v>9.6000000000000002E-5</v>
      </c>
      <c r="CH118">
        <v>9.6000000000000002E-5</v>
      </c>
      <c r="CI118">
        <v>9.6000000000000002E-5</v>
      </c>
      <c r="CJ118">
        <v>9.6000000000000002E-5</v>
      </c>
      <c r="CK118">
        <v>9.6000000000000002E-5</v>
      </c>
      <c r="CL118">
        <v>9.6000000000000002E-5</v>
      </c>
      <c r="CM118">
        <v>9.6000000000000002E-5</v>
      </c>
      <c r="CN118">
        <v>9.6000000000000002E-5</v>
      </c>
      <c r="CO118">
        <v>9.6000000000000002E-5</v>
      </c>
      <c r="CP118">
        <v>9.6000000000000002E-5</v>
      </c>
      <c r="CQ118">
        <v>9.6000000000000002E-5</v>
      </c>
      <c r="CR118">
        <v>9.6000000000000002E-5</v>
      </c>
      <c r="CS118">
        <v>9.6000000000000002E-5</v>
      </c>
      <c r="CT118">
        <v>9.6000000000000002E-5</v>
      </c>
      <c r="CU118">
        <v>9.6000000000000002E-5</v>
      </c>
      <c r="CV118">
        <v>9.6000000000000002E-5</v>
      </c>
      <c r="CW118">
        <v>9.6000000000000002E-5</v>
      </c>
      <c r="CX118">
        <v>9.6000000000000002E-5</v>
      </c>
    </row>
    <row r="119" spans="1:102">
      <c r="A119" t="s">
        <v>305</v>
      </c>
      <c r="B119" t="e">
        <v>#VALUE!</v>
      </c>
      <c r="C119" t="e">
        <v>#VALUE!</v>
      </c>
      <c r="D119" t="e">
        <v>#VALUE!</v>
      </c>
      <c r="E119" t="e">
        <v>#VALUE!</v>
      </c>
      <c r="F119" t="e">
        <v>#VALUE!</v>
      </c>
      <c r="G119" t="e">
        <v>#VALUE!</v>
      </c>
      <c r="H119" t="e">
        <v>#VALUE!</v>
      </c>
      <c r="I119" t="e">
        <v>#VALUE!</v>
      </c>
      <c r="J119" t="e">
        <v>#VALUE!</v>
      </c>
      <c r="K119" t="e">
        <v>#VALUE!</v>
      </c>
      <c r="L119" t="e">
        <v>#VALUE!</v>
      </c>
      <c r="M119" t="e">
        <v>#VALUE!</v>
      </c>
      <c r="N119" t="e">
        <v>#VALUE!</v>
      </c>
      <c r="O119" t="e">
        <v>#VALUE!</v>
      </c>
      <c r="P119" t="e">
        <v>#VALUE!</v>
      </c>
      <c r="Q119">
        <v>6.9999999999999999E-6</v>
      </c>
      <c r="R119">
        <v>6.9999999999999999E-6</v>
      </c>
      <c r="S119">
        <v>6.9999999999999999E-6</v>
      </c>
      <c r="T119">
        <v>6.9999999999999999E-6</v>
      </c>
      <c r="U119">
        <v>6.9999999999999999E-6</v>
      </c>
      <c r="V119">
        <v>6.9999999999999999E-6</v>
      </c>
      <c r="W119">
        <v>6.9999999999999999E-6</v>
      </c>
      <c r="X119">
        <v>6.9999999999999999E-6</v>
      </c>
      <c r="Y119">
        <v>6.9999999999999999E-6</v>
      </c>
      <c r="Z119">
        <v>6.9999999999999999E-6</v>
      </c>
      <c r="AA119">
        <v>6.9999999999999999E-6</v>
      </c>
      <c r="AB119">
        <v>6.9999999999999999E-6</v>
      </c>
      <c r="AC119">
        <v>6.9999999999999999E-6</v>
      </c>
      <c r="AD119">
        <v>6.9999999999999999E-6</v>
      </c>
      <c r="AE119">
        <v>6.9999999999999999E-6</v>
      </c>
      <c r="AF119">
        <v>6.9999999999999999E-6</v>
      </c>
      <c r="AG119">
        <v>6.9999999999999999E-6</v>
      </c>
      <c r="AH119">
        <v>6.9999999999999999E-6</v>
      </c>
      <c r="AI119">
        <v>6.9999999999999999E-6</v>
      </c>
      <c r="AJ119">
        <v>6.9999999999999999E-6</v>
      </c>
      <c r="AK119">
        <v>6.9999999999999999E-6</v>
      </c>
      <c r="AL119">
        <v>6.9999999999999999E-6</v>
      </c>
      <c r="AM119">
        <v>6.9999999999999999E-6</v>
      </c>
      <c r="AN119">
        <v>6.9999999999999999E-6</v>
      </c>
      <c r="AO119">
        <v>6.9999999999999999E-6</v>
      </c>
      <c r="AP119">
        <v>6.3E-5</v>
      </c>
      <c r="AQ119">
        <v>6.3E-5</v>
      </c>
      <c r="AR119">
        <v>6.3E-5</v>
      </c>
      <c r="AS119">
        <v>6.3E-5</v>
      </c>
      <c r="AT119">
        <v>6.3E-5</v>
      </c>
      <c r="AU119">
        <v>1.08E-4</v>
      </c>
      <c r="AV119">
        <v>1.08E-4</v>
      </c>
      <c r="AW119">
        <v>1.08E-4</v>
      </c>
      <c r="AX119">
        <v>1.08E-4</v>
      </c>
      <c r="AY119">
        <v>1.08E-4</v>
      </c>
      <c r="AZ119">
        <v>1.6200000000000001E-4</v>
      </c>
      <c r="BA119">
        <v>1.6200000000000001E-4</v>
      </c>
      <c r="BB119">
        <v>1.6200000000000001E-4</v>
      </c>
      <c r="BC119">
        <v>1.6200000000000001E-4</v>
      </c>
      <c r="BD119">
        <v>1.6200000000000001E-4</v>
      </c>
      <c r="BE119">
        <v>2.2599999999999999E-4</v>
      </c>
      <c r="BF119">
        <v>2.2599999999999999E-4</v>
      </c>
      <c r="BG119">
        <v>2.2599999999999999E-4</v>
      </c>
      <c r="BH119">
        <v>2.2599999999999999E-4</v>
      </c>
      <c r="BI119">
        <v>2.2599999999999999E-4</v>
      </c>
      <c r="BJ119">
        <v>3.01E-4</v>
      </c>
      <c r="BK119">
        <v>3.01E-4</v>
      </c>
      <c r="BL119">
        <v>3.01E-4</v>
      </c>
      <c r="BM119">
        <v>3.01E-4</v>
      </c>
      <c r="BN119">
        <v>3.01E-4</v>
      </c>
      <c r="BO119">
        <v>3.6699999999999998E-4</v>
      </c>
      <c r="BP119">
        <v>3.6699999999999998E-4</v>
      </c>
      <c r="BQ119">
        <v>3.6699999999999998E-4</v>
      </c>
      <c r="BR119">
        <v>3.6699999999999998E-4</v>
      </c>
      <c r="BS119">
        <v>3.6699999999999998E-4</v>
      </c>
      <c r="BT119">
        <v>4.1899999999999999E-4</v>
      </c>
      <c r="BU119">
        <v>4.1899999999999999E-4</v>
      </c>
      <c r="BV119">
        <v>4.1899999999999999E-4</v>
      </c>
      <c r="BW119">
        <v>4.1899999999999999E-4</v>
      </c>
      <c r="BX119">
        <v>4.1899999999999999E-4</v>
      </c>
      <c r="BY119">
        <v>4.55E-4</v>
      </c>
      <c r="BZ119">
        <v>4.55E-4</v>
      </c>
      <c r="CA119">
        <v>4.55E-4</v>
      </c>
      <c r="CB119">
        <v>4.55E-4</v>
      </c>
      <c r="CC119">
        <v>4.55E-4</v>
      </c>
      <c r="CD119">
        <v>4.55E-4</v>
      </c>
      <c r="CE119">
        <v>4.55E-4</v>
      </c>
      <c r="CF119">
        <v>4.55E-4</v>
      </c>
      <c r="CG119">
        <v>4.55E-4</v>
      </c>
      <c r="CH119">
        <v>4.55E-4</v>
      </c>
      <c r="CI119">
        <v>4.55E-4</v>
      </c>
      <c r="CJ119">
        <v>4.55E-4</v>
      </c>
      <c r="CK119">
        <v>4.55E-4</v>
      </c>
      <c r="CL119">
        <v>4.55E-4</v>
      </c>
      <c r="CM119">
        <v>4.55E-4</v>
      </c>
      <c r="CN119">
        <v>4.55E-4</v>
      </c>
      <c r="CO119">
        <v>4.55E-4</v>
      </c>
      <c r="CP119">
        <v>4.55E-4</v>
      </c>
      <c r="CQ119">
        <v>4.55E-4</v>
      </c>
      <c r="CR119">
        <v>4.55E-4</v>
      </c>
      <c r="CS119">
        <v>4.55E-4</v>
      </c>
      <c r="CT119">
        <v>4.55E-4</v>
      </c>
      <c r="CU119">
        <v>4.55E-4</v>
      </c>
      <c r="CV119">
        <v>4.55E-4</v>
      </c>
      <c r="CW119">
        <v>4.55E-4</v>
      </c>
      <c r="CX119">
        <v>4.55E-4</v>
      </c>
    </row>
    <row r="120" spans="1:102">
      <c r="A120" t="s">
        <v>307</v>
      </c>
      <c r="B120">
        <v>3.0000000000000001E-6</v>
      </c>
      <c r="C120">
        <v>3.0000000000000001E-6</v>
      </c>
      <c r="D120">
        <v>3.0000000000000001E-6</v>
      </c>
      <c r="E120">
        <v>3.0000000000000001E-6</v>
      </c>
      <c r="F120">
        <v>3.0000000000000001E-6</v>
      </c>
      <c r="G120">
        <v>3.0000000000000001E-6</v>
      </c>
      <c r="H120">
        <v>3.0000000000000001E-6</v>
      </c>
      <c r="I120">
        <v>3.0000000000000001E-6</v>
      </c>
      <c r="J120">
        <v>3.0000000000000001E-6</v>
      </c>
      <c r="K120">
        <v>3.0000000000000001E-6</v>
      </c>
      <c r="L120">
        <v>3.0000000000000001E-6</v>
      </c>
      <c r="M120">
        <v>3.0000000000000001E-6</v>
      </c>
      <c r="N120">
        <v>3.0000000000000001E-6</v>
      </c>
      <c r="O120">
        <v>3.0000000000000001E-6</v>
      </c>
      <c r="P120">
        <v>3.0000000000000001E-6</v>
      </c>
      <c r="Q120">
        <v>2.4000000000000001E-4</v>
      </c>
      <c r="R120">
        <v>2.4000000000000001E-4</v>
      </c>
      <c r="S120">
        <v>2.4000000000000001E-4</v>
      </c>
      <c r="T120">
        <v>2.4000000000000001E-4</v>
      </c>
      <c r="U120">
        <v>2.4000000000000001E-4</v>
      </c>
      <c r="V120">
        <v>2.4000000000000001E-4</v>
      </c>
      <c r="W120">
        <v>2.4000000000000001E-4</v>
      </c>
      <c r="X120">
        <v>2.4000000000000001E-4</v>
      </c>
      <c r="Y120">
        <v>2.4000000000000001E-4</v>
      </c>
      <c r="Z120">
        <v>2.4000000000000001E-4</v>
      </c>
      <c r="AA120">
        <v>2.4000000000000001E-4</v>
      </c>
      <c r="AB120">
        <v>2.4000000000000001E-4</v>
      </c>
      <c r="AC120">
        <v>2.4000000000000001E-4</v>
      </c>
      <c r="AD120">
        <v>2.4000000000000001E-4</v>
      </c>
      <c r="AE120">
        <v>2.4000000000000001E-4</v>
      </c>
      <c r="AF120">
        <v>2.4000000000000001E-4</v>
      </c>
      <c r="AG120">
        <v>2.4000000000000001E-4</v>
      </c>
      <c r="AH120">
        <v>2.4000000000000001E-4</v>
      </c>
      <c r="AI120">
        <v>2.4000000000000001E-4</v>
      </c>
      <c r="AJ120">
        <v>2.4000000000000001E-4</v>
      </c>
      <c r="AK120">
        <v>2.4000000000000001E-4</v>
      </c>
      <c r="AL120">
        <v>2.4000000000000001E-4</v>
      </c>
      <c r="AM120">
        <v>2.4000000000000001E-4</v>
      </c>
      <c r="AN120">
        <v>2.4000000000000001E-4</v>
      </c>
      <c r="AO120">
        <v>2.4000000000000001E-4</v>
      </c>
      <c r="AP120">
        <v>6.2200000000000005E-4</v>
      </c>
      <c r="AQ120">
        <v>6.2200000000000005E-4</v>
      </c>
      <c r="AR120">
        <v>6.2200000000000005E-4</v>
      </c>
      <c r="AS120">
        <v>6.2200000000000005E-4</v>
      </c>
      <c r="AT120">
        <v>6.2200000000000005E-4</v>
      </c>
      <c r="AU120">
        <v>8.7900000000000001E-4</v>
      </c>
      <c r="AV120">
        <v>8.7900000000000001E-4</v>
      </c>
      <c r="AW120">
        <v>8.7900000000000001E-4</v>
      </c>
      <c r="AX120">
        <v>8.7900000000000001E-4</v>
      </c>
      <c r="AY120">
        <v>8.7900000000000001E-4</v>
      </c>
      <c r="AZ120">
        <v>1.1689999999999999E-3</v>
      </c>
      <c r="BA120">
        <v>1.1689999999999999E-3</v>
      </c>
      <c r="BB120">
        <v>1.1689999999999999E-3</v>
      </c>
      <c r="BC120">
        <v>1.1689999999999999E-3</v>
      </c>
      <c r="BD120">
        <v>1.1689999999999999E-3</v>
      </c>
      <c r="BE120">
        <v>1.4829999999999999E-3</v>
      </c>
      <c r="BF120">
        <v>1.4829999999999999E-3</v>
      </c>
      <c r="BG120">
        <v>1.4829999999999999E-3</v>
      </c>
      <c r="BH120">
        <v>1.4829999999999999E-3</v>
      </c>
      <c r="BI120">
        <v>1.4829999999999999E-3</v>
      </c>
      <c r="BJ120">
        <v>1.7329999999999999E-3</v>
      </c>
      <c r="BK120">
        <v>1.7329999999999999E-3</v>
      </c>
      <c r="BL120">
        <v>1.7329999999999999E-3</v>
      </c>
      <c r="BM120">
        <v>1.7329999999999999E-3</v>
      </c>
      <c r="BN120">
        <v>1.7329999999999999E-3</v>
      </c>
      <c r="BO120">
        <v>1.8309999999999999E-3</v>
      </c>
      <c r="BP120">
        <v>1.8309999999999999E-3</v>
      </c>
      <c r="BQ120">
        <v>1.8309999999999999E-3</v>
      </c>
      <c r="BR120">
        <v>1.8309999999999999E-3</v>
      </c>
      <c r="BS120">
        <v>1.8309999999999999E-3</v>
      </c>
      <c r="BT120">
        <v>1.817E-3</v>
      </c>
      <c r="BU120">
        <v>1.817E-3</v>
      </c>
      <c r="BV120">
        <v>1.817E-3</v>
      </c>
      <c r="BW120">
        <v>1.817E-3</v>
      </c>
      <c r="BX120">
        <v>1.817E-3</v>
      </c>
      <c r="BY120">
        <v>1.6819999999999999E-3</v>
      </c>
      <c r="BZ120">
        <v>1.6819999999999999E-3</v>
      </c>
      <c r="CA120">
        <v>1.6819999999999999E-3</v>
      </c>
      <c r="CB120">
        <v>1.6819999999999999E-3</v>
      </c>
      <c r="CC120">
        <v>1.6819999999999999E-3</v>
      </c>
      <c r="CD120">
        <v>1.6819999999999999E-3</v>
      </c>
      <c r="CE120">
        <v>1.6819999999999999E-3</v>
      </c>
      <c r="CF120">
        <v>1.6819999999999999E-3</v>
      </c>
      <c r="CG120">
        <v>1.6819999999999999E-3</v>
      </c>
      <c r="CH120">
        <v>1.6819999999999999E-3</v>
      </c>
      <c r="CI120">
        <v>1.6819999999999999E-3</v>
      </c>
      <c r="CJ120">
        <v>1.6819999999999999E-3</v>
      </c>
      <c r="CK120">
        <v>1.6819999999999999E-3</v>
      </c>
      <c r="CL120">
        <v>1.6819999999999999E-3</v>
      </c>
      <c r="CM120">
        <v>1.6819999999999999E-3</v>
      </c>
      <c r="CN120">
        <v>1.6819999999999999E-3</v>
      </c>
      <c r="CO120">
        <v>1.6819999999999999E-3</v>
      </c>
      <c r="CP120">
        <v>1.6819999999999999E-3</v>
      </c>
      <c r="CQ120">
        <v>1.6819999999999999E-3</v>
      </c>
      <c r="CR120">
        <v>1.6819999999999999E-3</v>
      </c>
      <c r="CS120">
        <v>1.6819999999999999E-3</v>
      </c>
      <c r="CT120">
        <v>1.6819999999999999E-3</v>
      </c>
      <c r="CU120">
        <v>1.6819999999999999E-3</v>
      </c>
      <c r="CV120">
        <v>1.6819999999999999E-3</v>
      </c>
      <c r="CW120">
        <v>1.6819999999999999E-3</v>
      </c>
      <c r="CX120">
        <v>1.6819999999999999E-3</v>
      </c>
    </row>
    <row r="121" spans="1:102">
      <c r="A121" t="s">
        <v>309</v>
      </c>
      <c r="B121" t="e">
        <v>#VALUE!</v>
      </c>
      <c r="C121" t="e">
        <v>#VALUE!</v>
      </c>
      <c r="D121" t="e">
        <v>#VALUE!</v>
      </c>
      <c r="E121" t="e">
        <v>#VALUE!</v>
      </c>
      <c r="F121" t="e">
        <v>#VALUE!</v>
      </c>
      <c r="G121" t="e">
        <v>#VALUE!</v>
      </c>
      <c r="H121" t="e">
        <v>#VALUE!</v>
      </c>
      <c r="I121" t="e">
        <v>#VALUE!</v>
      </c>
      <c r="J121" t="e">
        <v>#VALUE!</v>
      </c>
      <c r="K121" t="e">
        <v>#VALUE!</v>
      </c>
      <c r="L121" t="e">
        <v>#VALUE!</v>
      </c>
      <c r="M121" t="e">
        <v>#VALUE!</v>
      </c>
      <c r="N121" t="e">
        <v>#VALUE!</v>
      </c>
      <c r="O121" t="e">
        <v>#VALUE!</v>
      </c>
      <c r="P121" t="e">
        <v>#VALUE!</v>
      </c>
      <c r="Q121">
        <v>2.5000000000000001E-5</v>
      </c>
      <c r="R121">
        <v>2.5000000000000001E-5</v>
      </c>
      <c r="S121">
        <v>2.5000000000000001E-5</v>
      </c>
      <c r="T121">
        <v>2.5000000000000001E-5</v>
      </c>
      <c r="U121">
        <v>2.5000000000000001E-5</v>
      </c>
      <c r="V121">
        <v>2.5000000000000001E-5</v>
      </c>
      <c r="W121">
        <v>2.5000000000000001E-5</v>
      </c>
      <c r="X121">
        <v>2.5000000000000001E-5</v>
      </c>
      <c r="Y121">
        <v>2.5000000000000001E-5</v>
      </c>
      <c r="Z121">
        <v>2.5000000000000001E-5</v>
      </c>
      <c r="AA121">
        <v>2.5000000000000001E-5</v>
      </c>
      <c r="AB121">
        <v>2.5000000000000001E-5</v>
      </c>
      <c r="AC121">
        <v>2.5000000000000001E-5</v>
      </c>
      <c r="AD121">
        <v>2.5000000000000001E-5</v>
      </c>
      <c r="AE121">
        <v>2.5000000000000001E-5</v>
      </c>
      <c r="AF121">
        <v>2.5000000000000001E-5</v>
      </c>
      <c r="AG121">
        <v>2.5000000000000001E-5</v>
      </c>
      <c r="AH121">
        <v>2.5000000000000001E-5</v>
      </c>
      <c r="AI121">
        <v>2.5000000000000001E-5</v>
      </c>
      <c r="AJ121">
        <v>2.5000000000000001E-5</v>
      </c>
      <c r="AK121">
        <v>2.5000000000000001E-5</v>
      </c>
      <c r="AL121">
        <v>2.5000000000000001E-5</v>
      </c>
      <c r="AM121">
        <v>2.5000000000000001E-5</v>
      </c>
      <c r="AN121">
        <v>2.5000000000000001E-5</v>
      </c>
      <c r="AO121">
        <v>2.5000000000000001E-5</v>
      </c>
      <c r="AP121">
        <v>1.5300000000000001E-4</v>
      </c>
      <c r="AQ121">
        <v>1.5300000000000001E-4</v>
      </c>
      <c r="AR121">
        <v>1.5300000000000001E-4</v>
      </c>
      <c r="AS121">
        <v>1.5300000000000001E-4</v>
      </c>
      <c r="AT121">
        <v>1.5300000000000001E-4</v>
      </c>
      <c r="AU121">
        <v>2.3800000000000001E-4</v>
      </c>
      <c r="AV121">
        <v>2.3800000000000001E-4</v>
      </c>
      <c r="AW121">
        <v>2.3800000000000001E-4</v>
      </c>
      <c r="AX121">
        <v>2.3800000000000001E-4</v>
      </c>
      <c r="AY121">
        <v>2.3800000000000001E-4</v>
      </c>
      <c r="AZ121">
        <v>3.1399999999999999E-4</v>
      </c>
      <c r="BA121">
        <v>3.1399999999999999E-4</v>
      </c>
      <c r="BB121">
        <v>3.1399999999999999E-4</v>
      </c>
      <c r="BC121">
        <v>3.1399999999999999E-4</v>
      </c>
      <c r="BD121">
        <v>3.1399999999999999E-4</v>
      </c>
      <c r="BE121">
        <v>3.7800000000000003E-4</v>
      </c>
      <c r="BF121">
        <v>3.7800000000000003E-4</v>
      </c>
      <c r="BG121">
        <v>3.7800000000000003E-4</v>
      </c>
      <c r="BH121">
        <v>3.7800000000000003E-4</v>
      </c>
      <c r="BI121">
        <v>3.7800000000000003E-4</v>
      </c>
      <c r="BJ121">
        <v>4.4200000000000001E-4</v>
      </c>
      <c r="BK121">
        <v>4.4200000000000001E-4</v>
      </c>
      <c r="BL121">
        <v>4.4200000000000001E-4</v>
      </c>
      <c r="BM121">
        <v>4.4200000000000001E-4</v>
      </c>
      <c r="BN121">
        <v>4.4200000000000001E-4</v>
      </c>
      <c r="BO121">
        <v>5.2099999999999998E-4</v>
      </c>
      <c r="BP121">
        <v>5.2099999999999998E-4</v>
      </c>
      <c r="BQ121">
        <v>5.2099999999999998E-4</v>
      </c>
      <c r="BR121">
        <v>5.2099999999999998E-4</v>
      </c>
      <c r="BS121">
        <v>5.2099999999999998E-4</v>
      </c>
      <c r="BT121">
        <v>6.1300000000000005E-4</v>
      </c>
      <c r="BU121">
        <v>6.1300000000000005E-4</v>
      </c>
      <c r="BV121">
        <v>6.1300000000000005E-4</v>
      </c>
      <c r="BW121">
        <v>6.1300000000000005E-4</v>
      </c>
      <c r="BX121">
        <v>6.1300000000000005E-4</v>
      </c>
      <c r="BY121">
        <v>7.18E-4</v>
      </c>
      <c r="BZ121">
        <v>7.18E-4</v>
      </c>
      <c r="CA121">
        <v>7.18E-4</v>
      </c>
      <c r="CB121">
        <v>7.18E-4</v>
      </c>
      <c r="CC121">
        <v>7.18E-4</v>
      </c>
      <c r="CD121">
        <v>7.18E-4</v>
      </c>
      <c r="CE121">
        <v>7.18E-4</v>
      </c>
      <c r="CF121">
        <v>7.18E-4</v>
      </c>
      <c r="CG121">
        <v>7.18E-4</v>
      </c>
      <c r="CH121">
        <v>7.18E-4</v>
      </c>
      <c r="CI121">
        <v>7.18E-4</v>
      </c>
      <c r="CJ121">
        <v>7.18E-4</v>
      </c>
      <c r="CK121">
        <v>7.18E-4</v>
      </c>
      <c r="CL121">
        <v>7.18E-4</v>
      </c>
      <c r="CM121">
        <v>7.18E-4</v>
      </c>
      <c r="CN121">
        <v>7.18E-4</v>
      </c>
      <c r="CO121">
        <v>7.18E-4</v>
      </c>
      <c r="CP121">
        <v>7.18E-4</v>
      </c>
      <c r="CQ121">
        <v>7.18E-4</v>
      </c>
      <c r="CR121">
        <v>7.18E-4</v>
      </c>
      <c r="CS121">
        <v>7.18E-4</v>
      </c>
      <c r="CT121">
        <v>7.18E-4</v>
      </c>
      <c r="CU121">
        <v>7.18E-4</v>
      </c>
      <c r="CV121">
        <v>7.18E-4</v>
      </c>
      <c r="CW121">
        <v>7.18E-4</v>
      </c>
      <c r="CX121">
        <v>7.18E-4</v>
      </c>
    </row>
    <row r="122" spans="1:102">
      <c r="A122" t="s">
        <v>311</v>
      </c>
      <c r="B122" t="e">
        <v>#VALUE!</v>
      </c>
      <c r="C122" t="e">
        <v>#VALUE!</v>
      </c>
      <c r="D122" t="e">
        <v>#VALUE!</v>
      </c>
      <c r="E122" t="e">
        <v>#VALUE!</v>
      </c>
      <c r="F122" t="e">
        <v>#VALUE!</v>
      </c>
      <c r="G122" t="e">
        <v>#VALUE!</v>
      </c>
      <c r="H122" t="e">
        <v>#VALUE!</v>
      </c>
      <c r="I122" t="e">
        <v>#VALUE!</v>
      </c>
      <c r="J122" t="e">
        <v>#VALUE!</v>
      </c>
      <c r="K122" t="e">
        <v>#VALUE!</v>
      </c>
      <c r="L122" t="e">
        <v>#VALUE!</v>
      </c>
      <c r="M122" t="e">
        <v>#VALUE!</v>
      </c>
      <c r="N122" t="e">
        <v>#VALUE!</v>
      </c>
      <c r="O122" t="e">
        <v>#VALUE!</v>
      </c>
      <c r="P122" t="e">
        <v>#VALUE!</v>
      </c>
      <c r="Q122">
        <v>1.8E-5</v>
      </c>
      <c r="R122">
        <v>1.8E-5</v>
      </c>
      <c r="S122">
        <v>1.8E-5</v>
      </c>
      <c r="T122">
        <v>1.8E-5</v>
      </c>
      <c r="U122">
        <v>1.8E-5</v>
      </c>
      <c r="V122">
        <v>1.8E-5</v>
      </c>
      <c r="W122">
        <v>1.8E-5</v>
      </c>
      <c r="X122">
        <v>1.8E-5</v>
      </c>
      <c r="Y122">
        <v>1.8E-5</v>
      </c>
      <c r="Z122">
        <v>1.8E-5</v>
      </c>
      <c r="AA122">
        <v>1.8E-5</v>
      </c>
      <c r="AB122">
        <v>1.8E-5</v>
      </c>
      <c r="AC122">
        <v>1.8E-5</v>
      </c>
      <c r="AD122">
        <v>1.8E-5</v>
      </c>
      <c r="AE122">
        <v>1.8E-5</v>
      </c>
      <c r="AF122">
        <v>1.8E-5</v>
      </c>
      <c r="AG122">
        <v>1.8E-5</v>
      </c>
      <c r="AH122">
        <v>1.8E-5</v>
      </c>
      <c r="AI122">
        <v>1.8E-5</v>
      </c>
      <c r="AJ122">
        <v>1.8E-5</v>
      </c>
      <c r="AK122">
        <v>1.8E-5</v>
      </c>
      <c r="AL122">
        <v>1.8E-5</v>
      </c>
      <c r="AM122">
        <v>1.8E-5</v>
      </c>
      <c r="AN122">
        <v>1.8E-5</v>
      </c>
      <c r="AO122">
        <v>1.8E-5</v>
      </c>
      <c r="AP122">
        <v>8.6000000000000003E-5</v>
      </c>
      <c r="AQ122">
        <v>8.6000000000000003E-5</v>
      </c>
      <c r="AR122">
        <v>8.6000000000000003E-5</v>
      </c>
      <c r="AS122">
        <v>8.6000000000000003E-5</v>
      </c>
      <c r="AT122">
        <v>8.6000000000000003E-5</v>
      </c>
      <c r="AU122">
        <v>1.1900000000000001E-4</v>
      </c>
      <c r="AV122">
        <v>1.1900000000000001E-4</v>
      </c>
      <c r="AW122">
        <v>1.1900000000000001E-4</v>
      </c>
      <c r="AX122">
        <v>1.1900000000000001E-4</v>
      </c>
      <c r="AY122">
        <v>1.1900000000000001E-4</v>
      </c>
      <c r="AZ122">
        <v>1.6100000000000001E-4</v>
      </c>
      <c r="BA122">
        <v>1.6100000000000001E-4</v>
      </c>
      <c r="BB122">
        <v>1.6100000000000001E-4</v>
      </c>
      <c r="BC122">
        <v>1.6100000000000001E-4</v>
      </c>
      <c r="BD122">
        <v>1.6100000000000001E-4</v>
      </c>
      <c r="BE122">
        <v>1.6799999999999999E-4</v>
      </c>
      <c r="BF122">
        <v>1.6799999999999999E-4</v>
      </c>
      <c r="BG122">
        <v>1.6799999999999999E-4</v>
      </c>
      <c r="BH122">
        <v>1.6799999999999999E-4</v>
      </c>
      <c r="BI122">
        <v>1.6799999999999999E-4</v>
      </c>
      <c r="BJ122">
        <v>2.1699999999999999E-4</v>
      </c>
      <c r="BK122">
        <v>2.1699999999999999E-4</v>
      </c>
      <c r="BL122">
        <v>2.1699999999999999E-4</v>
      </c>
      <c r="BM122">
        <v>2.1699999999999999E-4</v>
      </c>
      <c r="BN122">
        <v>2.1699999999999999E-4</v>
      </c>
      <c r="BO122">
        <v>2.9599999999999998E-4</v>
      </c>
      <c r="BP122">
        <v>2.9599999999999998E-4</v>
      </c>
      <c r="BQ122">
        <v>2.9599999999999998E-4</v>
      </c>
      <c r="BR122">
        <v>2.9599999999999998E-4</v>
      </c>
      <c r="BS122">
        <v>2.9599999999999998E-4</v>
      </c>
      <c r="BT122">
        <v>3.5399999999999999E-4</v>
      </c>
      <c r="BU122">
        <v>3.5399999999999999E-4</v>
      </c>
      <c r="BV122">
        <v>3.5399999999999999E-4</v>
      </c>
      <c r="BW122">
        <v>3.5399999999999999E-4</v>
      </c>
      <c r="BX122">
        <v>3.5399999999999999E-4</v>
      </c>
      <c r="BY122">
        <v>5.3200000000000003E-4</v>
      </c>
      <c r="BZ122">
        <v>5.3200000000000003E-4</v>
      </c>
      <c r="CA122">
        <v>5.3200000000000003E-4</v>
      </c>
      <c r="CB122">
        <v>5.3200000000000003E-4</v>
      </c>
      <c r="CC122">
        <v>5.3200000000000003E-4</v>
      </c>
      <c r="CD122">
        <v>5.3200000000000003E-4</v>
      </c>
      <c r="CE122">
        <v>5.3200000000000003E-4</v>
      </c>
      <c r="CF122">
        <v>5.3200000000000003E-4</v>
      </c>
      <c r="CG122">
        <v>5.3200000000000003E-4</v>
      </c>
      <c r="CH122">
        <v>5.3200000000000003E-4</v>
      </c>
      <c r="CI122">
        <v>5.3200000000000003E-4</v>
      </c>
      <c r="CJ122">
        <v>5.3200000000000003E-4</v>
      </c>
      <c r="CK122">
        <v>5.3200000000000003E-4</v>
      </c>
      <c r="CL122">
        <v>5.3200000000000003E-4</v>
      </c>
      <c r="CM122">
        <v>5.3200000000000003E-4</v>
      </c>
      <c r="CN122">
        <v>5.3200000000000003E-4</v>
      </c>
      <c r="CO122">
        <v>5.3200000000000003E-4</v>
      </c>
      <c r="CP122">
        <v>5.3200000000000003E-4</v>
      </c>
      <c r="CQ122">
        <v>5.3200000000000003E-4</v>
      </c>
      <c r="CR122">
        <v>5.3200000000000003E-4</v>
      </c>
      <c r="CS122">
        <v>5.3200000000000003E-4</v>
      </c>
      <c r="CT122">
        <v>5.3200000000000003E-4</v>
      </c>
      <c r="CU122">
        <v>5.3200000000000003E-4</v>
      </c>
      <c r="CV122">
        <v>5.3200000000000003E-4</v>
      </c>
      <c r="CW122">
        <v>5.3200000000000003E-4</v>
      </c>
      <c r="CX122">
        <v>5.3200000000000003E-4</v>
      </c>
    </row>
    <row r="123" spans="1:102">
      <c r="A123" t="s">
        <v>313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1.2999999999999999E-5</v>
      </c>
      <c r="R123">
        <v>1.2999999999999999E-5</v>
      </c>
      <c r="S123">
        <v>1.2999999999999999E-5</v>
      </c>
      <c r="T123">
        <v>1.2999999999999999E-5</v>
      </c>
      <c r="U123">
        <v>1.2999999999999999E-5</v>
      </c>
      <c r="V123">
        <v>1.2999999999999999E-5</v>
      </c>
      <c r="W123">
        <v>1.2999999999999999E-5</v>
      </c>
      <c r="X123">
        <v>1.2999999999999999E-5</v>
      </c>
      <c r="Y123">
        <v>1.2999999999999999E-5</v>
      </c>
      <c r="Z123">
        <v>1.2999999999999999E-5</v>
      </c>
      <c r="AA123">
        <v>1.2999999999999999E-5</v>
      </c>
      <c r="AB123">
        <v>1.2999999999999999E-5</v>
      </c>
      <c r="AC123">
        <v>1.2999999999999999E-5</v>
      </c>
      <c r="AD123">
        <v>1.2999999999999999E-5</v>
      </c>
      <c r="AE123">
        <v>1.2999999999999999E-5</v>
      </c>
      <c r="AF123">
        <v>1.2999999999999999E-5</v>
      </c>
      <c r="AG123">
        <v>1.2999999999999999E-5</v>
      </c>
      <c r="AH123">
        <v>1.2999999999999999E-5</v>
      </c>
      <c r="AI123">
        <v>1.2999999999999999E-5</v>
      </c>
      <c r="AJ123">
        <v>1.2999999999999999E-5</v>
      </c>
      <c r="AK123">
        <v>1.2999999999999999E-5</v>
      </c>
      <c r="AL123">
        <v>1.2999999999999999E-5</v>
      </c>
      <c r="AM123">
        <v>1.2999999999999999E-5</v>
      </c>
      <c r="AN123">
        <v>1.2999999999999999E-5</v>
      </c>
      <c r="AO123">
        <v>1.2999999999999999E-5</v>
      </c>
      <c r="AP123">
        <v>5.1E-5</v>
      </c>
      <c r="AQ123">
        <v>5.1E-5</v>
      </c>
      <c r="AR123">
        <v>5.1E-5</v>
      </c>
      <c r="AS123">
        <v>5.1E-5</v>
      </c>
      <c r="AT123">
        <v>5.1E-5</v>
      </c>
      <c r="AU123">
        <v>6.9999999999999994E-5</v>
      </c>
      <c r="AV123">
        <v>6.9999999999999994E-5</v>
      </c>
      <c r="AW123">
        <v>6.9999999999999994E-5</v>
      </c>
      <c r="AX123">
        <v>6.9999999999999994E-5</v>
      </c>
      <c r="AY123">
        <v>6.9999999999999994E-5</v>
      </c>
      <c r="AZ123">
        <v>8.7999999999999998E-5</v>
      </c>
      <c r="BA123">
        <v>8.7999999999999998E-5</v>
      </c>
      <c r="BB123">
        <v>8.7999999999999998E-5</v>
      </c>
      <c r="BC123">
        <v>8.7999999999999998E-5</v>
      </c>
      <c r="BD123">
        <v>8.7999999999999998E-5</v>
      </c>
      <c r="BE123">
        <v>9.7E-5</v>
      </c>
      <c r="BF123">
        <v>9.7E-5</v>
      </c>
      <c r="BG123">
        <v>9.7E-5</v>
      </c>
      <c r="BH123">
        <v>9.7E-5</v>
      </c>
      <c r="BI123">
        <v>9.7E-5</v>
      </c>
      <c r="BJ123">
        <v>1.06E-4</v>
      </c>
      <c r="BK123">
        <v>1.06E-4</v>
      </c>
      <c r="BL123">
        <v>1.06E-4</v>
      </c>
      <c r="BM123">
        <v>1.06E-4</v>
      </c>
      <c r="BN123">
        <v>1.06E-4</v>
      </c>
      <c r="BO123">
        <v>1.2E-4</v>
      </c>
      <c r="BP123">
        <v>1.2E-4</v>
      </c>
      <c r="BQ123">
        <v>1.2E-4</v>
      </c>
      <c r="BR123">
        <v>1.2E-4</v>
      </c>
      <c r="BS123">
        <v>1.2E-4</v>
      </c>
      <c r="BT123">
        <v>1.4300000000000001E-4</v>
      </c>
      <c r="BU123">
        <v>1.4300000000000001E-4</v>
      </c>
      <c r="BV123">
        <v>1.4300000000000001E-4</v>
      </c>
      <c r="BW123">
        <v>1.4300000000000001E-4</v>
      </c>
      <c r="BX123">
        <v>1.4300000000000001E-4</v>
      </c>
      <c r="BY123">
        <v>2.2100000000000001E-4</v>
      </c>
      <c r="BZ123">
        <v>2.2100000000000001E-4</v>
      </c>
      <c r="CA123">
        <v>2.2100000000000001E-4</v>
      </c>
      <c r="CB123">
        <v>2.2100000000000001E-4</v>
      </c>
      <c r="CC123">
        <v>2.2100000000000001E-4</v>
      </c>
      <c r="CD123">
        <v>2.2100000000000001E-4</v>
      </c>
      <c r="CE123">
        <v>2.2100000000000001E-4</v>
      </c>
      <c r="CF123">
        <v>2.2100000000000001E-4</v>
      </c>
      <c r="CG123">
        <v>2.2100000000000001E-4</v>
      </c>
      <c r="CH123">
        <v>2.2100000000000001E-4</v>
      </c>
      <c r="CI123">
        <v>2.2100000000000001E-4</v>
      </c>
      <c r="CJ123">
        <v>2.2100000000000001E-4</v>
      </c>
      <c r="CK123">
        <v>2.2100000000000001E-4</v>
      </c>
      <c r="CL123">
        <v>2.2100000000000001E-4</v>
      </c>
      <c r="CM123">
        <v>2.2100000000000001E-4</v>
      </c>
      <c r="CN123">
        <v>2.2100000000000001E-4</v>
      </c>
      <c r="CO123">
        <v>2.2100000000000001E-4</v>
      </c>
      <c r="CP123">
        <v>2.2100000000000001E-4</v>
      </c>
      <c r="CQ123">
        <v>2.2100000000000001E-4</v>
      </c>
      <c r="CR123">
        <v>2.2100000000000001E-4</v>
      </c>
      <c r="CS123">
        <v>2.2100000000000001E-4</v>
      </c>
      <c r="CT123">
        <v>2.2100000000000001E-4</v>
      </c>
      <c r="CU123">
        <v>2.2100000000000001E-4</v>
      </c>
      <c r="CV123">
        <v>2.2100000000000001E-4</v>
      </c>
      <c r="CW123">
        <v>2.2100000000000001E-4</v>
      </c>
      <c r="CX123">
        <v>2.2100000000000001E-4</v>
      </c>
    </row>
    <row r="124" spans="1:102">
      <c r="A124" t="s">
        <v>315</v>
      </c>
      <c r="B124" t="e">
        <v>#VALUE!</v>
      </c>
      <c r="C124" t="e">
        <v>#VALUE!</v>
      </c>
      <c r="D124" t="e">
        <v>#VALUE!</v>
      </c>
      <c r="E124" t="e">
        <v>#VALUE!</v>
      </c>
      <c r="F124" t="e">
        <v>#VALUE!</v>
      </c>
      <c r="G124" t="e">
        <v>#VALUE!</v>
      </c>
      <c r="H124" t="e">
        <v>#VALUE!</v>
      </c>
      <c r="I124" t="e">
        <v>#VALUE!</v>
      </c>
      <c r="J124" t="e">
        <v>#VALUE!</v>
      </c>
      <c r="K124" t="e">
        <v>#VALUE!</v>
      </c>
      <c r="L124" t="e">
        <v>#VALUE!</v>
      </c>
      <c r="M124" t="e">
        <v>#VALUE!</v>
      </c>
      <c r="N124" t="e">
        <v>#VALUE!</v>
      </c>
      <c r="O124" t="e">
        <v>#VALUE!</v>
      </c>
      <c r="P124" t="e">
        <v>#VALUE!</v>
      </c>
      <c r="Q124">
        <v>1.4E-5</v>
      </c>
      <c r="R124">
        <v>1.4E-5</v>
      </c>
      <c r="S124">
        <v>1.4E-5</v>
      </c>
      <c r="T124">
        <v>1.4E-5</v>
      </c>
      <c r="U124">
        <v>1.4E-5</v>
      </c>
      <c r="V124">
        <v>1.4E-5</v>
      </c>
      <c r="W124">
        <v>1.4E-5</v>
      </c>
      <c r="X124">
        <v>1.4E-5</v>
      </c>
      <c r="Y124">
        <v>1.4E-5</v>
      </c>
      <c r="Z124">
        <v>1.4E-5</v>
      </c>
      <c r="AA124">
        <v>1.4E-5</v>
      </c>
      <c r="AB124">
        <v>1.4E-5</v>
      </c>
      <c r="AC124">
        <v>1.4E-5</v>
      </c>
      <c r="AD124">
        <v>1.4E-5</v>
      </c>
      <c r="AE124">
        <v>1.4E-5</v>
      </c>
      <c r="AF124">
        <v>1.4E-5</v>
      </c>
      <c r="AG124">
        <v>1.4E-5</v>
      </c>
      <c r="AH124">
        <v>1.4E-5</v>
      </c>
      <c r="AI124">
        <v>1.4E-5</v>
      </c>
      <c r="AJ124">
        <v>1.4E-5</v>
      </c>
      <c r="AK124">
        <v>1.4E-5</v>
      </c>
      <c r="AL124">
        <v>1.4E-5</v>
      </c>
      <c r="AM124">
        <v>1.4E-5</v>
      </c>
      <c r="AN124">
        <v>1.4E-5</v>
      </c>
      <c r="AO124">
        <v>1.4E-5</v>
      </c>
      <c r="AP124">
        <v>1.3300000000000001E-4</v>
      </c>
      <c r="AQ124">
        <v>1.3300000000000001E-4</v>
      </c>
      <c r="AR124">
        <v>1.3300000000000001E-4</v>
      </c>
      <c r="AS124">
        <v>1.3300000000000001E-4</v>
      </c>
      <c r="AT124">
        <v>1.3300000000000001E-4</v>
      </c>
      <c r="AU124">
        <v>2.5900000000000001E-4</v>
      </c>
      <c r="AV124">
        <v>2.5900000000000001E-4</v>
      </c>
      <c r="AW124">
        <v>2.5900000000000001E-4</v>
      </c>
      <c r="AX124">
        <v>2.5900000000000001E-4</v>
      </c>
      <c r="AY124">
        <v>2.5900000000000001E-4</v>
      </c>
      <c r="AZ124">
        <v>4.4099999999999999E-4</v>
      </c>
      <c r="BA124">
        <v>4.4099999999999999E-4</v>
      </c>
      <c r="BB124">
        <v>4.4099999999999999E-4</v>
      </c>
      <c r="BC124">
        <v>4.4099999999999999E-4</v>
      </c>
      <c r="BD124">
        <v>4.4099999999999999E-4</v>
      </c>
      <c r="BE124">
        <v>4.5399999999999998E-4</v>
      </c>
      <c r="BF124">
        <v>4.5399999999999998E-4</v>
      </c>
      <c r="BG124">
        <v>4.5399999999999998E-4</v>
      </c>
      <c r="BH124">
        <v>4.5399999999999998E-4</v>
      </c>
      <c r="BI124">
        <v>4.5399999999999998E-4</v>
      </c>
      <c r="BJ124">
        <v>5.8600000000000004E-4</v>
      </c>
      <c r="BK124">
        <v>5.8600000000000004E-4</v>
      </c>
      <c r="BL124">
        <v>5.8600000000000004E-4</v>
      </c>
      <c r="BM124">
        <v>5.8600000000000004E-4</v>
      </c>
      <c r="BN124">
        <v>5.8600000000000004E-4</v>
      </c>
      <c r="BO124">
        <v>4.7100000000000001E-4</v>
      </c>
      <c r="BP124">
        <v>4.7100000000000001E-4</v>
      </c>
      <c r="BQ124">
        <v>4.7100000000000001E-4</v>
      </c>
      <c r="BR124">
        <v>4.7100000000000001E-4</v>
      </c>
      <c r="BS124">
        <v>4.7100000000000001E-4</v>
      </c>
      <c r="BT124">
        <v>4.0200000000000001E-4</v>
      </c>
      <c r="BU124">
        <v>4.0200000000000001E-4</v>
      </c>
      <c r="BV124">
        <v>4.0200000000000001E-4</v>
      </c>
      <c r="BW124">
        <v>4.0200000000000001E-4</v>
      </c>
      <c r="BX124">
        <v>4.0200000000000001E-4</v>
      </c>
      <c r="BY124">
        <v>2.5300000000000002E-4</v>
      </c>
      <c r="BZ124">
        <v>2.5300000000000002E-4</v>
      </c>
      <c r="CA124">
        <v>2.5300000000000002E-4</v>
      </c>
      <c r="CB124">
        <v>2.5300000000000002E-4</v>
      </c>
      <c r="CC124">
        <v>2.5300000000000002E-4</v>
      </c>
      <c r="CD124">
        <v>2.5300000000000002E-4</v>
      </c>
      <c r="CE124">
        <v>2.5300000000000002E-4</v>
      </c>
      <c r="CF124">
        <v>2.5300000000000002E-4</v>
      </c>
      <c r="CG124">
        <v>2.5300000000000002E-4</v>
      </c>
      <c r="CH124">
        <v>2.5300000000000002E-4</v>
      </c>
      <c r="CI124">
        <v>2.5300000000000002E-4</v>
      </c>
      <c r="CJ124">
        <v>2.5300000000000002E-4</v>
      </c>
      <c r="CK124">
        <v>2.5300000000000002E-4</v>
      </c>
      <c r="CL124">
        <v>2.5300000000000002E-4</v>
      </c>
      <c r="CM124">
        <v>2.5300000000000002E-4</v>
      </c>
      <c r="CN124">
        <v>2.5300000000000002E-4</v>
      </c>
      <c r="CO124">
        <v>2.5300000000000002E-4</v>
      </c>
      <c r="CP124">
        <v>2.5300000000000002E-4</v>
      </c>
      <c r="CQ124">
        <v>2.5300000000000002E-4</v>
      </c>
      <c r="CR124">
        <v>2.5300000000000002E-4</v>
      </c>
      <c r="CS124">
        <v>2.5300000000000002E-4</v>
      </c>
      <c r="CT124">
        <v>2.5300000000000002E-4</v>
      </c>
      <c r="CU124">
        <v>2.5300000000000002E-4</v>
      </c>
      <c r="CV124">
        <v>2.5300000000000002E-4</v>
      </c>
      <c r="CW124">
        <v>2.5300000000000002E-4</v>
      </c>
      <c r="CX124">
        <v>2.5300000000000002E-4</v>
      </c>
    </row>
    <row r="125" spans="1:102">
      <c r="A125" t="s">
        <v>317</v>
      </c>
      <c r="B125" t="e">
        <v>#VALUE!</v>
      </c>
      <c r="C125" t="e">
        <v>#VALUE!</v>
      </c>
      <c r="D125" t="e">
        <v>#VALUE!</v>
      </c>
      <c r="E125" t="e">
        <v>#VALUE!</v>
      </c>
      <c r="F125" t="e">
        <v>#VALUE!</v>
      </c>
      <c r="G125" t="e">
        <v>#VALUE!</v>
      </c>
      <c r="H125" t="e">
        <v>#VALUE!</v>
      </c>
      <c r="I125" t="e">
        <v>#VALUE!</v>
      </c>
      <c r="J125" t="e">
        <v>#VALUE!</v>
      </c>
      <c r="K125" t="e">
        <v>#VALUE!</v>
      </c>
      <c r="L125" t="e">
        <v>#VALUE!</v>
      </c>
      <c r="M125" t="e">
        <v>#VALUE!</v>
      </c>
      <c r="N125" t="e">
        <v>#VALUE!</v>
      </c>
      <c r="O125" t="e">
        <v>#VALUE!</v>
      </c>
      <c r="P125" t="e">
        <v>#VALUE!</v>
      </c>
      <c r="Q125">
        <v>6.9999999999999999E-6</v>
      </c>
      <c r="R125">
        <v>6.9999999999999999E-6</v>
      </c>
      <c r="S125">
        <v>6.9999999999999999E-6</v>
      </c>
      <c r="T125">
        <v>6.9999999999999999E-6</v>
      </c>
      <c r="U125">
        <v>6.9999999999999999E-6</v>
      </c>
      <c r="V125">
        <v>6.9999999999999999E-6</v>
      </c>
      <c r="W125">
        <v>6.9999999999999999E-6</v>
      </c>
      <c r="X125">
        <v>6.9999999999999999E-6</v>
      </c>
      <c r="Y125">
        <v>6.9999999999999999E-6</v>
      </c>
      <c r="Z125">
        <v>6.9999999999999999E-6</v>
      </c>
      <c r="AA125">
        <v>6.9999999999999999E-6</v>
      </c>
      <c r="AB125">
        <v>6.9999999999999999E-6</v>
      </c>
      <c r="AC125">
        <v>6.9999999999999999E-6</v>
      </c>
      <c r="AD125">
        <v>6.9999999999999999E-6</v>
      </c>
      <c r="AE125">
        <v>6.9999999999999999E-6</v>
      </c>
      <c r="AF125">
        <v>6.9999999999999999E-6</v>
      </c>
      <c r="AG125">
        <v>6.9999999999999999E-6</v>
      </c>
      <c r="AH125">
        <v>6.9999999999999999E-6</v>
      </c>
      <c r="AI125">
        <v>6.9999999999999999E-6</v>
      </c>
      <c r="AJ125">
        <v>6.9999999999999999E-6</v>
      </c>
      <c r="AK125">
        <v>6.9999999999999999E-6</v>
      </c>
      <c r="AL125">
        <v>6.9999999999999999E-6</v>
      </c>
      <c r="AM125">
        <v>6.9999999999999999E-6</v>
      </c>
      <c r="AN125">
        <v>6.9999999999999999E-6</v>
      </c>
      <c r="AO125">
        <v>6.9999999999999999E-6</v>
      </c>
      <c r="AP125">
        <v>2.4000000000000001E-5</v>
      </c>
      <c r="AQ125">
        <v>2.4000000000000001E-5</v>
      </c>
      <c r="AR125">
        <v>2.4000000000000001E-5</v>
      </c>
      <c r="AS125">
        <v>2.4000000000000001E-5</v>
      </c>
      <c r="AT125">
        <v>2.4000000000000001E-5</v>
      </c>
      <c r="AU125">
        <v>2.8E-5</v>
      </c>
      <c r="AV125">
        <v>2.8E-5</v>
      </c>
      <c r="AW125">
        <v>2.8E-5</v>
      </c>
      <c r="AX125">
        <v>2.8E-5</v>
      </c>
      <c r="AY125">
        <v>2.8E-5</v>
      </c>
      <c r="AZ125">
        <v>3.4E-5</v>
      </c>
      <c r="BA125">
        <v>3.4E-5</v>
      </c>
      <c r="BB125">
        <v>3.4E-5</v>
      </c>
      <c r="BC125">
        <v>3.4E-5</v>
      </c>
      <c r="BD125">
        <v>3.4E-5</v>
      </c>
      <c r="BE125">
        <v>4.0000000000000003E-5</v>
      </c>
      <c r="BF125">
        <v>4.0000000000000003E-5</v>
      </c>
      <c r="BG125">
        <v>4.0000000000000003E-5</v>
      </c>
      <c r="BH125">
        <v>4.0000000000000003E-5</v>
      </c>
      <c r="BI125">
        <v>4.0000000000000003E-5</v>
      </c>
      <c r="BJ125">
        <v>4.3999999999999999E-5</v>
      </c>
      <c r="BK125">
        <v>4.3999999999999999E-5</v>
      </c>
      <c r="BL125">
        <v>4.3999999999999999E-5</v>
      </c>
      <c r="BM125">
        <v>4.3999999999999999E-5</v>
      </c>
      <c r="BN125">
        <v>4.3999999999999999E-5</v>
      </c>
      <c r="BO125">
        <v>4.8999999999999998E-5</v>
      </c>
      <c r="BP125">
        <v>4.8999999999999998E-5</v>
      </c>
      <c r="BQ125">
        <v>4.8999999999999998E-5</v>
      </c>
      <c r="BR125">
        <v>4.8999999999999998E-5</v>
      </c>
      <c r="BS125">
        <v>4.8999999999999998E-5</v>
      </c>
      <c r="BT125">
        <v>6.2000000000000003E-5</v>
      </c>
      <c r="BU125">
        <v>6.2000000000000003E-5</v>
      </c>
      <c r="BV125">
        <v>6.2000000000000003E-5</v>
      </c>
      <c r="BW125">
        <v>6.2000000000000003E-5</v>
      </c>
      <c r="BX125">
        <v>6.2000000000000003E-5</v>
      </c>
      <c r="BY125">
        <v>1.11E-4</v>
      </c>
      <c r="BZ125">
        <v>1.11E-4</v>
      </c>
      <c r="CA125">
        <v>1.11E-4</v>
      </c>
      <c r="CB125">
        <v>1.11E-4</v>
      </c>
      <c r="CC125">
        <v>1.11E-4</v>
      </c>
      <c r="CD125">
        <v>1.11E-4</v>
      </c>
      <c r="CE125">
        <v>1.11E-4</v>
      </c>
      <c r="CF125">
        <v>1.11E-4</v>
      </c>
      <c r="CG125">
        <v>1.11E-4</v>
      </c>
      <c r="CH125">
        <v>1.11E-4</v>
      </c>
      <c r="CI125">
        <v>1.11E-4</v>
      </c>
      <c r="CJ125">
        <v>1.11E-4</v>
      </c>
      <c r="CK125">
        <v>1.11E-4</v>
      </c>
      <c r="CL125">
        <v>1.11E-4</v>
      </c>
      <c r="CM125">
        <v>1.11E-4</v>
      </c>
      <c r="CN125">
        <v>1.11E-4</v>
      </c>
      <c r="CO125">
        <v>1.11E-4</v>
      </c>
      <c r="CP125">
        <v>1.11E-4</v>
      </c>
      <c r="CQ125">
        <v>1.11E-4</v>
      </c>
      <c r="CR125">
        <v>1.11E-4</v>
      </c>
      <c r="CS125">
        <v>1.11E-4</v>
      </c>
      <c r="CT125">
        <v>1.11E-4</v>
      </c>
      <c r="CU125">
        <v>1.11E-4</v>
      </c>
      <c r="CV125">
        <v>1.11E-4</v>
      </c>
      <c r="CW125">
        <v>1.11E-4</v>
      </c>
      <c r="CX125">
        <v>1.11E-4</v>
      </c>
    </row>
    <row r="126" spans="1:102">
      <c r="A126" t="s">
        <v>319</v>
      </c>
      <c r="B126" t="e">
        <v>#VALUE!</v>
      </c>
      <c r="C126" t="e">
        <v>#VALUE!</v>
      </c>
      <c r="D126" t="e">
        <v>#VALUE!</v>
      </c>
      <c r="E126" t="e">
        <v>#VALUE!</v>
      </c>
      <c r="F126" t="e">
        <v>#VALUE!</v>
      </c>
      <c r="G126" t="e">
        <v>#VALUE!</v>
      </c>
      <c r="H126" t="e">
        <v>#VALUE!</v>
      </c>
      <c r="I126" t="e">
        <v>#VALUE!</v>
      </c>
      <c r="J126" t="e">
        <v>#VALUE!</v>
      </c>
      <c r="K126" t="e">
        <v>#VALUE!</v>
      </c>
      <c r="L126" t="e">
        <v>#VALUE!</v>
      </c>
      <c r="M126" t="e">
        <v>#VALUE!</v>
      </c>
      <c r="N126" t="e">
        <v>#VALUE!</v>
      </c>
      <c r="O126" t="e">
        <v>#VALUE!</v>
      </c>
      <c r="P126" t="e">
        <v>#VALUE!</v>
      </c>
      <c r="Q126">
        <v>3.0000000000000001E-6</v>
      </c>
      <c r="R126">
        <v>3.0000000000000001E-6</v>
      </c>
      <c r="S126">
        <v>3.0000000000000001E-6</v>
      </c>
      <c r="T126">
        <v>3.0000000000000001E-6</v>
      </c>
      <c r="U126">
        <v>3.0000000000000001E-6</v>
      </c>
      <c r="V126">
        <v>3.0000000000000001E-6</v>
      </c>
      <c r="W126">
        <v>3.0000000000000001E-6</v>
      </c>
      <c r="X126">
        <v>3.0000000000000001E-6</v>
      </c>
      <c r="Y126">
        <v>3.0000000000000001E-6</v>
      </c>
      <c r="Z126">
        <v>3.0000000000000001E-6</v>
      </c>
      <c r="AA126">
        <v>3.0000000000000001E-6</v>
      </c>
      <c r="AB126">
        <v>3.0000000000000001E-6</v>
      </c>
      <c r="AC126">
        <v>3.0000000000000001E-6</v>
      </c>
      <c r="AD126">
        <v>3.0000000000000001E-6</v>
      </c>
      <c r="AE126">
        <v>3.0000000000000001E-6</v>
      </c>
      <c r="AF126">
        <v>3.0000000000000001E-6</v>
      </c>
      <c r="AG126">
        <v>3.0000000000000001E-6</v>
      </c>
      <c r="AH126">
        <v>3.0000000000000001E-6</v>
      </c>
      <c r="AI126">
        <v>3.0000000000000001E-6</v>
      </c>
      <c r="AJ126">
        <v>3.0000000000000001E-6</v>
      </c>
      <c r="AK126">
        <v>3.0000000000000001E-6</v>
      </c>
      <c r="AL126">
        <v>3.0000000000000001E-6</v>
      </c>
      <c r="AM126">
        <v>3.0000000000000001E-6</v>
      </c>
      <c r="AN126">
        <v>3.0000000000000001E-6</v>
      </c>
      <c r="AO126">
        <v>3.0000000000000001E-6</v>
      </c>
      <c r="AP126">
        <v>1.9000000000000001E-5</v>
      </c>
      <c r="AQ126">
        <v>1.9000000000000001E-5</v>
      </c>
      <c r="AR126">
        <v>1.9000000000000001E-5</v>
      </c>
      <c r="AS126">
        <v>1.9000000000000001E-5</v>
      </c>
      <c r="AT126">
        <v>1.9000000000000001E-5</v>
      </c>
      <c r="AU126">
        <v>2.4000000000000001E-5</v>
      </c>
      <c r="AV126">
        <v>2.4000000000000001E-5</v>
      </c>
      <c r="AW126">
        <v>2.4000000000000001E-5</v>
      </c>
      <c r="AX126">
        <v>2.4000000000000001E-5</v>
      </c>
      <c r="AY126">
        <v>2.4000000000000001E-5</v>
      </c>
      <c r="AZ126">
        <v>2.5999999999999998E-5</v>
      </c>
      <c r="BA126">
        <v>2.5999999999999998E-5</v>
      </c>
      <c r="BB126">
        <v>2.5999999999999998E-5</v>
      </c>
      <c r="BC126">
        <v>2.5999999999999998E-5</v>
      </c>
      <c r="BD126">
        <v>2.5999999999999998E-5</v>
      </c>
      <c r="BE126">
        <v>4.5000000000000003E-5</v>
      </c>
      <c r="BF126">
        <v>4.5000000000000003E-5</v>
      </c>
      <c r="BG126">
        <v>4.5000000000000003E-5</v>
      </c>
      <c r="BH126">
        <v>4.5000000000000003E-5</v>
      </c>
      <c r="BI126">
        <v>4.5000000000000003E-5</v>
      </c>
      <c r="BJ126">
        <v>5.7000000000000003E-5</v>
      </c>
      <c r="BK126">
        <v>5.7000000000000003E-5</v>
      </c>
      <c r="BL126">
        <v>5.7000000000000003E-5</v>
      </c>
      <c r="BM126">
        <v>5.7000000000000003E-5</v>
      </c>
      <c r="BN126">
        <v>5.7000000000000003E-5</v>
      </c>
      <c r="BO126">
        <v>6.0999999999999999E-5</v>
      </c>
      <c r="BP126">
        <v>6.0999999999999999E-5</v>
      </c>
      <c r="BQ126">
        <v>6.0999999999999999E-5</v>
      </c>
      <c r="BR126">
        <v>6.0999999999999999E-5</v>
      </c>
      <c r="BS126">
        <v>6.0999999999999999E-5</v>
      </c>
      <c r="BT126">
        <v>6.4999999999999994E-5</v>
      </c>
      <c r="BU126">
        <v>6.4999999999999994E-5</v>
      </c>
      <c r="BV126">
        <v>6.4999999999999994E-5</v>
      </c>
      <c r="BW126">
        <v>6.4999999999999994E-5</v>
      </c>
      <c r="BX126">
        <v>6.4999999999999994E-5</v>
      </c>
      <c r="BY126">
        <v>1.11E-4</v>
      </c>
      <c r="BZ126">
        <v>1.11E-4</v>
      </c>
      <c r="CA126">
        <v>1.11E-4</v>
      </c>
      <c r="CB126">
        <v>1.11E-4</v>
      </c>
      <c r="CC126">
        <v>1.11E-4</v>
      </c>
      <c r="CD126">
        <v>1.11E-4</v>
      </c>
      <c r="CE126">
        <v>1.11E-4</v>
      </c>
      <c r="CF126">
        <v>1.11E-4</v>
      </c>
      <c r="CG126">
        <v>1.11E-4</v>
      </c>
      <c r="CH126">
        <v>1.11E-4</v>
      </c>
      <c r="CI126">
        <v>1.11E-4</v>
      </c>
      <c r="CJ126">
        <v>1.11E-4</v>
      </c>
      <c r="CK126">
        <v>1.11E-4</v>
      </c>
      <c r="CL126">
        <v>1.11E-4</v>
      </c>
      <c r="CM126">
        <v>1.11E-4</v>
      </c>
      <c r="CN126">
        <v>1.11E-4</v>
      </c>
      <c r="CO126">
        <v>1.11E-4</v>
      </c>
      <c r="CP126">
        <v>1.11E-4</v>
      </c>
      <c r="CQ126">
        <v>1.11E-4</v>
      </c>
      <c r="CR126">
        <v>1.11E-4</v>
      </c>
      <c r="CS126">
        <v>1.11E-4</v>
      </c>
      <c r="CT126">
        <v>1.11E-4</v>
      </c>
      <c r="CU126">
        <v>1.11E-4</v>
      </c>
      <c r="CV126">
        <v>1.11E-4</v>
      </c>
      <c r="CW126">
        <v>1.11E-4</v>
      </c>
      <c r="CX126">
        <v>1.11E-4</v>
      </c>
    </row>
    <row r="127" spans="1:102">
      <c r="A127" t="s">
        <v>321</v>
      </c>
      <c r="B127" t="e">
        <v>#VALUE!</v>
      </c>
      <c r="C127" t="e">
        <v>#VALUE!</v>
      </c>
      <c r="D127" t="e">
        <v>#VALUE!</v>
      </c>
      <c r="E127" t="e">
        <v>#VALUE!</v>
      </c>
      <c r="F127" t="e">
        <v>#VALUE!</v>
      </c>
      <c r="G127" t="e">
        <v>#VALUE!</v>
      </c>
      <c r="H127" t="e">
        <v>#VALUE!</v>
      </c>
      <c r="I127" t="e">
        <v>#VALUE!</v>
      </c>
      <c r="J127" t="e">
        <v>#VALUE!</v>
      </c>
      <c r="K127" t="e">
        <v>#VALUE!</v>
      </c>
      <c r="L127" t="e">
        <v>#VALUE!</v>
      </c>
      <c r="M127" t="e">
        <v>#VALUE!</v>
      </c>
      <c r="N127" t="e">
        <v>#VALUE!</v>
      </c>
      <c r="O127" t="e">
        <v>#VALUE!</v>
      </c>
      <c r="P127" t="e">
        <v>#VALUE!</v>
      </c>
      <c r="Q127">
        <v>4.6999999999999997E-5</v>
      </c>
      <c r="R127">
        <v>4.6999999999999997E-5</v>
      </c>
      <c r="S127">
        <v>4.6999999999999997E-5</v>
      </c>
      <c r="T127">
        <v>4.6999999999999997E-5</v>
      </c>
      <c r="U127">
        <v>4.6999999999999997E-5</v>
      </c>
      <c r="V127">
        <v>4.6999999999999997E-5</v>
      </c>
      <c r="W127">
        <v>4.6999999999999997E-5</v>
      </c>
      <c r="X127">
        <v>4.6999999999999997E-5</v>
      </c>
      <c r="Y127">
        <v>4.6999999999999997E-5</v>
      </c>
      <c r="Z127">
        <v>4.6999999999999997E-5</v>
      </c>
      <c r="AA127">
        <v>4.6999999999999997E-5</v>
      </c>
      <c r="AB127">
        <v>4.6999999999999997E-5</v>
      </c>
      <c r="AC127">
        <v>4.6999999999999997E-5</v>
      </c>
      <c r="AD127">
        <v>4.6999999999999997E-5</v>
      </c>
      <c r="AE127">
        <v>4.6999999999999997E-5</v>
      </c>
      <c r="AF127">
        <v>4.6999999999999997E-5</v>
      </c>
      <c r="AG127">
        <v>4.6999999999999997E-5</v>
      </c>
      <c r="AH127">
        <v>4.6999999999999997E-5</v>
      </c>
      <c r="AI127">
        <v>4.6999999999999997E-5</v>
      </c>
      <c r="AJ127">
        <v>4.6999999999999997E-5</v>
      </c>
      <c r="AK127">
        <v>4.6999999999999997E-5</v>
      </c>
      <c r="AL127">
        <v>4.6999999999999997E-5</v>
      </c>
      <c r="AM127">
        <v>4.6999999999999997E-5</v>
      </c>
      <c r="AN127">
        <v>4.6999999999999997E-5</v>
      </c>
      <c r="AO127">
        <v>4.6999999999999997E-5</v>
      </c>
      <c r="AP127">
        <v>2.5599999999999999E-4</v>
      </c>
      <c r="AQ127">
        <v>2.5599999999999999E-4</v>
      </c>
      <c r="AR127">
        <v>2.5599999999999999E-4</v>
      </c>
      <c r="AS127">
        <v>2.5599999999999999E-4</v>
      </c>
      <c r="AT127">
        <v>2.5599999999999999E-4</v>
      </c>
      <c r="AU127">
        <v>3.6600000000000001E-4</v>
      </c>
      <c r="AV127">
        <v>3.6600000000000001E-4</v>
      </c>
      <c r="AW127">
        <v>3.6600000000000001E-4</v>
      </c>
      <c r="AX127">
        <v>3.6600000000000001E-4</v>
      </c>
      <c r="AY127">
        <v>3.6600000000000001E-4</v>
      </c>
      <c r="AZ127">
        <v>4.7699999999999999E-4</v>
      </c>
      <c r="BA127">
        <v>4.7699999999999999E-4</v>
      </c>
      <c r="BB127">
        <v>4.7699999999999999E-4</v>
      </c>
      <c r="BC127">
        <v>4.7699999999999999E-4</v>
      </c>
      <c r="BD127">
        <v>4.7699999999999999E-4</v>
      </c>
      <c r="BE127">
        <v>5.6999999999999998E-4</v>
      </c>
      <c r="BF127">
        <v>5.6999999999999998E-4</v>
      </c>
      <c r="BG127">
        <v>5.6999999999999998E-4</v>
      </c>
      <c r="BH127">
        <v>5.6999999999999998E-4</v>
      </c>
      <c r="BI127">
        <v>5.6999999999999998E-4</v>
      </c>
      <c r="BJ127">
        <v>6.2600000000000004E-4</v>
      </c>
      <c r="BK127">
        <v>6.2600000000000004E-4</v>
      </c>
      <c r="BL127">
        <v>6.2600000000000004E-4</v>
      </c>
      <c r="BM127">
        <v>6.2600000000000004E-4</v>
      </c>
      <c r="BN127">
        <v>6.2600000000000004E-4</v>
      </c>
      <c r="BO127">
        <v>7.2000000000000005E-4</v>
      </c>
      <c r="BP127">
        <v>7.2000000000000005E-4</v>
      </c>
      <c r="BQ127">
        <v>7.2000000000000005E-4</v>
      </c>
      <c r="BR127">
        <v>7.2000000000000005E-4</v>
      </c>
      <c r="BS127">
        <v>7.2000000000000005E-4</v>
      </c>
      <c r="BT127">
        <v>8.2100000000000001E-4</v>
      </c>
      <c r="BU127">
        <v>8.2100000000000001E-4</v>
      </c>
      <c r="BV127">
        <v>8.2100000000000001E-4</v>
      </c>
      <c r="BW127">
        <v>8.2100000000000001E-4</v>
      </c>
      <c r="BX127">
        <v>8.2100000000000001E-4</v>
      </c>
      <c r="BY127">
        <v>9.3700000000000001E-4</v>
      </c>
      <c r="BZ127">
        <v>9.3700000000000001E-4</v>
      </c>
      <c r="CA127">
        <v>9.3700000000000001E-4</v>
      </c>
      <c r="CB127">
        <v>9.3700000000000001E-4</v>
      </c>
      <c r="CC127">
        <v>9.3700000000000001E-4</v>
      </c>
      <c r="CD127">
        <v>9.3700000000000001E-4</v>
      </c>
      <c r="CE127">
        <v>9.3700000000000001E-4</v>
      </c>
      <c r="CF127">
        <v>9.3700000000000001E-4</v>
      </c>
      <c r="CG127">
        <v>9.3700000000000001E-4</v>
      </c>
      <c r="CH127">
        <v>9.3700000000000001E-4</v>
      </c>
      <c r="CI127">
        <v>9.3700000000000001E-4</v>
      </c>
      <c r="CJ127">
        <v>9.3700000000000001E-4</v>
      </c>
      <c r="CK127">
        <v>9.3700000000000001E-4</v>
      </c>
      <c r="CL127">
        <v>9.3700000000000001E-4</v>
      </c>
      <c r="CM127">
        <v>9.3700000000000001E-4</v>
      </c>
      <c r="CN127">
        <v>9.3700000000000001E-4</v>
      </c>
      <c r="CO127">
        <v>9.3700000000000001E-4</v>
      </c>
      <c r="CP127">
        <v>9.3700000000000001E-4</v>
      </c>
      <c r="CQ127">
        <v>9.3700000000000001E-4</v>
      </c>
      <c r="CR127">
        <v>9.3700000000000001E-4</v>
      </c>
      <c r="CS127">
        <v>9.3700000000000001E-4</v>
      </c>
      <c r="CT127">
        <v>9.3700000000000001E-4</v>
      </c>
      <c r="CU127">
        <v>9.3700000000000001E-4</v>
      </c>
      <c r="CV127">
        <v>9.3700000000000001E-4</v>
      </c>
      <c r="CW127">
        <v>9.3700000000000001E-4</v>
      </c>
      <c r="CX127">
        <v>9.3700000000000001E-4</v>
      </c>
    </row>
    <row r="128" spans="1:102">
      <c r="A128" t="s">
        <v>323</v>
      </c>
      <c r="B128" t="e">
        <v>#VALUE!</v>
      </c>
      <c r="C128" t="e">
        <v>#VALUE!</v>
      </c>
      <c r="D128" t="e">
        <v>#VALUE!</v>
      </c>
      <c r="E128" t="e">
        <v>#VALUE!</v>
      </c>
      <c r="F128" t="e">
        <v>#VALUE!</v>
      </c>
      <c r="G128" t="e">
        <v>#VALUE!</v>
      </c>
      <c r="H128" t="e">
        <v>#VALUE!</v>
      </c>
      <c r="I128" t="e">
        <v>#VALUE!</v>
      </c>
      <c r="J128" t="e">
        <v>#VALUE!</v>
      </c>
      <c r="K128" t="e">
        <v>#VALUE!</v>
      </c>
      <c r="L128" t="e">
        <v>#VALUE!</v>
      </c>
      <c r="M128" t="e">
        <v>#VALUE!</v>
      </c>
      <c r="N128" t="e">
        <v>#VALUE!</v>
      </c>
      <c r="O128" t="e">
        <v>#VALUE!</v>
      </c>
      <c r="P128" t="e">
        <v>#VALUE!</v>
      </c>
      <c r="Q128">
        <v>2.1999999999999999E-5</v>
      </c>
      <c r="R128">
        <v>2.1999999999999999E-5</v>
      </c>
      <c r="S128">
        <v>2.1999999999999999E-5</v>
      </c>
      <c r="T128">
        <v>2.1999999999999999E-5</v>
      </c>
      <c r="U128">
        <v>2.1999999999999999E-5</v>
      </c>
      <c r="V128">
        <v>2.1999999999999999E-5</v>
      </c>
      <c r="W128">
        <v>2.1999999999999999E-5</v>
      </c>
      <c r="X128">
        <v>2.1999999999999999E-5</v>
      </c>
      <c r="Y128">
        <v>2.1999999999999999E-5</v>
      </c>
      <c r="Z128">
        <v>2.1999999999999999E-5</v>
      </c>
      <c r="AA128">
        <v>2.1999999999999999E-5</v>
      </c>
      <c r="AB128">
        <v>2.1999999999999999E-5</v>
      </c>
      <c r="AC128">
        <v>2.1999999999999999E-5</v>
      </c>
      <c r="AD128">
        <v>2.1999999999999999E-5</v>
      </c>
      <c r="AE128">
        <v>2.1999999999999999E-5</v>
      </c>
      <c r="AF128">
        <v>2.1999999999999999E-5</v>
      </c>
      <c r="AG128">
        <v>2.1999999999999999E-5</v>
      </c>
      <c r="AH128">
        <v>2.1999999999999999E-5</v>
      </c>
      <c r="AI128">
        <v>2.1999999999999999E-5</v>
      </c>
      <c r="AJ128">
        <v>2.1999999999999999E-5</v>
      </c>
      <c r="AK128">
        <v>2.1999999999999999E-5</v>
      </c>
      <c r="AL128">
        <v>2.1999999999999999E-5</v>
      </c>
      <c r="AM128">
        <v>2.1999999999999999E-5</v>
      </c>
      <c r="AN128">
        <v>2.1999999999999999E-5</v>
      </c>
      <c r="AO128">
        <v>2.1999999999999999E-5</v>
      </c>
      <c r="AP128">
        <v>9.5000000000000005E-5</v>
      </c>
      <c r="AQ128">
        <v>9.5000000000000005E-5</v>
      </c>
      <c r="AR128">
        <v>9.5000000000000005E-5</v>
      </c>
      <c r="AS128">
        <v>9.5000000000000005E-5</v>
      </c>
      <c r="AT128">
        <v>9.5000000000000005E-5</v>
      </c>
      <c r="AU128">
        <v>1.3200000000000001E-4</v>
      </c>
      <c r="AV128">
        <v>1.3200000000000001E-4</v>
      </c>
      <c r="AW128">
        <v>1.3200000000000001E-4</v>
      </c>
      <c r="AX128">
        <v>1.3200000000000001E-4</v>
      </c>
      <c r="AY128">
        <v>1.3200000000000001E-4</v>
      </c>
      <c r="AZ128">
        <v>1.84E-4</v>
      </c>
      <c r="BA128">
        <v>1.84E-4</v>
      </c>
      <c r="BB128">
        <v>1.84E-4</v>
      </c>
      <c r="BC128">
        <v>1.84E-4</v>
      </c>
      <c r="BD128">
        <v>1.84E-4</v>
      </c>
      <c r="BE128">
        <v>2.5700000000000001E-4</v>
      </c>
      <c r="BF128">
        <v>2.5700000000000001E-4</v>
      </c>
      <c r="BG128">
        <v>2.5700000000000001E-4</v>
      </c>
      <c r="BH128">
        <v>2.5700000000000001E-4</v>
      </c>
      <c r="BI128">
        <v>2.5700000000000001E-4</v>
      </c>
      <c r="BJ128">
        <v>3.1700000000000001E-4</v>
      </c>
      <c r="BK128">
        <v>3.1700000000000001E-4</v>
      </c>
      <c r="BL128">
        <v>3.1700000000000001E-4</v>
      </c>
      <c r="BM128">
        <v>3.1700000000000001E-4</v>
      </c>
      <c r="BN128">
        <v>3.1700000000000001E-4</v>
      </c>
      <c r="BO128">
        <v>3.1E-4</v>
      </c>
      <c r="BP128">
        <v>3.1E-4</v>
      </c>
      <c r="BQ128">
        <v>3.1E-4</v>
      </c>
      <c r="BR128">
        <v>3.1E-4</v>
      </c>
      <c r="BS128">
        <v>3.1E-4</v>
      </c>
      <c r="BT128">
        <v>2.52E-4</v>
      </c>
      <c r="BU128">
        <v>2.52E-4</v>
      </c>
      <c r="BV128">
        <v>2.52E-4</v>
      </c>
      <c r="BW128">
        <v>2.52E-4</v>
      </c>
      <c r="BX128">
        <v>2.52E-4</v>
      </c>
      <c r="BY128">
        <v>1.1900000000000001E-4</v>
      </c>
      <c r="BZ128">
        <v>1.1900000000000001E-4</v>
      </c>
      <c r="CA128">
        <v>1.1900000000000001E-4</v>
      </c>
      <c r="CB128">
        <v>1.1900000000000001E-4</v>
      </c>
      <c r="CC128">
        <v>1.1900000000000001E-4</v>
      </c>
      <c r="CD128">
        <v>1.1900000000000001E-4</v>
      </c>
      <c r="CE128">
        <v>1.1900000000000001E-4</v>
      </c>
      <c r="CF128">
        <v>1.1900000000000001E-4</v>
      </c>
      <c r="CG128">
        <v>1.1900000000000001E-4</v>
      </c>
      <c r="CH128">
        <v>1.1900000000000001E-4</v>
      </c>
      <c r="CI128">
        <v>1.1900000000000001E-4</v>
      </c>
      <c r="CJ128">
        <v>1.1900000000000001E-4</v>
      </c>
      <c r="CK128">
        <v>1.1900000000000001E-4</v>
      </c>
      <c r="CL128">
        <v>1.1900000000000001E-4</v>
      </c>
      <c r="CM128">
        <v>1.1900000000000001E-4</v>
      </c>
      <c r="CN128">
        <v>1.1900000000000001E-4</v>
      </c>
      <c r="CO128">
        <v>1.1900000000000001E-4</v>
      </c>
      <c r="CP128">
        <v>1.1900000000000001E-4</v>
      </c>
      <c r="CQ128">
        <v>1.1900000000000001E-4</v>
      </c>
      <c r="CR128">
        <v>1.1900000000000001E-4</v>
      </c>
      <c r="CS128">
        <v>1.1900000000000001E-4</v>
      </c>
      <c r="CT128">
        <v>1.1900000000000001E-4</v>
      </c>
      <c r="CU128">
        <v>1.1900000000000001E-4</v>
      </c>
      <c r="CV128">
        <v>1.1900000000000001E-4</v>
      </c>
      <c r="CW128">
        <v>1.1900000000000001E-4</v>
      </c>
      <c r="CX128">
        <v>1.1900000000000001E-4</v>
      </c>
    </row>
    <row r="129" spans="1:102">
      <c r="A129" t="s">
        <v>325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1.9000000000000001E-5</v>
      </c>
      <c r="R129">
        <v>1.9000000000000001E-5</v>
      </c>
      <c r="S129">
        <v>1.9000000000000001E-5</v>
      </c>
      <c r="T129">
        <v>1.9000000000000001E-5</v>
      </c>
      <c r="U129">
        <v>1.9000000000000001E-5</v>
      </c>
      <c r="V129">
        <v>1.9000000000000001E-5</v>
      </c>
      <c r="W129">
        <v>1.9000000000000001E-5</v>
      </c>
      <c r="X129">
        <v>1.9000000000000001E-5</v>
      </c>
      <c r="Y129">
        <v>1.9000000000000001E-5</v>
      </c>
      <c r="Z129">
        <v>1.9000000000000001E-5</v>
      </c>
      <c r="AA129">
        <v>1.9000000000000001E-5</v>
      </c>
      <c r="AB129">
        <v>1.9000000000000001E-5</v>
      </c>
      <c r="AC129">
        <v>1.9000000000000001E-5</v>
      </c>
      <c r="AD129">
        <v>1.9000000000000001E-5</v>
      </c>
      <c r="AE129">
        <v>1.9000000000000001E-5</v>
      </c>
      <c r="AF129">
        <v>1.9000000000000001E-5</v>
      </c>
      <c r="AG129">
        <v>1.9000000000000001E-5</v>
      </c>
      <c r="AH129">
        <v>1.9000000000000001E-5</v>
      </c>
      <c r="AI129">
        <v>1.9000000000000001E-5</v>
      </c>
      <c r="AJ129">
        <v>1.9000000000000001E-5</v>
      </c>
      <c r="AK129">
        <v>1.9000000000000001E-5</v>
      </c>
      <c r="AL129">
        <v>1.9000000000000001E-5</v>
      </c>
      <c r="AM129">
        <v>1.9000000000000001E-5</v>
      </c>
      <c r="AN129">
        <v>1.9000000000000001E-5</v>
      </c>
      <c r="AO129">
        <v>1.9000000000000001E-5</v>
      </c>
      <c r="AP129">
        <v>1.63E-4</v>
      </c>
      <c r="AQ129">
        <v>1.63E-4</v>
      </c>
      <c r="AR129">
        <v>1.63E-4</v>
      </c>
      <c r="AS129">
        <v>1.63E-4</v>
      </c>
      <c r="AT129">
        <v>1.63E-4</v>
      </c>
      <c r="AU129">
        <v>2.7399999999999999E-4</v>
      </c>
      <c r="AV129">
        <v>2.7399999999999999E-4</v>
      </c>
      <c r="AW129">
        <v>2.7399999999999999E-4</v>
      </c>
      <c r="AX129">
        <v>2.7399999999999999E-4</v>
      </c>
      <c r="AY129">
        <v>2.7399999999999999E-4</v>
      </c>
      <c r="AZ129">
        <v>4.0999999999999999E-4</v>
      </c>
      <c r="BA129">
        <v>4.0999999999999999E-4</v>
      </c>
      <c r="BB129">
        <v>4.0999999999999999E-4</v>
      </c>
      <c r="BC129">
        <v>4.0999999999999999E-4</v>
      </c>
      <c r="BD129">
        <v>4.0999999999999999E-4</v>
      </c>
      <c r="BE129">
        <v>5.6599999999999999E-4</v>
      </c>
      <c r="BF129">
        <v>5.6599999999999999E-4</v>
      </c>
      <c r="BG129">
        <v>5.6599999999999999E-4</v>
      </c>
      <c r="BH129">
        <v>5.6599999999999999E-4</v>
      </c>
      <c r="BI129">
        <v>5.6599999999999999E-4</v>
      </c>
      <c r="BJ129">
        <v>7.3399999999999995E-4</v>
      </c>
      <c r="BK129">
        <v>7.3399999999999995E-4</v>
      </c>
      <c r="BL129">
        <v>7.3399999999999995E-4</v>
      </c>
      <c r="BM129">
        <v>7.3399999999999995E-4</v>
      </c>
      <c r="BN129">
        <v>7.3399999999999995E-4</v>
      </c>
      <c r="BO129">
        <v>8.83E-4</v>
      </c>
      <c r="BP129">
        <v>8.83E-4</v>
      </c>
      <c r="BQ129">
        <v>8.83E-4</v>
      </c>
      <c r="BR129">
        <v>8.83E-4</v>
      </c>
      <c r="BS129">
        <v>8.83E-4</v>
      </c>
      <c r="BT129">
        <v>1.0089999999999999E-3</v>
      </c>
      <c r="BU129">
        <v>1.0089999999999999E-3</v>
      </c>
      <c r="BV129">
        <v>1.0089999999999999E-3</v>
      </c>
      <c r="BW129">
        <v>1.0089999999999999E-3</v>
      </c>
      <c r="BX129">
        <v>1.0089999999999999E-3</v>
      </c>
      <c r="BY129">
        <v>1.114E-3</v>
      </c>
      <c r="BZ129">
        <v>1.114E-3</v>
      </c>
      <c r="CA129">
        <v>1.114E-3</v>
      </c>
      <c r="CB129">
        <v>1.114E-3</v>
      </c>
      <c r="CC129">
        <v>1.114E-3</v>
      </c>
      <c r="CD129">
        <v>1.114E-3</v>
      </c>
      <c r="CE129">
        <v>1.114E-3</v>
      </c>
      <c r="CF129">
        <v>1.114E-3</v>
      </c>
      <c r="CG129">
        <v>1.114E-3</v>
      </c>
      <c r="CH129">
        <v>1.114E-3</v>
      </c>
      <c r="CI129">
        <v>1.114E-3</v>
      </c>
      <c r="CJ129">
        <v>1.114E-3</v>
      </c>
      <c r="CK129">
        <v>1.114E-3</v>
      </c>
      <c r="CL129">
        <v>1.114E-3</v>
      </c>
      <c r="CM129">
        <v>1.114E-3</v>
      </c>
      <c r="CN129">
        <v>1.114E-3</v>
      </c>
      <c r="CO129">
        <v>1.114E-3</v>
      </c>
      <c r="CP129">
        <v>1.114E-3</v>
      </c>
      <c r="CQ129">
        <v>1.114E-3</v>
      </c>
      <c r="CR129">
        <v>1.114E-3</v>
      </c>
      <c r="CS129">
        <v>1.114E-3</v>
      </c>
      <c r="CT129">
        <v>1.114E-3</v>
      </c>
      <c r="CU129">
        <v>1.114E-3</v>
      </c>
      <c r="CV129">
        <v>1.114E-3</v>
      </c>
      <c r="CW129">
        <v>1.114E-3</v>
      </c>
      <c r="CX129">
        <v>1.114E-3</v>
      </c>
    </row>
    <row r="130" spans="1:102">
      <c r="A130" t="s">
        <v>327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1.2999999999999999E-5</v>
      </c>
      <c r="R130">
        <v>1.2999999999999999E-5</v>
      </c>
      <c r="S130">
        <v>1.2999999999999999E-5</v>
      </c>
      <c r="T130">
        <v>1.2999999999999999E-5</v>
      </c>
      <c r="U130">
        <v>1.2999999999999999E-5</v>
      </c>
      <c r="V130">
        <v>1.2999999999999999E-5</v>
      </c>
      <c r="W130">
        <v>1.2999999999999999E-5</v>
      </c>
      <c r="X130">
        <v>1.2999999999999999E-5</v>
      </c>
      <c r="Y130">
        <v>1.2999999999999999E-5</v>
      </c>
      <c r="Z130">
        <v>1.2999999999999999E-5</v>
      </c>
      <c r="AA130">
        <v>1.2999999999999999E-5</v>
      </c>
      <c r="AB130">
        <v>1.2999999999999999E-5</v>
      </c>
      <c r="AC130">
        <v>1.2999999999999999E-5</v>
      </c>
      <c r="AD130">
        <v>1.2999999999999999E-5</v>
      </c>
      <c r="AE130">
        <v>1.2999999999999999E-5</v>
      </c>
      <c r="AF130">
        <v>1.2999999999999999E-5</v>
      </c>
      <c r="AG130">
        <v>1.2999999999999999E-5</v>
      </c>
      <c r="AH130">
        <v>1.2999999999999999E-5</v>
      </c>
      <c r="AI130">
        <v>1.2999999999999999E-5</v>
      </c>
      <c r="AJ130">
        <v>1.2999999999999999E-5</v>
      </c>
      <c r="AK130">
        <v>1.2999999999999999E-5</v>
      </c>
      <c r="AL130">
        <v>1.2999999999999999E-5</v>
      </c>
      <c r="AM130">
        <v>1.2999999999999999E-5</v>
      </c>
      <c r="AN130">
        <v>1.2999999999999999E-5</v>
      </c>
      <c r="AO130">
        <v>1.2999999999999999E-5</v>
      </c>
      <c r="AP130">
        <v>5.1E-5</v>
      </c>
      <c r="AQ130">
        <v>5.1E-5</v>
      </c>
      <c r="AR130">
        <v>5.1E-5</v>
      </c>
      <c r="AS130">
        <v>5.1E-5</v>
      </c>
      <c r="AT130">
        <v>5.1E-5</v>
      </c>
      <c r="AU130">
        <v>6.9999999999999994E-5</v>
      </c>
      <c r="AV130">
        <v>6.9999999999999994E-5</v>
      </c>
      <c r="AW130">
        <v>6.9999999999999994E-5</v>
      </c>
      <c r="AX130">
        <v>6.9999999999999994E-5</v>
      </c>
      <c r="AY130">
        <v>6.9999999999999994E-5</v>
      </c>
      <c r="AZ130">
        <v>8.7999999999999998E-5</v>
      </c>
      <c r="BA130">
        <v>8.7999999999999998E-5</v>
      </c>
      <c r="BB130">
        <v>8.7999999999999998E-5</v>
      </c>
      <c r="BC130">
        <v>8.7999999999999998E-5</v>
      </c>
      <c r="BD130">
        <v>8.7999999999999998E-5</v>
      </c>
      <c r="BE130">
        <v>9.7E-5</v>
      </c>
      <c r="BF130">
        <v>9.7E-5</v>
      </c>
      <c r="BG130">
        <v>9.7E-5</v>
      </c>
      <c r="BH130">
        <v>9.7E-5</v>
      </c>
      <c r="BI130">
        <v>9.7E-5</v>
      </c>
      <c r="BJ130">
        <v>1.06E-4</v>
      </c>
      <c r="BK130">
        <v>1.06E-4</v>
      </c>
      <c r="BL130">
        <v>1.06E-4</v>
      </c>
      <c r="BM130">
        <v>1.06E-4</v>
      </c>
      <c r="BN130">
        <v>1.06E-4</v>
      </c>
      <c r="BO130">
        <v>1.2E-4</v>
      </c>
      <c r="BP130">
        <v>1.2E-4</v>
      </c>
      <c r="BQ130">
        <v>1.2E-4</v>
      </c>
      <c r="BR130">
        <v>1.2E-4</v>
      </c>
      <c r="BS130">
        <v>1.2E-4</v>
      </c>
      <c r="BT130">
        <v>1.4300000000000001E-4</v>
      </c>
      <c r="BU130">
        <v>1.4300000000000001E-4</v>
      </c>
      <c r="BV130">
        <v>1.4300000000000001E-4</v>
      </c>
      <c r="BW130">
        <v>1.4300000000000001E-4</v>
      </c>
      <c r="BX130">
        <v>1.4300000000000001E-4</v>
      </c>
      <c r="BY130">
        <v>2.2100000000000001E-4</v>
      </c>
      <c r="BZ130">
        <v>2.2100000000000001E-4</v>
      </c>
      <c r="CA130">
        <v>2.2100000000000001E-4</v>
      </c>
      <c r="CB130">
        <v>2.2100000000000001E-4</v>
      </c>
      <c r="CC130">
        <v>2.2100000000000001E-4</v>
      </c>
      <c r="CD130">
        <v>2.2100000000000001E-4</v>
      </c>
      <c r="CE130">
        <v>2.2100000000000001E-4</v>
      </c>
      <c r="CF130">
        <v>2.2100000000000001E-4</v>
      </c>
      <c r="CG130">
        <v>2.2100000000000001E-4</v>
      </c>
      <c r="CH130">
        <v>2.2100000000000001E-4</v>
      </c>
      <c r="CI130">
        <v>2.2100000000000001E-4</v>
      </c>
      <c r="CJ130">
        <v>2.2100000000000001E-4</v>
      </c>
      <c r="CK130">
        <v>2.2100000000000001E-4</v>
      </c>
      <c r="CL130">
        <v>2.2100000000000001E-4</v>
      </c>
      <c r="CM130">
        <v>2.2100000000000001E-4</v>
      </c>
      <c r="CN130">
        <v>2.2100000000000001E-4</v>
      </c>
      <c r="CO130">
        <v>2.2100000000000001E-4</v>
      </c>
      <c r="CP130">
        <v>2.2100000000000001E-4</v>
      </c>
      <c r="CQ130">
        <v>2.2100000000000001E-4</v>
      </c>
      <c r="CR130">
        <v>2.2100000000000001E-4</v>
      </c>
      <c r="CS130">
        <v>2.2100000000000001E-4</v>
      </c>
      <c r="CT130">
        <v>2.2100000000000001E-4</v>
      </c>
      <c r="CU130">
        <v>2.2100000000000001E-4</v>
      </c>
      <c r="CV130">
        <v>2.2100000000000001E-4</v>
      </c>
      <c r="CW130">
        <v>2.2100000000000001E-4</v>
      </c>
      <c r="CX130">
        <v>2.2100000000000001E-4</v>
      </c>
    </row>
    <row r="131" spans="1:102">
      <c r="A131" t="s">
        <v>329</v>
      </c>
      <c r="B131" t="e">
        <v>#VALUE!</v>
      </c>
      <c r="C131" t="e">
        <v>#VALUE!</v>
      </c>
      <c r="D131" t="e">
        <v>#VALUE!</v>
      </c>
      <c r="E131" t="e">
        <v>#VALUE!</v>
      </c>
      <c r="F131" t="e">
        <v>#VALUE!</v>
      </c>
      <c r="G131" t="e">
        <v>#VALUE!</v>
      </c>
      <c r="H131" t="e">
        <v>#VALUE!</v>
      </c>
      <c r="I131" t="e">
        <v>#VALUE!</v>
      </c>
      <c r="J131" t="e">
        <v>#VALUE!</v>
      </c>
      <c r="K131" t="e">
        <v>#VALUE!</v>
      </c>
      <c r="L131" t="e">
        <v>#VALUE!</v>
      </c>
      <c r="M131" t="e">
        <v>#VALUE!</v>
      </c>
      <c r="N131" t="e">
        <v>#VALUE!</v>
      </c>
      <c r="O131" t="e">
        <v>#VALUE!</v>
      </c>
      <c r="P131" t="e">
        <v>#VALUE!</v>
      </c>
      <c r="Q131">
        <v>1.0000000000000001E-5</v>
      </c>
      <c r="R131">
        <v>1.0000000000000001E-5</v>
      </c>
      <c r="S131">
        <v>1.0000000000000001E-5</v>
      </c>
      <c r="T131">
        <v>1.0000000000000001E-5</v>
      </c>
      <c r="U131">
        <v>1.0000000000000001E-5</v>
      </c>
      <c r="V131">
        <v>1.0000000000000001E-5</v>
      </c>
      <c r="W131">
        <v>1.0000000000000001E-5</v>
      </c>
      <c r="X131">
        <v>1.0000000000000001E-5</v>
      </c>
      <c r="Y131">
        <v>1.0000000000000001E-5</v>
      </c>
      <c r="Z131">
        <v>1.0000000000000001E-5</v>
      </c>
      <c r="AA131">
        <v>1.0000000000000001E-5</v>
      </c>
      <c r="AB131">
        <v>1.0000000000000001E-5</v>
      </c>
      <c r="AC131">
        <v>1.0000000000000001E-5</v>
      </c>
      <c r="AD131">
        <v>1.0000000000000001E-5</v>
      </c>
      <c r="AE131">
        <v>1.0000000000000001E-5</v>
      </c>
      <c r="AF131">
        <v>1.0000000000000001E-5</v>
      </c>
      <c r="AG131">
        <v>1.0000000000000001E-5</v>
      </c>
      <c r="AH131">
        <v>1.0000000000000001E-5</v>
      </c>
      <c r="AI131">
        <v>1.0000000000000001E-5</v>
      </c>
      <c r="AJ131">
        <v>1.0000000000000001E-5</v>
      </c>
      <c r="AK131">
        <v>1.0000000000000001E-5</v>
      </c>
      <c r="AL131">
        <v>1.0000000000000001E-5</v>
      </c>
      <c r="AM131">
        <v>1.0000000000000001E-5</v>
      </c>
      <c r="AN131">
        <v>1.0000000000000001E-5</v>
      </c>
      <c r="AO131">
        <v>1.0000000000000001E-5</v>
      </c>
      <c r="AP131">
        <v>3.3000000000000003E-5</v>
      </c>
      <c r="AQ131">
        <v>3.3000000000000003E-5</v>
      </c>
      <c r="AR131">
        <v>3.3000000000000003E-5</v>
      </c>
      <c r="AS131">
        <v>3.3000000000000003E-5</v>
      </c>
      <c r="AT131">
        <v>3.3000000000000003E-5</v>
      </c>
      <c r="AU131">
        <v>4.1999999999999998E-5</v>
      </c>
      <c r="AV131">
        <v>4.1999999999999998E-5</v>
      </c>
      <c r="AW131">
        <v>4.1999999999999998E-5</v>
      </c>
      <c r="AX131">
        <v>4.1999999999999998E-5</v>
      </c>
      <c r="AY131">
        <v>4.1999999999999998E-5</v>
      </c>
      <c r="AZ131">
        <v>5.0000000000000002E-5</v>
      </c>
      <c r="BA131">
        <v>5.0000000000000002E-5</v>
      </c>
      <c r="BB131">
        <v>5.0000000000000002E-5</v>
      </c>
      <c r="BC131">
        <v>5.0000000000000002E-5</v>
      </c>
      <c r="BD131">
        <v>5.0000000000000002E-5</v>
      </c>
      <c r="BE131">
        <v>6.2000000000000003E-5</v>
      </c>
      <c r="BF131">
        <v>6.2000000000000003E-5</v>
      </c>
      <c r="BG131">
        <v>6.2000000000000003E-5</v>
      </c>
      <c r="BH131">
        <v>6.2000000000000003E-5</v>
      </c>
      <c r="BI131">
        <v>6.2000000000000003E-5</v>
      </c>
      <c r="BJ131">
        <v>5.8999999999999998E-5</v>
      </c>
      <c r="BK131">
        <v>5.8999999999999998E-5</v>
      </c>
      <c r="BL131">
        <v>5.8999999999999998E-5</v>
      </c>
      <c r="BM131">
        <v>5.8999999999999998E-5</v>
      </c>
      <c r="BN131">
        <v>5.8999999999999998E-5</v>
      </c>
      <c r="BO131">
        <v>7.1000000000000005E-5</v>
      </c>
      <c r="BP131">
        <v>7.1000000000000005E-5</v>
      </c>
      <c r="BQ131">
        <v>7.1000000000000005E-5</v>
      </c>
      <c r="BR131">
        <v>7.1000000000000005E-5</v>
      </c>
      <c r="BS131">
        <v>7.1000000000000005E-5</v>
      </c>
      <c r="BT131">
        <v>9.3999999999999994E-5</v>
      </c>
      <c r="BU131">
        <v>9.3999999999999994E-5</v>
      </c>
      <c r="BV131">
        <v>9.3999999999999994E-5</v>
      </c>
      <c r="BW131">
        <v>9.3999999999999994E-5</v>
      </c>
      <c r="BX131">
        <v>9.3999999999999994E-5</v>
      </c>
      <c r="BY131">
        <v>1.7200000000000001E-4</v>
      </c>
      <c r="BZ131">
        <v>1.7200000000000001E-4</v>
      </c>
      <c r="CA131">
        <v>1.7200000000000001E-4</v>
      </c>
      <c r="CB131">
        <v>1.7200000000000001E-4</v>
      </c>
      <c r="CC131">
        <v>1.7200000000000001E-4</v>
      </c>
      <c r="CD131">
        <v>1.7200000000000001E-4</v>
      </c>
      <c r="CE131">
        <v>1.7200000000000001E-4</v>
      </c>
      <c r="CF131">
        <v>1.7200000000000001E-4</v>
      </c>
      <c r="CG131">
        <v>1.7200000000000001E-4</v>
      </c>
      <c r="CH131">
        <v>1.7200000000000001E-4</v>
      </c>
      <c r="CI131">
        <v>1.7200000000000001E-4</v>
      </c>
      <c r="CJ131">
        <v>1.7200000000000001E-4</v>
      </c>
      <c r="CK131">
        <v>1.7200000000000001E-4</v>
      </c>
      <c r="CL131">
        <v>1.7200000000000001E-4</v>
      </c>
      <c r="CM131">
        <v>1.7200000000000001E-4</v>
      </c>
      <c r="CN131">
        <v>1.7200000000000001E-4</v>
      </c>
      <c r="CO131">
        <v>1.7200000000000001E-4</v>
      </c>
      <c r="CP131">
        <v>1.7200000000000001E-4</v>
      </c>
      <c r="CQ131">
        <v>1.7200000000000001E-4</v>
      </c>
      <c r="CR131">
        <v>1.7200000000000001E-4</v>
      </c>
      <c r="CS131">
        <v>1.7200000000000001E-4</v>
      </c>
      <c r="CT131">
        <v>1.7200000000000001E-4</v>
      </c>
      <c r="CU131">
        <v>1.7200000000000001E-4</v>
      </c>
      <c r="CV131">
        <v>1.7200000000000001E-4</v>
      </c>
      <c r="CW131">
        <v>1.7200000000000001E-4</v>
      </c>
      <c r="CX131">
        <v>1.7200000000000001E-4</v>
      </c>
    </row>
    <row r="132" spans="1:102">
      <c r="A132" t="s">
        <v>331</v>
      </c>
      <c r="B132" t="e">
        <v>#VALUE!</v>
      </c>
      <c r="C132" t="e">
        <v>#VALUE!</v>
      </c>
      <c r="D132" t="e">
        <v>#VALUE!</v>
      </c>
      <c r="E132" t="e">
        <v>#VALUE!</v>
      </c>
      <c r="F132" t="e">
        <v>#VALUE!</v>
      </c>
      <c r="G132" t="e">
        <v>#VALUE!</v>
      </c>
      <c r="H132" t="e">
        <v>#VALUE!</v>
      </c>
      <c r="I132" t="e">
        <v>#VALUE!</v>
      </c>
      <c r="J132" t="e">
        <v>#VALUE!</v>
      </c>
      <c r="K132" t="e">
        <v>#VALUE!</v>
      </c>
      <c r="L132" t="e">
        <v>#VALUE!</v>
      </c>
      <c r="M132" t="e">
        <v>#VALUE!</v>
      </c>
      <c r="N132" t="e">
        <v>#VALUE!</v>
      </c>
      <c r="O132" t="e">
        <v>#VALUE!</v>
      </c>
      <c r="P132" t="e">
        <v>#VALUE!</v>
      </c>
      <c r="Q132">
        <v>1.9999999999999999E-6</v>
      </c>
      <c r="R132">
        <v>1.9999999999999999E-6</v>
      </c>
      <c r="S132">
        <v>1.9999999999999999E-6</v>
      </c>
      <c r="T132">
        <v>1.9999999999999999E-6</v>
      </c>
      <c r="U132">
        <v>1.9999999999999999E-6</v>
      </c>
      <c r="V132">
        <v>1.9999999999999999E-6</v>
      </c>
      <c r="W132">
        <v>1.9999999999999999E-6</v>
      </c>
      <c r="X132">
        <v>1.9999999999999999E-6</v>
      </c>
      <c r="Y132">
        <v>1.9999999999999999E-6</v>
      </c>
      <c r="Z132">
        <v>1.9999999999999999E-6</v>
      </c>
      <c r="AA132">
        <v>1.9999999999999999E-6</v>
      </c>
      <c r="AB132">
        <v>1.9999999999999999E-6</v>
      </c>
      <c r="AC132">
        <v>1.9999999999999999E-6</v>
      </c>
      <c r="AD132">
        <v>1.9999999999999999E-6</v>
      </c>
      <c r="AE132">
        <v>1.9999999999999999E-6</v>
      </c>
      <c r="AF132">
        <v>1.9999999999999999E-6</v>
      </c>
      <c r="AG132">
        <v>1.9999999999999999E-6</v>
      </c>
      <c r="AH132">
        <v>1.9999999999999999E-6</v>
      </c>
      <c r="AI132">
        <v>1.9999999999999999E-6</v>
      </c>
      <c r="AJ132">
        <v>1.9999999999999999E-6</v>
      </c>
      <c r="AK132">
        <v>1.9999999999999999E-6</v>
      </c>
      <c r="AL132">
        <v>1.9999999999999999E-6</v>
      </c>
      <c r="AM132">
        <v>1.9999999999999999E-6</v>
      </c>
      <c r="AN132">
        <v>1.9999999999999999E-6</v>
      </c>
      <c r="AO132">
        <v>1.9999999999999999E-6</v>
      </c>
      <c r="AP132">
        <v>1.5999999999999999E-5</v>
      </c>
      <c r="AQ132">
        <v>1.5999999999999999E-5</v>
      </c>
      <c r="AR132">
        <v>1.5999999999999999E-5</v>
      </c>
      <c r="AS132">
        <v>1.5999999999999999E-5</v>
      </c>
      <c r="AT132">
        <v>1.5999999999999999E-5</v>
      </c>
      <c r="AU132">
        <v>2.3E-5</v>
      </c>
      <c r="AV132">
        <v>2.3E-5</v>
      </c>
      <c r="AW132">
        <v>2.3E-5</v>
      </c>
      <c r="AX132">
        <v>2.3E-5</v>
      </c>
      <c r="AY132">
        <v>2.3E-5</v>
      </c>
      <c r="AZ132">
        <v>5.5999999999999999E-5</v>
      </c>
      <c r="BA132">
        <v>5.5999999999999999E-5</v>
      </c>
      <c r="BB132">
        <v>5.5999999999999999E-5</v>
      </c>
      <c r="BC132">
        <v>5.5999999999999999E-5</v>
      </c>
      <c r="BD132">
        <v>5.5999999999999999E-5</v>
      </c>
      <c r="BE132">
        <v>7.7000000000000001E-5</v>
      </c>
      <c r="BF132">
        <v>7.7000000000000001E-5</v>
      </c>
      <c r="BG132">
        <v>7.7000000000000001E-5</v>
      </c>
      <c r="BH132">
        <v>7.7000000000000001E-5</v>
      </c>
      <c r="BI132">
        <v>7.7000000000000001E-5</v>
      </c>
      <c r="BJ132">
        <v>1.08E-4</v>
      </c>
      <c r="BK132">
        <v>1.08E-4</v>
      </c>
      <c r="BL132">
        <v>1.08E-4</v>
      </c>
      <c r="BM132">
        <v>1.08E-4</v>
      </c>
      <c r="BN132">
        <v>1.08E-4</v>
      </c>
      <c r="BO132">
        <v>2.23E-4</v>
      </c>
      <c r="BP132">
        <v>2.23E-4</v>
      </c>
      <c r="BQ132">
        <v>2.23E-4</v>
      </c>
      <c r="BR132">
        <v>2.23E-4</v>
      </c>
      <c r="BS132">
        <v>2.23E-4</v>
      </c>
      <c r="BT132">
        <v>1.06E-4</v>
      </c>
      <c r="BU132">
        <v>1.06E-4</v>
      </c>
      <c r="BV132">
        <v>1.06E-4</v>
      </c>
      <c r="BW132">
        <v>1.06E-4</v>
      </c>
      <c r="BX132">
        <v>1.06E-4</v>
      </c>
      <c r="BY132">
        <v>1.4300000000000001E-4</v>
      </c>
      <c r="BZ132">
        <v>1.4300000000000001E-4</v>
      </c>
      <c r="CA132">
        <v>1.4300000000000001E-4</v>
      </c>
      <c r="CB132">
        <v>1.4300000000000001E-4</v>
      </c>
      <c r="CC132">
        <v>1.4300000000000001E-4</v>
      </c>
      <c r="CD132">
        <v>1.4300000000000001E-4</v>
      </c>
      <c r="CE132">
        <v>1.4300000000000001E-4</v>
      </c>
      <c r="CF132">
        <v>1.4300000000000001E-4</v>
      </c>
      <c r="CG132">
        <v>1.4300000000000001E-4</v>
      </c>
      <c r="CH132">
        <v>1.4300000000000001E-4</v>
      </c>
      <c r="CI132">
        <v>1.4300000000000001E-4</v>
      </c>
      <c r="CJ132">
        <v>1.4300000000000001E-4</v>
      </c>
      <c r="CK132">
        <v>1.4300000000000001E-4</v>
      </c>
      <c r="CL132">
        <v>1.4300000000000001E-4</v>
      </c>
      <c r="CM132">
        <v>1.4300000000000001E-4</v>
      </c>
      <c r="CN132">
        <v>1.4300000000000001E-4</v>
      </c>
      <c r="CO132">
        <v>1.4300000000000001E-4</v>
      </c>
      <c r="CP132">
        <v>1.4300000000000001E-4</v>
      </c>
      <c r="CQ132">
        <v>1.4300000000000001E-4</v>
      </c>
      <c r="CR132">
        <v>1.4300000000000001E-4</v>
      </c>
      <c r="CS132">
        <v>1.4300000000000001E-4</v>
      </c>
      <c r="CT132">
        <v>1.4300000000000001E-4</v>
      </c>
      <c r="CU132">
        <v>1.4300000000000001E-4</v>
      </c>
      <c r="CV132">
        <v>1.4300000000000001E-4</v>
      </c>
      <c r="CW132">
        <v>1.4300000000000001E-4</v>
      </c>
      <c r="CX132">
        <v>1.4300000000000001E-4</v>
      </c>
    </row>
    <row r="133" spans="1:102">
      <c r="A133" t="s">
        <v>333</v>
      </c>
      <c r="B133" t="e">
        <v>#VALUE!</v>
      </c>
      <c r="C133" t="e">
        <v>#VALUE!</v>
      </c>
      <c r="D133" t="e">
        <v>#VALUE!</v>
      </c>
      <c r="E133" t="e">
        <v>#VALUE!</v>
      </c>
      <c r="F133" t="e">
        <v>#VALUE!</v>
      </c>
      <c r="G133" t="e">
        <v>#VALUE!</v>
      </c>
      <c r="H133" t="e">
        <v>#VALUE!</v>
      </c>
      <c r="I133" t="e">
        <v>#VALUE!</v>
      </c>
      <c r="J133" t="e">
        <v>#VALUE!</v>
      </c>
      <c r="K133" t="e">
        <v>#VALUE!</v>
      </c>
      <c r="L133" t="e">
        <v>#VALUE!</v>
      </c>
      <c r="M133" t="e">
        <v>#VALUE!</v>
      </c>
      <c r="N133" t="e">
        <v>#VALUE!</v>
      </c>
      <c r="O133" t="e">
        <v>#VALUE!</v>
      </c>
      <c r="P133" t="e">
        <v>#VALUE!</v>
      </c>
      <c r="Q133">
        <v>6.0000000000000002E-6</v>
      </c>
      <c r="R133">
        <v>6.0000000000000002E-6</v>
      </c>
      <c r="S133">
        <v>6.0000000000000002E-6</v>
      </c>
      <c r="T133">
        <v>6.0000000000000002E-6</v>
      </c>
      <c r="U133">
        <v>6.0000000000000002E-6</v>
      </c>
      <c r="V133">
        <v>6.0000000000000002E-6</v>
      </c>
      <c r="W133">
        <v>6.0000000000000002E-6</v>
      </c>
      <c r="X133">
        <v>6.0000000000000002E-6</v>
      </c>
      <c r="Y133">
        <v>6.0000000000000002E-6</v>
      </c>
      <c r="Z133">
        <v>6.0000000000000002E-6</v>
      </c>
      <c r="AA133">
        <v>6.0000000000000002E-6</v>
      </c>
      <c r="AB133">
        <v>6.0000000000000002E-6</v>
      </c>
      <c r="AC133">
        <v>6.0000000000000002E-6</v>
      </c>
      <c r="AD133">
        <v>6.0000000000000002E-6</v>
      </c>
      <c r="AE133">
        <v>6.0000000000000002E-6</v>
      </c>
      <c r="AF133">
        <v>6.0000000000000002E-6</v>
      </c>
      <c r="AG133">
        <v>6.0000000000000002E-6</v>
      </c>
      <c r="AH133">
        <v>6.0000000000000002E-6</v>
      </c>
      <c r="AI133">
        <v>6.0000000000000002E-6</v>
      </c>
      <c r="AJ133">
        <v>6.0000000000000002E-6</v>
      </c>
      <c r="AK133">
        <v>6.0000000000000002E-6</v>
      </c>
      <c r="AL133">
        <v>6.0000000000000002E-6</v>
      </c>
      <c r="AM133">
        <v>6.0000000000000002E-6</v>
      </c>
      <c r="AN133">
        <v>6.0000000000000002E-6</v>
      </c>
      <c r="AO133">
        <v>6.0000000000000002E-6</v>
      </c>
      <c r="AP133">
        <v>5.8999999999999998E-5</v>
      </c>
      <c r="AQ133">
        <v>5.8999999999999998E-5</v>
      </c>
      <c r="AR133">
        <v>5.8999999999999998E-5</v>
      </c>
      <c r="AS133">
        <v>5.8999999999999998E-5</v>
      </c>
      <c r="AT133">
        <v>5.8999999999999998E-5</v>
      </c>
      <c r="AU133">
        <v>1.1E-4</v>
      </c>
      <c r="AV133">
        <v>1.1E-4</v>
      </c>
      <c r="AW133">
        <v>1.1E-4</v>
      </c>
      <c r="AX133">
        <v>1.1E-4</v>
      </c>
      <c r="AY133">
        <v>1.1E-4</v>
      </c>
      <c r="AZ133">
        <v>1.7000000000000001E-4</v>
      </c>
      <c r="BA133">
        <v>1.7000000000000001E-4</v>
      </c>
      <c r="BB133">
        <v>1.7000000000000001E-4</v>
      </c>
      <c r="BC133">
        <v>1.7000000000000001E-4</v>
      </c>
      <c r="BD133">
        <v>1.7000000000000001E-4</v>
      </c>
      <c r="BE133">
        <v>2.02E-4</v>
      </c>
      <c r="BF133">
        <v>2.02E-4</v>
      </c>
      <c r="BG133">
        <v>2.02E-4</v>
      </c>
      <c r="BH133">
        <v>2.02E-4</v>
      </c>
      <c r="BI133">
        <v>2.02E-4</v>
      </c>
      <c r="BJ133">
        <v>2.0100000000000001E-4</v>
      </c>
      <c r="BK133">
        <v>2.0100000000000001E-4</v>
      </c>
      <c r="BL133">
        <v>2.0100000000000001E-4</v>
      </c>
      <c r="BM133">
        <v>2.0100000000000001E-4</v>
      </c>
      <c r="BN133">
        <v>2.0100000000000001E-4</v>
      </c>
      <c r="BO133">
        <v>1.83E-4</v>
      </c>
      <c r="BP133">
        <v>1.83E-4</v>
      </c>
      <c r="BQ133">
        <v>1.83E-4</v>
      </c>
      <c r="BR133">
        <v>1.83E-4</v>
      </c>
      <c r="BS133">
        <v>1.83E-4</v>
      </c>
      <c r="BT133">
        <v>1.45E-4</v>
      </c>
      <c r="BU133">
        <v>1.45E-4</v>
      </c>
      <c r="BV133">
        <v>1.45E-4</v>
      </c>
      <c r="BW133">
        <v>1.45E-4</v>
      </c>
      <c r="BX133">
        <v>1.45E-4</v>
      </c>
      <c r="BY133">
        <v>8.6000000000000003E-5</v>
      </c>
      <c r="BZ133">
        <v>8.6000000000000003E-5</v>
      </c>
      <c r="CA133">
        <v>8.6000000000000003E-5</v>
      </c>
      <c r="CB133">
        <v>8.6000000000000003E-5</v>
      </c>
      <c r="CC133">
        <v>8.6000000000000003E-5</v>
      </c>
      <c r="CD133">
        <v>8.6000000000000003E-5</v>
      </c>
      <c r="CE133">
        <v>8.6000000000000003E-5</v>
      </c>
      <c r="CF133">
        <v>8.6000000000000003E-5</v>
      </c>
      <c r="CG133">
        <v>8.6000000000000003E-5</v>
      </c>
      <c r="CH133">
        <v>8.6000000000000003E-5</v>
      </c>
      <c r="CI133">
        <v>8.6000000000000003E-5</v>
      </c>
      <c r="CJ133">
        <v>8.6000000000000003E-5</v>
      </c>
      <c r="CK133">
        <v>8.6000000000000003E-5</v>
      </c>
      <c r="CL133">
        <v>8.6000000000000003E-5</v>
      </c>
      <c r="CM133">
        <v>8.6000000000000003E-5</v>
      </c>
      <c r="CN133">
        <v>8.6000000000000003E-5</v>
      </c>
      <c r="CO133">
        <v>8.6000000000000003E-5</v>
      </c>
      <c r="CP133">
        <v>8.6000000000000003E-5</v>
      </c>
      <c r="CQ133">
        <v>8.6000000000000003E-5</v>
      </c>
      <c r="CR133">
        <v>8.6000000000000003E-5</v>
      </c>
      <c r="CS133">
        <v>8.6000000000000003E-5</v>
      </c>
      <c r="CT133">
        <v>8.6000000000000003E-5</v>
      </c>
      <c r="CU133">
        <v>8.6000000000000003E-5</v>
      </c>
      <c r="CV133">
        <v>8.6000000000000003E-5</v>
      </c>
      <c r="CW133">
        <v>8.6000000000000003E-5</v>
      </c>
      <c r="CX133">
        <v>8.6000000000000003E-5</v>
      </c>
    </row>
    <row r="134" spans="1:102">
      <c r="A134" t="s">
        <v>335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1.2999999999999999E-5</v>
      </c>
      <c r="R134">
        <v>1.2999999999999999E-5</v>
      </c>
      <c r="S134">
        <v>1.2999999999999999E-5</v>
      </c>
      <c r="T134">
        <v>1.2999999999999999E-5</v>
      </c>
      <c r="U134">
        <v>1.2999999999999999E-5</v>
      </c>
      <c r="V134">
        <v>1.2999999999999999E-5</v>
      </c>
      <c r="W134">
        <v>1.2999999999999999E-5</v>
      </c>
      <c r="X134">
        <v>1.2999999999999999E-5</v>
      </c>
      <c r="Y134">
        <v>1.2999999999999999E-5</v>
      </c>
      <c r="Z134">
        <v>1.2999999999999999E-5</v>
      </c>
      <c r="AA134">
        <v>1.2999999999999999E-5</v>
      </c>
      <c r="AB134">
        <v>1.2999999999999999E-5</v>
      </c>
      <c r="AC134">
        <v>1.2999999999999999E-5</v>
      </c>
      <c r="AD134">
        <v>1.2999999999999999E-5</v>
      </c>
      <c r="AE134">
        <v>1.2999999999999999E-5</v>
      </c>
      <c r="AF134">
        <v>1.2999999999999999E-5</v>
      </c>
      <c r="AG134">
        <v>1.2999999999999999E-5</v>
      </c>
      <c r="AH134">
        <v>1.2999999999999999E-5</v>
      </c>
      <c r="AI134">
        <v>1.2999999999999999E-5</v>
      </c>
      <c r="AJ134">
        <v>1.2999999999999999E-5</v>
      </c>
      <c r="AK134">
        <v>1.2999999999999999E-5</v>
      </c>
      <c r="AL134">
        <v>1.2999999999999999E-5</v>
      </c>
      <c r="AM134">
        <v>1.2999999999999999E-5</v>
      </c>
      <c r="AN134">
        <v>1.2999999999999999E-5</v>
      </c>
      <c r="AO134">
        <v>1.2999999999999999E-5</v>
      </c>
      <c r="AP134">
        <v>5.1E-5</v>
      </c>
      <c r="AQ134">
        <v>5.1E-5</v>
      </c>
      <c r="AR134">
        <v>5.1E-5</v>
      </c>
      <c r="AS134">
        <v>5.1E-5</v>
      </c>
      <c r="AT134">
        <v>5.1E-5</v>
      </c>
      <c r="AU134">
        <v>6.9999999999999994E-5</v>
      </c>
      <c r="AV134">
        <v>6.9999999999999994E-5</v>
      </c>
      <c r="AW134">
        <v>6.9999999999999994E-5</v>
      </c>
      <c r="AX134">
        <v>6.9999999999999994E-5</v>
      </c>
      <c r="AY134">
        <v>6.9999999999999994E-5</v>
      </c>
      <c r="AZ134">
        <v>8.7999999999999998E-5</v>
      </c>
      <c r="BA134">
        <v>8.7999999999999998E-5</v>
      </c>
      <c r="BB134">
        <v>8.7999999999999998E-5</v>
      </c>
      <c r="BC134">
        <v>8.7999999999999998E-5</v>
      </c>
      <c r="BD134">
        <v>8.7999999999999998E-5</v>
      </c>
      <c r="BE134">
        <v>9.7E-5</v>
      </c>
      <c r="BF134">
        <v>9.7E-5</v>
      </c>
      <c r="BG134">
        <v>9.7E-5</v>
      </c>
      <c r="BH134">
        <v>9.7E-5</v>
      </c>
      <c r="BI134">
        <v>9.7E-5</v>
      </c>
      <c r="BJ134">
        <v>1.06E-4</v>
      </c>
      <c r="BK134">
        <v>1.06E-4</v>
      </c>
      <c r="BL134">
        <v>1.06E-4</v>
      </c>
      <c r="BM134">
        <v>1.06E-4</v>
      </c>
      <c r="BN134">
        <v>1.06E-4</v>
      </c>
      <c r="BO134">
        <v>1.2E-4</v>
      </c>
      <c r="BP134">
        <v>1.2E-4</v>
      </c>
      <c r="BQ134">
        <v>1.2E-4</v>
      </c>
      <c r="BR134">
        <v>1.2E-4</v>
      </c>
      <c r="BS134">
        <v>1.2E-4</v>
      </c>
      <c r="BT134">
        <v>1.4300000000000001E-4</v>
      </c>
      <c r="BU134">
        <v>1.4300000000000001E-4</v>
      </c>
      <c r="BV134">
        <v>1.4300000000000001E-4</v>
      </c>
      <c r="BW134">
        <v>1.4300000000000001E-4</v>
      </c>
      <c r="BX134">
        <v>1.4300000000000001E-4</v>
      </c>
      <c r="BY134">
        <v>2.2100000000000001E-4</v>
      </c>
      <c r="BZ134">
        <v>2.2100000000000001E-4</v>
      </c>
      <c r="CA134">
        <v>2.2100000000000001E-4</v>
      </c>
      <c r="CB134">
        <v>2.2100000000000001E-4</v>
      </c>
      <c r="CC134">
        <v>2.2100000000000001E-4</v>
      </c>
      <c r="CD134">
        <v>2.2100000000000001E-4</v>
      </c>
      <c r="CE134">
        <v>2.2100000000000001E-4</v>
      </c>
      <c r="CF134">
        <v>2.2100000000000001E-4</v>
      </c>
      <c r="CG134">
        <v>2.2100000000000001E-4</v>
      </c>
      <c r="CH134">
        <v>2.2100000000000001E-4</v>
      </c>
      <c r="CI134">
        <v>2.2100000000000001E-4</v>
      </c>
      <c r="CJ134">
        <v>2.2100000000000001E-4</v>
      </c>
      <c r="CK134">
        <v>2.2100000000000001E-4</v>
      </c>
      <c r="CL134">
        <v>2.2100000000000001E-4</v>
      </c>
      <c r="CM134">
        <v>2.2100000000000001E-4</v>
      </c>
      <c r="CN134">
        <v>2.2100000000000001E-4</v>
      </c>
      <c r="CO134">
        <v>2.2100000000000001E-4</v>
      </c>
      <c r="CP134">
        <v>2.2100000000000001E-4</v>
      </c>
      <c r="CQ134">
        <v>2.2100000000000001E-4</v>
      </c>
      <c r="CR134">
        <v>2.2100000000000001E-4</v>
      </c>
      <c r="CS134">
        <v>2.2100000000000001E-4</v>
      </c>
      <c r="CT134">
        <v>2.2100000000000001E-4</v>
      </c>
      <c r="CU134">
        <v>2.2100000000000001E-4</v>
      </c>
      <c r="CV134">
        <v>2.2100000000000001E-4</v>
      </c>
      <c r="CW134">
        <v>2.2100000000000001E-4</v>
      </c>
      <c r="CX134">
        <v>2.2100000000000001E-4</v>
      </c>
    </row>
    <row r="135" spans="1:102">
      <c r="A135" t="s">
        <v>337</v>
      </c>
      <c r="B135" t="e">
        <v>#VALUE!</v>
      </c>
      <c r="C135" t="e">
        <v>#VALUE!</v>
      </c>
      <c r="D135" t="e">
        <v>#VALUE!</v>
      </c>
      <c r="E135" t="e">
        <v>#VALUE!</v>
      </c>
      <c r="F135" t="e">
        <v>#VALUE!</v>
      </c>
      <c r="G135" t="e">
        <v>#VALUE!</v>
      </c>
      <c r="H135" t="e">
        <v>#VALUE!</v>
      </c>
      <c r="I135" t="e">
        <v>#VALUE!</v>
      </c>
      <c r="J135" t="e">
        <v>#VALUE!</v>
      </c>
      <c r="K135" t="e">
        <v>#VALUE!</v>
      </c>
      <c r="L135" t="e">
        <v>#VALUE!</v>
      </c>
      <c r="M135" t="e">
        <v>#VALUE!</v>
      </c>
      <c r="N135" t="e">
        <v>#VALUE!</v>
      </c>
      <c r="O135" t="e">
        <v>#VALUE!</v>
      </c>
      <c r="P135" t="e">
        <v>#VALUE!</v>
      </c>
      <c r="Q135">
        <v>2.3E-5</v>
      </c>
      <c r="R135">
        <v>2.3E-5</v>
      </c>
      <c r="S135">
        <v>2.3E-5</v>
      </c>
      <c r="T135">
        <v>2.3E-5</v>
      </c>
      <c r="U135">
        <v>2.3E-5</v>
      </c>
      <c r="V135">
        <v>2.3E-5</v>
      </c>
      <c r="W135">
        <v>2.3E-5</v>
      </c>
      <c r="X135">
        <v>2.3E-5</v>
      </c>
      <c r="Y135">
        <v>2.3E-5</v>
      </c>
      <c r="Z135">
        <v>2.3E-5</v>
      </c>
      <c r="AA135">
        <v>2.3E-5</v>
      </c>
      <c r="AB135">
        <v>2.3E-5</v>
      </c>
      <c r="AC135">
        <v>2.3E-5</v>
      </c>
      <c r="AD135">
        <v>2.3E-5</v>
      </c>
      <c r="AE135">
        <v>2.3E-5</v>
      </c>
      <c r="AF135">
        <v>2.3E-5</v>
      </c>
      <c r="AG135">
        <v>2.3E-5</v>
      </c>
      <c r="AH135">
        <v>2.3E-5</v>
      </c>
      <c r="AI135">
        <v>2.3E-5</v>
      </c>
      <c r="AJ135">
        <v>2.3E-5</v>
      </c>
      <c r="AK135">
        <v>2.3E-5</v>
      </c>
      <c r="AL135">
        <v>2.3E-5</v>
      </c>
      <c r="AM135">
        <v>2.3E-5</v>
      </c>
      <c r="AN135">
        <v>2.3E-5</v>
      </c>
      <c r="AO135">
        <v>2.3E-5</v>
      </c>
      <c r="AP135">
        <v>9.7E-5</v>
      </c>
      <c r="AQ135">
        <v>9.7E-5</v>
      </c>
      <c r="AR135">
        <v>9.7E-5</v>
      </c>
      <c r="AS135">
        <v>9.7E-5</v>
      </c>
      <c r="AT135">
        <v>9.7E-5</v>
      </c>
      <c r="AU135">
        <v>1.3799999999999999E-4</v>
      </c>
      <c r="AV135">
        <v>1.3799999999999999E-4</v>
      </c>
      <c r="AW135">
        <v>1.3799999999999999E-4</v>
      </c>
      <c r="AX135">
        <v>1.3799999999999999E-4</v>
      </c>
      <c r="AY135">
        <v>1.3799999999999999E-4</v>
      </c>
      <c r="AZ135">
        <v>1.65E-4</v>
      </c>
      <c r="BA135">
        <v>1.65E-4</v>
      </c>
      <c r="BB135">
        <v>1.65E-4</v>
      </c>
      <c r="BC135">
        <v>1.65E-4</v>
      </c>
      <c r="BD135">
        <v>1.65E-4</v>
      </c>
      <c r="BE135">
        <v>1.76E-4</v>
      </c>
      <c r="BF135">
        <v>1.76E-4</v>
      </c>
      <c r="BG135">
        <v>1.76E-4</v>
      </c>
      <c r="BH135">
        <v>1.76E-4</v>
      </c>
      <c r="BI135">
        <v>1.76E-4</v>
      </c>
      <c r="BJ135">
        <v>1.8799999999999999E-4</v>
      </c>
      <c r="BK135">
        <v>1.8799999999999999E-4</v>
      </c>
      <c r="BL135">
        <v>1.8799999999999999E-4</v>
      </c>
      <c r="BM135">
        <v>1.8799999999999999E-4</v>
      </c>
      <c r="BN135">
        <v>1.8799999999999999E-4</v>
      </c>
      <c r="BO135">
        <v>2.5999999999999998E-4</v>
      </c>
      <c r="BP135">
        <v>2.5999999999999998E-4</v>
      </c>
      <c r="BQ135">
        <v>2.5999999999999998E-4</v>
      </c>
      <c r="BR135">
        <v>2.5999999999999998E-4</v>
      </c>
      <c r="BS135">
        <v>2.5999999999999998E-4</v>
      </c>
      <c r="BT135">
        <v>3.79E-4</v>
      </c>
      <c r="BU135">
        <v>3.79E-4</v>
      </c>
      <c r="BV135">
        <v>3.79E-4</v>
      </c>
      <c r="BW135">
        <v>3.79E-4</v>
      </c>
      <c r="BX135">
        <v>3.79E-4</v>
      </c>
      <c r="BY135">
        <v>5.2999999999999998E-4</v>
      </c>
      <c r="BZ135">
        <v>5.2999999999999998E-4</v>
      </c>
      <c r="CA135">
        <v>5.2999999999999998E-4</v>
      </c>
      <c r="CB135">
        <v>5.2999999999999998E-4</v>
      </c>
      <c r="CC135">
        <v>5.2999999999999998E-4</v>
      </c>
      <c r="CD135">
        <v>5.2999999999999998E-4</v>
      </c>
      <c r="CE135">
        <v>5.2999999999999998E-4</v>
      </c>
      <c r="CF135">
        <v>5.2999999999999998E-4</v>
      </c>
      <c r="CG135">
        <v>5.2999999999999998E-4</v>
      </c>
      <c r="CH135">
        <v>5.2999999999999998E-4</v>
      </c>
      <c r="CI135">
        <v>5.2999999999999998E-4</v>
      </c>
      <c r="CJ135">
        <v>5.2999999999999998E-4</v>
      </c>
      <c r="CK135">
        <v>5.2999999999999998E-4</v>
      </c>
      <c r="CL135">
        <v>5.2999999999999998E-4</v>
      </c>
      <c r="CM135">
        <v>5.2999999999999998E-4</v>
      </c>
      <c r="CN135">
        <v>5.2999999999999998E-4</v>
      </c>
      <c r="CO135">
        <v>5.2999999999999998E-4</v>
      </c>
      <c r="CP135">
        <v>5.2999999999999998E-4</v>
      </c>
      <c r="CQ135">
        <v>5.2999999999999998E-4</v>
      </c>
      <c r="CR135">
        <v>5.2999999999999998E-4</v>
      </c>
      <c r="CS135">
        <v>5.2999999999999998E-4</v>
      </c>
      <c r="CT135">
        <v>5.2999999999999998E-4</v>
      </c>
      <c r="CU135">
        <v>5.2999999999999998E-4</v>
      </c>
      <c r="CV135">
        <v>5.2999999999999998E-4</v>
      </c>
      <c r="CW135">
        <v>5.2999999999999998E-4</v>
      </c>
      <c r="CX135">
        <v>5.2999999999999998E-4</v>
      </c>
    </row>
    <row r="136" spans="1:102">
      <c r="A136" t="s">
        <v>339</v>
      </c>
      <c r="B136" t="e">
        <v>#VALUE!</v>
      </c>
      <c r="C136" t="e">
        <v>#VALUE!</v>
      </c>
      <c r="D136" t="e">
        <v>#VALUE!</v>
      </c>
      <c r="E136" t="e">
        <v>#VALUE!</v>
      </c>
      <c r="F136" t="e">
        <v>#VALUE!</v>
      </c>
      <c r="G136" t="e">
        <v>#VALUE!</v>
      </c>
      <c r="H136" t="e">
        <v>#VALUE!</v>
      </c>
      <c r="I136" t="e">
        <v>#VALUE!</v>
      </c>
      <c r="J136" t="e">
        <v>#VALUE!</v>
      </c>
      <c r="K136" t="e">
        <v>#VALUE!</v>
      </c>
      <c r="L136" t="e">
        <v>#VALUE!</v>
      </c>
      <c r="M136" t="e">
        <v>#VALUE!</v>
      </c>
      <c r="N136" t="e">
        <v>#VALUE!</v>
      </c>
      <c r="O136" t="e">
        <v>#VALUE!</v>
      </c>
      <c r="P136" t="e">
        <v>#VALUE!</v>
      </c>
      <c r="Q136">
        <v>1.06E-4</v>
      </c>
      <c r="R136">
        <v>1.06E-4</v>
      </c>
      <c r="S136">
        <v>1.06E-4</v>
      </c>
      <c r="T136">
        <v>1.06E-4</v>
      </c>
      <c r="U136">
        <v>1.06E-4</v>
      </c>
      <c r="V136">
        <v>1.06E-4</v>
      </c>
      <c r="W136">
        <v>1.06E-4</v>
      </c>
      <c r="X136">
        <v>1.06E-4</v>
      </c>
      <c r="Y136">
        <v>1.06E-4</v>
      </c>
      <c r="Z136">
        <v>1.06E-4</v>
      </c>
      <c r="AA136">
        <v>1.06E-4</v>
      </c>
      <c r="AB136">
        <v>1.06E-4</v>
      </c>
      <c r="AC136">
        <v>1.06E-4</v>
      </c>
      <c r="AD136">
        <v>1.06E-4</v>
      </c>
      <c r="AE136">
        <v>1.06E-4</v>
      </c>
      <c r="AF136">
        <v>1.06E-4</v>
      </c>
      <c r="AG136">
        <v>1.06E-4</v>
      </c>
      <c r="AH136">
        <v>1.06E-4</v>
      </c>
      <c r="AI136">
        <v>1.06E-4</v>
      </c>
      <c r="AJ136">
        <v>1.06E-4</v>
      </c>
      <c r="AK136">
        <v>1.06E-4</v>
      </c>
      <c r="AL136">
        <v>1.06E-4</v>
      </c>
      <c r="AM136">
        <v>1.06E-4</v>
      </c>
      <c r="AN136">
        <v>1.06E-4</v>
      </c>
      <c r="AO136">
        <v>1.06E-4</v>
      </c>
      <c r="AP136">
        <v>3.6400000000000001E-4</v>
      </c>
      <c r="AQ136">
        <v>3.6400000000000001E-4</v>
      </c>
      <c r="AR136">
        <v>3.6400000000000001E-4</v>
      </c>
      <c r="AS136">
        <v>3.6400000000000001E-4</v>
      </c>
      <c r="AT136">
        <v>3.6400000000000001E-4</v>
      </c>
      <c r="AU136">
        <v>4.8299999999999998E-4</v>
      </c>
      <c r="AV136">
        <v>4.8299999999999998E-4</v>
      </c>
      <c r="AW136">
        <v>4.8299999999999998E-4</v>
      </c>
      <c r="AX136">
        <v>4.8299999999999998E-4</v>
      </c>
      <c r="AY136">
        <v>4.8299999999999998E-4</v>
      </c>
      <c r="AZ136">
        <v>5.5699999999999999E-4</v>
      </c>
      <c r="BA136">
        <v>5.5699999999999999E-4</v>
      </c>
      <c r="BB136">
        <v>5.5699999999999999E-4</v>
      </c>
      <c r="BC136">
        <v>5.5699999999999999E-4</v>
      </c>
      <c r="BD136">
        <v>5.5699999999999999E-4</v>
      </c>
      <c r="BE136">
        <v>5.62E-4</v>
      </c>
      <c r="BF136">
        <v>5.62E-4</v>
      </c>
      <c r="BG136">
        <v>5.62E-4</v>
      </c>
      <c r="BH136">
        <v>5.62E-4</v>
      </c>
      <c r="BI136">
        <v>5.62E-4</v>
      </c>
      <c r="BJ136">
        <v>5.2099999999999998E-4</v>
      </c>
      <c r="BK136">
        <v>5.2099999999999998E-4</v>
      </c>
      <c r="BL136">
        <v>5.2099999999999998E-4</v>
      </c>
      <c r="BM136">
        <v>5.2099999999999998E-4</v>
      </c>
      <c r="BN136">
        <v>5.2099999999999998E-4</v>
      </c>
      <c r="BO136">
        <v>6.2E-4</v>
      </c>
      <c r="BP136">
        <v>6.2E-4</v>
      </c>
      <c r="BQ136">
        <v>6.2E-4</v>
      </c>
      <c r="BR136">
        <v>6.2E-4</v>
      </c>
      <c r="BS136">
        <v>6.2E-4</v>
      </c>
      <c r="BT136">
        <v>7.8700000000000005E-4</v>
      </c>
      <c r="BU136">
        <v>7.8700000000000005E-4</v>
      </c>
      <c r="BV136">
        <v>7.8700000000000005E-4</v>
      </c>
      <c r="BW136">
        <v>7.8700000000000005E-4</v>
      </c>
      <c r="BX136">
        <v>7.8700000000000005E-4</v>
      </c>
      <c r="BY136">
        <v>1.0640000000000001E-3</v>
      </c>
      <c r="BZ136">
        <v>1.0640000000000001E-3</v>
      </c>
      <c r="CA136">
        <v>1.0640000000000001E-3</v>
      </c>
      <c r="CB136">
        <v>1.0640000000000001E-3</v>
      </c>
      <c r="CC136">
        <v>1.0640000000000001E-3</v>
      </c>
      <c r="CD136">
        <v>1.0640000000000001E-3</v>
      </c>
      <c r="CE136">
        <v>1.0640000000000001E-3</v>
      </c>
      <c r="CF136">
        <v>1.0640000000000001E-3</v>
      </c>
      <c r="CG136">
        <v>1.0640000000000001E-3</v>
      </c>
      <c r="CH136">
        <v>1.0640000000000001E-3</v>
      </c>
      <c r="CI136">
        <v>1.0640000000000001E-3</v>
      </c>
      <c r="CJ136">
        <v>1.0640000000000001E-3</v>
      </c>
      <c r="CK136">
        <v>1.0640000000000001E-3</v>
      </c>
      <c r="CL136">
        <v>1.0640000000000001E-3</v>
      </c>
      <c r="CM136">
        <v>1.0640000000000001E-3</v>
      </c>
      <c r="CN136">
        <v>1.0640000000000001E-3</v>
      </c>
      <c r="CO136">
        <v>1.0640000000000001E-3</v>
      </c>
      <c r="CP136">
        <v>1.0640000000000001E-3</v>
      </c>
      <c r="CQ136">
        <v>1.0640000000000001E-3</v>
      </c>
      <c r="CR136">
        <v>1.0640000000000001E-3</v>
      </c>
      <c r="CS136">
        <v>1.0640000000000001E-3</v>
      </c>
      <c r="CT136">
        <v>1.0640000000000001E-3</v>
      </c>
      <c r="CU136">
        <v>1.0640000000000001E-3</v>
      </c>
      <c r="CV136">
        <v>1.0640000000000001E-3</v>
      </c>
      <c r="CW136">
        <v>1.0640000000000001E-3</v>
      </c>
      <c r="CX136">
        <v>1.0640000000000001E-3</v>
      </c>
    </row>
    <row r="137" spans="1:102">
      <c r="A137" t="s">
        <v>341</v>
      </c>
      <c r="B137">
        <v>9.9999999999999995E-7</v>
      </c>
      <c r="C137">
        <v>9.9999999999999995E-7</v>
      </c>
      <c r="D137">
        <v>9.9999999999999995E-7</v>
      </c>
      <c r="E137">
        <v>9.9999999999999995E-7</v>
      </c>
      <c r="F137">
        <v>9.9999999999999995E-7</v>
      </c>
      <c r="G137">
        <v>9.9999999999999995E-7</v>
      </c>
      <c r="H137">
        <v>9.9999999999999995E-7</v>
      </c>
      <c r="I137">
        <v>9.9999999999999995E-7</v>
      </c>
      <c r="J137">
        <v>9.9999999999999995E-7</v>
      </c>
      <c r="K137">
        <v>9.9999999999999995E-7</v>
      </c>
      <c r="L137">
        <v>9.9999999999999995E-7</v>
      </c>
      <c r="M137">
        <v>9.9999999999999995E-7</v>
      </c>
      <c r="N137">
        <v>9.9999999999999995E-7</v>
      </c>
      <c r="O137">
        <v>9.9999999999999995E-7</v>
      </c>
      <c r="P137">
        <v>9.9999999999999995E-7</v>
      </c>
      <c r="Q137">
        <v>4.5000000000000003E-5</v>
      </c>
      <c r="R137">
        <v>4.5000000000000003E-5</v>
      </c>
      <c r="S137">
        <v>4.5000000000000003E-5</v>
      </c>
      <c r="T137">
        <v>4.5000000000000003E-5</v>
      </c>
      <c r="U137">
        <v>4.5000000000000003E-5</v>
      </c>
      <c r="V137">
        <v>4.5000000000000003E-5</v>
      </c>
      <c r="W137">
        <v>4.5000000000000003E-5</v>
      </c>
      <c r="X137">
        <v>4.5000000000000003E-5</v>
      </c>
      <c r="Y137">
        <v>4.5000000000000003E-5</v>
      </c>
      <c r="Z137">
        <v>4.5000000000000003E-5</v>
      </c>
      <c r="AA137">
        <v>4.5000000000000003E-5</v>
      </c>
      <c r="AB137">
        <v>4.5000000000000003E-5</v>
      </c>
      <c r="AC137">
        <v>4.5000000000000003E-5</v>
      </c>
      <c r="AD137">
        <v>4.5000000000000003E-5</v>
      </c>
      <c r="AE137">
        <v>4.5000000000000003E-5</v>
      </c>
      <c r="AF137">
        <v>4.5000000000000003E-5</v>
      </c>
      <c r="AG137">
        <v>4.5000000000000003E-5</v>
      </c>
      <c r="AH137">
        <v>4.5000000000000003E-5</v>
      </c>
      <c r="AI137">
        <v>4.5000000000000003E-5</v>
      </c>
      <c r="AJ137">
        <v>4.5000000000000003E-5</v>
      </c>
      <c r="AK137">
        <v>4.5000000000000003E-5</v>
      </c>
      <c r="AL137">
        <v>4.5000000000000003E-5</v>
      </c>
      <c r="AM137">
        <v>4.5000000000000003E-5</v>
      </c>
      <c r="AN137">
        <v>4.5000000000000003E-5</v>
      </c>
      <c r="AO137">
        <v>4.5000000000000003E-5</v>
      </c>
      <c r="AP137">
        <v>2.2900000000000001E-4</v>
      </c>
      <c r="AQ137">
        <v>2.2900000000000001E-4</v>
      </c>
      <c r="AR137">
        <v>2.2900000000000001E-4</v>
      </c>
      <c r="AS137">
        <v>2.2900000000000001E-4</v>
      </c>
      <c r="AT137">
        <v>2.2900000000000001E-4</v>
      </c>
      <c r="AU137">
        <v>3.0499999999999999E-4</v>
      </c>
      <c r="AV137">
        <v>3.0499999999999999E-4</v>
      </c>
      <c r="AW137">
        <v>3.0499999999999999E-4</v>
      </c>
      <c r="AX137">
        <v>3.0499999999999999E-4</v>
      </c>
      <c r="AY137">
        <v>3.0499999999999999E-4</v>
      </c>
      <c r="AZ137">
        <v>3.6099999999999999E-4</v>
      </c>
      <c r="BA137">
        <v>3.6099999999999999E-4</v>
      </c>
      <c r="BB137">
        <v>3.6099999999999999E-4</v>
      </c>
      <c r="BC137">
        <v>3.6099999999999999E-4</v>
      </c>
      <c r="BD137">
        <v>3.6099999999999999E-4</v>
      </c>
      <c r="BE137">
        <v>4.1599999999999997E-4</v>
      </c>
      <c r="BF137">
        <v>4.1599999999999997E-4</v>
      </c>
      <c r="BG137">
        <v>4.1599999999999997E-4</v>
      </c>
      <c r="BH137">
        <v>4.1599999999999997E-4</v>
      </c>
      <c r="BI137">
        <v>4.1599999999999997E-4</v>
      </c>
      <c r="BJ137">
        <v>4.7600000000000002E-4</v>
      </c>
      <c r="BK137">
        <v>4.7600000000000002E-4</v>
      </c>
      <c r="BL137">
        <v>4.7600000000000002E-4</v>
      </c>
      <c r="BM137">
        <v>4.7600000000000002E-4</v>
      </c>
      <c r="BN137">
        <v>4.7600000000000002E-4</v>
      </c>
      <c r="BO137">
        <v>5.9800000000000001E-4</v>
      </c>
      <c r="BP137">
        <v>5.9800000000000001E-4</v>
      </c>
      <c r="BQ137">
        <v>5.9800000000000001E-4</v>
      </c>
      <c r="BR137">
        <v>5.9800000000000001E-4</v>
      </c>
      <c r="BS137">
        <v>5.9800000000000001E-4</v>
      </c>
      <c r="BT137">
        <v>7.9600000000000005E-4</v>
      </c>
      <c r="BU137">
        <v>7.9600000000000005E-4</v>
      </c>
      <c r="BV137">
        <v>7.9600000000000005E-4</v>
      </c>
      <c r="BW137">
        <v>7.9600000000000005E-4</v>
      </c>
      <c r="BX137">
        <v>7.9600000000000005E-4</v>
      </c>
      <c r="BY137">
        <v>1.041E-3</v>
      </c>
      <c r="BZ137">
        <v>1.041E-3</v>
      </c>
      <c r="CA137">
        <v>1.041E-3</v>
      </c>
      <c r="CB137">
        <v>1.041E-3</v>
      </c>
      <c r="CC137">
        <v>1.041E-3</v>
      </c>
      <c r="CD137">
        <v>1.041E-3</v>
      </c>
      <c r="CE137">
        <v>1.041E-3</v>
      </c>
      <c r="CF137">
        <v>1.041E-3</v>
      </c>
      <c r="CG137">
        <v>1.041E-3</v>
      </c>
      <c r="CH137">
        <v>1.041E-3</v>
      </c>
      <c r="CI137">
        <v>1.041E-3</v>
      </c>
      <c r="CJ137">
        <v>1.041E-3</v>
      </c>
      <c r="CK137">
        <v>1.041E-3</v>
      </c>
      <c r="CL137">
        <v>1.041E-3</v>
      </c>
      <c r="CM137">
        <v>1.041E-3</v>
      </c>
      <c r="CN137">
        <v>1.041E-3</v>
      </c>
      <c r="CO137">
        <v>1.041E-3</v>
      </c>
      <c r="CP137">
        <v>1.041E-3</v>
      </c>
      <c r="CQ137">
        <v>1.041E-3</v>
      </c>
      <c r="CR137">
        <v>1.041E-3</v>
      </c>
      <c r="CS137">
        <v>1.041E-3</v>
      </c>
      <c r="CT137">
        <v>1.041E-3</v>
      </c>
      <c r="CU137">
        <v>1.041E-3</v>
      </c>
      <c r="CV137">
        <v>1.041E-3</v>
      </c>
      <c r="CW137">
        <v>1.041E-3</v>
      </c>
      <c r="CX137">
        <v>1.041E-3</v>
      </c>
    </row>
    <row r="138" spans="1:102" s="36" customFormat="1">
      <c r="A138" s="36" t="s">
        <v>343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9.9999999999999995E-7</v>
      </c>
      <c r="R138">
        <v>9.9999999999999995E-7</v>
      </c>
      <c r="S138">
        <v>9.9999999999999995E-7</v>
      </c>
      <c r="T138">
        <v>9.9999999999999995E-7</v>
      </c>
      <c r="U138">
        <v>9.9999999999999995E-7</v>
      </c>
      <c r="V138">
        <v>3.0000000000000001E-6</v>
      </c>
      <c r="W138">
        <v>3.0000000000000001E-6</v>
      </c>
      <c r="X138">
        <v>3.0000000000000001E-6</v>
      </c>
      <c r="Y138">
        <v>3.0000000000000001E-6</v>
      </c>
      <c r="Z138">
        <v>3.0000000000000001E-6</v>
      </c>
      <c r="AA138">
        <v>1.5999999999999999E-5</v>
      </c>
      <c r="AB138">
        <v>1.5999999999999999E-5</v>
      </c>
      <c r="AC138">
        <v>1.5999999999999999E-5</v>
      </c>
      <c r="AD138">
        <v>1.7E-5</v>
      </c>
      <c r="AE138">
        <v>1.7E-5</v>
      </c>
      <c r="AF138">
        <v>4.8000000000000001E-5</v>
      </c>
      <c r="AG138">
        <v>4.8999999999999998E-5</v>
      </c>
      <c r="AH138">
        <v>4.8999999999999998E-5</v>
      </c>
      <c r="AI138">
        <v>5.0000000000000002E-5</v>
      </c>
      <c r="AJ138">
        <v>5.1E-5</v>
      </c>
      <c r="AK138">
        <v>9.1000000000000003E-5</v>
      </c>
      <c r="AL138">
        <v>9.2999999999999997E-5</v>
      </c>
      <c r="AM138">
        <v>9.5000000000000005E-5</v>
      </c>
      <c r="AN138">
        <v>9.7999999999999997E-5</v>
      </c>
      <c r="AO138">
        <v>1E-4</v>
      </c>
      <c r="AP138">
        <v>1.5300000000000001E-4</v>
      </c>
      <c r="AQ138">
        <v>1.56E-4</v>
      </c>
      <c r="AR138">
        <v>1.5899999999999999E-4</v>
      </c>
      <c r="AS138">
        <v>1.6200000000000001E-4</v>
      </c>
      <c r="AT138">
        <v>1.64E-4</v>
      </c>
      <c r="AU138">
        <v>2.12E-4</v>
      </c>
      <c r="AV138">
        <v>2.1699999999999999E-4</v>
      </c>
      <c r="AW138">
        <v>2.22E-4</v>
      </c>
      <c r="AX138">
        <v>2.2800000000000001E-4</v>
      </c>
      <c r="AY138">
        <v>2.3599999999999999E-4</v>
      </c>
      <c r="AZ138">
        <v>2.7900000000000001E-4</v>
      </c>
      <c r="BA138">
        <v>2.8899999999999998E-4</v>
      </c>
      <c r="BB138">
        <v>2.99E-4</v>
      </c>
      <c r="BC138">
        <v>3.1E-4</v>
      </c>
      <c r="BD138">
        <v>3.2000000000000003E-4</v>
      </c>
      <c r="BE138">
        <v>3.2600000000000001E-4</v>
      </c>
      <c r="BF138">
        <v>3.3399999999999999E-4</v>
      </c>
      <c r="BG138">
        <v>3.4299999999999999E-4</v>
      </c>
      <c r="BH138">
        <v>3.5100000000000002E-4</v>
      </c>
      <c r="BI138">
        <v>3.6000000000000002E-4</v>
      </c>
      <c r="BJ138">
        <v>3.5100000000000002E-4</v>
      </c>
      <c r="BK138">
        <v>3.6299999999999999E-4</v>
      </c>
      <c r="BL138">
        <v>3.7599999999999998E-4</v>
      </c>
      <c r="BM138">
        <v>3.9100000000000002E-4</v>
      </c>
      <c r="BN138">
        <v>4.06E-4</v>
      </c>
      <c r="BO138">
        <v>4.1199999999999999E-4</v>
      </c>
      <c r="BP138">
        <v>4.2999999999999999E-4</v>
      </c>
      <c r="BQ138">
        <v>4.4900000000000002E-4</v>
      </c>
      <c r="BR138">
        <v>4.6999999999999999E-4</v>
      </c>
      <c r="BS138">
        <v>4.9399999999999997E-4</v>
      </c>
      <c r="BT138">
        <v>4.57E-4</v>
      </c>
      <c r="BU138">
        <v>4.8299999999999998E-4</v>
      </c>
      <c r="BV138">
        <v>5.1400000000000003E-4</v>
      </c>
      <c r="BW138">
        <v>5.5199999999999997E-4</v>
      </c>
      <c r="BX138">
        <v>5.9400000000000002E-4</v>
      </c>
      <c r="BY138">
        <v>6.2E-4</v>
      </c>
      <c r="BZ138">
        <v>6.6399999999999999E-4</v>
      </c>
      <c r="CA138">
        <v>7.0699999999999995E-4</v>
      </c>
      <c r="CB138">
        <v>7.5500000000000003E-4</v>
      </c>
      <c r="CC138">
        <v>8.0800000000000002E-4</v>
      </c>
      <c r="CD138">
        <v>7.5299999999999998E-4</v>
      </c>
      <c r="CE138">
        <v>8.1599999999999999E-4</v>
      </c>
      <c r="CF138">
        <v>8.9599999999999999E-4</v>
      </c>
      <c r="CG138">
        <v>1.0059999999999999E-3</v>
      </c>
      <c r="CH138">
        <v>1.1529999999999999E-3</v>
      </c>
      <c r="CI138">
        <v>1.4139999999999999E-3</v>
      </c>
      <c r="CJ138">
        <v>1.673E-3</v>
      </c>
      <c r="CK138">
        <v>2.029E-3</v>
      </c>
      <c r="CL138">
        <v>2.5209999999999998E-3</v>
      </c>
      <c r="CM138">
        <v>3.189E-3</v>
      </c>
      <c r="CN138">
        <v>4.0740000000000004E-3</v>
      </c>
      <c r="CO138">
        <v>5.2360000000000002E-3</v>
      </c>
      <c r="CP138">
        <v>6.7450000000000001E-3</v>
      </c>
      <c r="CQ138">
        <v>8.6789999999999992E-3</v>
      </c>
      <c r="CR138">
        <v>1.1202999999999999E-2</v>
      </c>
      <c r="CS138">
        <v>1.4678999999999999E-2</v>
      </c>
      <c r="CT138">
        <v>1.9730999999999999E-2</v>
      </c>
      <c r="CU138">
        <v>2.7372E-2</v>
      </c>
      <c r="CV138">
        <v>3.9640000000000002E-2</v>
      </c>
      <c r="CW138">
        <v>5.9965999999999998E-2</v>
      </c>
      <c r="CX138">
        <v>4.4443999999999997E-2</v>
      </c>
    </row>
    <row r="139" spans="1:102">
      <c r="A139" t="s">
        <v>345</v>
      </c>
      <c r="B139" t="e">
        <v>#VALUE!</v>
      </c>
      <c r="C139" t="e">
        <v>#VALUE!</v>
      </c>
      <c r="D139" t="e">
        <v>#VALUE!</v>
      </c>
      <c r="E139" t="e">
        <v>#VALUE!</v>
      </c>
      <c r="F139" t="e">
        <v>#VALUE!</v>
      </c>
      <c r="G139" t="e">
        <v>#VALUE!</v>
      </c>
      <c r="H139" t="e">
        <v>#VALUE!</v>
      </c>
      <c r="I139" t="e">
        <v>#VALUE!</v>
      </c>
      <c r="J139" t="e">
        <v>#VALUE!</v>
      </c>
      <c r="K139" t="e">
        <v>#VALUE!</v>
      </c>
      <c r="L139" t="e">
        <v>#VALUE!</v>
      </c>
      <c r="M139" t="e">
        <v>#VALUE!</v>
      </c>
      <c r="N139" t="e">
        <v>#VALUE!</v>
      </c>
      <c r="O139" t="e">
        <v>#VALUE!</v>
      </c>
      <c r="P139" t="e">
        <v>#VALUE!</v>
      </c>
      <c r="Q139">
        <v>1.9000000000000001E-5</v>
      </c>
      <c r="R139">
        <v>1.9000000000000001E-5</v>
      </c>
      <c r="S139">
        <v>1.9000000000000001E-5</v>
      </c>
      <c r="T139">
        <v>1.9000000000000001E-5</v>
      </c>
      <c r="U139">
        <v>1.9000000000000001E-5</v>
      </c>
      <c r="V139">
        <v>1.9000000000000001E-5</v>
      </c>
      <c r="W139">
        <v>1.9000000000000001E-5</v>
      </c>
      <c r="X139">
        <v>1.9000000000000001E-5</v>
      </c>
      <c r="Y139">
        <v>1.9000000000000001E-5</v>
      </c>
      <c r="Z139">
        <v>1.9000000000000001E-5</v>
      </c>
      <c r="AA139">
        <v>1.9000000000000001E-5</v>
      </c>
      <c r="AB139">
        <v>1.9000000000000001E-5</v>
      </c>
      <c r="AC139">
        <v>1.9000000000000001E-5</v>
      </c>
      <c r="AD139">
        <v>1.9000000000000001E-5</v>
      </c>
      <c r="AE139">
        <v>1.9000000000000001E-5</v>
      </c>
      <c r="AF139">
        <v>1.9000000000000001E-5</v>
      </c>
      <c r="AG139">
        <v>1.9000000000000001E-5</v>
      </c>
      <c r="AH139">
        <v>1.9000000000000001E-5</v>
      </c>
      <c r="AI139">
        <v>1.9000000000000001E-5</v>
      </c>
      <c r="AJ139">
        <v>1.9000000000000001E-5</v>
      </c>
      <c r="AK139">
        <v>1.9000000000000001E-5</v>
      </c>
      <c r="AL139">
        <v>1.9000000000000001E-5</v>
      </c>
      <c r="AM139">
        <v>1.9000000000000001E-5</v>
      </c>
      <c r="AN139">
        <v>1.9000000000000001E-5</v>
      </c>
      <c r="AO139">
        <v>1.9000000000000001E-5</v>
      </c>
      <c r="AP139">
        <v>1.13E-4</v>
      </c>
      <c r="AQ139">
        <v>1.13E-4</v>
      </c>
      <c r="AR139">
        <v>1.13E-4</v>
      </c>
      <c r="AS139">
        <v>1.13E-4</v>
      </c>
      <c r="AT139">
        <v>1.13E-4</v>
      </c>
      <c r="AU139">
        <v>1.6799999999999999E-4</v>
      </c>
      <c r="AV139">
        <v>1.6799999999999999E-4</v>
      </c>
      <c r="AW139">
        <v>1.6799999999999999E-4</v>
      </c>
      <c r="AX139">
        <v>1.6799999999999999E-4</v>
      </c>
      <c r="AY139">
        <v>1.6799999999999999E-4</v>
      </c>
      <c r="AZ139">
        <v>2.0799999999999999E-4</v>
      </c>
      <c r="BA139">
        <v>2.0799999999999999E-4</v>
      </c>
      <c r="BB139">
        <v>2.0799999999999999E-4</v>
      </c>
      <c r="BC139">
        <v>2.0799999999999999E-4</v>
      </c>
      <c r="BD139">
        <v>2.0799999999999999E-4</v>
      </c>
      <c r="BE139">
        <v>2.2800000000000001E-4</v>
      </c>
      <c r="BF139">
        <v>2.2800000000000001E-4</v>
      </c>
      <c r="BG139">
        <v>2.2800000000000001E-4</v>
      </c>
      <c r="BH139">
        <v>2.2800000000000001E-4</v>
      </c>
      <c r="BI139">
        <v>2.2800000000000001E-4</v>
      </c>
      <c r="BJ139">
        <v>2.4499999999999999E-4</v>
      </c>
      <c r="BK139">
        <v>2.4499999999999999E-4</v>
      </c>
      <c r="BL139">
        <v>2.4499999999999999E-4</v>
      </c>
      <c r="BM139">
        <v>2.4499999999999999E-4</v>
      </c>
      <c r="BN139">
        <v>2.4499999999999999E-4</v>
      </c>
      <c r="BO139">
        <v>2.7799999999999998E-4</v>
      </c>
      <c r="BP139">
        <v>2.7799999999999998E-4</v>
      </c>
      <c r="BQ139">
        <v>2.7799999999999998E-4</v>
      </c>
      <c r="BR139">
        <v>2.7799999999999998E-4</v>
      </c>
      <c r="BS139">
        <v>2.7799999999999998E-4</v>
      </c>
      <c r="BT139">
        <v>3.19E-4</v>
      </c>
      <c r="BU139">
        <v>3.19E-4</v>
      </c>
      <c r="BV139">
        <v>3.19E-4</v>
      </c>
      <c r="BW139">
        <v>3.19E-4</v>
      </c>
      <c r="BX139">
        <v>3.19E-4</v>
      </c>
      <c r="BY139">
        <v>3.7500000000000001E-4</v>
      </c>
      <c r="BZ139">
        <v>3.7500000000000001E-4</v>
      </c>
      <c r="CA139">
        <v>3.7500000000000001E-4</v>
      </c>
      <c r="CB139">
        <v>3.7500000000000001E-4</v>
      </c>
      <c r="CC139">
        <v>3.7500000000000001E-4</v>
      </c>
      <c r="CD139">
        <v>3.7500000000000001E-4</v>
      </c>
      <c r="CE139">
        <v>3.7500000000000001E-4</v>
      </c>
      <c r="CF139">
        <v>3.7500000000000001E-4</v>
      </c>
      <c r="CG139">
        <v>3.7500000000000001E-4</v>
      </c>
      <c r="CH139">
        <v>3.7500000000000001E-4</v>
      </c>
      <c r="CI139">
        <v>3.7500000000000001E-4</v>
      </c>
      <c r="CJ139">
        <v>3.7500000000000001E-4</v>
      </c>
      <c r="CK139">
        <v>3.7500000000000001E-4</v>
      </c>
      <c r="CL139">
        <v>3.7500000000000001E-4</v>
      </c>
      <c r="CM139">
        <v>3.7500000000000001E-4</v>
      </c>
      <c r="CN139">
        <v>3.7500000000000001E-4</v>
      </c>
      <c r="CO139">
        <v>3.7500000000000001E-4</v>
      </c>
      <c r="CP139">
        <v>3.7500000000000001E-4</v>
      </c>
      <c r="CQ139">
        <v>3.7500000000000001E-4</v>
      </c>
      <c r="CR139">
        <v>3.7500000000000001E-4</v>
      </c>
      <c r="CS139">
        <v>3.7500000000000001E-4</v>
      </c>
      <c r="CT139">
        <v>3.7500000000000001E-4</v>
      </c>
      <c r="CU139">
        <v>3.7500000000000001E-4</v>
      </c>
      <c r="CV139">
        <v>3.7500000000000001E-4</v>
      </c>
      <c r="CW139">
        <v>3.7500000000000001E-4</v>
      </c>
      <c r="CX139">
        <v>3.7500000000000001E-4</v>
      </c>
    </row>
    <row r="140" spans="1:102">
      <c r="A140" t="s">
        <v>347</v>
      </c>
      <c r="B140" t="e">
        <v>#VALUE!</v>
      </c>
      <c r="C140" t="e">
        <v>#VALUE!</v>
      </c>
      <c r="D140" t="e">
        <v>#VALUE!</v>
      </c>
      <c r="E140" t="e">
        <v>#VALUE!</v>
      </c>
      <c r="F140" t="e">
        <v>#VALUE!</v>
      </c>
      <c r="G140" t="e">
        <v>#VALUE!</v>
      </c>
      <c r="H140" t="e">
        <v>#VALUE!</v>
      </c>
      <c r="I140" t="e">
        <v>#VALUE!</v>
      </c>
      <c r="J140" t="e">
        <v>#VALUE!</v>
      </c>
      <c r="K140" t="e">
        <v>#VALUE!</v>
      </c>
      <c r="L140" t="e">
        <v>#VALUE!</v>
      </c>
      <c r="M140" t="e">
        <v>#VALUE!</v>
      </c>
      <c r="N140" t="e">
        <v>#VALUE!</v>
      </c>
      <c r="O140" t="e">
        <v>#VALUE!</v>
      </c>
      <c r="P140" t="e">
        <v>#VALUE!</v>
      </c>
      <c r="Q140">
        <v>1.2999999999999999E-5</v>
      </c>
      <c r="R140">
        <v>1.2999999999999999E-5</v>
      </c>
      <c r="S140">
        <v>1.2999999999999999E-5</v>
      </c>
      <c r="T140">
        <v>1.2999999999999999E-5</v>
      </c>
      <c r="U140">
        <v>1.2999999999999999E-5</v>
      </c>
      <c r="V140">
        <v>1.2999999999999999E-5</v>
      </c>
      <c r="W140">
        <v>1.2999999999999999E-5</v>
      </c>
      <c r="X140">
        <v>1.2999999999999999E-5</v>
      </c>
      <c r="Y140">
        <v>1.2999999999999999E-5</v>
      </c>
      <c r="Z140">
        <v>1.2999999999999999E-5</v>
      </c>
      <c r="AA140">
        <v>1.2999999999999999E-5</v>
      </c>
      <c r="AB140">
        <v>1.2999999999999999E-5</v>
      </c>
      <c r="AC140">
        <v>1.2999999999999999E-5</v>
      </c>
      <c r="AD140">
        <v>1.2999999999999999E-5</v>
      </c>
      <c r="AE140">
        <v>1.2999999999999999E-5</v>
      </c>
      <c r="AF140">
        <v>1.2999999999999999E-5</v>
      </c>
      <c r="AG140">
        <v>1.2999999999999999E-5</v>
      </c>
      <c r="AH140">
        <v>1.2999999999999999E-5</v>
      </c>
      <c r="AI140">
        <v>1.2999999999999999E-5</v>
      </c>
      <c r="AJ140">
        <v>1.2999999999999999E-5</v>
      </c>
      <c r="AK140">
        <v>1.2999999999999999E-5</v>
      </c>
      <c r="AL140">
        <v>1.2999999999999999E-5</v>
      </c>
      <c r="AM140">
        <v>1.2999999999999999E-5</v>
      </c>
      <c r="AN140">
        <v>1.2999999999999999E-5</v>
      </c>
      <c r="AO140">
        <v>1.2999999999999999E-5</v>
      </c>
      <c r="AP140">
        <v>7.4999999999999993E-5</v>
      </c>
      <c r="AQ140">
        <v>7.4999999999999993E-5</v>
      </c>
      <c r="AR140">
        <v>7.4999999999999993E-5</v>
      </c>
      <c r="AS140">
        <v>7.4999999999999993E-5</v>
      </c>
      <c r="AT140">
        <v>7.4999999999999993E-5</v>
      </c>
      <c r="AU140">
        <v>1.17E-4</v>
      </c>
      <c r="AV140">
        <v>1.17E-4</v>
      </c>
      <c r="AW140">
        <v>1.17E-4</v>
      </c>
      <c r="AX140">
        <v>1.17E-4</v>
      </c>
      <c r="AY140">
        <v>1.17E-4</v>
      </c>
      <c r="AZ140">
        <v>1.5899999999999999E-4</v>
      </c>
      <c r="BA140">
        <v>1.5899999999999999E-4</v>
      </c>
      <c r="BB140">
        <v>1.5899999999999999E-4</v>
      </c>
      <c r="BC140">
        <v>1.5899999999999999E-4</v>
      </c>
      <c r="BD140">
        <v>1.5899999999999999E-4</v>
      </c>
      <c r="BE140">
        <v>1.83E-4</v>
      </c>
      <c r="BF140">
        <v>1.83E-4</v>
      </c>
      <c r="BG140">
        <v>1.83E-4</v>
      </c>
      <c r="BH140">
        <v>1.83E-4</v>
      </c>
      <c r="BI140">
        <v>1.83E-4</v>
      </c>
      <c r="BJ140">
        <v>1.9000000000000001E-4</v>
      </c>
      <c r="BK140">
        <v>1.9000000000000001E-4</v>
      </c>
      <c r="BL140">
        <v>1.9000000000000001E-4</v>
      </c>
      <c r="BM140">
        <v>1.9000000000000001E-4</v>
      </c>
      <c r="BN140">
        <v>1.9000000000000001E-4</v>
      </c>
      <c r="BO140">
        <v>1.93E-4</v>
      </c>
      <c r="BP140">
        <v>1.93E-4</v>
      </c>
      <c r="BQ140">
        <v>1.93E-4</v>
      </c>
      <c r="BR140">
        <v>1.93E-4</v>
      </c>
      <c r="BS140">
        <v>1.93E-4</v>
      </c>
      <c r="BT140">
        <v>2.1499999999999999E-4</v>
      </c>
      <c r="BU140">
        <v>2.1499999999999999E-4</v>
      </c>
      <c r="BV140">
        <v>2.1499999999999999E-4</v>
      </c>
      <c r="BW140">
        <v>2.1499999999999999E-4</v>
      </c>
      <c r="BX140">
        <v>2.1499999999999999E-4</v>
      </c>
      <c r="BY140">
        <v>2.5799999999999998E-4</v>
      </c>
      <c r="BZ140">
        <v>2.5799999999999998E-4</v>
      </c>
      <c r="CA140">
        <v>2.5799999999999998E-4</v>
      </c>
      <c r="CB140">
        <v>2.5799999999999998E-4</v>
      </c>
      <c r="CC140">
        <v>2.5799999999999998E-4</v>
      </c>
      <c r="CD140">
        <v>2.5799999999999998E-4</v>
      </c>
      <c r="CE140">
        <v>2.5799999999999998E-4</v>
      </c>
      <c r="CF140">
        <v>2.5799999999999998E-4</v>
      </c>
      <c r="CG140">
        <v>2.5799999999999998E-4</v>
      </c>
      <c r="CH140">
        <v>2.5799999999999998E-4</v>
      </c>
      <c r="CI140">
        <v>2.5799999999999998E-4</v>
      </c>
      <c r="CJ140">
        <v>2.5799999999999998E-4</v>
      </c>
      <c r="CK140">
        <v>2.5799999999999998E-4</v>
      </c>
      <c r="CL140">
        <v>2.5799999999999998E-4</v>
      </c>
      <c r="CM140">
        <v>2.5799999999999998E-4</v>
      </c>
      <c r="CN140">
        <v>2.5799999999999998E-4</v>
      </c>
      <c r="CO140">
        <v>2.5799999999999998E-4</v>
      </c>
      <c r="CP140">
        <v>2.5799999999999998E-4</v>
      </c>
      <c r="CQ140">
        <v>2.5799999999999998E-4</v>
      </c>
      <c r="CR140">
        <v>2.5799999999999998E-4</v>
      </c>
      <c r="CS140">
        <v>2.5799999999999998E-4</v>
      </c>
      <c r="CT140">
        <v>2.5799999999999998E-4</v>
      </c>
      <c r="CU140">
        <v>2.5799999999999998E-4</v>
      </c>
      <c r="CV140">
        <v>2.5799999999999998E-4</v>
      </c>
      <c r="CW140">
        <v>2.5799999999999998E-4</v>
      </c>
      <c r="CX140">
        <v>2.5799999999999998E-4</v>
      </c>
    </row>
    <row r="141" spans="1:102">
      <c r="A141" t="s">
        <v>349</v>
      </c>
      <c r="B141" t="e">
        <v>#VALUE!</v>
      </c>
      <c r="C141" t="e">
        <v>#VALUE!</v>
      </c>
      <c r="D141" t="e">
        <v>#VALUE!</v>
      </c>
      <c r="E141" t="e">
        <v>#VALUE!</v>
      </c>
      <c r="F141" t="e">
        <v>#VALUE!</v>
      </c>
      <c r="G141" t="e">
        <v>#VALUE!</v>
      </c>
      <c r="H141" t="e">
        <v>#VALUE!</v>
      </c>
      <c r="I141" t="e">
        <v>#VALUE!</v>
      </c>
      <c r="J141" t="e">
        <v>#VALUE!</v>
      </c>
      <c r="K141" t="e">
        <v>#VALUE!</v>
      </c>
      <c r="L141" t="e">
        <v>#VALUE!</v>
      </c>
      <c r="M141" t="e">
        <v>#VALUE!</v>
      </c>
      <c r="N141" t="e">
        <v>#VALUE!</v>
      </c>
      <c r="O141" t="e">
        <v>#VALUE!</v>
      </c>
      <c r="P141" t="e">
        <v>#VALUE!</v>
      </c>
      <c r="Q141">
        <v>1.2E-5</v>
      </c>
      <c r="R141">
        <v>1.2E-5</v>
      </c>
      <c r="S141">
        <v>1.2E-5</v>
      </c>
      <c r="T141">
        <v>1.2E-5</v>
      </c>
      <c r="U141">
        <v>1.2E-5</v>
      </c>
      <c r="V141">
        <v>1.2E-5</v>
      </c>
      <c r="W141">
        <v>1.2E-5</v>
      </c>
      <c r="X141">
        <v>1.2E-5</v>
      </c>
      <c r="Y141">
        <v>1.2E-5</v>
      </c>
      <c r="Z141">
        <v>1.2E-5</v>
      </c>
      <c r="AA141">
        <v>1.2E-5</v>
      </c>
      <c r="AB141">
        <v>1.2E-5</v>
      </c>
      <c r="AC141">
        <v>1.2E-5</v>
      </c>
      <c r="AD141">
        <v>1.2E-5</v>
      </c>
      <c r="AE141">
        <v>1.2E-5</v>
      </c>
      <c r="AF141">
        <v>1.2E-5</v>
      </c>
      <c r="AG141">
        <v>1.2E-5</v>
      </c>
      <c r="AH141">
        <v>1.2E-5</v>
      </c>
      <c r="AI141">
        <v>1.2E-5</v>
      </c>
      <c r="AJ141">
        <v>1.2E-5</v>
      </c>
      <c r="AK141">
        <v>1.2E-5</v>
      </c>
      <c r="AL141">
        <v>1.2E-5</v>
      </c>
      <c r="AM141">
        <v>1.2E-5</v>
      </c>
      <c r="AN141">
        <v>1.2E-5</v>
      </c>
      <c r="AO141">
        <v>1.2E-5</v>
      </c>
      <c r="AP141">
        <v>5.1999999999999997E-5</v>
      </c>
      <c r="AQ141">
        <v>5.1999999999999997E-5</v>
      </c>
      <c r="AR141">
        <v>5.1999999999999997E-5</v>
      </c>
      <c r="AS141">
        <v>5.1999999999999997E-5</v>
      </c>
      <c r="AT141">
        <v>5.1999999999999997E-5</v>
      </c>
      <c r="AU141">
        <v>7.4999999999999993E-5</v>
      </c>
      <c r="AV141">
        <v>7.4999999999999993E-5</v>
      </c>
      <c r="AW141">
        <v>7.4999999999999993E-5</v>
      </c>
      <c r="AX141">
        <v>7.4999999999999993E-5</v>
      </c>
      <c r="AY141">
        <v>7.4999999999999993E-5</v>
      </c>
      <c r="AZ141">
        <v>9.3999999999999994E-5</v>
      </c>
      <c r="BA141">
        <v>9.3999999999999994E-5</v>
      </c>
      <c r="BB141">
        <v>9.3999999999999994E-5</v>
      </c>
      <c r="BC141">
        <v>9.3999999999999994E-5</v>
      </c>
      <c r="BD141">
        <v>9.3999999999999994E-5</v>
      </c>
      <c r="BE141">
        <v>1.01E-4</v>
      </c>
      <c r="BF141">
        <v>1.01E-4</v>
      </c>
      <c r="BG141">
        <v>1.01E-4</v>
      </c>
      <c r="BH141">
        <v>1.01E-4</v>
      </c>
      <c r="BI141">
        <v>1.01E-4</v>
      </c>
      <c r="BJ141">
        <v>1.11E-4</v>
      </c>
      <c r="BK141">
        <v>1.11E-4</v>
      </c>
      <c r="BL141">
        <v>1.11E-4</v>
      </c>
      <c r="BM141">
        <v>1.11E-4</v>
      </c>
      <c r="BN141">
        <v>1.11E-4</v>
      </c>
      <c r="BO141">
        <v>1.25E-4</v>
      </c>
      <c r="BP141">
        <v>1.25E-4</v>
      </c>
      <c r="BQ141">
        <v>1.25E-4</v>
      </c>
      <c r="BR141">
        <v>1.25E-4</v>
      </c>
      <c r="BS141">
        <v>1.25E-4</v>
      </c>
      <c r="BT141">
        <v>1.45E-4</v>
      </c>
      <c r="BU141">
        <v>1.45E-4</v>
      </c>
      <c r="BV141">
        <v>1.45E-4</v>
      </c>
      <c r="BW141">
        <v>1.45E-4</v>
      </c>
      <c r="BX141">
        <v>1.45E-4</v>
      </c>
      <c r="BY141">
        <v>2.2900000000000001E-4</v>
      </c>
      <c r="BZ141">
        <v>2.2900000000000001E-4</v>
      </c>
      <c r="CA141">
        <v>2.2900000000000001E-4</v>
      </c>
      <c r="CB141">
        <v>2.2900000000000001E-4</v>
      </c>
      <c r="CC141">
        <v>2.2900000000000001E-4</v>
      </c>
      <c r="CD141">
        <v>2.2900000000000001E-4</v>
      </c>
      <c r="CE141">
        <v>2.2900000000000001E-4</v>
      </c>
      <c r="CF141">
        <v>2.2900000000000001E-4</v>
      </c>
      <c r="CG141">
        <v>2.2900000000000001E-4</v>
      </c>
      <c r="CH141">
        <v>2.2900000000000001E-4</v>
      </c>
      <c r="CI141">
        <v>2.2900000000000001E-4</v>
      </c>
      <c r="CJ141">
        <v>2.2900000000000001E-4</v>
      </c>
      <c r="CK141">
        <v>2.2900000000000001E-4</v>
      </c>
      <c r="CL141">
        <v>2.2900000000000001E-4</v>
      </c>
      <c r="CM141">
        <v>2.2900000000000001E-4</v>
      </c>
      <c r="CN141">
        <v>2.2900000000000001E-4</v>
      </c>
      <c r="CO141">
        <v>2.2900000000000001E-4</v>
      </c>
      <c r="CP141">
        <v>2.2900000000000001E-4</v>
      </c>
      <c r="CQ141">
        <v>2.2900000000000001E-4</v>
      </c>
      <c r="CR141">
        <v>2.2900000000000001E-4</v>
      </c>
      <c r="CS141">
        <v>2.2900000000000001E-4</v>
      </c>
      <c r="CT141">
        <v>2.2900000000000001E-4</v>
      </c>
      <c r="CU141">
        <v>2.2900000000000001E-4</v>
      </c>
      <c r="CV141">
        <v>2.2900000000000001E-4</v>
      </c>
      <c r="CW141">
        <v>2.2900000000000001E-4</v>
      </c>
      <c r="CX141">
        <v>2.2900000000000001E-4</v>
      </c>
    </row>
    <row r="142" spans="1:102">
      <c r="A142" t="s">
        <v>351</v>
      </c>
      <c r="B142" t="e">
        <v>#VALUE!</v>
      </c>
      <c r="C142" t="e">
        <v>#VALUE!</v>
      </c>
      <c r="D142" t="e">
        <v>#VALUE!</v>
      </c>
      <c r="E142" t="e">
        <v>#VALUE!</v>
      </c>
      <c r="F142" t="e">
        <v>#VALUE!</v>
      </c>
      <c r="G142" t="e">
        <v>#VALUE!</v>
      </c>
      <c r="H142" t="e">
        <v>#VALUE!</v>
      </c>
      <c r="I142" t="e">
        <v>#VALUE!</v>
      </c>
      <c r="J142" t="e">
        <v>#VALUE!</v>
      </c>
      <c r="K142" t="e">
        <v>#VALUE!</v>
      </c>
      <c r="L142" t="e">
        <v>#VALUE!</v>
      </c>
      <c r="M142" t="e">
        <v>#VALUE!</v>
      </c>
      <c r="N142" t="e">
        <v>#VALUE!</v>
      </c>
      <c r="O142" t="e">
        <v>#VALUE!</v>
      </c>
      <c r="P142" t="e">
        <v>#VALUE!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 t="e">
        <v>#VALUE!</v>
      </c>
      <c r="AQ142" t="e">
        <v>#VALUE!</v>
      </c>
      <c r="AR142" t="e">
        <v>#VALUE!</v>
      </c>
      <c r="AS142" t="e">
        <v>#VALUE!</v>
      </c>
      <c r="AT142" t="e">
        <v>#VALUE!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</row>
    <row r="143" spans="1:102">
      <c r="A143" t="s">
        <v>353</v>
      </c>
      <c r="B143" t="e">
        <v>#VALUE!</v>
      </c>
      <c r="C143" t="e">
        <v>#VALUE!</v>
      </c>
      <c r="D143" t="e">
        <v>#VALUE!</v>
      </c>
      <c r="E143" t="e">
        <v>#VALUE!</v>
      </c>
      <c r="F143" t="e">
        <v>#VALUE!</v>
      </c>
      <c r="G143" t="e">
        <v>#VALUE!</v>
      </c>
      <c r="H143" t="e">
        <v>#VALUE!</v>
      </c>
      <c r="I143" t="e">
        <v>#VALUE!</v>
      </c>
      <c r="J143" t="e">
        <v>#VALUE!</v>
      </c>
      <c r="K143" t="e">
        <v>#VALUE!</v>
      </c>
      <c r="L143" t="e">
        <v>#VALUE!</v>
      </c>
      <c r="M143" t="e">
        <v>#VALUE!</v>
      </c>
      <c r="N143" t="e">
        <v>#VALUE!</v>
      </c>
      <c r="O143" t="e">
        <v>#VALUE!</v>
      </c>
      <c r="P143" t="e">
        <v>#VALUE!</v>
      </c>
      <c r="Q143">
        <v>3.4E-5</v>
      </c>
      <c r="R143">
        <v>3.4E-5</v>
      </c>
      <c r="S143">
        <v>3.4E-5</v>
      </c>
      <c r="T143">
        <v>3.4E-5</v>
      </c>
      <c r="U143">
        <v>3.4E-5</v>
      </c>
      <c r="V143">
        <v>3.4E-5</v>
      </c>
      <c r="W143">
        <v>3.4E-5</v>
      </c>
      <c r="X143">
        <v>3.4E-5</v>
      </c>
      <c r="Y143">
        <v>3.4E-5</v>
      </c>
      <c r="Z143">
        <v>3.4E-5</v>
      </c>
      <c r="AA143">
        <v>3.4E-5</v>
      </c>
      <c r="AB143">
        <v>3.4E-5</v>
      </c>
      <c r="AC143">
        <v>3.4E-5</v>
      </c>
      <c r="AD143">
        <v>3.4E-5</v>
      </c>
      <c r="AE143">
        <v>3.4E-5</v>
      </c>
      <c r="AF143">
        <v>3.4E-5</v>
      </c>
      <c r="AG143">
        <v>3.4E-5</v>
      </c>
      <c r="AH143">
        <v>3.4E-5</v>
      </c>
      <c r="AI143">
        <v>3.4E-5</v>
      </c>
      <c r="AJ143">
        <v>3.4E-5</v>
      </c>
      <c r="AK143">
        <v>3.4E-5</v>
      </c>
      <c r="AL143">
        <v>3.4E-5</v>
      </c>
      <c r="AM143">
        <v>3.4E-5</v>
      </c>
      <c r="AN143">
        <v>3.4E-5</v>
      </c>
      <c r="AO143">
        <v>3.4E-5</v>
      </c>
      <c r="AP143">
        <v>1.63E-4</v>
      </c>
      <c r="AQ143">
        <v>1.63E-4</v>
      </c>
      <c r="AR143">
        <v>1.63E-4</v>
      </c>
      <c r="AS143">
        <v>1.63E-4</v>
      </c>
      <c r="AT143">
        <v>1.63E-4</v>
      </c>
      <c r="AU143">
        <v>2.4000000000000001E-4</v>
      </c>
      <c r="AV143">
        <v>2.4000000000000001E-4</v>
      </c>
      <c r="AW143">
        <v>2.4000000000000001E-4</v>
      </c>
      <c r="AX143">
        <v>2.4000000000000001E-4</v>
      </c>
      <c r="AY143">
        <v>2.4000000000000001E-4</v>
      </c>
      <c r="AZ143">
        <v>3.1300000000000002E-4</v>
      </c>
      <c r="BA143">
        <v>3.1300000000000002E-4</v>
      </c>
      <c r="BB143">
        <v>3.1300000000000002E-4</v>
      </c>
      <c r="BC143">
        <v>3.1300000000000002E-4</v>
      </c>
      <c r="BD143">
        <v>3.1300000000000002E-4</v>
      </c>
      <c r="BE143">
        <v>3.4499999999999998E-4</v>
      </c>
      <c r="BF143">
        <v>3.4499999999999998E-4</v>
      </c>
      <c r="BG143">
        <v>3.4499999999999998E-4</v>
      </c>
      <c r="BH143">
        <v>3.4499999999999998E-4</v>
      </c>
      <c r="BI143">
        <v>3.4499999999999998E-4</v>
      </c>
      <c r="BJ143">
        <v>3.6499999999999998E-4</v>
      </c>
      <c r="BK143">
        <v>3.6499999999999998E-4</v>
      </c>
      <c r="BL143">
        <v>3.6499999999999998E-4</v>
      </c>
      <c r="BM143">
        <v>3.6499999999999998E-4</v>
      </c>
      <c r="BN143">
        <v>3.6499999999999998E-4</v>
      </c>
      <c r="BO143">
        <v>3.8200000000000002E-4</v>
      </c>
      <c r="BP143">
        <v>3.8200000000000002E-4</v>
      </c>
      <c r="BQ143">
        <v>3.8200000000000002E-4</v>
      </c>
      <c r="BR143">
        <v>3.8200000000000002E-4</v>
      </c>
      <c r="BS143">
        <v>3.8200000000000002E-4</v>
      </c>
      <c r="BT143">
        <v>3.9199999999999999E-4</v>
      </c>
      <c r="BU143">
        <v>3.9199999999999999E-4</v>
      </c>
      <c r="BV143">
        <v>3.9199999999999999E-4</v>
      </c>
      <c r="BW143">
        <v>3.9199999999999999E-4</v>
      </c>
      <c r="BX143">
        <v>3.9199999999999999E-4</v>
      </c>
      <c r="BY143">
        <v>3.7800000000000003E-4</v>
      </c>
      <c r="BZ143">
        <v>3.7800000000000003E-4</v>
      </c>
      <c r="CA143">
        <v>3.7800000000000003E-4</v>
      </c>
      <c r="CB143">
        <v>3.7800000000000003E-4</v>
      </c>
      <c r="CC143">
        <v>3.7800000000000003E-4</v>
      </c>
      <c r="CD143">
        <v>3.7800000000000003E-4</v>
      </c>
      <c r="CE143">
        <v>3.7800000000000003E-4</v>
      </c>
      <c r="CF143">
        <v>3.7800000000000003E-4</v>
      </c>
      <c r="CG143">
        <v>3.7800000000000003E-4</v>
      </c>
      <c r="CH143">
        <v>3.7800000000000003E-4</v>
      </c>
      <c r="CI143">
        <v>3.7800000000000003E-4</v>
      </c>
      <c r="CJ143">
        <v>3.7800000000000003E-4</v>
      </c>
      <c r="CK143">
        <v>3.7800000000000003E-4</v>
      </c>
      <c r="CL143">
        <v>3.7800000000000003E-4</v>
      </c>
      <c r="CM143">
        <v>3.7800000000000003E-4</v>
      </c>
      <c r="CN143">
        <v>3.7800000000000003E-4</v>
      </c>
      <c r="CO143">
        <v>3.7800000000000003E-4</v>
      </c>
      <c r="CP143">
        <v>3.7800000000000003E-4</v>
      </c>
      <c r="CQ143">
        <v>3.7800000000000003E-4</v>
      </c>
      <c r="CR143">
        <v>3.7800000000000003E-4</v>
      </c>
      <c r="CS143">
        <v>3.7800000000000003E-4</v>
      </c>
      <c r="CT143">
        <v>3.7800000000000003E-4</v>
      </c>
      <c r="CU143">
        <v>3.7800000000000003E-4</v>
      </c>
      <c r="CV143">
        <v>3.7800000000000003E-4</v>
      </c>
      <c r="CW143">
        <v>3.7800000000000003E-4</v>
      </c>
      <c r="CX143">
        <v>3.7800000000000003E-4</v>
      </c>
    </row>
    <row r="144" spans="1:102">
      <c r="A144" t="s">
        <v>355</v>
      </c>
      <c r="B144" t="e">
        <v>#VALUE!</v>
      </c>
      <c r="C144" t="e">
        <v>#VALUE!</v>
      </c>
      <c r="D144" t="e">
        <v>#VALUE!</v>
      </c>
      <c r="E144" t="e">
        <v>#VALUE!</v>
      </c>
      <c r="F144" t="e">
        <v>#VALUE!</v>
      </c>
      <c r="G144" t="e">
        <v>#VALUE!</v>
      </c>
      <c r="H144" t="e">
        <v>#VALUE!</v>
      </c>
      <c r="I144" t="e">
        <v>#VALUE!</v>
      </c>
      <c r="J144" t="e">
        <v>#VALUE!</v>
      </c>
      <c r="K144" t="e">
        <v>#VALUE!</v>
      </c>
      <c r="L144" t="e">
        <v>#VALUE!</v>
      </c>
      <c r="M144" t="e">
        <v>#VALUE!</v>
      </c>
      <c r="N144" t="e">
        <v>#VALUE!</v>
      </c>
      <c r="O144" t="e">
        <v>#VALUE!</v>
      </c>
      <c r="P144" t="e">
        <v>#VALUE!</v>
      </c>
      <c r="Q144">
        <v>3.4999999999999997E-5</v>
      </c>
      <c r="R144">
        <v>3.4999999999999997E-5</v>
      </c>
      <c r="S144">
        <v>3.4999999999999997E-5</v>
      </c>
      <c r="T144">
        <v>3.4999999999999997E-5</v>
      </c>
      <c r="U144">
        <v>3.4999999999999997E-5</v>
      </c>
      <c r="V144">
        <v>3.4999999999999997E-5</v>
      </c>
      <c r="W144">
        <v>3.4999999999999997E-5</v>
      </c>
      <c r="X144">
        <v>3.4999999999999997E-5</v>
      </c>
      <c r="Y144">
        <v>3.4999999999999997E-5</v>
      </c>
      <c r="Z144">
        <v>3.4999999999999997E-5</v>
      </c>
      <c r="AA144">
        <v>3.4999999999999997E-5</v>
      </c>
      <c r="AB144">
        <v>3.4999999999999997E-5</v>
      </c>
      <c r="AC144">
        <v>3.4999999999999997E-5</v>
      </c>
      <c r="AD144">
        <v>3.4999999999999997E-5</v>
      </c>
      <c r="AE144">
        <v>3.4999999999999997E-5</v>
      </c>
      <c r="AF144">
        <v>3.4999999999999997E-5</v>
      </c>
      <c r="AG144">
        <v>3.4999999999999997E-5</v>
      </c>
      <c r="AH144">
        <v>3.4999999999999997E-5</v>
      </c>
      <c r="AI144">
        <v>3.4999999999999997E-5</v>
      </c>
      <c r="AJ144">
        <v>3.4999999999999997E-5</v>
      </c>
      <c r="AK144">
        <v>3.4999999999999997E-5</v>
      </c>
      <c r="AL144">
        <v>3.4999999999999997E-5</v>
      </c>
      <c r="AM144">
        <v>3.4999999999999997E-5</v>
      </c>
      <c r="AN144">
        <v>3.4999999999999997E-5</v>
      </c>
      <c r="AO144">
        <v>3.4999999999999997E-5</v>
      </c>
      <c r="AP144">
        <v>1E-4</v>
      </c>
      <c r="AQ144">
        <v>1E-4</v>
      </c>
      <c r="AR144">
        <v>1E-4</v>
      </c>
      <c r="AS144">
        <v>1E-4</v>
      </c>
      <c r="AT144">
        <v>1E-4</v>
      </c>
      <c r="AU144">
        <v>1.21E-4</v>
      </c>
      <c r="AV144">
        <v>1.21E-4</v>
      </c>
      <c r="AW144">
        <v>1.21E-4</v>
      </c>
      <c r="AX144">
        <v>1.21E-4</v>
      </c>
      <c r="AY144">
        <v>1.21E-4</v>
      </c>
      <c r="AZ144">
        <v>1.3899999999999999E-4</v>
      </c>
      <c r="BA144">
        <v>1.3899999999999999E-4</v>
      </c>
      <c r="BB144">
        <v>1.3899999999999999E-4</v>
      </c>
      <c r="BC144">
        <v>1.3899999999999999E-4</v>
      </c>
      <c r="BD144">
        <v>1.3899999999999999E-4</v>
      </c>
      <c r="BE144">
        <v>1.5300000000000001E-4</v>
      </c>
      <c r="BF144">
        <v>1.5300000000000001E-4</v>
      </c>
      <c r="BG144">
        <v>1.5300000000000001E-4</v>
      </c>
      <c r="BH144">
        <v>1.5300000000000001E-4</v>
      </c>
      <c r="BI144">
        <v>1.5300000000000001E-4</v>
      </c>
      <c r="BJ144">
        <v>1.6899999999999999E-4</v>
      </c>
      <c r="BK144">
        <v>1.6899999999999999E-4</v>
      </c>
      <c r="BL144">
        <v>1.6899999999999999E-4</v>
      </c>
      <c r="BM144">
        <v>1.6899999999999999E-4</v>
      </c>
      <c r="BN144">
        <v>1.6899999999999999E-4</v>
      </c>
      <c r="BO144">
        <v>1.9000000000000001E-4</v>
      </c>
      <c r="BP144">
        <v>1.9000000000000001E-4</v>
      </c>
      <c r="BQ144">
        <v>1.9000000000000001E-4</v>
      </c>
      <c r="BR144">
        <v>1.9000000000000001E-4</v>
      </c>
      <c r="BS144">
        <v>1.9000000000000001E-4</v>
      </c>
      <c r="BT144">
        <v>2.1000000000000001E-4</v>
      </c>
      <c r="BU144">
        <v>2.1000000000000001E-4</v>
      </c>
      <c r="BV144">
        <v>2.1000000000000001E-4</v>
      </c>
      <c r="BW144">
        <v>2.1000000000000001E-4</v>
      </c>
      <c r="BX144">
        <v>2.1000000000000001E-4</v>
      </c>
      <c r="BY144">
        <v>2.3900000000000001E-4</v>
      </c>
      <c r="BZ144">
        <v>2.3900000000000001E-4</v>
      </c>
      <c r="CA144">
        <v>2.3900000000000001E-4</v>
      </c>
      <c r="CB144">
        <v>2.3900000000000001E-4</v>
      </c>
      <c r="CC144">
        <v>2.3900000000000001E-4</v>
      </c>
      <c r="CD144">
        <v>2.3900000000000001E-4</v>
      </c>
      <c r="CE144">
        <v>2.3900000000000001E-4</v>
      </c>
      <c r="CF144">
        <v>2.3900000000000001E-4</v>
      </c>
      <c r="CG144">
        <v>2.3900000000000001E-4</v>
      </c>
      <c r="CH144">
        <v>2.3900000000000001E-4</v>
      </c>
      <c r="CI144">
        <v>2.3900000000000001E-4</v>
      </c>
      <c r="CJ144">
        <v>2.3900000000000001E-4</v>
      </c>
      <c r="CK144">
        <v>2.3900000000000001E-4</v>
      </c>
      <c r="CL144">
        <v>2.3900000000000001E-4</v>
      </c>
      <c r="CM144">
        <v>2.3900000000000001E-4</v>
      </c>
      <c r="CN144">
        <v>2.3900000000000001E-4</v>
      </c>
      <c r="CO144">
        <v>2.3900000000000001E-4</v>
      </c>
      <c r="CP144">
        <v>2.3900000000000001E-4</v>
      </c>
      <c r="CQ144">
        <v>2.3900000000000001E-4</v>
      </c>
      <c r="CR144">
        <v>2.3900000000000001E-4</v>
      </c>
      <c r="CS144">
        <v>2.3900000000000001E-4</v>
      </c>
      <c r="CT144">
        <v>2.3900000000000001E-4</v>
      </c>
      <c r="CU144">
        <v>2.3900000000000001E-4</v>
      </c>
      <c r="CV144">
        <v>2.3900000000000001E-4</v>
      </c>
      <c r="CW144">
        <v>2.3900000000000001E-4</v>
      </c>
      <c r="CX144">
        <v>2.3900000000000001E-4</v>
      </c>
    </row>
    <row r="145" spans="1:102">
      <c r="A145" t="s">
        <v>357</v>
      </c>
      <c r="B145" t="e">
        <v>#VALUE!</v>
      </c>
      <c r="C145" t="e">
        <v>#VALUE!</v>
      </c>
      <c r="D145" t="e">
        <v>#VALUE!</v>
      </c>
      <c r="E145" t="e">
        <v>#VALUE!</v>
      </c>
      <c r="F145" t="e">
        <v>#VALUE!</v>
      </c>
      <c r="G145" t="e">
        <v>#VALUE!</v>
      </c>
      <c r="H145" t="e">
        <v>#VALUE!</v>
      </c>
      <c r="I145" t="e">
        <v>#VALUE!</v>
      </c>
      <c r="J145" t="e">
        <v>#VALUE!</v>
      </c>
      <c r="K145" t="e">
        <v>#VALUE!</v>
      </c>
      <c r="L145" t="e">
        <v>#VALUE!</v>
      </c>
      <c r="M145" t="e">
        <v>#VALUE!</v>
      </c>
      <c r="N145" t="e">
        <v>#VALUE!</v>
      </c>
      <c r="O145" t="e">
        <v>#VALUE!</v>
      </c>
      <c r="P145" t="e">
        <v>#VALUE!</v>
      </c>
      <c r="Q145">
        <v>4.5000000000000003E-5</v>
      </c>
      <c r="R145">
        <v>4.5000000000000003E-5</v>
      </c>
      <c r="S145">
        <v>4.5000000000000003E-5</v>
      </c>
      <c r="T145">
        <v>4.5000000000000003E-5</v>
      </c>
      <c r="U145">
        <v>4.5000000000000003E-5</v>
      </c>
      <c r="V145">
        <v>4.5000000000000003E-5</v>
      </c>
      <c r="W145">
        <v>4.5000000000000003E-5</v>
      </c>
      <c r="X145">
        <v>4.5000000000000003E-5</v>
      </c>
      <c r="Y145">
        <v>4.5000000000000003E-5</v>
      </c>
      <c r="Z145">
        <v>4.5000000000000003E-5</v>
      </c>
      <c r="AA145">
        <v>4.5000000000000003E-5</v>
      </c>
      <c r="AB145">
        <v>4.5000000000000003E-5</v>
      </c>
      <c r="AC145">
        <v>4.5000000000000003E-5</v>
      </c>
      <c r="AD145">
        <v>4.5000000000000003E-5</v>
      </c>
      <c r="AE145">
        <v>4.5000000000000003E-5</v>
      </c>
      <c r="AF145">
        <v>4.5000000000000003E-5</v>
      </c>
      <c r="AG145">
        <v>4.5000000000000003E-5</v>
      </c>
      <c r="AH145">
        <v>4.5000000000000003E-5</v>
      </c>
      <c r="AI145">
        <v>4.5000000000000003E-5</v>
      </c>
      <c r="AJ145">
        <v>4.5000000000000003E-5</v>
      </c>
      <c r="AK145">
        <v>4.5000000000000003E-5</v>
      </c>
      <c r="AL145">
        <v>4.5000000000000003E-5</v>
      </c>
      <c r="AM145">
        <v>4.5000000000000003E-5</v>
      </c>
      <c r="AN145">
        <v>4.5000000000000003E-5</v>
      </c>
      <c r="AO145">
        <v>4.5000000000000003E-5</v>
      </c>
      <c r="AP145">
        <v>3.2600000000000001E-4</v>
      </c>
      <c r="AQ145">
        <v>3.2600000000000001E-4</v>
      </c>
      <c r="AR145">
        <v>3.2600000000000001E-4</v>
      </c>
      <c r="AS145">
        <v>3.2600000000000001E-4</v>
      </c>
      <c r="AT145">
        <v>3.2600000000000001E-4</v>
      </c>
      <c r="AU145">
        <v>5.44E-4</v>
      </c>
      <c r="AV145">
        <v>5.44E-4</v>
      </c>
      <c r="AW145">
        <v>5.44E-4</v>
      </c>
      <c r="AX145">
        <v>5.44E-4</v>
      </c>
      <c r="AY145">
        <v>5.44E-4</v>
      </c>
      <c r="AZ145">
        <v>7.8600000000000002E-4</v>
      </c>
      <c r="BA145">
        <v>7.8600000000000002E-4</v>
      </c>
      <c r="BB145">
        <v>7.8600000000000002E-4</v>
      </c>
      <c r="BC145">
        <v>7.8600000000000002E-4</v>
      </c>
      <c r="BD145">
        <v>7.8600000000000002E-4</v>
      </c>
      <c r="BE145">
        <v>9.8400000000000007E-4</v>
      </c>
      <c r="BF145">
        <v>9.8400000000000007E-4</v>
      </c>
      <c r="BG145">
        <v>9.8400000000000007E-4</v>
      </c>
      <c r="BH145">
        <v>9.8400000000000007E-4</v>
      </c>
      <c r="BI145">
        <v>9.8400000000000007E-4</v>
      </c>
      <c r="BJ145">
        <v>1.0989999999999999E-3</v>
      </c>
      <c r="BK145">
        <v>1.0989999999999999E-3</v>
      </c>
      <c r="BL145">
        <v>1.0989999999999999E-3</v>
      </c>
      <c r="BM145">
        <v>1.0989999999999999E-3</v>
      </c>
      <c r="BN145">
        <v>1.0989999999999999E-3</v>
      </c>
      <c r="BO145">
        <v>1.1119999999999999E-3</v>
      </c>
      <c r="BP145">
        <v>1.1119999999999999E-3</v>
      </c>
      <c r="BQ145">
        <v>1.1119999999999999E-3</v>
      </c>
      <c r="BR145">
        <v>1.1119999999999999E-3</v>
      </c>
      <c r="BS145">
        <v>1.1119999999999999E-3</v>
      </c>
      <c r="BT145">
        <v>1.0250000000000001E-3</v>
      </c>
      <c r="BU145">
        <v>1.0250000000000001E-3</v>
      </c>
      <c r="BV145">
        <v>1.0250000000000001E-3</v>
      </c>
      <c r="BW145">
        <v>1.0250000000000001E-3</v>
      </c>
      <c r="BX145">
        <v>1.0250000000000001E-3</v>
      </c>
      <c r="BY145">
        <v>8.3299999999999997E-4</v>
      </c>
      <c r="BZ145">
        <v>8.3299999999999997E-4</v>
      </c>
      <c r="CA145">
        <v>8.3299999999999997E-4</v>
      </c>
      <c r="CB145">
        <v>8.3299999999999997E-4</v>
      </c>
      <c r="CC145">
        <v>8.3299999999999997E-4</v>
      </c>
      <c r="CD145">
        <v>8.3299999999999997E-4</v>
      </c>
      <c r="CE145">
        <v>8.3299999999999997E-4</v>
      </c>
      <c r="CF145">
        <v>8.3299999999999997E-4</v>
      </c>
      <c r="CG145">
        <v>8.3299999999999997E-4</v>
      </c>
      <c r="CH145">
        <v>8.3299999999999997E-4</v>
      </c>
      <c r="CI145">
        <v>8.3299999999999997E-4</v>
      </c>
      <c r="CJ145">
        <v>8.3299999999999997E-4</v>
      </c>
      <c r="CK145">
        <v>8.3299999999999997E-4</v>
      </c>
      <c r="CL145">
        <v>8.3299999999999997E-4</v>
      </c>
      <c r="CM145">
        <v>8.3299999999999997E-4</v>
      </c>
      <c r="CN145">
        <v>8.3299999999999997E-4</v>
      </c>
      <c r="CO145">
        <v>8.3299999999999997E-4</v>
      </c>
      <c r="CP145">
        <v>8.3299999999999997E-4</v>
      </c>
      <c r="CQ145">
        <v>8.3299999999999997E-4</v>
      </c>
      <c r="CR145">
        <v>8.3299999999999997E-4</v>
      </c>
      <c r="CS145">
        <v>8.3299999999999997E-4</v>
      </c>
      <c r="CT145">
        <v>8.3299999999999997E-4</v>
      </c>
      <c r="CU145">
        <v>8.3299999999999997E-4</v>
      </c>
      <c r="CV145">
        <v>8.3299999999999997E-4</v>
      </c>
      <c r="CW145">
        <v>8.3299999999999997E-4</v>
      </c>
      <c r="CX145">
        <v>8.3299999999999997E-4</v>
      </c>
    </row>
    <row r="146" spans="1:102">
      <c r="A146" t="s">
        <v>359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2.3E-5</v>
      </c>
      <c r="R146">
        <v>2.3E-5</v>
      </c>
      <c r="S146">
        <v>2.3E-5</v>
      </c>
      <c r="T146">
        <v>2.3E-5</v>
      </c>
      <c r="U146">
        <v>2.3E-5</v>
      </c>
      <c r="V146">
        <v>2.3E-5</v>
      </c>
      <c r="W146">
        <v>2.3E-5</v>
      </c>
      <c r="X146">
        <v>2.3E-5</v>
      </c>
      <c r="Y146">
        <v>2.3E-5</v>
      </c>
      <c r="Z146">
        <v>2.3E-5</v>
      </c>
      <c r="AA146">
        <v>2.3E-5</v>
      </c>
      <c r="AB146">
        <v>2.3E-5</v>
      </c>
      <c r="AC146">
        <v>2.3E-5</v>
      </c>
      <c r="AD146">
        <v>2.3E-5</v>
      </c>
      <c r="AE146">
        <v>2.3E-5</v>
      </c>
      <c r="AF146">
        <v>2.3E-5</v>
      </c>
      <c r="AG146">
        <v>2.3E-5</v>
      </c>
      <c r="AH146">
        <v>2.3E-5</v>
      </c>
      <c r="AI146">
        <v>2.3E-5</v>
      </c>
      <c r="AJ146">
        <v>2.3E-5</v>
      </c>
      <c r="AK146">
        <v>2.3E-5</v>
      </c>
      <c r="AL146">
        <v>2.3E-5</v>
      </c>
      <c r="AM146">
        <v>2.3E-5</v>
      </c>
      <c r="AN146">
        <v>2.3E-5</v>
      </c>
      <c r="AO146">
        <v>2.3E-5</v>
      </c>
      <c r="AP146">
        <v>9.2E-5</v>
      </c>
      <c r="AQ146">
        <v>9.2E-5</v>
      </c>
      <c r="AR146">
        <v>9.2E-5</v>
      </c>
      <c r="AS146">
        <v>9.2E-5</v>
      </c>
      <c r="AT146">
        <v>9.2E-5</v>
      </c>
      <c r="AU146">
        <v>1.18E-4</v>
      </c>
      <c r="AV146">
        <v>1.18E-4</v>
      </c>
      <c r="AW146">
        <v>1.18E-4</v>
      </c>
      <c r="AX146">
        <v>1.18E-4</v>
      </c>
      <c r="AY146">
        <v>1.18E-4</v>
      </c>
      <c r="AZ146">
        <v>1.3899999999999999E-4</v>
      </c>
      <c r="BA146">
        <v>1.3899999999999999E-4</v>
      </c>
      <c r="BB146">
        <v>1.3899999999999999E-4</v>
      </c>
      <c r="BC146">
        <v>1.3899999999999999E-4</v>
      </c>
      <c r="BD146">
        <v>1.3899999999999999E-4</v>
      </c>
      <c r="BE146">
        <v>1.5799999999999999E-4</v>
      </c>
      <c r="BF146">
        <v>1.5799999999999999E-4</v>
      </c>
      <c r="BG146">
        <v>1.5799999999999999E-4</v>
      </c>
      <c r="BH146">
        <v>1.5799999999999999E-4</v>
      </c>
      <c r="BI146">
        <v>1.5799999999999999E-4</v>
      </c>
      <c r="BJ146">
        <v>1.75E-4</v>
      </c>
      <c r="BK146">
        <v>1.75E-4</v>
      </c>
      <c r="BL146">
        <v>1.75E-4</v>
      </c>
      <c r="BM146">
        <v>1.75E-4</v>
      </c>
      <c r="BN146">
        <v>1.75E-4</v>
      </c>
      <c r="BO146">
        <v>2.1000000000000001E-4</v>
      </c>
      <c r="BP146">
        <v>2.1000000000000001E-4</v>
      </c>
      <c r="BQ146">
        <v>2.1000000000000001E-4</v>
      </c>
      <c r="BR146">
        <v>2.1000000000000001E-4</v>
      </c>
      <c r="BS146">
        <v>2.1000000000000001E-4</v>
      </c>
      <c r="BT146">
        <v>2.6400000000000002E-4</v>
      </c>
      <c r="BU146">
        <v>2.6400000000000002E-4</v>
      </c>
      <c r="BV146">
        <v>2.6400000000000002E-4</v>
      </c>
      <c r="BW146">
        <v>2.6400000000000002E-4</v>
      </c>
      <c r="BX146">
        <v>2.6400000000000002E-4</v>
      </c>
      <c r="BY146">
        <v>2.9599999999999998E-4</v>
      </c>
      <c r="BZ146">
        <v>2.9599999999999998E-4</v>
      </c>
      <c r="CA146">
        <v>2.9599999999999998E-4</v>
      </c>
      <c r="CB146">
        <v>2.9599999999999998E-4</v>
      </c>
      <c r="CC146">
        <v>2.9599999999999998E-4</v>
      </c>
      <c r="CD146">
        <v>2.9599999999999998E-4</v>
      </c>
      <c r="CE146">
        <v>2.9599999999999998E-4</v>
      </c>
      <c r="CF146">
        <v>2.9599999999999998E-4</v>
      </c>
      <c r="CG146">
        <v>2.9599999999999998E-4</v>
      </c>
      <c r="CH146">
        <v>2.9599999999999998E-4</v>
      </c>
      <c r="CI146">
        <v>2.9599999999999998E-4</v>
      </c>
      <c r="CJ146">
        <v>2.9599999999999998E-4</v>
      </c>
      <c r="CK146">
        <v>2.9599999999999998E-4</v>
      </c>
      <c r="CL146">
        <v>2.9599999999999998E-4</v>
      </c>
      <c r="CM146">
        <v>2.9599999999999998E-4</v>
      </c>
      <c r="CN146">
        <v>2.9599999999999998E-4</v>
      </c>
      <c r="CO146">
        <v>2.9599999999999998E-4</v>
      </c>
      <c r="CP146">
        <v>2.9599999999999998E-4</v>
      </c>
      <c r="CQ146">
        <v>2.9599999999999998E-4</v>
      </c>
      <c r="CR146">
        <v>2.9599999999999998E-4</v>
      </c>
      <c r="CS146">
        <v>2.9599999999999998E-4</v>
      </c>
      <c r="CT146">
        <v>2.9599999999999998E-4</v>
      </c>
      <c r="CU146">
        <v>2.9599999999999998E-4</v>
      </c>
      <c r="CV146">
        <v>2.9599999999999998E-4</v>
      </c>
      <c r="CW146">
        <v>2.9599999999999998E-4</v>
      </c>
      <c r="CX146">
        <v>2.9599999999999998E-4</v>
      </c>
    </row>
    <row r="147" spans="1:102">
      <c r="A147" t="s">
        <v>361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2.3E-5</v>
      </c>
      <c r="R147">
        <v>2.3E-5</v>
      </c>
      <c r="S147">
        <v>2.3E-5</v>
      </c>
      <c r="T147">
        <v>2.3E-5</v>
      </c>
      <c r="U147">
        <v>2.3E-5</v>
      </c>
      <c r="V147">
        <v>2.3E-5</v>
      </c>
      <c r="W147">
        <v>2.3E-5</v>
      </c>
      <c r="X147">
        <v>2.3E-5</v>
      </c>
      <c r="Y147">
        <v>2.3E-5</v>
      </c>
      <c r="Z147">
        <v>2.3E-5</v>
      </c>
      <c r="AA147">
        <v>2.3E-5</v>
      </c>
      <c r="AB147">
        <v>2.3E-5</v>
      </c>
      <c r="AC147">
        <v>2.3E-5</v>
      </c>
      <c r="AD147">
        <v>2.3E-5</v>
      </c>
      <c r="AE147">
        <v>2.3E-5</v>
      </c>
      <c r="AF147">
        <v>2.3E-5</v>
      </c>
      <c r="AG147">
        <v>2.3E-5</v>
      </c>
      <c r="AH147">
        <v>2.3E-5</v>
      </c>
      <c r="AI147">
        <v>2.3E-5</v>
      </c>
      <c r="AJ147">
        <v>2.3E-5</v>
      </c>
      <c r="AK147">
        <v>2.3E-5</v>
      </c>
      <c r="AL147">
        <v>2.3E-5</v>
      </c>
      <c r="AM147">
        <v>2.3E-5</v>
      </c>
      <c r="AN147">
        <v>2.3E-5</v>
      </c>
      <c r="AO147">
        <v>2.3E-5</v>
      </c>
      <c r="AP147">
        <v>9.2E-5</v>
      </c>
      <c r="AQ147">
        <v>9.2E-5</v>
      </c>
      <c r="AR147">
        <v>9.2E-5</v>
      </c>
      <c r="AS147">
        <v>9.2E-5</v>
      </c>
      <c r="AT147">
        <v>9.2E-5</v>
      </c>
      <c r="AU147">
        <v>1.18E-4</v>
      </c>
      <c r="AV147">
        <v>1.18E-4</v>
      </c>
      <c r="AW147">
        <v>1.18E-4</v>
      </c>
      <c r="AX147">
        <v>1.18E-4</v>
      </c>
      <c r="AY147">
        <v>1.18E-4</v>
      </c>
      <c r="AZ147">
        <v>1.3899999999999999E-4</v>
      </c>
      <c r="BA147">
        <v>1.3899999999999999E-4</v>
      </c>
      <c r="BB147">
        <v>1.3899999999999999E-4</v>
      </c>
      <c r="BC147">
        <v>1.3899999999999999E-4</v>
      </c>
      <c r="BD147">
        <v>1.3899999999999999E-4</v>
      </c>
      <c r="BE147">
        <v>1.5799999999999999E-4</v>
      </c>
      <c r="BF147">
        <v>1.5799999999999999E-4</v>
      </c>
      <c r="BG147">
        <v>1.5799999999999999E-4</v>
      </c>
      <c r="BH147">
        <v>1.5799999999999999E-4</v>
      </c>
      <c r="BI147">
        <v>1.5799999999999999E-4</v>
      </c>
      <c r="BJ147">
        <v>1.75E-4</v>
      </c>
      <c r="BK147">
        <v>1.75E-4</v>
      </c>
      <c r="BL147">
        <v>1.75E-4</v>
      </c>
      <c r="BM147">
        <v>1.75E-4</v>
      </c>
      <c r="BN147">
        <v>1.75E-4</v>
      </c>
      <c r="BO147">
        <v>2.1000000000000001E-4</v>
      </c>
      <c r="BP147">
        <v>2.1000000000000001E-4</v>
      </c>
      <c r="BQ147">
        <v>2.1000000000000001E-4</v>
      </c>
      <c r="BR147">
        <v>2.1000000000000001E-4</v>
      </c>
      <c r="BS147">
        <v>2.1000000000000001E-4</v>
      </c>
      <c r="BT147">
        <v>2.6400000000000002E-4</v>
      </c>
      <c r="BU147">
        <v>2.6400000000000002E-4</v>
      </c>
      <c r="BV147">
        <v>2.6400000000000002E-4</v>
      </c>
      <c r="BW147">
        <v>2.6400000000000002E-4</v>
      </c>
      <c r="BX147">
        <v>2.6400000000000002E-4</v>
      </c>
      <c r="BY147">
        <v>2.9599999999999998E-4</v>
      </c>
      <c r="BZ147">
        <v>2.9599999999999998E-4</v>
      </c>
      <c r="CA147">
        <v>2.9599999999999998E-4</v>
      </c>
      <c r="CB147">
        <v>2.9599999999999998E-4</v>
      </c>
      <c r="CC147">
        <v>2.9599999999999998E-4</v>
      </c>
      <c r="CD147">
        <v>2.9599999999999998E-4</v>
      </c>
      <c r="CE147">
        <v>2.9599999999999998E-4</v>
      </c>
      <c r="CF147">
        <v>2.9599999999999998E-4</v>
      </c>
      <c r="CG147">
        <v>2.9599999999999998E-4</v>
      </c>
      <c r="CH147">
        <v>2.9599999999999998E-4</v>
      </c>
      <c r="CI147">
        <v>2.9599999999999998E-4</v>
      </c>
      <c r="CJ147">
        <v>2.9599999999999998E-4</v>
      </c>
      <c r="CK147">
        <v>2.9599999999999998E-4</v>
      </c>
      <c r="CL147">
        <v>2.9599999999999998E-4</v>
      </c>
      <c r="CM147">
        <v>2.9599999999999998E-4</v>
      </c>
      <c r="CN147">
        <v>2.9599999999999998E-4</v>
      </c>
      <c r="CO147">
        <v>2.9599999999999998E-4</v>
      </c>
      <c r="CP147">
        <v>2.9599999999999998E-4</v>
      </c>
      <c r="CQ147">
        <v>2.9599999999999998E-4</v>
      </c>
      <c r="CR147">
        <v>2.9599999999999998E-4</v>
      </c>
      <c r="CS147">
        <v>2.9599999999999998E-4</v>
      </c>
      <c r="CT147">
        <v>2.9599999999999998E-4</v>
      </c>
      <c r="CU147">
        <v>2.9599999999999998E-4</v>
      </c>
      <c r="CV147">
        <v>2.9599999999999998E-4</v>
      </c>
      <c r="CW147">
        <v>2.9599999999999998E-4</v>
      </c>
      <c r="CX147">
        <v>2.9599999999999998E-4</v>
      </c>
    </row>
    <row r="148" spans="1:102">
      <c r="A148" t="s">
        <v>363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2.3E-5</v>
      </c>
      <c r="R148">
        <v>2.3E-5</v>
      </c>
      <c r="S148">
        <v>2.3E-5</v>
      </c>
      <c r="T148">
        <v>2.3E-5</v>
      </c>
      <c r="U148">
        <v>2.3E-5</v>
      </c>
      <c r="V148">
        <v>2.3E-5</v>
      </c>
      <c r="W148">
        <v>2.3E-5</v>
      </c>
      <c r="X148">
        <v>2.3E-5</v>
      </c>
      <c r="Y148">
        <v>2.3E-5</v>
      </c>
      <c r="Z148">
        <v>2.3E-5</v>
      </c>
      <c r="AA148">
        <v>2.3E-5</v>
      </c>
      <c r="AB148">
        <v>2.3E-5</v>
      </c>
      <c r="AC148">
        <v>2.3E-5</v>
      </c>
      <c r="AD148">
        <v>2.3E-5</v>
      </c>
      <c r="AE148">
        <v>2.3E-5</v>
      </c>
      <c r="AF148">
        <v>2.3E-5</v>
      </c>
      <c r="AG148">
        <v>2.3E-5</v>
      </c>
      <c r="AH148">
        <v>2.3E-5</v>
      </c>
      <c r="AI148">
        <v>2.3E-5</v>
      </c>
      <c r="AJ148">
        <v>2.3E-5</v>
      </c>
      <c r="AK148">
        <v>2.3E-5</v>
      </c>
      <c r="AL148">
        <v>2.3E-5</v>
      </c>
      <c r="AM148">
        <v>2.3E-5</v>
      </c>
      <c r="AN148">
        <v>2.3E-5</v>
      </c>
      <c r="AO148">
        <v>2.3E-5</v>
      </c>
      <c r="AP148">
        <v>9.2E-5</v>
      </c>
      <c r="AQ148">
        <v>9.2E-5</v>
      </c>
      <c r="AR148">
        <v>9.2E-5</v>
      </c>
      <c r="AS148">
        <v>9.2E-5</v>
      </c>
      <c r="AT148">
        <v>9.2E-5</v>
      </c>
      <c r="AU148">
        <v>1.18E-4</v>
      </c>
      <c r="AV148">
        <v>1.18E-4</v>
      </c>
      <c r="AW148">
        <v>1.18E-4</v>
      </c>
      <c r="AX148">
        <v>1.18E-4</v>
      </c>
      <c r="AY148">
        <v>1.18E-4</v>
      </c>
      <c r="AZ148">
        <v>1.3899999999999999E-4</v>
      </c>
      <c r="BA148">
        <v>1.3899999999999999E-4</v>
      </c>
      <c r="BB148">
        <v>1.3899999999999999E-4</v>
      </c>
      <c r="BC148">
        <v>1.3899999999999999E-4</v>
      </c>
      <c r="BD148">
        <v>1.3899999999999999E-4</v>
      </c>
      <c r="BE148">
        <v>1.5799999999999999E-4</v>
      </c>
      <c r="BF148">
        <v>1.5799999999999999E-4</v>
      </c>
      <c r="BG148">
        <v>1.5799999999999999E-4</v>
      </c>
      <c r="BH148">
        <v>1.5799999999999999E-4</v>
      </c>
      <c r="BI148">
        <v>1.5799999999999999E-4</v>
      </c>
      <c r="BJ148">
        <v>1.75E-4</v>
      </c>
      <c r="BK148">
        <v>1.75E-4</v>
      </c>
      <c r="BL148">
        <v>1.75E-4</v>
      </c>
      <c r="BM148">
        <v>1.75E-4</v>
      </c>
      <c r="BN148">
        <v>1.75E-4</v>
      </c>
      <c r="BO148">
        <v>2.1000000000000001E-4</v>
      </c>
      <c r="BP148">
        <v>2.1000000000000001E-4</v>
      </c>
      <c r="BQ148">
        <v>2.1000000000000001E-4</v>
      </c>
      <c r="BR148">
        <v>2.1000000000000001E-4</v>
      </c>
      <c r="BS148">
        <v>2.1000000000000001E-4</v>
      </c>
      <c r="BT148">
        <v>2.6400000000000002E-4</v>
      </c>
      <c r="BU148">
        <v>2.6400000000000002E-4</v>
      </c>
      <c r="BV148">
        <v>2.6400000000000002E-4</v>
      </c>
      <c r="BW148">
        <v>2.6400000000000002E-4</v>
      </c>
      <c r="BX148">
        <v>2.6400000000000002E-4</v>
      </c>
      <c r="BY148">
        <v>2.9599999999999998E-4</v>
      </c>
      <c r="BZ148">
        <v>2.9599999999999998E-4</v>
      </c>
      <c r="CA148">
        <v>2.9599999999999998E-4</v>
      </c>
      <c r="CB148">
        <v>2.9599999999999998E-4</v>
      </c>
      <c r="CC148">
        <v>2.9599999999999998E-4</v>
      </c>
      <c r="CD148">
        <v>2.9599999999999998E-4</v>
      </c>
      <c r="CE148">
        <v>2.9599999999999998E-4</v>
      </c>
      <c r="CF148">
        <v>2.9599999999999998E-4</v>
      </c>
      <c r="CG148">
        <v>2.9599999999999998E-4</v>
      </c>
      <c r="CH148">
        <v>2.9599999999999998E-4</v>
      </c>
      <c r="CI148">
        <v>2.9599999999999998E-4</v>
      </c>
      <c r="CJ148">
        <v>2.9599999999999998E-4</v>
      </c>
      <c r="CK148">
        <v>2.9599999999999998E-4</v>
      </c>
      <c r="CL148">
        <v>2.9599999999999998E-4</v>
      </c>
      <c r="CM148">
        <v>2.9599999999999998E-4</v>
      </c>
      <c r="CN148">
        <v>2.9599999999999998E-4</v>
      </c>
      <c r="CO148">
        <v>2.9599999999999998E-4</v>
      </c>
      <c r="CP148">
        <v>2.9599999999999998E-4</v>
      </c>
      <c r="CQ148">
        <v>2.9599999999999998E-4</v>
      </c>
      <c r="CR148">
        <v>2.9599999999999998E-4</v>
      </c>
      <c r="CS148">
        <v>2.9599999999999998E-4</v>
      </c>
      <c r="CT148">
        <v>2.9599999999999998E-4</v>
      </c>
      <c r="CU148">
        <v>2.9599999999999998E-4</v>
      </c>
      <c r="CV148">
        <v>2.9599999999999998E-4</v>
      </c>
      <c r="CW148">
        <v>2.9599999999999998E-4</v>
      </c>
      <c r="CX148">
        <v>2.9599999999999998E-4</v>
      </c>
    </row>
    <row r="149" spans="1:102">
      <c r="A149" t="s">
        <v>365</v>
      </c>
      <c r="B149" t="e">
        <v>#VALUE!</v>
      </c>
      <c r="C149" t="e">
        <v>#VALUE!</v>
      </c>
      <c r="D149" t="e">
        <v>#VALUE!</v>
      </c>
      <c r="E149" t="e">
        <v>#VALUE!</v>
      </c>
      <c r="F149" t="e">
        <v>#VALUE!</v>
      </c>
      <c r="G149" t="e">
        <v>#VALUE!</v>
      </c>
      <c r="H149" t="e">
        <v>#VALUE!</v>
      </c>
      <c r="I149" t="e">
        <v>#VALUE!</v>
      </c>
      <c r="J149" t="e">
        <v>#VALUE!</v>
      </c>
      <c r="K149" t="e">
        <v>#VALUE!</v>
      </c>
      <c r="L149" t="e">
        <v>#VALUE!</v>
      </c>
      <c r="M149" t="e">
        <v>#VALUE!</v>
      </c>
      <c r="N149" t="e">
        <v>#VALUE!</v>
      </c>
      <c r="O149" t="e">
        <v>#VALUE!</v>
      </c>
      <c r="P149" t="e">
        <v>#VALUE!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2.31E-4</v>
      </c>
      <c r="AV149">
        <v>2.31E-4</v>
      </c>
      <c r="AW149">
        <v>2.31E-4</v>
      </c>
      <c r="AX149">
        <v>2.31E-4</v>
      </c>
      <c r="AY149">
        <v>2.31E-4</v>
      </c>
      <c r="AZ149">
        <v>0</v>
      </c>
      <c r="BA149">
        <v>0</v>
      </c>
      <c r="BB149">
        <v>0</v>
      </c>
      <c r="BC149">
        <v>0</v>
      </c>
      <c r="BD149">
        <v>0</v>
      </c>
      <c r="BE149" t="e">
        <v>#VALUE!</v>
      </c>
      <c r="BF149" t="e">
        <v>#VALUE!</v>
      </c>
      <c r="BG149" t="e">
        <v>#VALUE!</v>
      </c>
      <c r="BH149" t="e">
        <v>#VALUE!</v>
      </c>
      <c r="BI149" t="e">
        <v>#VALUE!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5.8600000000000004E-4</v>
      </c>
      <c r="BP149">
        <v>5.8600000000000004E-4</v>
      </c>
      <c r="BQ149">
        <v>5.8600000000000004E-4</v>
      </c>
      <c r="BR149">
        <v>5.8600000000000004E-4</v>
      </c>
      <c r="BS149">
        <v>5.8600000000000004E-4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</row>
    <row r="150" spans="1:102">
      <c r="A150" t="s">
        <v>367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1.7E-5</v>
      </c>
      <c r="R150">
        <v>1.7E-5</v>
      </c>
      <c r="S150">
        <v>1.7E-5</v>
      </c>
      <c r="T150">
        <v>1.7E-5</v>
      </c>
      <c r="U150">
        <v>1.7E-5</v>
      </c>
      <c r="V150">
        <v>1.7E-5</v>
      </c>
      <c r="W150">
        <v>1.7E-5</v>
      </c>
      <c r="X150">
        <v>1.7E-5</v>
      </c>
      <c r="Y150">
        <v>1.7E-5</v>
      </c>
      <c r="Z150">
        <v>1.7E-5</v>
      </c>
      <c r="AA150">
        <v>1.7E-5</v>
      </c>
      <c r="AB150">
        <v>1.7E-5</v>
      </c>
      <c r="AC150">
        <v>1.7E-5</v>
      </c>
      <c r="AD150">
        <v>1.7E-5</v>
      </c>
      <c r="AE150">
        <v>1.7E-5</v>
      </c>
      <c r="AF150">
        <v>1.7E-5</v>
      </c>
      <c r="AG150">
        <v>1.7E-5</v>
      </c>
      <c r="AH150">
        <v>1.7E-5</v>
      </c>
      <c r="AI150">
        <v>1.7E-5</v>
      </c>
      <c r="AJ150">
        <v>1.7E-5</v>
      </c>
      <c r="AK150">
        <v>1.7E-5</v>
      </c>
      <c r="AL150">
        <v>1.7E-5</v>
      </c>
      <c r="AM150">
        <v>1.7E-5</v>
      </c>
      <c r="AN150">
        <v>1.7E-5</v>
      </c>
      <c r="AO150">
        <v>1.7E-5</v>
      </c>
      <c r="AP150">
        <v>6.0000000000000002E-5</v>
      </c>
      <c r="AQ150">
        <v>6.0000000000000002E-5</v>
      </c>
      <c r="AR150">
        <v>6.0000000000000002E-5</v>
      </c>
      <c r="AS150">
        <v>6.0000000000000002E-5</v>
      </c>
      <c r="AT150">
        <v>6.0000000000000002E-5</v>
      </c>
      <c r="AU150">
        <v>7.7999999999999999E-5</v>
      </c>
      <c r="AV150">
        <v>7.7999999999999999E-5</v>
      </c>
      <c r="AW150">
        <v>7.7999999999999999E-5</v>
      </c>
      <c r="AX150">
        <v>7.7999999999999999E-5</v>
      </c>
      <c r="AY150">
        <v>7.7999999999999999E-5</v>
      </c>
      <c r="AZ150">
        <v>9.7999999999999997E-5</v>
      </c>
      <c r="BA150">
        <v>9.7999999999999997E-5</v>
      </c>
      <c r="BB150">
        <v>9.7999999999999997E-5</v>
      </c>
      <c r="BC150">
        <v>9.7999999999999997E-5</v>
      </c>
      <c r="BD150">
        <v>9.7999999999999997E-5</v>
      </c>
      <c r="BE150">
        <v>1.11E-4</v>
      </c>
      <c r="BF150">
        <v>1.11E-4</v>
      </c>
      <c r="BG150">
        <v>1.11E-4</v>
      </c>
      <c r="BH150">
        <v>1.11E-4</v>
      </c>
      <c r="BI150">
        <v>1.11E-4</v>
      </c>
      <c r="BJ150">
        <v>1.1400000000000001E-4</v>
      </c>
      <c r="BK150">
        <v>1.1400000000000001E-4</v>
      </c>
      <c r="BL150">
        <v>1.1400000000000001E-4</v>
      </c>
      <c r="BM150">
        <v>1.1400000000000001E-4</v>
      </c>
      <c r="BN150">
        <v>1.1400000000000001E-4</v>
      </c>
      <c r="BO150">
        <v>1.15E-4</v>
      </c>
      <c r="BP150">
        <v>1.15E-4</v>
      </c>
      <c r="BQ150">
        <v>1.15E-4</v>
      </c>
      <c r="BR150">
        <v>1.15E-4</v>
      </c>
      <c r="BS150">
        <v>1.15E-4</v>
      </c>
      <c r="BT150">
        <v>1.35E-4</v>
      </c>
      <c r="BU150">
        <v>1.35E-4</v>
      </c>
      <c r="BV150">
        <v>1.35E-4</v>
      </c>
      <c r="BW150">
        <v>1.35E-4</v>
      </c>
      <c r="BX150">
        <v>1.35E-4</v>
      </c>
      <c r="BY150">
        <v>1.63E-4</v>
      </c>
      <c r="BZ150">
        <v>1.63E-4</v>
      </c>
      <c r="CA150">
        <v>1.63E-4</v>
      </c>
      <c r="CB150">
        <v>1.63E-4</v>
      </c>
      <c r="CC150">
        <v>1.63E-4</v>
      </c>
      <c r="CD150">
        <v>1.63E-4</v>
      </c>
      <c r="CE150">
        <v>1.63E-4</v>
      </c>
      <c r="CF150">
        <v>1.63E-4</v>
      </c>
      <c r="CG150">
        <v>1.63E-4</v>
      </c>
      <c r="CH150">
        <v>1.63E-4</v>
      </c>
      <c r="CI150">
        <v>1.63E-4</v>
      </c>
      <c r="CJ150">
        <v>1.63E-4</v>
      </c>
      <c r="CK150">
        <v>1.63E-4</v>
      </c>
      <c r="CL150">
        <v>1.63E-4</v>
      </c>
      <c r="CM150">
        <v>1.63E-4</v>
      </c>
      <c r="CN150">
        <v>1.63E-4</v>
      </c>
      <c r="CO150">
        <v>1.63E-4</v>
      </c>
      <c r="CP150">
        <v>1.63E-4</v>
      </c>
      <c r="CQ150">
        <v>1.63E-4</v>
      </c>
      <c r="CR150">
        <v>1.63E-4</v>
      </c>
      <c r="CS150">
        <v>1.63E-4</v>
      </c>
      <c r="CT150">
        <v>1.63E-4</v>
      </c>
      <c r="CU150">
        <v>1.63E-4</v>
      </c>
      <c r="CV150">
        <v>1.63E-4</v>
      </c>
      <c r="CW150">
        <v>1.63E-4</v>
      </c>
      <c r="CX150">
        <v>1.63E-4</v>
      </c>
    </row>
    <row r="151" spans="1:102">
      <c r="A151" t="s">
        <v>369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4.3999999999999999E-5</v>
      </c>
      <c r="R151">
        <v>4.3999999999999999E-5</v>
      </c>
      <c r="S151">
        <v>4.3999999999999999E-5</v>
      </c>
      <c r="T151">
        <v>4.3999999999999999E-5</v>
      </c>
      <c r="U151">
        <v>4.3999999999999999E-5</v>
      </c>
      <c r="V151">
        <v>4.3999999999999999E-5</v>
      </c>
      <c r="W151">
        <v>4.3999999999999999E-5</v>
      </c>
      <c r="X151">
        <v>4.3999999999999999E-5</v>
      </c>
      <c r="Y151">
        <v>4.3999999999999999E-5</v>
      </c>
      <c r="Z151">
        <v>4.3999999999999999E-5</v>
      </c>
      <c r="AA151">
        <v>4.3999999999999999E-5</v>
      </c>
      <c r="AB151">
        <v>4.3999999999999999E-5</v>
      </c>
      <c r="AC151">
        <v>4.3999999999999999E-5</v>
      </c>
      <c r="AD151">
        <v>4.3999999999999999E-5</v>
      </c>
      <c r="AE151">
        <v>4.3999999999999999E-5</v>
      </c>
      <c r="AF151">
        <v>4.3999999999999999E-5</v>
      </c>
      <c r="AG151">
        <v>4.3999999999999999E-5</v>
      </c>
      <c r="AH151">
        <v>4.3999999999999999E-5</v>
      </c>
      <c r="AI151">
        <v>4.3999999999999999E-5</v>
      </c>
      <c r="AJ151">
        <v>4.3999999999999999E-5</v>
      </c>
      <c r="AK151">
        <v>4.3999999999999999E-5</v>
      </c>
      <c r="AL151">
        <v>4.3999999999999999E-5</v>
      </c>
      <c r="AM151">
        <v>4.3999999999999999E-5</v>
      </c>
      <c r="AN151">
        <v>4.3999999999999999E-5</v>
      </c>
      <c r="AO151">
        <v>4.3999999999999999E-5</v>
      </c>
      <c r="AP151">
        <v>2.4000000000000001E-4</v>
      </c>
      <c r="AQ151">
        <v>2.4000000000000001E-4</v>
      </c>
      <c r="AR151">
        <v>2.4000000000000001E-4</v>
      </c>
      <c r="AS151">
        <v>2.4000000000000001E-4</v>
      </c>
      <c r="AT151">
        <v>2.4000000000000001E-4</v>
      </c>
      <c r="AU151">
        <v>3.6900000000000002E-4</v>
      </c>
      <c r="AV151">
        <v>3.6900000000000002E-4</v>
      </c>
      <c r="AW151">
        <v>3.6900000000000002E-4</v>
      </c>
      <c r="AX151">
        <v>3.6900000000000002E-4</v>
      </c>
      <c r="AY151">
        <v>3.6900000000000002E-4</v>
      </c>
      <c r="AZ151">
        <v>5.1999999999999995E-4</v>
      </c>
      <c r="BA151">
        <v>5.1999999999999995E-4</v>
      </c>
      <c r="BB151">
        <v>5.1999999999999995E-4</v>
      </c>
      <c r="BC151">
        <v>5.1999999999999995E-4</v>
      </c>
      <c r="BD151">
        <v>5.1999999999999995E-4</v>
      </c>
      <c r="BE151">
        <v>6.7699999999999998E-4</v>
      </c>
      <c r="BF151">
        <v>6.7699999999999998E-4</v>
      </c>
      <c r="BG151">
        <v>6.7699999999999998E-4</v>
      </c>
      <c r="BH151">
        <v>6.7699999999999998E-4</v>
      </c>
      <c r="BI151">
        <v>6.7699999999999998E-4</v>
      </c>
      <c r="BJ151">
        <v>8.2899999999999998E-4</v>
      </c>
      <c r="BK151">
        <v>8.2899999999999998E-4</v>
      </c>
      <c r="BL151">
        <v>8.2899999999999998E-4</v>
      </c>
      <c r="BM151">
        <v>8.2899999999999998E-4</v>
      </c>
      <c r="BN151">
        <v>8.2899999999999998E-4</v>
      </c>
      <c r="BO151">
        <v>9.7400000000000004E-4</v>
      </c>
      <c r="BP151">
        <v>9.7400000000000004E-4</v>
      </c>
      <c r="BQ151">
        <v>9.7400000000000004E-4</v>
      </c>
      <c r="BR151">
        <v>9.7400000000000004E-4</v>
      </c>
      <c r="BS151">
        <v>9.7400000000000004E-4</v>
      </c>
      <c r="BT151">
        <v>1.096E-3</v>
      </c>
      <c r="BU151">
        <v>1.096E-3</v>
      </c>
      <c r="BV151">
        <v>1.096E-3</v>
      </c>
      <c r="BW151">
        <v>1.096E-3</v>
      </c>
      <c r="BX151">
        <v>1.096E-3</v>
      </c>
      <c r="BY151">
        <v>1.2260000000000001E-3</v>
      </c>
      <c r="BZ151">
        <v>1.2260000000000001E-3</v>
      </c>
      <c r="CA151">
        <v>1.2260000000000001E-3</v>
      </c>
      <c r="CB151">
        <v>1.2260000000000001E-3</v>
      </c>
      <c r="CC151">
        <v>1.2260000000000001E-3</v>
      </c>
      <c r="CD151">
        <v>1.2260000000000001E-3</v>
      </c>
      <c r="CE151">
        <v>1.2260000000000001E-3</v>
      </c>
      <c r="CF151">
        <v>1.2260000000000001E-3</v>
      </c>
      <c r="CG151">
        <v>1.2260000000000001E-3</v>
      </c>
      <c r="CH151">
        <v>1.2260000000000001E-3</v>
      </c>
      <c r="CI151">
        <v>1.2260000000000001E-3</v>
      </c>
      <c r="CJ151">
        <v>1.2260000000000001E-3</v>
      </c>
      <c r="CK151">
        <v>1.2260000000000001E-3</v>
      </c>
      <c r="CL151">
        <v>1.2260000000000001E-3</v>
      </c>
      <c r="CM151">
        <v>1.2260000000000001E-3</v>
      </c>
      <c r="CN151">
        <v>1.2260000000000001E-3</v>
      </c>
      <c r="CO151">
        <v>1.2260000000000001E-3</v>
      </c>
      <c r="CP151">
        <v>1.2260000000000001E-3</v>
      </c>
      <c r="CQ151">
        <v>1.2260000000000001E-3</v>
      </c>
      <c r="CR151">
        <v>1.2260000000000001E-3</v>
      </c>
      <c r="CS151">
        <v>1.2260000000000001E-3</v>
      </c>
      <c r="CT151">
        <v>1.2260000000000001E-3</v>
      </c>
      <c r="CU151">
        <v>1.2260000000000001E-3</v>
      </c>
      <c r="CV151">
        <v>1.2260000000000001E-3</v>
      </c>
      <c r="CW151">
        <v>1.2260000000000001E-3</v>
      </c>
      <c r="CX151">
        <v>1.2260000000000001E-3</v>
      </c>
    </row>
    <row r="152" spans="1:102">
      <c r="A152" t="s">
        <v>371</v>
      </c>
      <c r="B152" t="e">
        <v>#VALUE!</v>
      </c>
      <c r="C152" t="e">
        <v>#VALUE!</v>
      </c>
      <c r="D152" t="e">
        <v>#VALUE!</v>
      </c>
      <c r="E152" t="e">
        <v>#VALUE!</v>
      </c>
      <c r="F152" t="e">
        <v>#VALUE!</v>
      </c>
      <c r="G152" t="e">
        <v>#VALUE!</v>
      </c>
      <c r="H152" t="e">
        <v>#VALUE!</v>
      </c>
      <c r="I152" t="e">
        <v>#VALUE!</v>
      </c>
      <c r="J152" t="e">
        <v>#VALUE!</v>
      </c>
      <c r="K152" t="e">
        <v>#VALUE!</v>
      </c>
      <c r="L152" t="e">
        <v>#VALUE!</v>
      </c>
      <c r="M152" t="e">
        <v>#VALUE!</v>
      </c>
      <c r="N152" t="e">
        <v>#VALUE!</v>
      </c>
      <c r="O152" t="e">
        <v>#VALUE!</v>
      </c>
      <c r="P152" t="e">
        <v>#VALUE!</v>
      </c>
      <c r="Q152">
        <v>9.9999999999999995E-7</v>
      </c>
      <c r="R152">
        <v>9.9999999999999995E-7</v>
      </c>
      <c r="S152">
        <v>9.9999999999999995E-7</v>
      </c>
      <c r="T152">
        <v>9.9999999999999995E-7</v>
      </c>
      <c r="U152">
        <v>9.9999999999999995E-7</v>
      </c>
      <c r="V152">
        <v>9.9999999999999995E-7</v>
      </c>
      <c r="W152">
        <v>9.9999999999999995E-7</v>
      </c>
      <c r="X152">
        <v>9.9999999999999995E-7</v>
      </c>
      <c r="Y152">
        <v>9.9999999999999995E-7</v>
      </c>
      <c r="Z152">
        <v>9.9999999999999995E-7</v>
      </c>
      <c r="AA152">
        <v>9.9999999999999995E-7</v>
      </c>
      <c r="AB152">
        <v>9.9999999999999995E-7</v>
      </c>
      <c r="AC152">
        <v>9.9999999999999995E-7</v>
      </c>
      <c r="AD152">
        <v>9.9999999999999995E-7</v>
      </c>
      <c r="AE152">
        <v>9.9999999999999995E-7</v>
      </c>
      <c r="AF152">
        <v>9.9999999999999995E-7</v>
      </c>
      <c r="AG152">
        <v>9.9999999999999995E-7</v>
      </c>
      <c r="AH152">
        <v>9.9999999999999995E-7</v>
      </c>
      <c r="AI152">
        <v>9.9999999999999995E-7</v>
      </c>
      <c r="AJ152">
        <v>9.9999999999999995E-7</v>
      </c>
      <c r="AK152">
        <v>9.9999999999999995E-7</v>
      </c>
      <c r="AL152">
        <v>9.9999999999999995E-7</v>
      </c>
      <c r="AM152">
        <v>9.9999999999999995E-7</v>
      </c>
      <c r="AN152">
        <v>9.9999999999999995E-7</v>
      </c>
      <c r="AO152">
        <v>9.9999999999999995E-7</v>
      </c>
      <c r="AP152">
        <v>1.0000000000000001E-5</v>
      </c>
      <c r="AQ152">
        <v>1.0000000000000001E-5</v>
      </c>
      <c r="AR152">
        <v>1.0000000000000001E-5</v>
      </c>
      <c r="AS152">
        <v>1.0000000000000001E-5</v>
      </c>
      <c r="AT152">
        <v>1.0000000000000001E-5</v>
      </c>
      <c r="AU152">
        <v>1.5999999999999999E-5</v>
      </c>
      <c r="AV152">
        <v>1.5999999999999999E-5</v>
      </c>
      <c r="AW152">
        <v>1.5999999999999999E-5</v>
      </c>
      <c r="AX152">
        <v>1.5999999999999999E-5</v>
      </c>
      <c r="AY152">
        <v>1.5999999999999999E-5</v>
      </c>
      <c r="AZ152">
        <v>2.3E-5</v>
      </c>
      <c r="BA152">
        <v>2.3E-5</v>
      </c>
      <c r="BB152">
        <v>2.3E-5</v>
      </c>
      <c r="BC152">
        <v>2.3E-5</v>
      </c>
      <c r="BD152">
        <v>2.3E-5</v>
      </c>
      <c r="BE152">
        <v>3.1000000000000001E-5</v>
      </c>
      <c r="BF152">
        <v>3.1000000000000001E-5</v>
      </c>
      <c r="BG152">
        <v>3.1000000000000001E-5</v>
      </c>
      <c r="BH152">
        <v>3.1000000000000001E-5</v>
      </c>
      <c r="BI152">
        <v>3.1000000000000001E-5</v>
      </c>
      <c r="BJ152">
        <v>4.0000000000000003E-5</v>
      </c>
      <c r="BK152">
        <v>4.0000000000000003E-5</v>
      </c>
      <c r="BL152">
        <v>4.0000000000000003E-5</v>
      </c>
      <c r="BM152">
        <v>4.0000000000000003E-5</v>
      </c>
      <c r="BN152">
        <v>4.0000000000000003E-5</v>
      </c>
      <c r="BO152">
        <v>5.3999999999999998E-5</v>
      </c>
      <c r="BP152">
        <v>5.3999999999999998E-5</v>
      </c>
      <c r="BQ152">
        <v>5.3999999999999998E-5</v>
      </c>
      <c r="BR152">
        <v>5.3999999999999998E-5</v>
      </c>
      <c r="BS152">
        <v>5.3999999999999998E-5</v>
      </c>
      <c r="BT152">
        <v>7.7000000000000001E-5</v>
      </c>
      <c r="BU152">
        <v>7.7000000000000001E-5</v>
      </c>
      <c r="BV152">
        <v>7.7000000000000001E-5</v>
      </c>
      <c r="BW152">
        <v>7.7000000000000001E-5</v>
      </c>
      <c r="BX152">
        <v>7.7000000000000001E-5</v>
      </c>
      <c r="BY152">
        <v>9.0000000000000006E-5</v>
      </c>
      <c r="BZ152">
        <v>9.0000000000000006E-5</v>
      </c>
      <c r="CA152">
        <v>9.0000000000000006E-5</v>
      </c>
      <c r="CB152">
        <v>9.0000000000000006E-5</v>
      </c>
      <c r="CC152">
        <v>9.0000000000000006E-5</v>
      </c>
      <c r="CD152">
        <v>9.0000000000000006E-5</v>
      </c>
      <c r="CE152">
        <v>9.0000000000000006E-5</v>
      </c>
      <c r="CF152">
        <v>9.0000000000000006E-5</v>
      </c>
      <c r="CG152">
        <v>9.0000000000000006E-5</v>
      </c>
      <c r="CH152">
        <v>9.0000000000000006E-5</v>
      </c>
      <c r="CI152">
        <v>9.0000000000000006E-5</v>
      </c>
      <c r="CJ152">
        <v>9.0000000000000006E-5</v>
      </c>
      <c r="CK152">
        <v>9.0000000000000006E-5</v>
      </c>
      <c r="CL152">
        <v>9.0000000000000006E-5</v>
      </c>
      <c r="CM152">
        <v>9.0000000000000006E-5</v>
      </c>
      <c r="CN152">
        <v>9.0000000000000006E-5</v>
      </c>
      <c r="CO152">
        <v>9.0000000000000006E-5</v>
      </c>
      <c r="CP152">
        <v>9.0000000000000006E-5</v>
      </c>
      <c r="CQ152">
        <v>9.0000000000000006E-5</v>
      </c>
      <c r="CR152">
        <v>9.0000000000000006E-5</v>
      </c>
      <c r="CS152">
        <v>9.0000000000000006E-5</v>
      </c>
      <c r="CT152">
        <v>9.0000000000000006E-5</v>
      </c>
      <c r="CU152">
        <v>9.0000000000000006E-5</v>
      </c>
      <c r="CV152">
        <v>9.0000000000000006E-5</v>
      </c>
      <c r="CW152">
        <v>9.0000000000000006E-5</v>
      </c>
      <c r="CX152">
        <v>9.0000000000000006E-5</v>
      </c>
    </row>
    <row r="153" spans="1:102">
      <c r="A153" t="s">
        <v>373</v>
      </c>
      <c r="B153" t="e">
        <v>#VALUE!</v>
      </c>
      <c r="C153" t="e">
        <v>#VALUE!</v>
      </c>
      <c r="D153" t="e">
        <v>#VALUE!</v>
      </c>
      <c r="E153" t="e">
        <v>#VALUE!</v>
      </c>
      <c r="F153" t="e">
        <v>#VALUE!</v>
      </c>
      <c r="G153" t="e">
        <v>#VALUE!</v>
      </c>
      <c r="H153" t="e">
        <v>#VALUE!</v>
      </c>
      <c r="I153" t="e">
        <v>#VALUE!</v>
      </c>
      <c r="J153" t="e">
        <v>#VALUE!</v>
      </c>
      <c r="K153" t="e">
        <v>#VALUE!</v>
      </c>
      <c r="L153" t="e">
        <v>#VALUE!</v>
      </c>
      <c r="M153" t="e">
        <v>#VALUE!</v>
      </c>
      <c r="N153" t="e">
        <v>#VALUE!</v>
      </c>
      <c r="O153" t="e">
        <v>#VALUE!</v>
      </c>
      <c r="P153" t="e">
        <v>#VALUE!</v>
      </c>
      <c r="Q153">
        <v>4.3000000000000002E-5</v>
      </c>
      <c r="R153">
        <v>4.3000000000000002E-5</v>
      </c>
      <c r="S153">
        <v>4.3000000000000002E-5</v>
      </c>
      <c r="T153">
        <v>4.3000000000000002E-5</v>
      </c>
      <c r="U153">
        <v>4.3000000000000002E-5</v>
      </c>
      <c r="V153">
        <v>4.3000000000000002E-5</v>
      </c>
      <c r="W153">
        <v>4.3000000000000002E-5</v>
      </c>
      <c r="X153">
        <v>4.3000000000000002E-5</v>
      </c>
      <c r="Y153">
        <v>4.3000000000000002E-5</v>
      </c>
      <c r="Z153">
        <v>4.3000000000000002E-5</v>
      </c>
      <c r="AA153">
        <v>4.3000000000000002E-5</v>
      </c>
      <c r="AB153">
        <v>4.3000000000000002E-5</v>
      </c>
      <c r="AC153">
        <v>4.3000000000000002E-5</v>
      </c>
      <c r="AD153">
        <v>4.3000000000000002E-5</v>
      </c>
      <c r="AE153">
        <v>4.3000000000000002E-5</v>
      </c>
      <c r="AF153">
        <v>4.3000000000000002E-5</v>
      </c>
      <c r="AG153">
        <v>4.3000000000000002E-5</v>
      </c>
      <c r="AH153">
        <v>4.3000000000000002E-5</v>
      </c>
      <c r="AI153">
        <v>4.3000000000000002E-5</v>
      </c>
      <c r="AJ153">
        <v>4.3000000000000002E-5</v>
      </c>
      <c r="AK153">
        <v>4.3000000000000002E-5</v>
      </c>
      <c r="AL153">
        <v>4.3000000000000002E-5</v>
      </c>
      <c r="AM153">
        <v>4.3000000000000002E-5</v>
      </c>
      <c r="AN153">
        <v>4.3000000000000002E-5</v>
      </c>
      <c r="AO153">
        <v>4.3000000000000002E-5</v>
      </c>
      <c r="AP153">
        <v>2.7099999999999997E-4</v>
      </c>
      <c r="AQ153">
        <v>2.7099999999999997E-4</v>
      </c>
      <c r="AR153">
        <v>2.7099999999999997E-4</v>
      </c>
      <c r="AS153">
        <v>2.7099999999999997E-4</v>
      </c>
      <c r="AT153">
        <v>2.7099999999999997E-4</v>
      </c>
      <c r="AU153">
        <v>4.3399999999999998E-4</v>
      </c>
      <c r="AV153">
        <v>4.3399999999999998E-4</v>
      </c>
      <c r="AW153">
        <v>4.3399999999999998E-4</v>
      </c>
      <c r="AX153">
        <v>4.3399999999999998E-4</v>
      </c>
      <c r="AY153">
        <v>4.3399999999999998E-4</v>
      </c>
      <c r="AZ153">
        <v>6.3000000000000003E-4</v>
      </c>
      <c r="BA153">
        <v>6.3000000000000003E-4</v>
      </c>
      <c r="BB153">
        <v>6.3000000000000003E-4</v>
      </c>
      <c r="BC153">
        <v>6.3000000000000003E-4</v>
      </c>
      <c r="BD153">
        <v>6.3000000000000003E-4</v>
      </c>
      <c r="BE153">
        <v>8.4099999999999995E-4</v>
      </c>
      <c r="BF153">
        <v>8.4099999999999995E-4</v>
      </c>
      <c r="BG153">
        <v>8.4099999999999995E-4</v>
      </c>
      <c r="BH153">
        <v>8.4099999999999995E-4</v>
      </c>
      <c r="BI153">
        <v>8.4099999999999995E-4</v>
      </c>
      <c r="BJ153">
        <v>1.054E-3</v>
      </c>
      <c r="BK153">
        <v>1.054E-3</v>
      </c>
      <c r="BL153">
        <v>1.054E-3</v>
      </c>
      <c r="BM153">
        <v>1.054E-3</v>
      </c>
      <c r="BN153">
        <v>1.054E-3</v>
      </c>
      <c r="BO153">
        <v>1.2509999999999999E-3</v>
      </c>
      <c r="BP153">
        <v>1.2509999999999999E-3</v>
      </c>
      <c r="BQ153">
        <v>1.2509999999999999E-3</v>
      </c>
      <c r="BR153">
        <v>1.2509999999999999E-3</v>
      </c>
      <c r="BS153">
        <v>1.2509999999999999E-3</v>
      </c>
      <c r="BT153">
        <v>1.4189999999999999E-3</v>
      </c>
      <c r="BU153">
        <v>1.4189999999999999E-3</v>
      </c>
      <c r="BV153">
        <v>1.4189999999999999E-3</v>
      </c>
      <c r="BW153">
        <v>1.4189999999999999E-3</v>
      </c>
      <c r="BX153">
        <v>1.4189999999999999E-3</v>
      </c>
      <c r="BY153">
        <v>1.578E-3</v>
      </c>
      <c r="BZ153">
        <v>1.578E-3</v>
      </c>
      <c r="CA153">
        <v>1.578E-3</v>
      </c>
      <c r="CB153">
        <v>1.578E-3</v>
      </c>
      <c r="CC153">
        <v>1.578E-3</v>
      </c>
      <c r="CD153">
        <v>1.578E-3</v>
      </c>
      <c r="CE153">
        <v>1.578E-3</v>
      </c>
      <c r="CF153">
        <v>1.578E-3</v>
      </c>
      <c r="CG153">
        <v>1.578E-3</v>
      </c>
      <c r="CH153">
        <v>1.578E-3</v>
      </c>
      <c r="CI153">
        <v>1.578E-3</v>
      </c>
      <c r="CJ153">
        <v>1.578E-3</v>
      </c>
      <c r="CK153">
        <v>1.578E-3</v>
      </c>
      <c r="CL153">
        <v>1.578E-3</v>
      </c>
      <c r="CM153">
        <v>1.578E-3</v>
      </c>
      <c r="CN153">
        <v>1.578E-3</v>
      </c>
      <c r="CO153">
        <v>1.578E-3</v>
      </c>
      <c r="CP153">
        <v>1.578E-3</v>
      </c>
      <c r="CQ153">
        <v>1.578E-3</v>
      </c>
      <c r="CR153">
        <v>1.578E-3</v>
      </c>
      <c r="CS153">
        <v>1.578E-3</v>
      </c>
      <c r="CT153">
        <v>1.578E-3</v>
      </c>
      <c r="CU153">
        <v>1.578E-3</v>
      </c>
      <c r="CV153">
        <v>1.578E-3</v>
      </c>
      <c r="CW153">
        <v>1.578E-3</v>
      </c>
      <c r="CX153">
        <v>1.578E-3</v>
      </c>
    </row>
    <row r="154" spans="1:102">
      <c r="A154" t="s">
        <v>375</v>
      </c>
      <c r="B154" t="e">
        <v>#VALUE!</v>
      </c>
      <c r="C154" t="e">
        <v>#VALUE!</v>
      </c>
      <c r="D154" t="e">
        <v>#VALUE!</v>
      </c>
      <c r="E154" t="e">
        <v>#VALUE!</v>
      </c>
      <c r="F154" t="e">
        <v>#VALUE!</v>
      </c>
      <c r="G154" t="e">
        <v>#VALUE!</v>
      </c>
      <c r="H154" t="e">
        <v>#VALUE!</v>
      </c>
      <c r="I154" t="e">
        <v>#VALUE!</v>
      </c>
      <c r="J154" t="e">
        <v>#VALUE!</v>
      </c>
      <c r="K154" t="e">
        <v>#VALUE!</v>
      </c>
      <c r="L154" t="e">
        <v>#VALUE!</v>
      </c>
      <c r="M154" t="e">
        <v>#VALUE!</v>
      </c>
      <c r="N154" t="e">
        <v>#VALUE!</v>
      </c>
      <c r="O154" t="e">
        <v>#VALUE!</v>
      </c>
      <c r="P154" t="e">
        <v>#VALUE!</v>
      </c>
      <c r="Q154">
        <v>2.3E-5</v>
      </c>
      <c r="R154">
        <v>2.3E-5</v>
      </c>
      <c r="S154">
        <v>2.3E-5</v>
      </c>
      <c r="T154">
        <v>2.3E-5</v>
      </c>
      <c r="U154">
        <v>2.3E-5</v>
      </c>
      <c r="V154">
        <v>2.3E-5</v>
      </c>
      <c r="W154">
        <v>2.3E-5</v>
      </c>
      <c r="X154">
        <v>2.3E-5</v>
      </c>
      <c r="Y154">
        <v>2.3E-5</v>
      </c>
      <c r="Z154">
        <v>2.3E-5</v>
      </c>
      <c r="AA154">
        <v>2.3E-5</v>
      </c>
      <c r="AB154">
        <v>2.3E-5</v>
      </c>
      <c r="AC154">
        <v>2.3E-5</v>
      </c>
      <c r="AD154">
        <v>2.3E-5</v>
      </c>
      <c r="AE154">
        <v>2.3E-5</v>
      </c>
      <c r="AF154">
        <v>2.3E-5</v>
      </c>
      <c r="AG154">
        <v>2.3E-5</v>
      </c>
      <c r="AH154">
        <v>2.3E-5</v>
      </c>
      <c r="AI154">
        <v>2.3E-5</v>
      </c>
      <c r="AJ154">
        <v>2.3E-5</v>
      </c>
      <c r="AK154">
        <v>2.3E-5</v>
      </c>
      <c r="AL154">
        <v>2.3E-5</v>
      </c>
      <c r="AM154">
        <v>2.3E-5</v>
      </c>
      <c r="AN154">
        <v>2.3E-5</v>
      </c>
      <c r="AO154">
        <v>2.3E-5</v>
      </c>
      <c r="AP154">
        <v>1.1400000000000001E-4</v>
      </c>
      <c r="AQ154">
        <v>1.1400000000000001E-4</v>
      </c>
      <c r="AR154">
        <v>1.1400000000000001E-4</v>
      </c>
      <c r="AS154">
        <v>1.1400000000000001E-4</v>
      </c>
      <c r="AT154">
        <v>1.1400000000000001E-4</v>
      </c>
      <c r="AU154">
        <v>1.63E-4</v>
      </c>
      <c r="AV154">
        <v>1.63E-4</v>
      </c>
      <c r="AW154">
        <v>1.63E-4</v>
      </c>
      <c r="AX154">
        <v>1.63E-4</v>
      </c>
      <c r="AY154">
        <v>1.63E-4</v>
      </c>
      <c r="AZ154">
        <v>2.12E-4</v>
      </c>
      <c r="BA154">
        <v>2.12E-4</v>
      </c>
      <c r="BB154">
        <v>2.12E-4</v>
      </c>
      <c r="BC154">
        <v>2.12E-4</v>
      </c>
      <c r="BD154">
        <v>2.12E-4</v>
      </c>
      <c r="BE154">
        <v>2.43E-4</v>
      </c>
      <c r="BF154">
        <v>2.43E-4</v>
      </c>
      <c r="BG154">
        <v>2.43E-4</v>
      </c>
      <c r="BH154">
        <v>2.43E-4</v>
      </c>
      <c r="BI154">
        <v>2.43E-4</v>
      </c>
      <c r="BJ154">
        <v>2.5599999999999999E-4</v>
      </c>
      <c r="BK154">
        <v>2.5599999999999999E-4</v>
      </c>
      <c r="BL154">
        <v>2.5599999999999999E-4</v>
      </c>
      <c r="BM154">
        <v>2.5599999999999999E-4</v>
      </c>
      <c r="BN154">
        <v>2.5599999999999999E-4</v>
      </c>
      <c r="BO154">
        <v>2.7399999999999999E-4</v>
      </c>
      <c r="BP154">
        <v>2.7399999999999999E-4</v>
      </c>
      <c r="BQ154">
        <v>2.7399999999999999E-4</v>
      </c>
      <c r="BR154">
        <v>2.7399999999999999E-4</v>
      </c>
      <c r="BS154">
        <v>2.7399999999999999E-4</v>
      </c>
      <c r="BT154">
        <v>3.1100000000000002E-4</v>
      </c>
      <c r="BU154">
        <v>3.1100000000000002E-4</v>
      </c>
      <c r="BV154">
        <v>3.1100000000000002E-4</v>
      </c>
      <c r="BW154">
        <v>3.1100000000000002E-4</v>
      </c>
      <c r="BX154">
        <v>3.1100000000000002E-4</v>
      </c>
      <c r="BY154">
        <v>3.2000000000000003E-4</v>
      </c>
      <c r="BZ154">
        <v>3.2000000000000003E-4</v>
      </c>
      <c r="CA154">
        <v>3.2000000000000003E-4</v>
      </c>
      <c r="CB154">
        <v>3.2000000000000003E-4</v>
      </c>
      <c r="CC154">
        <v>3.2000000000000003E-4</v>
      </c>
      <c r="CD154">
        <v>3.2000000000000003E-4</v>
      </c>
      <c r="CE154">
        <v>3.2000000000000003E-4</v>
      </c>
      <c r="CF154">
        <v>3.2000000000000003E-4</v>
      </c>
      <c r="CG154">
        <v>3.2000000000000003E-4</v>
      </c>
      <c r="CH154">
        <v>3.2000000000000003E-4</v>
      </c>
      <c r="CI154">
        <v>3.2000000000000003E-4</v>
      </c>
      <c r="CJ154">
        <v>3.2000000000000003E-4</v>
      </c>
      <c r="CK154">
        <v>3.2000000000000003E-4</v>
      </c>
      <c r="CL154">
        <v>3.2000000000000003E-4</v>
      </c>
      <c r="CM154">
        <v>3.2000000000000003E-4</v>
      </c>
      <c r="CN154">
        <v>3.2000000000000003E-4</v>
      </c>
      <c r="CO154">
        <v>3.2000000000000003E-4</v>
      </c>
      <c r="CP154">
        <v>3.2000000000000003E-4</v>
      </c>
      <c r="CQ154">
        <v>3.2000000000000003E-4</v>
      </c>
      <c r="CR154">
        <v>3.2000000000000003E-4</v>
      </c>
      <c r="CS154">
        <v>3.2000000000000003E-4</v>
      </c>
      <c r="CT154">
        <v>3.2000000000000003E-4</v>
      </c>
      <c r="CU154">
        <v>3.2000000000000003E-4</v>
      </c>
      <c r="CV154">
        <v>3.2000000000000003E-4</v>
      </c>
      <c r="CW154">
        <v>3.2000000000000003E-4</v>
      </c>
      <c r="CX154">
        <v>3.2000000000000003E-4</v>
      </c>
    </row>
    <row r="155" spans="1:102">
      <c r="A155" t="s">
        <v>377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4.3999999999999999E-5</v>
      </c>
      <c r="R155">
        <v>4.3999999999999999E-5</v>
      </c>
      <c r="S155">
        <v>4.3999999999999999E-5</v>
      </c>
      <c r="T155">
        <v>4.3999999999999999E-5</v>
      </c>
      <c r="U155">
        <v>4.3999999999999999E-5</v>
      </c>
      <c r="V155">
        <v>4.3999999999999999E-5</v>
      </c>
      <c r="W155">
        <v>4.3999999999999999E-5</v>
      </c>
      <c r="X155">
        <v>4.3999999999999999E-5</v>
      </c>
      <c r="Y155">
        <v>4.3999999999999999E-5</v>
      </c>
      <c r="Z155">
        <v>4.3999999999999999E-5</v>
      </c>
      <c r="AA155">
        <v>4.3999999999999999E-5</v>
      </c>
      <c r="AB155">
        <v>4.3999999999999999E-5</v>
      </c>
      <c r="AC155">
        <v>4.3999999999999999E-5</v>
      </c>
      <c r="AD155">
        <v>4.3999999999999999E-5</v>
      </c>
      <c r="AE155">
        <v>4.3999999999999999E-5</v>
      </c>
      <c r="AF155">
        <v>4.3999999999999999E-5</v>
      </c>
      <c r="AG155">
        <v>4.3999999999999999E-5</v>
      </c>
      <c r="AH155">
        <v>4.3999999999999999E-5</v>
      </c>
      <c r="AI155">
        <v>4.3999999999999999E-5</v>
      </c>
      <c r="AJ155">
        <v>4.3999999999999999E-5</v>
      </c>
      <c r="AK155">
        <v>4.3999999999999999E-5</v>
      </c>
      <c r="AL155">
        <v>4.3999999999999999E-5</v>
      </c>
      <c r="AM155">
        <v>4.3999999999999999E-5</v>
      </c>
      <c r="AN155">
        <v>4.3999999999999999E-5</v>
      </c>
      <c r="AO155">
        <v>4.3999999999999999E-5</v>
      </c>
      <c r="AP155">
        <v>2.4000000000000001E-4</v>
      </c>
      <c r="AQ155">
        <v>2.4000000000000001E-4</v>
      </c>
      <c r="AR155">
        <v>2.4000000000000001E-4</v>
      </c>
      <c r="AS155">
        <v>2.4000000000000001E-4</v>
      </c>
      <c r="AT155">
        <v>2.4000000000000001E-4</v>
      </c>
      <c r="AU155">
        <v>3.6900000000000002E-4</v>
      </c>
      <c r="AV155">
        <v>3.6900000000000002E-4</v>
      </c>
      <c r="AW155">
        <v>3.6900000000000002E-4</v>
      </c>
      <c r="AX155">
        <v>3.6900000000000002E-4</v>
      </c>
      <c r="AY155">
        <v>3.6900000000000002E-4</v>
      </c>
      <c r="AZ155">
        <v>5.1999999999999995E-4</v>
      </c>
      <c r="BA155">
        <v>5.1999999999999995E-4</v>
      </c>
      <c r="BB155">
        <v>5.1999999999999995E-4</v>
      </c>
      <c r="BC155">
        <v>5.1999999999999995E-4</v>
      </c>
      <c r="BD155">
        <v>5.1999999999999995E-4</v>
      </c>
      <c r="BE155">
        <v>6.7699999999999998E-4</v>
      </c>
      <c r="BF155">
        <v>6.7699999999999998E-4</v>
      </c>
      <c r="BG155">
        <v>6.7699999999999998E-4</v>
      </c>
      <c r="BH155">
        <v>6.7699999999999998E-4</v>
      </c>
      <c r="BI155">
        <v>6.7699999999999998E-4</v>
      </c>
      <c r="BJ155">
        <v>8.2899999999999998E-4</v>
      </c>
      <c r="BK155">
        <v>8.2899999999999998E-4</v>
      </c>
      <c r="BL155">
        <v>8.2899999999999998E-4</v>
      </c>
      <c r="BM155">
        <v>8.2899999999999998E-4</v>
      </c>
      <c r="BN155">
        <v>8.2899999999999998E-4</v>
      </c>
      <c r="BO155">
        <v>9.7400000000000004E-4</v>
      </c>
      <c r="BP155">
        <v>9.7400000000000004E-4</v>
      </c>
      <c r="BQ155">
        <v>9.7400000000000004E-4</v>
      </c>
      <c r="BR155">
        <v>9.7400000000000004E-4</v>
      </c>
      <c r="BS155">
        <v>9.7400000000000004E-4</v>
      </c>
      <c r="BT155">
        <v>1.096E-3</v>
      </c>
      <c r="BU155">
        <v>1.096E-3</v>
      </c>
      <c r="BV155">
        <v>1.096E-3</v>
      </c>
      <c r="BW155">
        <v>1.096E-3</v>
      </c>
      <c r="BX155">
        <v>1.096E-3</v>
      </c>
      <c r="BY155">
        <v>1.2260000000000001E-3</v>
      </c>
      <c r="BZ155">
        <v>1.2260000000000001E-3</v>
      </c>
      <c r="CA155">
        <v>1.2260000000000001E-3</v>
      </c>
      <c r="CB155">
        <v>1.2260000000000001E-3</v>
      </c>
      <c r="CC155">
        <v>1.2260000000000001E-3</v>
      </c>
      <c r="CD155">
        <v>1.2260000000000001E-3</v>
      </c>
      <c r="CE155">
        <v>1.2260000000000001E-3</v>
      </c>
      <c r="CF155">
        <v>1.2260000000000001E-3</v>
      </c>
      <c r="CG155">
        <v>1.2260000000000001E-3</v>
      </c>
      <c r="CH155">
        <v>1.2260000000000001E-3</v>
      </c>
      <c r="CI155">
        <v>1.2260000000000001E-3</v>
      </c>
      <c r="CJ155">
        <v>1.2260000000000001E-3</v>
      </c>
      <c r="CK155">
        <v>1.2260000000000001E-3</v>
      </c>
      <c r="CL155">
        <v>1.2260000000000001E-3</v>
      </c>
      <c r="CM155">
        <v>1.2260000000000001E-3</v>
      </c>
      <c r="CN155">
        <v>1.2260000000000001E-3</v>
      </c>
      <c r="CO155">
        <v>1.2260000000000001E-3</v>
      </c>
      <c r="CP155">
        <v>1.2260000000000001E-3</v>
      </c>
      <c r="CQ155">
        <v>1.2260000000000001E-3</v>
      </c>
      <c r="CR155">
        <v>1.2260000000000001E-3</v>
      </c>
      <c r="CS155">
        <v>1.2260000000000001E-3</v>
      </c>
      <c r="CT155">
        <v>1.2260000000000001E-3</v>
      </c>
      <c r="CU155">
        <v>1.2260000000000001E-3</v>
      </c>
      <c r="CV155">
        <v>1.2260000000000001E-3</v>
      </c>
      <c r="CW155">
        <v>1.2260000000000001E-3</v>
      </c>
      <c r="CX155">
        <v>1.2260000000000001E-3</v>
      </c>
    </row>
    <row r="156" spans="1:102">
      <c r="A156" t="s">
        <v>379</v>
      </c>
      <c r="B156" t="e">
        <v>#VALUE!</v>
      </c>
      <c r="C156" t="e">
        <v>#VALUE!</v>
      </c>
      <c r="D156" t="e">
        <v>#VALUE!</v>
      </c>
      <c r="E156" t="e">
        <v>#VALUE!</v>
      </c>
      <c r="F156" t="e">
        <v>#VALUE!</v>
      </c>
      <c r="G156" t="e">
        <v>#VALUE!</v>
      </c>
      <c r="H156" t="e">
        <v>#VALUE!</v>
      </c>
      <c r="I156" t="e">
        <v>#VALUE!</v>
      </c>
      <c r="J156" t="e">
        <v>#VALUE!</v>
      </c>
      <c r="K156" t="e">
        <v>#VALUE!</v>
      </c>
      <c r="L156" t="e">
        <v>#VALUE!</v>
      </c>
      <c r="M156" t="e">
        <v>#VALUE!</v>
      </c>
      <c r="N156" t="e">
        <v>#VALUE!</v>
      </c>
      <c r="O156" t="e">
        <v>#VALUE!</v>
      </c>
      <c r="P156" t="e">
        <v>#VALUE!</v>
      </c>
      <c r="Q156">
        <v>4.5000000000000003E-5</v>
      </c>
      <c r="R156">
        <v>4.5000000000000003E-5</v>
      </c>
      <c r="S156">
        <v>4.5000000000000003E-5</v>
      </c>
      <c r="T156">
        <v>4.5000000000000003E-5</v>
      </c>
      <c r="U156">
        <v>4.5000000000000003E-5</v>
      </c>
      <c r="V156">
        <v>4.5000000000000003E-5</v>
      </c>
      <c r="W156">
        <v>4.5000000000000003E-5</v>
      </c>
      <c r="X156">
        <v>4.5000000000000003E-5</v>
      </c>
      <c r="Y156">
        <v>4.5000000000000003E-5</v>
      </c>
      <c r="Z156">
        <v>4.5000000000000003E-5</v>
      </c>
      <c r="AA156">
        <v>4.5000000000000003E-5</v>
      </c>
      <c r="AB156">
        <v>4.5000000000000003E-5</v>
      </c>
      <c r="AC156">
        <v>4.5000000000000003E-5</v>
      </c>
      <c r="AD156">
        <v>4.5000000000000003E-5</v>
      </c>
      <c r="AE156">
        <v>4.5000000000000003E-5</v>
      </c>
      <c r="AF156">
        <v>4.5000000000000003E-5</v>
      </c>
      <c r="AG156">
        <v>4.5000000000000003E-5</v>
      </c>
      <c r="AH156">
        <v>4.5000000000000003E-5</v>
      </c>
      <c r="AI156">
        <v>4.5000000000000003E-5</v>
      </c>
      <c r="AJ156">
        <v>4.5000000000000003E-5</v>
      </c>
      <c r="AK156">
        <v>4.5000000000000003E-5</v>
      </c>
      <c r="AL156">
        <v>4.5000000000000003E-5</v>
      </c>
      <c r="AM156">
        <v>4.5000000000000003E-5</v>
      </c>
      <c r="AN156">
        <v>4.5000000000000003E-5</v>
      </c>
      <c r="AO156">
        <v>4.5000000000000003E-5</v>
      </c>
      <c r="AP156">
        <v>2.3000000000000001E-4</v>
      </c>
      <c r="AQ156">
        <v>2.3000000000000001E-4</v>
      </c>
      <c r="AR156">
        <v>2.3000000000000001E-4</v>
      </c>
      <c r="AS156">
        <v>2.3000000000000001E-4</v>
      </c>
      <c r="AT156">
        <v>2.3000000000000001E-4</v>
      </c>
      <c r="AU156">
        <v>3.4200000000000002E-4</v>
      </c>
      <c r="AV156">
        <v>3.4200000000000002E-4</v>
      </c>
      <c r="AW156">
        <v>3.4200000000000002E-4</v>
      </c>
      <c r="AX156">
        <v>3.4200000000000002E-4</v>
      </c>
      <c r="AY156">
        <v>3.4200000000000002E-4</v>
      </c>
      <c r="AZ156">
        <v>5.1699999999999999E-4</v>
      </c>
      <c r="BA156">
        <v>5.1699999999999999E-4</v>
      </c>
      <c r="BB156">
        <v>5.1699999999999999E-4</v>
      </c>
      <c r="BC156">
        <v>5.1699999999999999E-4</v>
      </c>
      <c r="BD156">
        <v>5.1699999999999999E-4</v>
      </c>
      <c r="BE156">
        <v>7.1500000000000003E-4</v>
      </c>
      <c r="BF156">
        <v>7.1500000000000003E-4</v>
      </c>
      <c r="BG156">
        <v>7.1500000000000003E-4</v>
      </c>
      <c r="BH156">
        <v>7.1500000000000003E-4</v>
      </c>
      <c r="BI156">
        <v>7.1500000000000003E-4</v>
      </c>
      <c r="BJ156">
        <v>9.3899999999999995E-4</v>
      </c>
      <c r="BK156">
        <v>9.3899999999999995E-4</v>
      </c>
      <c r="BL156">
        <v>9.3899999999999995E-4</v>
      </c>
      <c r="BM156">
        <v>9.3899999999999995E-4</v>
      </c>
      <c r="BN156">
        <v>9.3899999999999995E-4</v>
      </c>
      <c r="BO156">
        <v>1.199E-3</v>
      </c>
      <c r="BP156">
        <v>1.199E-3</v>
      </c>
      <c r="BQ156">
        <v>1.199E-3</v>
      </c>
      <c r="BR156">
        <v>1.199E-3</v>
      </c>
      <c r="BS156">
        <v>1.199E-3</v>
      </c>
      <c r="BT156">
        <v>1.603E-3</v>
      </c>
      <c r="BU156">
        <v>1.603E-3</v>
      </c>
      <c r="BV156">
        <v>1.603E-3</v>
      </c>
      <c r="BW156">
        <v>1.603E-3</v>
      </c>
      <c r="BX156">
        <v>1.603E-3</v>
      </c>
      <c r="BY156">
        <v>1.9659999999999999E-3</v>
      </c>
      <c r="BZ156">
        <v>1.9659999999999999E-3</v>
      </c>
      <c r="CA156">
        <v>1.9659999999999999E-3</v>
      </c>
      <c r="CB156">
        <v>1.9659999999999999E-3</v>
      </c>
      <c r="CC156">
        <v>1.9659999999999999E-3</v>
      </c>
      <c r="CD156">
        <v>1.9659999999999999E-3</v>
      </c>
      <c r="CE156">
        <v>1.9659999999999999E-3</v>
      </c>
      <c r="CF156">
        <v>1.9659999999999999E-3</v>
      </c>
      <c r="CG156">
        <v>1.9659999999999999E-3</v>
      </c>
      <c r="CH156">
        <v>1.9659999999999999E-3</v>
      </c>
      <c r="CI156">
        <v>1.9659999999999999E-3</v>
      </c>
      <c r="CJ156">
        <v>1.9659999999999999E-3</v>
      </c>
      <c r="CK156">
        <v>1.9659999999999999E-3</v>
      </c>
      <c r="CL156">
        <v>1.9659999999999999E-3</v>
      </c>
      <c r="CM156">
        <v>1.9659999999999999E-3</v>
      </c>
      <c r="CN156">
        <v>1.9659999999999999E-3</v>
      </c>
      <c r="CO156">
        <v>1.9659999999999999E-3</v>
      </c>
      <c r="CP156">
        <v>1.9659999999999999E-3</v>
      </c>
      <c r="CQ156">
        <v>1.9659999999999999E-3</v>
      </c>
      <c r="CR156">
        <v>1.9659999999999999E-3</v>
      </c>
      <c r="CS156">
        <v>1.9659999999999999E-3</v>
      </c>
      <c r="CT156">
        <v>1.9659999999999999E-3</v>
      </c>
      <c r="CU156">
        <v>1.9659999999999999E-3</v>
      </c>
      <c r="CV156">
        <v>1.9659999999999999E-3</v>
      </c>
      <c r="CW156">
        <v>1.9659999999999999E-3</v>
      </c>
      <c r="CX156">
        <v>1.9659999999999999E-3</v>
      </c>
    </row>
    <row r="157" spans="1:102">
      <c r="A157" t="s">
        <v>381</v>
      </c>
      <c r="B157" t="e">
        <v>#VALUE!</v>
      </c>
      <c r="C157" t="e">
        <v>#VALUE!</v>
      </c>
      <c r="D157" t="e">
        <v>#VALUE!</v>
      </c>
      <c r="E157" t="e">
        <v>#VALUE!</v>
      </c>
      <c r="F157" t="e">
        <v>#VALUE!</v>
      </c>
      <c r="G157" t="e">
        <v>#VALUE!</v>
      </c>
      <c r="H157" t="e">
        <v>#VALUE!</v>
      </c>
      <c r="I157" t="e">
        <v>#VALUE!</v>
      </c>
      <c r="J157" t="e">
        <v>#VALUE!</v>
      </c>
      <c r="K157" t="e">
        <v>#VALUE!</v>
      </c>
      <c r="L157" t="e">
        <v>#VALUE!</v>
      </c>
      <c r="M157" t="e">
        <v>#VALUE!</v>
      </c>
      <c r="N157" t="e">
        <v>#VALUE!</v>
      </c>
      <c r="O157" t="e">
        <v>#VALUE!</v>
      </c>
      <c r="P157" t="e">
        <v>#VALUE!</v>
      </c>
      <c r="Q157">
        <v>6.0000000000000002E-6</v>
      </c>
      <c r="R157">
        <v>6.0000000000000002E-6</v>
      </c>
      <c r="S157">
        <v>6.0000000000000002E-6</v>
      </c>
      <c r="T157">
        <v>6.0000000000000002E-6</v>
      </c>
      <c r="U157">
        <v>6.0000000000000002E-6</v>
      </c>
      <c r="V157">
        <v>6.0000000000000002E-6</v>
      </c>
      <c r="W157">
        <v>6.0000000000000002E-6</v>
      </c>
      <c r="X157">
        <v>6.0000000000000002E-6</v>
      </c>
      <c r="Y157">
        <v>6.0000000000000002E-6</v>
      </c>
      <c r="Z157">
        <v>6.0000000000000002E-6</v>
      </c>
      <c r="AA157">
        <v>6.0000000000000002E-6</v>
      </c>
      <c r="AB157">
        <v>6.0000000000000002E-6</v>
      </c>
      <c r="AC157">
        <v>6.0000000000000002E-6</v>
      </c>
      <c r="AD157">
        <v>6.0000000000000002E-6</v>
      </c>
      <c r="AE157">
        <v>6.0000000000000002E-6</v>
      </c>
      <c r="AF157">
        <v>6.0000000000000002E-6</v>
      </c>
      <c r="AG157">
        <v>6.0000000000000002E-6</v>
      </c>
      <c r="AH157">
        <v>6.0000000000000002E-6</v>
      </c>
      <c r="AI157">
        <v>6.0000000000000002E-6</v>
      </c>
      <c r="AJ157">
        <v>6.0000000000000002E-6</v>
      </c>
      <c r="AK157">
        <v>6.0000000000000002E-6</v>
      </c>
      <c r="AL157">
        <v>6.0000000000000002E-6</v>
      </c>
      <c r="AM157">
        <v>6.0000000000000002E-6</v>
      </c>
      <c r="AN157">
        <v>6.0000000000000002E-6</v>
      </c>
      <c r="AO157">
        <v>6.0000000000000002E-6</v>
      </c>
      <c r="AP157">
        <v>2.6999999999999999E-5</v>
      </c>
      <c r="AQ157">
        <v>2.6999999999999999E-5</v>
      </c>
      <c r="AR157">
        <v>2.6999999999999999E-5</v>
      </c>
      <c r="AS157">
        <v>2.6999999999999999E-5</v>
      </c>
      <c r="AT157">
        <v>2.6999999999999999E-5</v>
      </c>
      <c r="AU157">
        <v>3.8999999999999999E-5</v>
      </c>
      <c r="AV157">
        <v>3.8999999999999999E-5</v>
      </c>
      <c r="AW157">
        <v>3.8999999999999999E-5</v>
      </c>
      <c r="AX157">
        <v>3.8999999999999999E-5</v>
      </c>
      <c r="AY157">
        <v>3.8999999999999999E-5</v>
      </c>
      <c r="AZ157">
        <v>5.1E-5</v>
      </c>
      <c r="BA157">
        <v>5.1E-5</v>
      </c>
      <c r="BB157">
        <v>5.1E-5</v>
      </c>
      <c r="BC157">
        <v>5.1E-5</v>
      </c>
      <c r="BD157">
        <v>5.1E-5</v>
      </c>
      <c r="BE157">
        <v>5.8E-5</v>
      </c>
      <c r="BF157">
        <v>5.8E-5</v>
      </c>
      <c r="BG157">
        <v>5.8E-5</v>
      </c>
      <c r="BH157">
        <v>5.8E-5</v>
      </c>
      <c r="BI157">
        <v>5.8E-5</v>
      </c>
      <c r="BJ157">
        <v>7.4999999999999993E-5</v>
      </c>
      <c r="BK157">
        <v>7.4999999999999993E-5</v>
      </c>
      <c r="BL157">
        <v>7.4999999999999993E-5</v>
      </c>
      <c r="BM157">
        <v>7.4999999999999993E-5</v>
      </c>
      <c r="BN157">
        <v>7.4999999999999993E-5</v>
      </c>
      <c r="BO157">
        <v>1.21E-4</v>
      </c>
      <c r="BP157">
        <v>1.21E-4</v>
      </c>
      <c r="BQ157">
        <v>1.21E-4</v>
      </c>
      <c r="BR157">
        <v>1.21E-4</v>
      </c>
      <c r="BS157">
        <v>1.21E-4</v>
      </c>
      <c r="BT157">
        <v>1.75E-4</v>
      </c>
      <c r="BU157">
        <v>1.75E-4</v>
      </c>
      <c r="BV157">
        <v>1.75E-4</v>
      </c>
      <c r="BW157">
        <v>1.75E-4</v>
      </c>
      <c r="BX157">
        <v>1.75E-4</v>
      </c>
      <c r="BY157">
        <v>2.5599999999999999E-4</v>
      </c>
      <c r="BZ157">
        <v>2.5599999999999999E-4</v>
      </c>
      <c r="CA157">
        <v>2.5599999999999999E-4</v>
      </c>
      <c r="CB157">
        <v>2.5599999999999999E-4</v>
      </c>
      <c r="CC157">
        <v>2.5599999999999999E-4</v>
      </c>
      <c r="CD157">
        <v>2.5599999999999999E-4</v>
      </c>
      <c r="CE157">
        <v>2.5599999999999999E-4</v>
      </c>
      <c r="CF157">
        <v>2.5599999999999999E-4</v>
      </c>
      <c r="CG157">
        <v>2.5599999999999999E-4</v>
      </c>
      <c r="CH157">
        <v>2.5599999999999999E-4</v>
      </c>
      <c r="CI157">
        <v>2.5599999999999999E-4</v>
      </c>
      <c r="CJ157">
        <v>2.5599999999999999E-4</v>
      </c>
      <c r="CK157">
        <v>2.5599999999999999E-4</v>
      </c>
      <c r="CL157">
        <v>2.5599999999999999E-4</v>
      </c>
      <c r="CM157">
        <v>2.5599999999999999E-4</v>
      </c>
      <c r="CN157">
        <v>2.5599999999999999E-4</v>
      </c>
      <c r="CO157">
        <v>2.5599999999999999E-4</v>
      </c>
      <c r="CP157">
        <v>2.5599999999999999E-4</v>
      </c>
      <c r="CQ157">
        <v>2.5599999999999999E-4</v>
      </c>
      <c r="CR157">
        <v>2.5599999999999999E-4</v>
      </c>
      <c r="CS157">
        <v>2.5599999999999999E-4</v>
      </c>
      <c r="CT157">
        <v>2.5599999999999999E-4</v>
      </c>
      <c r="CU157">
        <v>2.5599999999999999E-4</v>
      </c>
      <c r="CV157">
        <v>2.5599999999999999E-4</v>
      </c>
      <c r="CW157">
        <v>2.5599999999999999E-4</v>
      </c>
      <c r="CX157">
        <v>2.5599999999999999E-4</v>
      </c>
    </row>
    <row r="158" spans="1:102">
      <c r="A158" t="s">
        <v>383</v>
      </c>
      <c r="B158" t="e">
        <v>#VALUE!</v>
      </c>
      <c r="C158" t="e">
        <v>#VALUE!</v>
      </c>
      <c r="D158" t="e">
        <v>#VALUE!</v>
      </c>
      <c r="E158" t="e">
        <v>#VALUE!</v>
      </c>
      <c r="F158" t="e">
        <v>#VALUE!</v>
      </c>
      <c r="G158" t="e">
        <v>#VALUE!</v>
      </c>
      <c r="H158" t="e">
        <v>#VALUE!</v>
      </c>
      <c r="I158" t="e">
        <v>#VALUE!</v>
      </c>
      <c r="J158" t="e">
        <v>#VALUE!</v>
      </c>
      <c r="K158" t="e">
        <v>#VALUE!</v>
      </c>
      <c r="L158" t="e">
        <v>#VALUE!</v>
      </c>
      <c r="M158" t="e">
        <v>#VALUE!</v>
      </c>
      <c r="N158" t="e">
        <v>#VALUE!</v>
      </c>
      <c r="O158" t="e">
        <v>#VALUE!</v>
      </c>
      <c r="P158" t="e">
        <v>#VALUE!</v>
      </c>
      <c r="Q158">
        <v>1.5E-5</v>
      </c>
      <c r="R158">
        <v>1.5E-5</v>
      </c>
      <c r="S158">
        <v>1.5E-5</v>
      </c>
      <c r="T158">
        <v>1.5E-5</v>
      </c>
      <c r="U158">
        <v>1.5E-5</v>
      </c>
      <c r="V158">
        <v>1.5E-5</v>
      </c>
      <c r="W158">
        <v>1.5E-5</v>
      </c>
      <c r="X158">
        <v>1.5E-5</v>
      </c>
      <c r="Y158">
        <v>1.5E-5</v>
      </c>
      <c r="Z158">
        <v>1.5E-5</v>
      </c>
      <c r="AA158">
        <v>1.5E-5</v>
      </c>
      <c r="AB158">
        <v>1.5E-5</v>
      </c>
      <c r="AC158">
        <v>1.5E-5</v>
      </c>
      <c r="AD158">
        <v>1.5E-5</v>
      </c>
      <c r="AE158">
        <v>1.5E-5</v>
      </c>
      <c r="AF158">
        <v>1.5E-5</v>
      </c>
      <c r="AG158">
        <v>1.5E-5</v>
      </c>
      <c r="AH158">
        <v>1.5E-5</v>
      </c>
      <c r="AI158">
        <v>1.5E-5</v>
      </c>
      <c r="AJ158">
        <v>1.5E-5</v>
      </c>
      <c r="AK158">
        <v>1.5E-5</v>
      </c>
      <c r="AL158">
        <v>1.5E-5</v>
      </c>
      <c r="AM158">
        <v>1.5E-5</v>
      </c>
      <c r="AN158">
        <v>1.5E-5</v>
      </c>
      <c r="AO158">
        <v>1.5E-5</v>
      </c>
      <c r="AP158">
        <v>7.4999999999999993E-5</v>
      </c>
      <c r="AQ158">
        <v>7.4999999999999993E-5</v>
      </c>
      <c r="AR158">
        <v>7.4999999999999993E-5</v>
      </c>
      <c r="AS158">
        <v>7.4999999999999993E-5</v>
      </c>
      <c r="AT158">
        <v>7.4999999999999993E-5</v>
      </c>
      <c r="AU158">
        <v>1.0900000000000001E-4</v>
      </c>
      <c r="AV158">
        <v>1.0900000000000001E-4</v>
      </c>
      <c r="AW158">
        <v>1.0900000000000001E-4</v>
      </c>
      <c r="AX158">
        <v>1.0900000000000001E-4</v>
      </c>
      <c r="AY158">
        <v>1.0900000000000001E-4</v>
      </c>
      <c r="AZ158">
        <v>1.4200000000000001E-4</v>
      </c>
      <c r="BA158">
        <v>1.4200000000000001E-4</v>
      </c>
      <c r="BB158">
        <v>1.4200000000000001E-4</v>
      </c>
      <c r="BC158">
        <v>1.4200000000000001E-4</v>
      </c>
      <c r="BD158">
        <v>1.4200000000000001E-4</v>
      </c>
      <c r="BE158">
        <v>1.66E-4</v>
      </c>
      <c r="BF158">
        <v>1.66E-4</v>
      </c>
      <c r="BG158">
        <v>1.66E-4</v>
      </c>
      <c r="BH158">
        <v>1.66E-4</v>
      </c>
      <c r="BI158">
        <v>1.66E-4</v>
      </c>
      <c r="BJ158">
        <v>1.8000000000000001E-4</v>
      </c>
      <c r="BK158">
        <v>1.8000000000000001E-4</v>
      </c>
      <c r="BL158">
        <v>1.8000000000000001E-4</v>
      </c>
      <c r="BM158">
        <v>1.8000000000000001E-4</v>
      </c>
      <c r="BN158">
        <v>1.8000000000000001E-4</v>
      </c>
      <c r="BO158">
        <v>1.92E-4</v>
      </c>
      <c r="BP158">
        <v>1.92E-4</v>
      </c>
      <c r="BQ158">
        <v>1.92E-4</v>
      </c>
      <c r="BR158">
        <v>1.92E-4</v>
      </c>
      <c r="BS158">
        <v>1.92E-4</v>
      </c>
      <c r="BT158">
        <v>2.03E-4</v>
      </c>
      <c r="BU158">
        <v>2.03E-4</v>
      </c>
      <c r="BV158">
        <v>2.03E-4</v>
      </c>
      <c r="BW158">
        <v>2.03E-4</v>
      </c>
      <c r="BX158">
        <v>2.03E-4</v>
      </c>
      <c r="BY158">
        <v>2.2100000000000001E-4</v>
      </c>
      <c r="BZ158">
        <v>2.2100000000000001E-4</v>
      </c>
      <c r="CA158">
        <v>2.2100000000000001E-4</v>
      </c>
      <c r="CB158">
        <v>2.2100000000000001E-4</v>
      </c>
      <c r="CC158">
        <v>2.2100000000000001E-4</v>
      </c>
      <c r="CD158">
        <v>2.2100000000000001E-4</v>
      </c>
      <c r="CE158">
        <v>2.2100000000000001E-4</v>
      </c>
      <c r="CF158">
        <v>2.2100000000000001E-4</v>
      </c>
      <c r="CG158">
        <v>2.2100000000000001E-4</v>
      </c>
      <c r="CH158">
        <v>2.2100000000000001E-4</v>
      </c>
      <c r="CI158">
        <v>2.2100000000000001E-4</v>
      </c>
      <c r="CJ158">
        <v>2.2100000000000001E-4</v>
      </c>
      <c r="CK158">
        <v>2.2100000000000001E-4</v>
      </c>
      <c r="CL158">
        <v>2.2100000000000001E-4</v>
      </c>
      <c r="CM158">
        <v>2.2100000000000001E-4</v>
      </c>
      <c r="CN158">
        <v>2.2100000000000001E-4</v>
      </c>
      <c r="CO158">
        <v>2.2100000000000001E-4</v>
      </c>
      <c r="CP158">
        <v>2.2100000000000001E-4</v>
      </c>
      <c r="CQ158">
        <v>2.2100000000000001E-4</v>
      </c>
      <c r="CR158">
        <v>2.2100000000000001E-4</v>
      </c>
      <c r="CS158">
        <v>2.2100000000000001E-4</v>
      </c>
      <c r="CT158">
        <v>2.2100000000000001E-4</v>
      </c>
      <c r="CU158">
        <v>2.2100000000000001E-4</v>
      </c>
      <c r="CV158">
        <v>2.2100000000000001E-4</v>
      </c>
      <c r="CW158">
        <v>2.2100000000000001E-4</v>
      </c>
      <c r="CX158">
        <v>2.2100000000000001E-4</v>
      </c>
    </row>
    <row r="159" spans="1:102">
      <c r="A159" t="s">
        <v>385</v>
      </c>
      <c r="B159" t="e">
        <v>#VALUE!</v>
      </c>
      <c r="C159" t="e">
        <v>#VALUE!</v>
      </c>
      <c r="D159" t="e">
        <v>#VALUE!</v>
      </c>
      <c r="E159" t="e">
        <v>#VALUE!</v>
      </c>
      <c r="F159" t="e">
        <v>#VALUE!</v>
      </c>
      <c r="G159" t="e">
        <v>#VALUE!</v>
      </c>
      <c r="H159" t="e">
        <v>#VALUE!</v>
      </c>
      <c r="I159" t="e">
        <v>#VALUE!</v>
      </c>
      <c r="J159" t="e">
        <v>#VALUE!</v>
      </c>
      <c r="K159" t="e">
        <v>#VALUE!</v>
      </c>
      <c r="L159" t="e">
        <v>#VALUE!</v>
      </c>
      <c r="M159" t="e">
        <v>#VALUE!</v>
      </c>
      <c r="N159" t="e">
        <v>#VALUE!</v>
      </c>
      <c r="O159" t="e">
        <v>#VALUE!</v>
      </c>
      <c r="P159" t="e">
        <v>#VALUE!</v>
      </c>
      <c r="Q159">
        <v>9.0000000000000002E-6</v>
      </c>
      <c r="R159">
        <v>9.0000000000000002E-6</v>
      </c>
      <c r="S159">
        <v>9.0000000000000002E-6</v>
      </c>
      <c r="T159">
        <v>9.0000000000000002E-6</v>
      </c>
      <c r="U159">
        <v>9.0000000000000002E-6</v>
      </c>
      <c r="V159">
        <v>9.0000000000000002E-6</v>
      </c>
      <c r="W159">
        <v>9.0000000000000002E-6</v>
      </c>
      <c r="X159">
        <v>9.0000000000000002E-6</v>
      </c>
      <c r="Y159">
        <v>9.0000000000000002E-6</v>
      </c>
      <c r="Z159">
        <v>9.0000000000000002E-6</v>
      </c>
      <c r="AA159">
        <v>9.0000000000000002E-6</v>
      </c>
      <c r="AB159">
        <v>9.0000000000000002E-6</v>
      </c>
      <c r="AC159">
        <v>9.0000000000000002E-6</v>
      </c>
      <c r="AD159">
        <v>9.0000000000000002E-6</v>
      </c>
      <c r="AE159">
        <v>9.0000000000000002E-6</v>
      </c>
      <c r="AF159">
        <v>9.0000000000000002E-6</v>
      </c>
      <c r="AG159">
        <v>9.0000000000000002E-6</v>
      </c>
      <c r="AH159">
        <v>9.0000000000000002E-6</v>
      </c>
      <c r="AI159">
        <v>9.0000000000000002E-6</v>
      </c>
      <c r="AJ159">
        <v>9.0000000000000002E-6</v>
      </c>
      <c r="AK159">
        <v>9.0000000000000002E-6</v>
      </c>
      <c r="AL159">
        <v>9.0000000000000002E-6</v>
      </c>
      <c r="AM159">
        <v>9.0000000000000002E-6</v>
      </c>
      <c r="AN159">
        <v>9.0000000000000002E-6</v>
      </c>
      <c r="AO159">
        <v>9.0000000000000002E-6</v>
      </c>
      <c r="AP159">
        <v>2.8E-5</v>
      </c>
      <c r="AQ159">
        <v>2.8E-5</v>
      </c>
      <c r="AR159">
        <v>2.8E-5</v>
      </c>
      <c r="AS159">
        <v>2.8E-5</v>
      </c>
      <c r="AT159">
        <v>2.8E-5</v>
      </c>
      <c r="AU159">
        <v>5.3000000000000001E-5</v>
      </c>
      <c r="AV159">
        <v>5.3000000000000001E-5</v>
      </c>
      <c r="AW159">
        <v>5.3000000000000001E-5</v>
      </c>
      <c r="AX159">
        <v>5.3000000000000001E-5</v>
      </c>
      <c r="AY159">
        <v>5.3000000000000001E-5</v>
      </c>
      <c r="AZ159">
        <v>7.7999999999999999E-5</v>
      </c>
      <c r="BA159">
        <v>7.7999999999999999E-5</v>
      </c>
      <c r="BB159">
        <v>7.7999999999999999E-5</v>
      </c>
      <c r="BC159">
        <v>7.7999999999999999E-5</v>
      </c>
      <c r="BD159">
        <v>7.7999999999999999E-5</v>
      </c>
      <c r="BE159">
        <v>9.2999999999999997E-5</v>
      </c>
      <c r="BF159">
        <v>9.2999999999999997E-5</v>
      </c>
      <c r="BG159">
        <v>9.2999999999999997E-5</v>
      </c>
      <c r="BH159">
        <v>9.2999999999999997E-5</v>
      </c>
      <c r="BI159">
        <v>9.2999999999999997E-5</v>
      </c>
      <c r="BJ159">
        <v>1.05E-4</v>
      </c>
      <c r="BK159">
        <v>1.05E-4</v>
      </c>
      <c r="BL159">
        <v>1.05E-4</v>
      </c>
      <c r="BM159">
        <v>1.05E-4</v>
      </c>
      <c r="BN159">
        <v>1.05E-4</v>
      </c>
      <c r="BO159">
        <v>9.6000000000000002E-5</v>
      </c>
      <c r="BP159">
        <v>9.6000000000000002E-5</v>
      </c>
      <c r="BQ159">
        <v>9.6000000000000002E-5</v>
      </c>
      <c r="BR159">
        <v>9.6000000000000002E-5</v>
      </c>
      <c r="BS159">
        <v>9.6000000000000002E-5</v>
      </c>
      <c r="BT159">
        <v>1.25E-4</v>
      </c>
      <c r="BU159">
        <v>1.25E-4</v>
      </c>
      <c r="BV159">
        <v>1.25E-4</v>
      </c>
      <c r="BW159">
        <v>1.25E-4</v>
      </c>
      <c r="BX159">
        <v>1.25E-4</v>
      </c>
      <c r="BY159">
        <v>2.1900000000000001E-4</v>
      </c>
      <c r="BZ159">
        <v>2.1900000000000001E-4</v>
      </c>
      <c r="CA159">
        <v>2.1900000000000001E-4</v>
      </c>
      <c r="CB159">
        <v>2.1900000000000001E-4</v>
      </c>
      <c r="CC159">
        <v>2.1900000000000001E-4</v>
      </c>
      <c r="CD159">
        <v>2.1900000000000001E-4</v>
      </c>
      <c r="CE159">
        <v>2.1900000000000001E-4</v>
      </c>
      <c r="CF159">
        <v>2.1900000000000001E-4</v>
      </c>
      <c r="CG159">
        <v>2.1900000000000001E-4</v>
      </c>
      <c r="CH159">
        <v>2.1900000000000001E-4</v>
      </c>
      <c r="CI159">
        <v>2.1900000000000001E-4</v>
      </c>
      <c r="CJ159">
        <v>2.1900000000000001E-4</v>
      </c>
      <c r="CK159">
        <v>2.1900000000000001E-4</v>
      </c>
      <c r="CL159">
        <v>2.1900000000000001E-4</v>
      </c>
      <c r="CM159">
        <v>2.1900000000000001E-4</v>
      </c>
      <c r="CN159">
        <v>2.1900000000000001E-4</v>
      </c>
      <c r="CO159">
        <v>2.1900000000000001E-4</v>
      </c>
      <c r="CP159">
        <v>2.1900000000000001E-4</v>
      </c>
      <c r="CQ159">
        <v>2.1900000000000001E-4</v>
      </c>
      <c r="CR159">
        <v>2.1900000000000001E-4</v>
      </c>
      <c r="CS159">
        <v>2.1900000000000001E-4</v>
      </c>
      <c r="CT159">
        <v>2.1900000000000001E-4</v>
      </c>
      <c r="CU159">
        <v>2.1900000000000001E-4</v>
      </c>
      <c r="CV159">
        <v>2.1900000000000001E-4</v>
      </c>
      <c r="CW159">
        <v>2.1900000000000001E-4</v>
      </c>
      <c r="CX159">
        <v>2.1900000000000001E-4</v>
      </c>
    </row>
    <row r="160" spans="1:102">
      <c r="A160" t="s">
        <v>387</v>
      </c>
      <c r="B160" t="e">
        <v>#VALUE!</v>
      </c>
      <c r="C160" t="e">
        <v>#VALUE!</v>
      </c>
      <c r="D160" t="e">
        <v>#VALUE!</v>
      </c>
      <c r="E160" t="e">
        <v>#VALUE!</v>
      </c>
      <c r="F160" t="e">
        <v>#VALUE!</v>
      </c>
      <c r="G160" t="e">
        <v>#VALUE!</v>
      </c>
      <c r="H160" t="e">
        <v>#VALUE!</v>
      </c>
      <c r="I160" t="e">
        <v>#VALUE!</v>
      </c>
      <c r="J160" t="e">
        <v>#VALUE!</v>
      </c>
      <c r="K160" t="e">
        <v>#VALUE!</v>
      </c>
      <c r="L160" t="e">
        <v>#VALUE!</v>
      </c>
      <c r="M160" t="e">
        <v>#VALUE!</v>
      </c>
      <c r="N160" t="e">
        <v>#VALUE!</v>
      </c>
      <c r="O160" t="e">
        <v>#VALUE!</v>
      </c>
      <c r="P160" t="e">
        <v>#VALUE!</v>
      </c>
      <c r="Q160">
        <v>4.5000000000000003E-5</v>
      </c>
      <c r="R160">
        <v>4.5000000000000003E-5</v>
      </c>
      <c r="S160">
        <v>4.5000000000000003E-5</v>
      </c>
      <c r="T160">
        <v>4.5000000000000003E-5</v>
      </c>
      <c r="U160">
        <v>4.5000000000000003E-5</v>
      </c>
      <c r="V160">
        <v>4.5000000000000003E-5</v>
      </c>
      <c r="W160">
        <v>4.5000000000000003E-5</v>
      </c>
      <c r="X160">
        <v>4.5000000000000003E-5</v>
      </c>
      <c r="Y160">
        <v>4.5000000000000003E-5</v>
      </c>
      <c r="Z160">
        <v>4.5000000000000003E-5</v>
      </c>
      <c r="AA160">
        <v>4.5000000000000003E-5</v>
      </c>
      <c r="AB160">
        <v>4.5000000000000003E-5</v>
      </c>
      <c r="AC160">
        <v>4.5000000000000003E-5</v>
      </c>
      <c r="AD160">
        <v>4.5000000000000003E-5</v>
      </c>
      <c r="AE160">
        <v>4.5000000000000003E-5</v>
      </c>
      <c r="AF160">
        <v>4.5000000000000003E-5</v>
      </c>
      <c r="AG160">
        <v>4.5000000000000003E-5</v>
      </c>
      <c r="AH160">
        <v>4.5000000000000003E-5</v>
      </c>
      <c r="AI160">
        <v>4.5000000000000003E-5</v>
      </c>
      <c r="AJ160">
        <v>4.5000000000000003E-5</v>
      </c>
      <c r="AK160">
        <v>4.5000000000000003E-5</v>
      </c>
      <c r="AL160">
        <v>4.5000000000000003E-5</v>
      </c>
      <c r="AM160">
        <v>4.5000000000000003E-5</v>
      </c>
      <c r="AN160">
        <v>4.5000000000000003E-5</v>
      </c>
      <c r="AO160">
        <v>4.5000000000000003E-5</v>
      </c>
      <c r="AP160">
        <v>2.9799999999999998E-4</v>
      </c>
      <c r="AQ160">
        <v>2.9799999999999998E-4</v>
      </c>
      <c r="AR160">
        <v>2.9799999999999998E-4</v>
      </c>
      <c r="AS160">
        <v>2.9799999999999998E-4</v>
      </c>
      <c r="AT160">
        <v>2.9799999999999998E-4</v>
      </c>
      <c r="AU160">
        <v>3.7599999999999998E-4</v>
      </c>
      <c r="AV160">
        <v>3.7599999999999998E-4</v>
      </c>
      <c r="AW160">
        <v>3.7599999999999998E-4</v>
      </c>
      <c r="AX160">
        <v>3.7599999999999998E-4</v>
      </c>
      <c r="AY160">
        <v>3.7599999999999998E-4</v>
      </c>
      <c r="AZ160">
        <v>4.6500000000000003E-4</v>
      </c>
      <c r="BA160">
        <v>4.6500000000000003E-4</v>
      </c>
      <c r="BB160">
        <v>4.6500000000000003E-4</v>
      </c>
      <c r="BC160">
        <v>4.6500000000000003E-4</v>
      </c>
      <c r="BD160">
        <v>4.6500000000000003E-4</v>
      </c>
      <c r="BE160">
        <v>2.9700000000000001E-4</v>
      </c>
      <c r="BF160">
        <v>2.9700000000000001E-4</v>
      </c>
      <c r="BG160">
        <v>2.9700000000000001E-4</v>
      </c>
      <c r="BH160">
        <v>2.9700000000000001E-4</v>
      </c>
      <c r="BI160">
        <v>2.9700000000000001E-4</v>
      </c>
      <c r="BJ160">
        <v>1.098E-3</v>
      </c>
      <c r="BK160">
        <v>1.098E-3</v>
      </c>
      <c r="BL160">
        <v>1.098E-3</v>
      </c>
      <c r="BM160">
        <v>1.098E-3</v>
      </c>
      <c r="BN160">
        <v>1.098E-3</v>
      </c>
      <c r="BO160">
        <v>7.0600000000000003E-4</v>
      </c>
      <c r="BP160">
        <v>7.0600000000000003E-4</v>
      </c>
      <c r="BQ160">
        <v>7.0600000000000003E-4</v>
      </c>
      <c r="BR160">
        <v>7.0600000000000003E-4</v>
      </c>
      <c r="BS160">
        <v>7.0600000000000003E-4</v>
      </c>
      <c r="BT160">
        <v>3.8299999999999999E-4</v>
      </c>
      <c r="BU160">
        <v>3.8299999999999999E-4</v>
      </c>
      <c r="BV160">
        <v>3.8299999999999999E-4</v>
      </c>
      <c r="BW160">
        <v>3.8299999999999999E-4</v>
      </c>
      <c r="BX160">
        <v>3.8299999999999999E-4</v>
      </c>
      <c r="BY160">
        <v>7.3200000000000001E-4</v>
      </c>
      <c r="BZ160">
        <v>7.3200000000000001E-4</v>
      </c>
      <c r="CA160">
        <v>7.3200000000000001E-4</v>
      </c>
      <c r="CB160">
        <v>7.3200000000000001E-4</v>
      </c>
      <c r="CC160">
        <v>7.3200000000000001E-4</v>
      </c>
      <c r="CD160">
        <v>7.3200000000000001E-4</v>
      </c>
      <c r="CE160">
        <v>7.3200000000000001E-4</v>
      </c>
      <c r="CF160">
        <v>7.3200000000000001E-4</v>
      </c>
      <c r="CG160">
        <v>7.3200000000000001E-4</v>
      </c>
      <c r="CH160">
        <v>7.3200000000000001E-4</v>
      </c>
      <c r="CI160">
        <v>7.3200000000000001E-4</v>
      </c>
      <c r="CJ160">
        <v>7.3200000000000001E-4</v>
      </c>
      <c r="CK160">
        <v>7.3200000000000001E-4</v>
      </c>
      <c r="CL160">
        <v>7.3200000000000001E-4</v>
      </c>
      <c r="CM160">
        <v>7.3200000000000001E-4</v>
      </c>
      <c r="CN160">
        <v>7.3200000000000001E-4</v>
      </c>
      <c r="CO160">
        <v>7.3200000000000001E-4</v>
      </c>
      <c r="CP160">
        <v>7.3200000000000001E-4</v>
      </c>
      <c r="CQ160">
        <v>7.3200000000000001E-4</v>
      </c>
      <c r="CR160">
        <v>7.3200000000000001E-4</v>
      </c>
      <c r="CS160">
        <v>7.3200000000000001E-4</v>
      </c>
      <c r="CT160">
        <v>7.3200000000000001E-4</v>
      </c>
      <c r="CU160">
        <v>7.3200000000000001E-4</v>
      </c>
      <c r="CV160">
        <v>7.3200000000000001E-4</v>
      </c>
      <c r="CW160">
        <v>7.3200000000000001E-4</v>
      </c>
      <c r="CX160">
        <v>7.3200000000000001E-4</v>
      </c>
    </row>
    <row r="161" spans="1:102">
      <c r="A161" t="s">
        <v>389</v>
      </c>
      <c r="B161" t="e">
        <v>#VALUE!</v>
      </c>
      <c r="C161" t="e">
        <v>#VALUE!</v>
      </c>
      <c r="D161" t="e">
        <v>#VALUE!</v>
      </c>
      <c r="E161" t="e">
        <v>#VALUE!</v>
      </c>
      <c r="F161" t="e">
        <v>#VALUE!</v>
      </c>
      <c r="G161" t="e">
        <v>#VALUE!</v>
      </c>
      <c r="H161" t="e">
        <v>#VALUE!</v>
      </c>
      <c r="I161" t="e">
        <v>#VALUE!</v>
      </c>
      <c r="J161" t="e">
        <v>#VALUE!</v>
      </c>
      <c r="K161" t="e">
        <v>#VALUE!</v>
      </c>
      <c r="L161" t="e">
        <v>#VALUE!</v>
      </c>
      <c r="M161" t="e">
        <v>#VALUE!</v>
      </c>
      <c r="N161" t="e">
        <v>#VALUE!</v>
      </c>
      <c r="O161" t="e">
        <v>#VALUE!</v>
      </c>
      <c r="P161" t="e">
        <v>#VALUE!</v>
      </c>
      <c r="Q161">
        <v>3.4999999999999997E-5</v>
      </c>
      <c r="R161">
        <v>3.4999999999999997E-5</v>
      </c>
      <c r="S161">
        <v>3.4999999999999997E-5</v>
      </c>
      <c r="T161">
        <v>3.4999999999999997E-5</v>
      </c>
      <c r="U161">
        <v>3.4999999999999997E-5</v>
      </c>
      <c r="V161">
        <v>3.4999999999999997E-5</v>
      </c>
      <c r="W161">
        <v>3.4999999999999997E-5</v>
      </c>
      <c r="X161">
        <v>3.4999999999999997E-5</v>
      </c>
      <c r="Y161">
        <v>3.4999999999999997E-5</v>
      </c>
      <c r="Z161">
        <v>3.4999999999999997E-5</v>
      </c>
      <c r="AA161">
        <v>3.4999999999999997E-5</v>
      </c>
      <c r="AB161">
        <v>3.4999999999999997E-5</v>
      </c>
      <c r="AC161">
        <v>3.4999999999999997E-5</v>
      </c>
      <c r="AD161">
        <v>3.4999999999999997E-5</v>
      </c>
      <c r="AE161">
        <v>3.4999999999999997E-5</v>
      </c>
      <c r="AF161">
        <v>3.4999999999999997E-5</v>
      </c>
      <c r="AG161">
        <v>3.4999999999999997E-5</v>
      </c>
      <c r="AH161">
        <v>3.4999999999999997E-5</v>
      </c>
      <c r="AI161">
        <v>3.4999999999999997E-5</v>
      </c>
      <c r="AJ161">
        <v>3.4999999999999997E-5</v>
      </c>
      <c r="AK161">
        <v>3.4999999999999997E-5</v>
      </c>
      <c r="AL161">
        <v>3.4999999999999997E-5</v>
      </c>
      <c r="AM161">
        <v>3.4999999999999997E-5</v>
      </c>
      <c r="AN161">
        <v>3.4999999999999997E-5</v>
      </c>
      <c r="AO161">
        <v>3.4999999999999997E-5</v>
      </c>
      <c r="AP161">
        <v>2.13E-4</v>
      </c>
      <c r="AQ161">
        <v>2.13E-4</v>
      </c>
      <c r="AR161">
        <v>2.13E-4</v>
      </c>
      <c r="AS161">
        <v>2.13E-4</v>
      </c>
      <c r="AT161">
        <v>2.13E-4</v>
      </c>
      <c r="AU161">
        <v>3.4400000000000001E-4</v>
      </c>
      <c r="AV161">
        <v>3.4400000000000001E-4</v>
      </c>
      <c r="AW161">
        <v>3.4400000000000001E-4</v>
      </c>
      <c r="AX161">
        <v>3.4400000000000001E-4</v>
      </c>
      <c r="AY161">
        <v>3.4400000000000001E-4</v>
      </c>
      <c r="AZ161">
        <v>5.0500000000000002E-4</v>
      </c>
      <c r="BA161">
        <v>5.0500000000000002E-4</v>
      </c>
      <c r="BB161">
        <v>5.0500000000000002E-4</v>
      </c>
      <c r="BC161">
        <v>5.0500000000000002E-4</v>
      </c>
      <c r="BD161">
        <v>5.0500000000000002E-4</v>
      </c>
      <c r="BE161">
        <v>6.7699999999999998E-4</v>
      </c>
      <c r="BF161">
        <v>6.7699999999999998E-4</v>
      </c>
      <c r="BG161">
        <v>6.7699999999999998E-4</v>
      </c>
      <c r="BH161">
        <v>6.7699999999999998E-4</v>
      </c>
      <c r="BI161">
        <v>6.7699999999999998E-4</v>
      </c>
      <c r="BJ161">
        <v>8.4400000000000002E-4</v>
      </c>
      <c r="BK161">
        <v>8.4400000000000002E-4</v>
      </c>
      <c r="BL161">
        <v>8.4400000000000002E-4</v>
      </c>
      <c r="BM161">
        <v>8.4400000000000002E-4</v>
      </c>
      <c r="BN161">
        <v>8.4400000000000002E-4</v>
      </c>
      <c r="BO161">
        <v>9.6599999999999995E-4</v>
      </c>
      <c r="BP161">
        <v>9.6599999999999995E-4</v>
      </c>
      <c r="BQ161">
        <v>9.6599999999999995E-4</v>
      </c>
      <c r="BR161">
        <v>9.6599999999999995E-4</v>
      </c>
      <c r="BS161">
        <v>9.6599999999999995E-4</v>
      </c>
      <c r="BT161">
        <v>1.0039999999999999E-3</v>
      </c>
      <c r="BU161">
        <v>1.0039999999999999E-3</v>
      </c>
      <c r="BV161">
        <v>1.0039999999999999E-3</v>
      </c>
      <c r="BW161">
        <v>1.0039999999999999E-3</v>
      </c>
      <c r="BX161">
        <v>1.0039999999999999E-3</v>
      </c>
      <c r="BY161">
        <v>9.7000000000000005E-4</v>
      </c>
      <c r="BZ161">
        <v>9.7000000000000005E-4</v>
      </c>
      <c r="CA161">
        <v>9.7000000000000005E-4</v>
      </c>
      <c r="CB161">
        <v>9.7000000000000005E-4</v>
      </c>
      <c r="CC161">
        <v>9.7000000000000005E-4</v>
      </c>
      <c r="CD161">
        <v>9.7000000000000005E-4</v>
      </c>
      <c r="CE161">
        <v>9.7000000000000005E-4</v>
      </c>
      <c r="CF161">
        <v>9.7000000000000005E-4</v>
      </c>
      <c r="CG161">
        <v>9.7000000000000005E-4</v>
      </c>
      <c r="CH161">
        <v>9.7000000000000005E-4</v>
      </c>
      <c r="CI161">
        <v>9.7000000000000005E-4</v>
      </c>
      <c r="CJ161">
        <v>9.7000000000000005E-4</v>
      </c>
      <c r="CK161">
        <v>9.7000000000000005E-4</v>
      </c>
      <c r="CL161">
        <v>9.7000000000000005E-4</v>
      </c>
      <c r="CM161">
        <v>9.7000000000000005E-4</v>
      </c>
      <c r="CN161">
        <v>9.7000000000000005E-4</v>
      </c>
      <c r="CO161">
        <v>9.7000000000000005E-4</v>
      </c>
      <c r="CP161">
        <v>9.7000000000000005E-4</v>
      </c>
      <c r="CQ161">
        <v>9.7000000000000005E-4</v>
      </c>
      <c r="CR161">
        <v>9.7000000000000005E-4</v>
      </c>
      <c r="CS161">
        <v>9.7000000000000005E-4</v>
      </c>
      <c r="CT161">
        <v>9.7000000000000005E-4</v>
      </c>
      <c r="CU161">
        <v>9.7000000000000005E-4</v>
      </c>
      <c r="CV161">
        <v>9.7000000000000005E-4</v>
      </c>
      <c r="CW161">
        <v>9.7000000000000005E-4</v>
      </c>
      <c r="CX161">
        <v>9.7000000000000005E-4</v>
      </c>
    </row>
    <row r="162" spans="1:102">
      <c r="A162" t="s">
        <v>391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5.7000000000000003E-5</v>
      </c>
      <c r="R162">
        <v>5.7000000000000003E-5</v>
      </c>
      <c r="S162">
        <v>5.7000000000000003E-5</v>
      </c>
      <c r="T162">
        <v>5.7000000000000003E-5</v>
      </c>
      <c r="U162">
        <v>5.7000000000000003E-5</v>
      </c>
      <c r="V162">
        <v>5.7000000000000003E-5</v>
      </c>
      <c r="W162">
        <v>5.7000000000000003E-5</v>
      </c>
      <c r="X162">
        <v>5.7000000000000003E-5</v>
      </c>
      <c r="Y162">
        <v>5.7000000000000003E-5</v>
      </c>
      <c r="Z162">
        <v>5.7000000000000003E-5</v>
      </c>
      <c r="AA162">
        <v>5.7000000000000003E-5</v>
      </c>
      <c r="AB162">
        <v>5.7000000000000003E-5</v>
      </c>
      <c r="AC162">
        <v>5.7000000000000003E-5</v>
      </c>
      <c r="AD162">
        <v>5.7000000000000003E-5</v>
      </c>
      <c r="AE162">
        <v>5.7000000000000003E-5</v>
      </c>
      <c r="AF162">
        <v>5.7000000000000003E-5</v>
      </c>
      <c r="AG162">
        <v>5.7000000000000003E-5</v>
      </c>
      <c r="AH162">
        <v>5.7000000000000003E-5</v>
      </c>
      <c r="AI162">
        <v>5.7000000000000003E-5</v>
      </c>
      <c r="AJ162">
        <v>5.7000000000000003E-5</v>
      </c>
      <c r="AK162">
        <v>5.7000000000000003E-5</v>
      </c>
      <c r="AL162">
        <v>5.7000000000000003E-5</v>
      </c>
      <c r="AM162">
        <v>5.7000000000000003E-5</v>
      </c>
      <c r="AN162">
        <v>5.7000000000000003E-5</v>
      </c>
      <c r="AO162">
        <v>5.7000000000000003E-5</v>
      </c>
      <c r="AP162">
        <v>2.61E-4</v>
      </c>
      <c r="AQ162">
        <v>2.61E-4</v>
      </c>
      <c r="AR162">
        <v>2.61E-4</v>
      </c>
      <c r="AS162">
        <v>2.61E-4</v>
      </c>
      <c r="AT162">
        <v>2.61E-4</v>
      </c>
      <c r="AU162">
        <v>3.4299999999999999E-4</v>
      </c>
      <c r="AV162">
        <v>3.4299999999999999E-4</v>
      </c>
      <c r="AW162">
        <v>3.4299999999999999E-4</v>
      </c>
      <c r="AX162">
        <v>3.4299999999999999E-4</v>
      </c>
      <c r="AY162">
        <v>3.4299999999999999E-4</v>
      </c>
      <c r="AZ162">
        <v>4.0299999999999998E-4</v>
      </c>
      <c r="BA162">
        <v>4.0299999999999998E-4</v>
      </c>
      <c r="BB162">
        <v>4.0299999999999998E-4</v>
      </c>
      <c r="BC162">
        <v>4.0299999999999998E-4</v>
      </c>
      <c r="BD162">
        <v>4.0299999999999998E-4</v>
      </c>
      <c r="BE162">
        <v>4.6200000000000001E-4</v>
      </c>
      <c r="BF162">
        <v>4.6200000000000001E-4</v>
      </c>
      <c r="BG162">
        <v>4.6200000000000001E-4</v>
      </c>
      <c r="BH162">
        <v>4.6200000000000001E-4</v>
      </c>
      <c r="BI162">
        <v>4.6200000000000001E-4</v>
      </c>
      <c r="BJ162">
        <v>5.0500000000000002E-4</v>
      </c>
      <c r="BK162">
        <v>5.0500000000000002E-4</v>
      </c>
      <c r="BL162">
        <v>5.0500000000000002E-4</v>
      </c>
      <c r="BM162">
        <v>5.0500000000000002E-4</v>
      </c>
      <c r="BN162">
        <v>5.0500000000000002E-4</v>
      </c>
      <c r="BO162">
        <v>6.6399999999999999E-4</v>
      </c>
      <c r="BP162">
        <v>6.6399999999999999E-4</v>
      </c>
      <c r="BQ162">
        <v>6.6399999999999999E-4</v>
      </c>
      <c r="BR162">
        <v>6.6399999999999999E-4</v>
      </c>
      <c r="BS162">
        <v>6.6399999999999999E-4</v>
      </c>
      <c r="BT162">
        <v>9.2500000000000004E-4</v>
      </c>
      <c r="BU162">
        <v>9.2500000000000004E-4</v>
      </c>
      <c r="BV162">
        <v>9.2500000000000004E-4</v>
      </c>
      <c r="BW162">
        <v>9.2500000000000004E-4</v>
      </c>
      <c r="BX162">
        <v>9.2500000000000004E-4</v>
      </c>
      <c r="BY162">
        <v>1.2899999999999999E-3</v>
      </c>
      <c r="BZ162">
        <v>1.2899999999999999E-3</v>
      </c>
      <c r="CA162">
        <v>1.2899999999999999E-3</v>
      </c>
      <c r="CB162">
        <v>1.2899999999999999E-3</v>
      </c>
      <c r="CC162">
        <v>1.2899999999999999E-3</v>
      </c>
      <c r="CD162">
        <v>1.2899999999999999E-3</v>
      </c>
      <c r="CE162">
        <v>1.2899999999999999E-3</v>
      </c>
      <c r="CF162">
        <v>1.2899999999999999E-3</v>
      </c>
      <c r="CG162">
        <v>1.2899999999999999E-3</v>
      </c>
      <c r="CH162">
        <v>1.2899999999999999E-3</v>
      </c>
      <c r="CI162">
        <v>1.2899999999999999E-3</v>
      </c>
      <c r="CJ162">
        <v>1.2899999999999999E-3</v>
      </c>
      <c r="CK162">
        <v>1.2899999999999999E-3</v>
      </c>
      <c r="CL162">
        <v>1.2899999999999999E-3</v>
      </c>
      <c r="CM162">
        <v>1.2899999999999999E-3</v>
      </c>
      <c r="CN162">
        <v>1.2899999999999999E-3</v>
      </c>
      <c r="CO162">
        <v>1.2899999999999999E-3</v>
      </c>
      <c r="CP162">
        <v>1.2899999999999999E-3</v>
      </c>
      <c r="CQ162">
        <v>1.2899999999999999E-3</v>
      </c>
      <c r="CR162">
        <v>1.2899999999999999E-3</v>
      </c>
      <c r="CS162">
        <v>1.2899999999999999E-3</v>
      </c>
      <c r="CT162">
        <v>1.2899999999999999E-3</v>
      </c>
      <c r="CU162">
        <v>1.2899999999999999E-3</v>
      </c>
      <c r="CV162">
        <v>1.2899999999999999E-3</v>
      </c>
      <c r="CW162">
        <v>1.2899999999999999E-3</v>
      </c>
      <c r="CX162">
        <v>1.2899999999999999E-3</v>
      </c>
    </row>
    <row r="163" spans="1:102">
      <c r="A163" t="s">
        <v>393</v>
      </c>
      <c r="B163" t="e">
        <v>#VALUE!</v>
      </c>
      <c r="C163" t="e">
        <v>#VALUE!</v>
      </c>
      <c r="D163" t="e">
        <v>#VALUE!</v>
      </c>
      <c r="E163" t="e">
        <v>#VALUE!</v>
      </c>
      <c r="F163" t="e">
        <v>#VALUE!</v>
      </c>
      <c r="G163" t="e">
        <v>#VALUE!</v>
      </c>
      <c r="H163" t="e">
        <v>#VALUE!</v>
      </c>
      <c r="I163" t="e">
        <v>#VALUE!</v>
      </c>
      <c r="J163" t="e">
        <v>#VALUE!</v>
      </c>
      <c r="K163" t="e">
        <v>#VALUE!</v>
      </c>
      <c r="L163" t="e">
        <v>#VALUE!</v>
      </c>
      <c r="M163" t="e">
        <v>#VALUE!</v>
      </c>
      <c r="N163" t="e">
        <v>#VALUE!</v>
      </c>
      <c r="O163" t="e">
        <v>#VALUE!</v>
      </c>
      <c r="P163" t="e">
        <v>#VALUE!</v>
      </c>
      <c r="Q163">
        <v>7.9999999999999996E-6</v>
      </c>
      <c r="R163">
        <v>7.9999999999999996E-6</v>
      </c>
      <c r="S163">
        <v>7.9999999999999996E-6</v>
      </c>
      <c r="T163">
        <v>7.9999999999999996E-6</v>
      </c>
      <c r="U163">
        <v>7.9999999999999996E-6</v>
      </c>
      <c r="V163">
        <v>7.9999999999999996E-6</v>
      </c>
      <c r="W163">
        <v>7.9999999999999996E-6</v>
      </c>
      <c r="X163">
        <v>7.9999999999999996E-6</v>
      </c>
      <c r="Y163">
        <v>7.9999999999999996E-6</v>
      </c>
      <c r="Z163">
        <v>7.9999999999999996E-6</v>
      </c>
      <c r="AA163">
        <v>7.9999999999999996E-6</v>
      </c>
      <c r="AB163">
        <v>7.9999999999999996E-6</v>
      </c>
      <c r="AC163">
        <v>7.9999999999999996E-6</v>
      </c>
      <c r="AD163">
        <v>7.9999999999999996E-6</v>
      </c>
      <c r="AE163">
        <v>7.9999999999999996E-6</v>
      </c>
      <c r="AF163">
        <v>7.9999999999999996E-6</v>
      </c>
      <c r="AG163">
        <v>7.9999999999999996E-6</v>
      </c>
      <c r="AH163">
        <v>7.9999999999999996E-6</v>
      </c>
      <c r="AI163">
        <v>7.9999999999999996E-6</v>
      </c>
      <c r="AJ163">
        <v>7.9999999999999996E-6</v>
      </c>
      <c r="AK163">
        <v>7.9999999999999996E-6</v>
      </c>
      <c r="AL163">
        <v>7.9999999999999996E-6</v>
      </c>
      <c r="AM163">
        <v>7.9999999999999996E-6</v>
      </c>
      <c r="AN163">
        <v>7.9999999999999996E-6</v>
      </c>
      <c r="AO163">
        <v>7.9999999999999996E-6</v>
      </c>
      <c r="AP163">
        <v>3.6000000000000001E-5</v>
      </c>
      <c r="AQ163">
        <v>3.6000000000000001E-5</v>
      </c>
      <c r="AR163">
        <v>3.6000000000000001E-5</v>
      </c>
      <c r="AS163">
        <v>3.6000000000000001E-5</v>
      </c>
      <c r="AT163">
        <v>3.6000000000000001E-5</v>
      </c>
      <c r="AU163">
        <v>4.6999999999999997E-5</v>
      </c>
      <c r="AV163">
        <v>4.6999999999999997E-5</v>
      </c>
      <c r="AW163">
        <v>4.6999999999999997E-5</v>
      </c>
      <c r="AX163">
        <v>4.6999999999999997E-5</v>
      </c>
      <c r="AY163">
        <v>4.6999999999999997E-5</v>
      </c>
      <c r="AZ163">
        <v>5.7000000000000003E-5</v>
      </c>
      <c r="BA163">
        <v>5.7000000000000003E-5</v>
      </c>
      <c r="BB163">
        <v>5.7000000000000003E-5</v>
      </c>
      <c r="BC163">
        <v>5.7000000000000003E-5</v>
      </c>
      <c r="BD163">
        <v>5.7000000000000003E-5</v>
      </c>
      <c r="BE163">
        <v>5.8999999999999998E-5</v>
      </c>
      <c r="BF163">
        <v>5.8999999999999998E-5</v>
      </c>
      <c r="BG163">
        <v>5.8999999999999998E-5</v>
      </c>
      <c r="BH163">
        <v>5.8999999999999998E-5</v>
      </c>
      <c r="BI163">
        <v>5.8999999999999998E-5</v>
      </c>
      <c r="BJ163">
        <v>6.0000000000000002E-5</v>
      </c>
      <c r="BK163">
        <v>6.0000000000000002E-5</v>
      </c>
      <c r="BL163">
        <v>6.0000000000000002E-5</v>
      </c>
      <c r="BM163">
        <v>6.0000000000000002E-5</v>
      </c>
      <c r="BN163">
        <v>6.0000000000000002E-5</v>
      </c>
      <c r="BO163">
        <v>6.2000000000000003E-5</v>
      </c>
      <c r="BP163">
        <v>6.2000000000000003E-5</v>
      </c>
      <c r="BQ163">
        <v>6.2000000000000003E-5</v>
      </c>
      <c r="BR163">
        <v>6.2000000000000003E-5</v>
      </c>
      <c r="BS163">
        <v>6.2000000000000003E-5</v>
      </c>
      <c r="BT163">
        <v>7.1000000000000005E-5</v>
      </c>
      <c r="BU163">
        <v>7.1000000000000005E-5</v>
      </c>
      <c r="BV163">
        <v>7.1000000000000005E-5</v>
      </c>
      <c r="BW163">
        <v>7.1000000000000005E-5</v>
      </c>
      <c r="BX163">
        <v>7.1000000000000005E-5</v>
      </c>
      <c r="BY163">
        <v>9.7E-5</v>
      </c>
      <c r="BZ163">
        <v>9.7E-5</v>
      </c>
      <c r="CA163">
        <v>9.7E-5</v>
      </c>
      <c r="CB163">
        <v>9.7E-5</v>
      </c>
      <c r="CC163">
        <v>9.7E-5</v>
      </c>
      <c r="CD163">
        <v>9.7E-5</v>
      </c>
      <c r="CE163">
        <v>9.7E-5</v>
      </c>
      <c r="CF163">
        <v>9.7E-5</v>
      </c>
      <c r="CG163">
        <v>9.7E-5</v>
      </c>
      <c r="CH163">
        <v>9.7E-5</v>
      </c>
      <c r="CI163">
        <v>9.7E-5</v>
      </c>
      <c r="CJ163">
        <v>9.7E-5</v>
      </c>
      <c r="CK163">
        <v>9.7E-5</v>
      </c>
      <c r="CL163">
        <v>9.7E-5</v>
      </c>
      <c r="CM163">
        <v>9.7E-5</v>
      </c>
      <c r="CN163">
        <v>9.7E-5</v>
      </c>
      <c r="CO163">
        <v>9.7E-5</v>
      </c>
      <c r="CP163">
        <v>9.7E-5</v>
      </c>
      <c r="CQ163">
        <v>9.7E-5</v>
      </c>
      <c r="CR163">
        <v>9.7E-5</v>
      </c>
      <c r="CS163">
        <v>9.7E-5</v>
      </c>
      <c r="CT163">
        <v>9.7E-5</v>
      </c>
      <c r="CU163">
        <v>9.7E-5</v>
      </c>
      <c r="CV163">
        <v>9.7E-5</v>
      </c>
      <c r="CW163">
        <v>9.7E-5</v>
      </c>
      <c r="CX163">
        <v>9.7E-5</v>
      </c>
    </row>
    <row r="164" spans="1:102">
      <c r="A164" t="s">
        <v>395</v>
      </c>
      <c r="B164" t="e">
        <v>#VALUE!</v>
      </c>
      <c r="C164" t="e">
        <v>#VALUE!</v>
      </c>
      <c r="D164" t="e">
        <v>#VALUE!</v>
      </c>
      <c r="E164" t="e">
        <v>#VALUE!</v>
      </c>
      <c r="F164" t="e">
        <v>#VALUE!</v>
      </c>
      <c r="G164" t="e">
        <v>#VALUE!</v>
      </c>
      <c r="H164" t="e">
        <v>#VALUE!</v>
      </c>
      <c r="I164" t="e">
        <v>#VALUE!</v>
      </c>
      <c r="J164" t="e">
        <v>#VALUE!</v>
      </c>
      <c r="K164" t="e">
        <v>#VALUE!</v>
      </c>
      <c r="L164" t="e">
        <v>#VALUE!</v>
      </c>
      <c r="M164" t="e">
        <v>#VALUE!</v>
      </c>
      <c r="N164" t="e">
        <v>#VALUE!</v>
      </c>
      <c r="O164" t="e">
        <v>#VALUE!</v>
      </c>
      <c r="P164" t="e">
        <v>#VALUE!</v>
      </c>
      <c r="Q164">
        <v>3.0000000000000001E-6</v>
      </c>
      <c r="R164">
        <v>3.0000000000000001E-6</v>
      </c>
      <c r="S164">
        <v>3.0000000000000001E-6</v>
      </c>
      <c r="T164">
        <v>3.0000000000000001E-6</v>
      </c>
      <c r="U164">
        <v>3.0000000000000001E-6</v>
      </c>
      <c r="V164">
        <v>3.0000000000000001E-6</v>
      </c>
      <c r="W164">
        <v>3.0000000000000001E-6</v>
      </c>
      <c r="X164">
        <v>3.0000000000000001E-6</v>
      </c>
      <c r="Y164">
        <v>3.0000000000000001E-6</v>
      </c>
      <c r="Z164">
        <v>3.0000000000000001E-6</v>
      </c>
      <c r="AA164">
        <v>3.0000000000000001E-6</v>
      </c>
      <c r="AB164">
        <v>3.0000000000000001E-6</v>
      </c>
      <c r="AC164">
        <v>3.0000000000000001E-6</v>
      </c>
      <c r="AD164">
        <v>3.0000000000000001E-6</v>
      </c>
      <c r="AE164">
        <v>3.0000000000000001E-6</v>
      </c>
      <c r="AF164">
        <v>3.0000000000000001E-6</v>
      </c>
      <c r="AG164">
        <v>3.0000000000000001E-6</v>
      </c>
      <c r="AH164">
        <v>3.0000000000000001E-6</v>
      </c>
      <c r="AI164">
        <v>3.0000000000000001E-6</v>
      </c>
      <c r="AJ164">
        <v>3.0000000000000001E-6</v>
      </c>
      <c r="AK164">
        <v>3.0000000000000001E-6</v>
      </c>
      <c r="AL164">
        <v>3.0000000000000001E-6</v>
      </c>
      <c r="AM164">
        <v>3.0000000000000001E-6</v>
      </c>
      <c r="AN164">
        <v>3.0000000000000001E-6</v>
      </c>
      <c r="AO164">
        <v>3.0000000000000001E-6</v>
      </c>
      <c r="AP164">
        <v>4.5000000000000003E-5</v>
      </c>
      <c r="AQ164">
        <v>4.5000000000000003E-5</v>
      </c>
      <c r="AR164">
        <v>4.5000000000000003E-5</v>
      </c>
      <c r="AS164">
        <v>4.5000000000000003E-5</v>
      </c>
      <c r="AT164">
        <v>4.5000000000000003E-5</v>
      </c>
      <c r="AU164">
        <v>7.8999999999999996E-5</v>
      </c>
      <c r="AV164">
        <v>7.8999999999999996E-5</v>
      </c>
      <c r="AW164">
        <v>7.8999999999999996E-5</v>
      </c>
      <c r="AX164">
        <v>7.8999999999999996E-5</v>
      </c>
      <c r="AY164">
        <v>7.8999999999999996E-5</v>
      </c>
      <c r="AZ164">
        <v>1.1E-4</v>
      </c>
      <c r="BA164">
        <v>1.1E-4</v>
      </c>
      <c r="BB164">
        <v>1.1E-4</v>
      </c>
      <c r="BC164">
        <v>1.1E-4</v>
      </c>
      <c r="BD164">
        <v>1.1E-4</v>
      </c>
      <c r="BE164">
        <v>1.3999999999999999E-4</v>
      </c>
      <c r="BF164">
        <v>1.3999999999999999E-4</v>
      </c>
      <c r="BG164">
        <v>1.3999999999999999E-4</v>
      </c>
      <c r="BH164">
        <v>1.3999999999999999E-4</v>
      </c>
      <c r="BI164">
        <v>1.3999999999999999E-4</v>
      </c>
      <c r="BJ164">
        <v>1.8699999999999999E-4</v>
      </c>
      <c r="BK164">
        <v>1.8699999999999999E-4</v>
      </c>
      <c r="BL164">
        <v>1.8699999999999999E-4</v>
      </c>
      <c r="BM164">
        <v>1.8699999999999999E-4</v>
      </c>
      <c r="BN164">
        <v>1.8699999999999999E-4</v>
      </c>
      <c r="BO164">
        <v>2.5300000000000002E-4</v>
      </c>
      <c r="BP164">
        <v>2.5300000000000002E-4</v>
      </c>
      <c r="BQ164">
        <v>2.5300000000000002E-4</v>
      </c>
      <c r="BR164">
        <v>2.5300000000000002E-4</v>
      </c>
      <c r="BS164">
        <v>2.5300000000000002E-4</v>
      </c>
      <c r="BT164">
        <v>3.3599999999999998E-4</v>
      </c>
      <c r="BU164">
        <v>3.3599999999999998E-4</v>
      </c>
      <c r="BV164">
        <v>3.3599999999999998E-4</v>
      </c>
      <c r="BW164">
        <v>3.3599999999999998E-4</v>
      </c>
      <c r="BX164">
        <v>3.3599999999999998E-4</v>
      </c>
      <c r="BY164">
        <v>4.37E-4</v>
      </c>
      <c r="BZ164">
        <v>4.37E-4</v>
      </c>
      <c r="CA164">
        <v>4.37E-4</v>
      </c>
      <c r="CB164">
        <v>4.37E-4</v>
      </c>
      <c r="CC164">
        <v>4.37E-4</v>
      </c>
      <c r="CD164">
        <v>4.37E-4</v>
      </c>
      <c r="CE164">
        <v>4.37E-4</v>
      </c>
      <c r="CF164">
        <v>4.37E-4</v>
      </c>
      <c r="CG164">
        <v>4.37E-4</v>
      </c>
      <c r="CH164">
        <v>4.37E-4</v>
      </c>
      <c r="CI164">
        <v>4.37E-4</v>
      </c>
      <c r="CJ164">
        <v>4.37E-4</v>
      </c>
      <c r="CK164">
        <v>4.37E-4</v>
      </c>
      <c r="CL164">
        <v>4.37E-4</v>
      </c>
      <c r="CM164">
        <v>4.37E-4</v>
      </c>
      <c r="CN164">
        <v>4.37E-4</v>
      </c>
      <c r="CO164">
        <v>4.37E-4</v>
      </c>
      <c r="CP164">
        <v>4.37E-4</v>
      </c>
      <c r="CQ164">
        <v>4.37E-4</v>
      </c>
      <c r="CR164">
        <v>4.37E-4</v>
      </c>
      <c r="CS164">
        <v>4.37E-4</v>
      </c>
      <c r="CT164">
        <v>4.37E-4</v>
      </c>
      <c r="CU164">
        <v>4.37E-4</v>
      </c>
      <c r="CV164">
        <v>4.37E-4</v>
      </c>
      <c r="CW164">
        <v>4.37E-4</v>
      </c>
      <c r="CX164">
        <v>4.37E-4</v>
      </c>
    </row>
    <row r="165" spans="1:102">
      <c r="A165" t="s">
        <v>397</v>
      </c>
      <c r="B165" t="e">
        <v>#VALUE!</v>
      </c>
      <c r="C165" t="e">
        <v>#VALUE!</v>
      </c>
      <c r="D165" t="e">
        <v>#VALUE!</v>
      </c>
      <c r="E165" t="e">
        <v>#VALUE!</v>
      </c>
      <c r="F165" t="e">
        <v>#VALUE!</v>
      </c>
      <c r="G165" t="e">
        <v>#VALUE!</v>
      </c>
      <c r="H165" t="e">
        <v>#VALUE!</v>
      </c>
      <c r="I165" t="e">
        <v>#VALUE!</v>
      </c>
      <c r="J165" t="e">
        <v>#VALUE!</v>
      </c>
      <c r="K165" t="e">
        <v>#VALUE!</v>
      </c>
      <c r="L165" t="e">
        <v>#VALUE!</v>
      </c>
      <c r="M165" t="e">
        <v>#VALUE!</v>
      </c>
      <c r="N165" t="e">
        <v>#VALUE!</v>
      </c>
      <c r="O165" t="e">
        <v>#VALUE!</v>
      </c>
      <c r="P165" t="e">
        <v>#VALUE!</v>
      </c>
      <c r="Q165">
        <v>3.9999999999999998E-6</v>
      </c>
      <c r="R165">
        <v>3.9999999999999998E-6</v>
      </c>
      <c r="S165">
        <v>3.9999999999999998E-6</v>
      </c>
      <c r="T165">
        <v>3.9999999999999998E-6</v>
      </c>
      <c r="U165">
        <v>3.9999999999999998E-6</v>
      </c>
      <c r="V165">
        <v>3.9999999999999998E-6</v>
      </c>
      <c r="W165">
        <v>3.9999999999999998E-6</v>
      </c>
      <c r="X165">
        <v>3.9999999999999998E-6</v>
      </c>
      <c r="Y165">
        <v>3.9999999999999998E-6</v>
      </c>
      <c r="Z165">
        <v>3.9999999999999998E-6</v>
      </c>
      <c r="AA165">
        <v>3.9999999999999998E-6</v>
      </c>
      <c r="AB165">
        <v>3.9999999999999998E-6</v>
      </c>
      <c r="AC165">
        <v>3.9999999999999998E-6</v>
      </c>
      <c r="AD165">
        <v>3.9999999999999998E-6</v>
      </c>
      <c r="AE165">
        <v>3.9999999999999998E-6</v>
      </c>
      <c r="AF165">
        <v>3.9999999999999998E-6</v>
      </c>
      <c r="AG165">
        <v>3.9999999999999998E-6</v>
      </c>
      <c r="AH165">
        <v>3.9999999999999998E-6</v>
      </c>
      <c r="AI165">
        <v>3.9999999999999998E-6</v>
      </c>
      <c r="AJ165">
        <v>3.9999999999999998E-6</v>
      </c>
      <c r="AK165">
        <v>3.9999999999999998E-6</v>
      </c>
      <c r="AL165">
        <v>3.9999999999999998E-6</v>
      </c>
      <c r="AM165">
        <v>3.9999999999999998E-6</v>
      </c>
      <c r="AN165">
        <v>3.9999999999999998E-6</v>
      </c>
      <c r="AO165">
        <v>3.9999999999999998E-6</v>
      </c>
      <c r="AP165">
        <v>3.1999999999999999E-5</v>
      </c>
      <c r="AQ165">
        <v>3.1999999999999999E-5</v>
      </c>
      <c r="AR165">
        <v>3.1999999999999999E-5</v>
      </c>
      <c r="AS165">
        <v>3.1999999999999999E-5</v>
      </c>
      <c r="AT165">
        <v>3.1999999999999999E-5</v>
      </c>
      <c r="AU165">
        <v>6.6000000000000005E-5</v>
      </c>
      <c r="AV165">
        <v>6.6000000000000005E-5</v>
      </c>
      <c r="AW165">
        <v>6.6000000000000005E-5</v>
      </c>
      <c r="AX165">
        <v>6.6000000000000005E-5</v>
      </c>
      <c r="AY165">
        <v>6.6000000000000005E-5</v>
      </c>
      <c r="AZ165">
        <v>1.12E-4</v>
      </c>
      <c r="BA165">
        <v>1.12E-4</v>
      </c>
      <c r="BB165">
        <v>1.12E-4</v>
      </c>
      <c r="BC165">
        <v>1.12E-4</v>
      </c>
      <c r="BD165">
        <v>1.12E-4</v>
      </c>
      <c r="BE165">
        <v>1.54E-4</v>
      </c>
      <c r="BF165">
        <v>1.54E-4</v>
      </c>
      <c r="BG165">
        <v>1.54E-4</v>
      </c>
      <c r="BH165">
        <v>1.54E-4</v>
      </c>
      <c r="BI165">
        <v>1.54E-4</v>
      </c>
      <c r="BJ165">
        <v>2.04E-4</v>
      </c>
      <c r="BK165">
        <v>2.04E-4</v>
      </c>
      <c r="BL165">
        <v>2.04E-4</v>
      </c>
      <c r="BM165">
        <v>2.04E-4</v>
      </c>
      <c r="BN165">
        <v>2.04E-4</v>
      </c>
      <c r="BO165">
        <v>2.7500000000000002E-4</v>
      </c>
      <c r="BP165">
        <v>2.7500000000000002E-4</v>
      </c>
      <c r="BQ165">
        <v>2.7500000000000002E-4</v>
      </c>
      <c r="BR165">
        <v>2.7500000000000002E-4</v>
      </c>
      <c r="BS165">
        <v>2.7500000000000002E-4</v>
      </c>
      <c r="BT165">
        <v>3.6900000000000002E-4</v>
      </c>
      <c r="BU165">
        <v>3.6900000000000002E-4</v>
      </c>
      <c r="BV165">
        <v>3.6900000000000002E-4</v>
      </c>
      <c r="BW165">
        <v>3.6900000000000002E-4</v>
      </c>
      <c r="BX165">
        <v>3.6900000000000002E-4</v>
      </c>
      <c r="BY165">
        <v>4.86E-4</v>
      </c>
      <c r="BZ165">
        <v>4.86E-4</v>
      </c>
      <c r="CA165">
        <v>4.86E-4</v>
      </c>
      <c r="CB165">
        <v>4.86E-4</v>
      </c>
      <c r="CC165">
        <v>4.86E-4</v>
      </c>
      <c r="CD165">
        <v>4.86E-4</v>
      </c>
      <c r="CE165">
        <v>4.86E-4</v>
      </c>
      <c r="CF165">
        <v>4.86E-4</v>
      </c>
      <c r="CG165">
        <v>4.86E-4</v>
      </c>
      <c r="CH165">
        <v>4.86E-4</v>
      </c>
      <c r="CI165">
        <v>4.86E-4</v>
      </c>
      <c r="CJ165">
        <v>4.86E-4</v>
      </c>
      <c r="CK165">
        <v>4.86E-4</v>
      </c>
      <c r="CL165">
        <v>4.86E-4</v>
      </c>
      <c r="CM165">
        <v>4.86E-4</v>
      </c>
      <c r="CN165">
        <v>4.86E-4</v>
      </c>
      <c r="CO165">
        <v>4.86E-4</v>
      </c>
      <c r="CP165">
        <v>4.86E-4</v>
      </c>
      <c r="CQ165">
        <v>4.86E-4</v>
      </c>
      <c r="CR165">
        <v>4.86E-4</v>
      </c>
      <c r="CS165">
        <v>4.86E-4</v>
      </c>
      <c r="CT165">
        <v>4.86E-4</v>
      </c>
      <c r="CU165">
        <v>4.86E-4</v>
      </c>
      <c r="CV165">
        <v>4.86E-4</v>
      </c>
      <c r="CW165">
        <v>4.86E-4</v>
      </c>
      <c r="CX165">
        <v>4.86E-4</v>
      </c>
    </row>
    <row r="166" spans="1:102">
      <c r="A166" t="s">
        <v>399</v>
      </c>
      <c r="B166" t="e">
        <v>#VALUE!</v>
      </c>
      <c r="C166" t="e">
        <v>#VALUE!</v>
      </c>
      <c r="D166" t="e">
        <v>#VALUE!</v>
      </c>
      <c r="E166" t="e">
        <v>#VALUE!</v>
      </c>
      <c r="F166" t="e">
        <v>#VALUE!</v>
      </c>
      <c r="G166" t="e">
        <v>#VALUE!</v>
      </c>
      <c r="H166" t="e">
        <v>#VALUE!</v>
      </c>
      <c r="I166" t="e">
        <v>#VALUE!</v>
      </c>
      <c r="J166" t="e">
        <v>#VALUE!</v>
      </c>
      <c r="K166" t="e">
        <v>#VALUE!</v>
      </c>
      <c r="L166" t="e">
        <v>#VALUE!</v>
      </c>
      <c r="M166" t="e">
        <v>#VALUE!</v>
      </c>
      <c r="N166" t="e">
        <v>#VALUE!</v>
      </c>
      <c r="O166" t="e">
        <v>#VALUE!</v>
      </c>
      <c r="P166" t="e">
        <v>#VALUE!</v>
      </c>
      <c r="Q166">
        <v>3.4E-5</v>
      </c>
      <c r="R166">
        <v>3.4E-5</v>
      </c>
      <c r="S166">
        <v>3.4E-5</v>
      </c>
      <c r="T166">
        <v>3.4E-5</v>
      </c>
      <c r="U166">
        <v>3.4E-5</v>
      </c>
      <c r="V166">
        <v>3.4E-5</v>
      </c>
      <c r="W166">
        <v>3.4E-5</v>
      </c>
      <c r="X166">
        <v>3.4E-5</v>
      </c>
      <c r="Y166">
        <v>3.4E-5</v>
      </c>
      <c r="Z166">
        <v>3.4E-5</v>
      </c>
      <c r="AA166">
        <v>3.4E-5</v>
      </c>
      <c r="AB166">
        <v>3.4E-5</v>
      </c>
      <c r="AC166">
        <v>3.4E-5</v>
      </c>
      <c r="AD166">
        <v>3.4E-5</v>
      </c>
      <c r="AE166">
        <v>3.4E-5</v>
      </c>
      <c r="AF166">
        <v>3.4E-5</v>
      </c>
      <c r="AG166">
        <v>3.4E-5</v>
      </c>
      <c r="AH166">
        <v>3.4E-5</v>
      </c>
      <c r="AI166">
        <v>3.4E-5</v>
      </c>
      <c r="AJ166">
        <v>3.4E-5</v>
      </c>
      <c r="AK166">
        <v>3.4E-5</v>
      </c>
      <c r="AL166">
        <v>3.4E-5</v>
      </c>
      <c r="AM166">
        <v>3.4E-5</v>
      </c>
      <c r="AN166">
        <v>3.4E-5</v>
      </c>
      <c r="AO166">
        <v>3.4E-5</v>
      </c>
      <c r="AP166">
        <v>2.2499999999999999E-4</v>
      </c>
      <c r="AQ166">
        <v>2.2499999999999999E-4</v>
      </c>
      <c r="AR166">
        <v>2.2499999999999999E-4</v>
      </c>
      <c r="AS166">
        <v>2.2499999999999999E-4</v>
      </c>
      <c r="AT166">
        <v>2.2499999999999999E-4</v>
      </c>
      <c r="AU166">
        <v>3.6499999999999998E-4</v>
      </c>
      <c r="AV166">
        <v>3.6499999999999998E-4</v>
      </c>
      <c r="AW166">
        <v>3.6499999999999998E-4</v>
      </c>
      <c r="AX166">
        <v>3.6499999999999998E-4</v>
      </c>
      <c r="AY166">
        <v>3.6499999999999998E-4</v>
      </c>
      <c r="AZ166">
        <v>5.3799999999999996E-4</v>
      </c>
      <c r="BA166">
        <v>5.3799999999999996E-4</v>
      </c>
      <c r="BB166">
        <v>5.3799999999999996E-4</v>
      </c>
      <c r="BC166">
        <v>5.3799999999999996E-4</v>
      </c>
      <c r="BD166">
        <v>5.3799999999999996E-4</v>
      </c>
      <c r="BE166">
        <v>7.0200000000000004E-4</v>
      </c>
      <c r="BF166">
        <v>7.0200000000000004E-4</v>
      </c>
      <c r="BG166">
        <v>7.0200000000000004E-4</v>
      </c>
      <c r="BH166">
        <v>7.0200000000000004E-4</v>
      </c>
      <c r="BI166">
        <v>7.0200000000000004E-4</v>
      </c>
      <c r="BJ166">
        <v>8.3900000000000001E-4</v>
      </c>
      <c r="BK166">
        <v>8.3900000000000001E-4</v>
      </c>
      <c r="BL166">
        <v>8.3900000000000001E-4</v>
      </c>
      <c r="BM166">
        <v>8.3900000000000001E-4</v>
      </c>
      <c r="BN166">
        <v>8.3900000000000001E-4</v>
      </c>
      <c r="BO166">
        <v>9.4899999999999997E-4</v>
      </c>
      <c r="BP166">
        <v>9.4899999999999997E-4</v>
      </c>
      <c r="BQ166">
        <v>9.4899999999999997E-4</v>
      </c>
      <c r="BR166">
        <v>9.4899999999999997E-4</v>
      </c>
      <c r="BS166">
        <v>9.4899999999999997E-4</v>
      </c>
      <c r="BT166">
        <v>9.6699999999999998E-4</v>
      </c>
      <c r="BU166">
        <v>9.6699999999999998E-4</v>
      </c>
      <c r="BV166">
        <v>9.6699999999999998E-4</v>
      </c>
      <c r="BW166">
        <v>9.6699999999999998E-4</v>
      </c>
      <c r="BX166">
        <v>9.6699999999999998E-4</v>
      </c>
      <c r="BY166">
        <v>9.2100000000000005E-4</v>
      </c>
      <c r="BZ166">
        <v>9.2100000000000005E-4</v>
      </c>
      <c r="CA166">
        <v>9.2100000000000005E-4</v>
      </c>
      <c r="CB166">
        <v>9.2100000000000005E-4</v>
      </c>
      <c r="CC166">
        <v>9.2100000000000005E-4</v>
      </c>
      <c r="CD166">
        <v>9.2100000000000005E-4</v>
      </c>
      <c r="CE166">
        <v>9.2100000000000005E-4</v>
      </c>
      <c r="CF166">
        <v>9.2100000000000005E-4</v>
      </c>
      <c r="CG166">
        <v>9.2100000000000005E-4</v>
      </c>
      <c r="CH166">
        <v>9.2100000000000005E-4</v>
      </c>
      <c r="CI166">
        <v>9.2100000000000005E-4</v>
      </c>
      <c r="CJ166">
        <v>9.2100000000000005E-4</v>
      </c>
      <c r="CK166">
        <v>9.2100000000000005E-4</v>
      </c>
      <c r="CL166">
        <v>9.2100000000000005E-4</v>
      </c>
      <c r="CM166">
        <v>9.2100000000000005E-4</v>
      </c>
      <c r="CN166">
        <v>9.2100000000000005E-4</v>
      </c>
      <c r="CO166">
        <v>9.2100000000000005E-4</v>
      </c>
      <c r="CP166">
        <v>9.2100000000000005E-4</v>
      </c>
      <c r="CQ166">
        <v>9.2100000000000005E-4</v>
      </c>
      <c r="CR166">
        <v>9.2100000000000005E-4</v>
      </c>
      <c r="CS166">
        <v>9.2100000000000005E-4</v>
      </c>
      <c r="CT166">
        <v>9.2100000000000005E-4</v>
      </c>
      <c r="CU166">
        <v>9.2100000000000005E-4</v>
      </c>
      <c r="CV166">
        <v>9.2100000000000005E-4</v>
      </c>
      <c r="CW166">
        <v>9.2100000000000005E-4</v>
      </c>
      <c r="CX166">
        <v>9.2100000000000005E-4</v>
      </c>
    </row>
    <row r="167" spans="1:102">
      <c r="A167" t="s">
        <v>401</v>
      </c>
      <c r="B167" t="e">
        <v>#VALUE!</v>
      </c>
      <c r="C167" t="e">
        <v>#VALUE!</v>
      </c>
      <c r="D167" t="e">
        <v>#VALUE!</v>
      </c>
      <c r="E167" t="e">
        <v>#VALUE!</v>
      </c>
      <c r="F167" t="e">
        <v>#VALUE!</v>
      </c>
      <c r="G167" t="e">
        <v>#VALUE!</v>
      </c>
      <c r="H167" t="e">
        <v>#VALUE!</v>
      </c>
      <c r="I167" t="e">
        <v>#VALUE!</v>
      </c>
      <c r="J167" t="e">
        <v>#VALUE!</v>
      </c>
      <c r="K167" t="e">
        <v>#VALUE!</v>
      </c>
      <c r="L167" t="e">
        <v>#VALUE!</v>
      </c>
      <c r="M167" t="e">
        <v>#VALUE!</v>
      </c>
      <c r="N167" t="e">
        <v>#VALUE!</v>
      </c>
      <c r="O167" t="e">
        <v>#VALUE!</v>
      </c>
      <c r="P167" t="e">
        <v>#VALUE!</v>
      </c>
      <c r="Q167">
        <v>3.8000000000000002E-5</v>
      </c>
      <c r="R167">
        <v>3.8000000000000002E-5</v>
      </c>
      <c r="S167">
        <v>3.8000000000000002E-5</v>
      </c>
      <c r="T167">
        <v>3.8000000000000002E-5</v>
      </c>
      <c r="U167">
        <v>3.8000000000000002E-5</v>
      </c>
      <c r="V167">
        <v>3.8000000000000002E-5</v>
      </c>
      <c r="W167">
        <v>3.8000000000000002E-5</v>
      </c>
      <c r="X167">
        <v>3.8000000000000002E-5</v>
      </c>
      <c r="Y167">
        <v>3.8000000000000002E-5</v>
      </c>
      <c r="Z167">
        <v>3.8000000000000002E-5</v>
      </c>
      <c r="AA167">
        <v>3.8000000000000002E-5</v>
      </c>
      <c r="AB167">
        <v>3.8000000000000002E-5</v>
      </c>
      <c r="AC167">
        <v>3.8000000000000002E-5</v>
      </c>
      <c r="AD167">
        <v>3.8000000000000002E-5</v>
      </c>
      <c r="AE167">
        <v>3.8000000000000002E-5</v>
      </c>
      <c r="AF167">
        <v>3.8000000000000002E-5</v>
      </c>
      <c r="AG167">
        <v>3.8000000000000002E-5</v>
      </c>
      <c r="AH167">
        <v>3.8000000000000002E-5</v>
      </c>
      <c r="AI167">
        <v>3.8000000000000002E-5</v>
      </c>
      <c r="AJ167">
        <v>3.8000000000000002E-5</v>
      </c>
      <c r="AK167">
        <v>3.8000000000000002E-5</v>
      </c>
      <c r="AL167">
        <v>3.8000000000000002E-5</v>
      </c>
      <c r="AM167">
        <v>3.8000000000000002E-5</v>
      </c>
      <c r="AN167">
        <v>3.8000000000000002E-5</v>
      </c>
      <c r="AO167">
        <v>3.8000000000000002E-5</v>
      </c>
      <c r="AP167">
        <v>1.6699999999999999E-4</v>
      </c>
      <c r="AQ167">
        <v>1.6699999999999999E-4</v>
      </c>
      <c r="AR167">
        <v>1.6699999999999999E-4</v>
      </c>
      <c r="AS167">
        <v>1.6699999999999999E-4</v>
      </c>
      <c r="AT167">
        <v>1.6699999999999999E-4</v>
      </c>
      <c r="AU167">
        <v>2.8899999999999998E-4</v>
      </c>
      <c r="AV167">
        <v>2.8899999999999998E-4</v>
      </c>
      <c r="AW167">
        <v>2.8899999999999998E-4</v>
      </c>
      <c r="AX167">
        <v>2.8899999999999998E-4</v>
      </c>
      <c r="AY167">
        <v>2.8899999999999998E-4</v>
      </c>
      <c r="AZ167">
        <v>2.7E-4</v>
      </c>
      <c r="BA167">
        <v>2.7E-4</v>
      </c>
      <c r="BB167">
        <v>2.7E-4</v>
      </c>
      <c r="BC167">
        <v>2.7E-4</v>
      </c>
      <c r="BD167">
        <v>2.7E-4</v>
      </c>
      <c r="BE167">
        <v>9.1000000000000003E-5</v>
      </c>
      <c r="BF167">
        <v>9.1000000000000003E-5</v>
      </c>
      <c r="BG167">
        <v>9.1000000000000003E-5</v>
      </c>
      <c r="BH167">
        <v>9.1000000000000003E-5</v>
      </c>
      <c r="BI167">
        <v>9.1000000000000003E-5</v>
      </c>
      <c r="BJ167">
        <v>7.1299999999999998E-4</v>
      </c>
      <c r="BK167">
        <v>7.1299999999999998E-4</v>
      </c>
      <c r="BL167">
        <v>7.1299999999999998E-4</v>
      </c>
      <c r="BM167">
        <v>7.1299999999999998E-4</v>
      </c>
      <c r="BN167">
        <v>7.1299999999999998E-4</v>
      </c>
      <c r="BO167">
        <v>8.9400000000000005E-4</v>
      </c>
      <c r="BP167">
        <v>8.9400000000000005E-4</v>
      </c>
      <c r="BQ167">
        <v>8.9400000000000005E-4</v>
      </c>
      <c r="BR167">
        <v>8.9400000000000005E-4</v>
      </c>
      <c r="BS167">
        <v>8.9400000000000005E-4</v>
      </c>
      <c r="BT167">
        <v>9.1699999999999995E-4</v>
      </c>
      <c r="BU167">
        <v>9.1699999999999995E-4</v>
      </c>
      <c r="BV167">
        <v>9.1699999999999995E-4</v>
      </c>
      <c r="BW167">
        <v>9.1699999999999995E-4</v>
      </c>
      <c r="BX167">
        <v>9.1699999999999995E-4</v>
      </c>
      <c r="BY167">
        <v>1.238E-3</v>
      </c>
      <c r="BZ167">
        <v>1.238E-3</v>
      </c>
      <c r="CA167">
        <v>1.238E-3</v>
      </c>
      <c r="CB167">
        <v>1.238E-3</v>
      </c>
      <c r="CC167">
        <v>1.238E-3</v>
      </c>
      <c r="CD167">
        <v>1.238E-3</v>
      </c>
      <c r="CE167">
        <v>1.238E-3</v>
      </c>
      <c r="CF167">
        <v>1.238E-3</v>
      </c>
      <c r="CG167">
        <v>1.238E-3</v>
      </c>
      <c r="CH167">
        <v>1.238E-3</v>
      </c>
      <c r="CI167">
        <v>1.238E-3</v>
      </c>
      <c r="CJ167">
        <v>1.238E-3</v>
      </c>
      <c r="CK167">
        <v>1.238E-3</v>
      </c>
      <c r="CL167">
        <v>1.238E-3</v>
      </c>
      <c r="CM167">
        <v>1.238E-3</v>
      </c>
      <c r="CN167">
        <v>1.238E-3</v>
      </c>
      <c r="CO167">
        <v>1.238E-3</v>
      </c>
      <c r="CP167">
        <v>1.238E-3</v>
      </c>
      <c r="CQ167">
        <v>1.238E-3</v>
      </c>
      <c r="CR167">
        <v>1.238E-3</v>
      </c>
      <c r="CS167">
        <v>1.238E-3</v>
      </c>
      <c r="CT167">
        <v>1.238E-3</v>
      </c>
      <c r="CU167">
        <v>1.238E-3</v>
      </c>
      <c r="CV167">
        <v>1.238E-3</v>
      </c>
      <c r="CW167">
        <v>1.238E-3</v>
      </c>
      <c r="CX167">
        <v>1.238E-3</v>
      </c>
    </row>
    <row r="168" spans="1:102">
      <c r="A168" t="s">
        <v>403</v>
      </c>
      <c r="B168" t="e">
        <v>#VALUE!</v>
      </c>
      <c r="C168" t="e">
        <v>#VALUE!</v>
      </c>
      <c r="D168" t="e">
        <v>#VALUE!</v>
      </c>
      <c r="E168" t="e">
        <v>#VALUE!</v>
      </c>
      <c r="F168" t="e">
        <v>#VALUE!</v>
      </c>
      <c r="G168" t="e">
        <v>#VALUE!</v>
      </c>
      <c r="H168" t="e">
        <v>#VALUE!</v>
      </c>
      <c r="I168" t="e">
        <v>#VALUE!</v>
      </c>
      <c r="J168" t="e">
        <v>#VALUE!</v>
      </c>
      <c r="K168" t="e">
        <v>#VALUE!</v>
      </c>
      <c r="L168" t="e">
        <v>#VALUE!</v>
      </c>
      <c r="M168" t="e">
        <v>#VALUE!</v>
      </c>
      <c r="N168" t="e">
        <v>#VALUE!</v>
      </c>
      <c r="O168" t="e">
        <v>#VALUE!</v>
      </c>
      <c r="P168" t="e">
        <v>#VALUE!</v>
      </c>
      <c r="Q168">
        <v>3.6000000000000001E-5</v>
      </c>
      <c r="R168">
        <v>3.6000000000000001E-5</v>
      </c>
      <c r="S168">
        <v>3.6000000000000001E-5</v>
      </c>
      <c r="T168">
        <v>3.6000000000000001E-5</v>
      </c>
      <c r="U168">
        <v>3.6000000000000001E-5</v>
      </c>
      <c r="V168">
        <v>3.6000000000000001E-5</v>
      </c>
      <c r="W168">
        <v>3.6000000000000001E-5</v>
      </c>
      <c r="X168">
        <v>3.6000000000000001E-5</v>
      </c>
      <c r="Y168">
        <v>3.6000000000000001E-5</v>
      </c>
      <c r="Z168">
        <v>3.6000000000000001E-5</v>
      </c>
      <c r="AA168">
        <v>3.6000000000000001E-5</v>
      </c>
      <c r="AB168">
        <v>3.6000000000000001E-5</v>
      </c>
      <c r="AC168">
        <v>3.6000000000000001E-5</v>
      </c>
      <c r="AD168">
        <v>3.6000000000000001E-5</v>
      </c>
      <c r="AE168">
        <v>3.6000000000000001E-5</v>
      </c>
      <c r="AF168">
        <v>3.6000000000000001E-5</v>
      </c>
      <c r="AG168">
        <v>3.6000000000000001E-5</v>
      </c>
      <c r="AH168">
        <v>3.6000000000000001E-5</v>
      </c>
      <c r="AI168">
        <v>3.6000000000000001E-5</v>
      </c>
      <c r="AJ168">
        <v>3.6000000000000001E-5</v>
      </c>
      <c r="AK168">
        <v>3.6000000000000001E-5</v>
      </c>
      <c r="AL168">
        <v>3.6000000000000001E-5</v>
      </c>
      <c r="AM168">
        <v>3.6000000000000001E-5</v>
      </c>
      <c r="AN168">
        <v>3.6000000000000001E-5</v>
      </c>
      <c r="AO168">
        <v>3.6000000000000001E-5</v>
      </c>
      <c r="AP168">
        <v>3.0800000000000001E-4</v>
      </c>
      <c r="AQ168">
        <v>3.0800000000000001E-4</v>
      </c>
      <c r="AR168">
        <v>3.0800000000000001E-4</v>
      </c>
      <c r="AS168">
        <v>3.0800000000000001E-4</v>
      </c>
      <c r="AT168">
        <v>3.0800000000000001E-4</v>
      </c>
      <c r="AU168">
        <v>4.7699999999999999E-4</v>
      </c>
      <c r="AV168">
        <v>4.7699999999999999E-4</v>
      </c>
      <c r="AW168">
        <v>4.7699999999999999E-4</v>
      </c>
      <c r="AX168">
        <v>4.7699999999999999E-4</v>
      </c>
      <c r="AY168">
        <v>4.7699999999999999E-4</v>
      </c>
      <c r="AZ168">
        <v>6.29E-4</v>
      </c>
      <c r="BA168">
        <v>6.29E-4</v>
      </c>
      <c r="BB168">
        <v>6.29E-4</v>
      </c>
      <c r="BC168">
        <v>6.29E-4</v>
      </c>
      <c r="BD168">
        <v>6.29E-4</v>
      </c>
      <c r="BE168">
        <v>6.0700000000000001E-4</v>
      </c>
      <c r="BF168">
        <v>6.0700000000000001E-4</v>
      </c>
      <c r="BG168">
        <v>6.0700000000000001E-4</v>
      </c>
      <c r="BH168">
        <v>6.0700000000000001E-4</v>
      </c>
      <c r="BI168">
        <v>6.0700000000000001E-4</v>
      </c>
      <c r="BJ168">
        <v>1.292E-3</v>
      </c>
      <c r="BK168">
        <v>1.292E-3</v>
      </c>
      <c r="BL168">
        <v>1.292E-3</v>
      </c>
      <c r="BM168">
        <v>1.292E-3</v>
      </c>
      <c r="BN168">
        <v>1.292E-3</v>
      </c>
      <c r="BO168">
        <v>1.0349999999999999E-3</v>
      </c>
      <c r="BP168">
        <v>1.0349999999999999E-3</v>
      </c>
      <c r="BQ168">
        <v>1.0349999999999999E-3</v>
      </c>
      <c r="BR168">
        <v>1.0349999999999999E-3</v>
      </c>
      <c r="BS168">
        <v>1.0349999999999999E-3</v>
      </c>
      <c r="BT168">
        <v>1.4599999999999999E-3</v>
      </c>
      <c r="BU168">
        <v>1.4599999999999999E-3</v>
      </c>
      <c r="BV168">
        <v>1.4599999999999999E-3</v>
      </c>
      <c r="BW168">
        <v>1.4599999999999999E-3</v>
      </c>
      <c r="BX168">
        <v>1.4599999999999999E-3</v>
      </c>
      <c r="BY168">
        <v>4.1000000000000003E-3</v>
      </c>
      <c r="BZ168">
        <v>4.1000000000000003E-3</v>
      </c>
      <c r="CA168">
        <v>4.1000000000000003E-3</v>
      </c>
      <c r="CB168">
        <v>4.1000000000000003E-3</v>
      </c>
      <c r="CC168">
        <v>4.1000000000000003E-3</v>
      </c>
      <c r="CD168">
        <v>4.1000000000000003E-3</v>
      </c>
      <c r="CE168">
        <v>4.1000000000000003E-3</v>
      </c>
      <c r="CF168">
        <v>4.1000000000000003E-3</v>
      </c>
      <c r="CG168">
        <v>4.1000000000000003E-3</v>
      </c>
      <c r="CH168">
        <v>4.1000000000000003E-3</v>
      </c>
      <c r="CI168">
        <v>4.1000000000000003E-3</v>
      </c>
      <c r="CJ168">
        <v>4.1000000000000003E-3</v>
      </c>
      <c r="CK168">
        <v>4.1000000000000003E-3</v>
      </c>
      <c r="CL168">
        <v>4.1000000000000003E-3</v>
      </c>
      <c r="CM168">
        <v>4.1000000000000003E-3</v>
      </c>
      <c r="CN168">
        <v>4.1000000000000003E-3</v>
      </c>
      <c r="CO168">
        <v>4.1000000000000003E-3</v>
      </c>
      <c r="CP168">
        <v>4.1000000000000003E-3</v>
      </c>
      <c r="CQ168">
        <v>4.1000000000000003E-3</v>
      </c>
      <c r="CR168">
        <v>4.1000000000000003E-3</v>
      </c>
      <c r="CS168">
        <v>4.1000000000000003E-3</v>
      </c>
      <c r="CT168">
        <v>4.1000000000000003E-3</v>
      </c>
      <c r="CU168">
        <v>4.1000000000000003E-3</v>
      </c>
      <c r="CV168">
        <v>4.1000000000000003E-3</v>
      </c>
      <c r="CW168">
        <v>4.1000000000000003E-3</v>
      </c>
      <c r="CX168">
        <v>4.1000000000000003E-3</v>
      </c>
    </row>
    <row r="169" spans="1:102">
      <c r="A169" t="s">
        <v>405</v>
      </c>
      <c r="B169" t="e">
        <v>#VALUE!</v>
      </c>
      <c r="C169" t="e">
        <v>#VALUE!</v>
      </c>
      <c r="D169" t="e">
        <v>#VALUE!</v>
      </c>
      <c r="E169" t="e">
        <v>#VALUE!</v>
      </c>
      <c r="F169" t="e">
        <v>#VALUE!</v>
      </c>
      <c r="G169" t="e">
        <v>#VALUE!</v>
      </c>
      <c r="H169" t="e">
        <v>#VALUE!</v>
      </c>
      <c r="I169" t="e">
        <v>#VALUE!</v>
      </c>
      <c r="J169" t="e">
        <v>#VALUE!</v>
      </c>
      <c r="K169" t="e">
        <v>#VALUE!</v>
      </c>
      <c r="L169" t="e">
        <v>#VALUE!</v>
      </c>
      <c r="M169" t="e">
        <v>#VALUE!</v>
      </c>
      <c r="N169" t="e">
        <v>#VALUE!</v>
      </c>
      <c r="O169" t="e">
        <v>#VALUE!</v>
      </c>
      <c r="P169" t="e">
        <v>#VALUE!</v>
      </c>
      <c r="Q169">
        <v>5.0000000000000004E-6</v>
      </c>
      <c r="R169">
        <v>5.0000000000000004E-6</v>
      </c>
      <c r="S169">
        <v>5.0000000000000004E-6</v>
      </c>
      <c r="T169">
        <v>5.0000000000000004E-6</v>
      </c>
      <c r="U169">
        <v>5.0000000000000004E-6</v>
      </c>
      <c r="V169">
        <v>5.0000000000000004E-6</v>
      </c>
      <c r="W169">
        <v>5.0000000000000004E-6</v>
      </c>
      <c r="X169">
        <v>5.0000000000000004E-6</v>
      </c>
      <c r="Y169">
        <v>5.0000000000000004E-6</v>
      </c>
      <c r="Z169">
        <v>5.0000000000000004E-6</v>
      </c>
      <c r="AA169">
        <v>5.0000000000000004E-6</v>
      </c>
      <c r="AB169">
        <v>5.0000000000000004E-6</v>
      </c>
      <c r="AC169">
        <v>5.0000000000000004E-6</v>
      </c>
      <c r="AD169">
        <v>5.0000000000000004E-6</v>
      </c>
      <c r="AE169">
        <v>5.0000000000000004E-6</v>
      </c>
      <c r="AF169">
        <v>5.0000000000000004E-6</v>
      </c>
      <c r="AG169">
        <v>5.0000000000000004E-6</v>
      </c>
      <c r="AH169">
        <v>5.0000000000000004E-6</v>
      </c>
      <c r="AI169">
        <v>5.0000000000000004E-6</v>
      </c>
      <c r="AJ169">
        <v>5.0000000000000004E-6</v>
      </c>
      <c r="AK169">
        <v>5.0000000000000004E-6</v>
      </c>
      <c r="AL169">
        <v>5.0000000000000004E-6</v>
      </c>
      <c r="AM169">
        <v>5.0000000000000004E-6</v>
      </c>
      <c r="AN169">
        <v>5.0000000000000004E-6</v>
      </c>
      <c r="AO169">
        <v>5.0000000000000004E-6</v>
      </c>
      <c r="AP169">
        <v>2.1999999999999999E-5</v>
      </c>
      <c r="AQ169">
        <v>2.1999999999999999E-5</v>
      </c>
      <c r="AR169">
        <v>2.1999999999999999E-5</v>
      </c>
      <c r="AS169">
        <v>2.1999999999999999E-5</v>
      </c>
      <c r="AT169">
        <v>2.1999999999999999E-5</v>
      </c>
      <c r="AU169">
        <v>2.8E-5</v>
      </c>
      <c r="AV169">
        <v>2.8E-5</v>
      </c>
      <c r="AW169">
        <v>2.8E-5</v>
      </c>
      <c r="AX169">
        <v>2.8E-5</v>
      </c>
      <c r="AY169">
        <v>2.8E-5</v>
      </c>
      <c r="AZ169">
        <v>3.6999999999999998E-5</v>
      </c>
      <c r="BA169">
        <v>3.6999999999999998E-5</v>
      </c>
      <c r="BB169">
        <v>3.6999999999999998E-5</v>
      </c>
      <c r="BC169">
        <v>3.6999999999999998E-5</v>
      </c>
      <c r="BD169">
        <v>3.6999999999999998E-5</v>
      </c>
      <c r="BE169">
        <v>5.0000000000000002E-5</v>
      </c>
      <c r="BF169">
        <v>5.0000000000000002E-5</v>
      </c>
      <c r="BG169">
        <v>5.0000000000000002E-5</v>
      </c>
      <c r="BH169">
        <v>5.0000000000000002E-5</v>
      </c>
      <c r="BI169">
        <v>5.0000000000000002E-5</v>
      </c>
      <c r="BJ169">
        <v>6.2000000000000003E-5</v>
      </c>
      <c r="BK169">
        <v>6.2000000000000003E-5</v>
      </c>
      <c r="BL169">
        <v>6.2000000000000003E-5</v>
      </c>
      <c r="BM169">
        <v>6.2000000000000003E-5</v>
      </c>
      <c r="BN169">
        <v>6.2000000000000003E-5</v>
      </c>
      <c r="BO169">
        <v>7.2999999999999999E-5</v>
      </c>
      <c r="BP169">
        <v>7.2999999999999999E-5</v>
      </c>
      <c r="BQ169">
        <v>7.2999999999999999E-5</v>
      </c>
      <c r="BR169">
        <v>7.2999999999999999E-5</v>
      </c>
      <c r="BS169">
        <v>7.2999999999999999E-5</v>
      </c>
      <c r="BT169">
        <v>9.7E-5</v>
      </c>
      <c r="BU169">
        <v>9.7E-5</v>
      </c>
      <c r="BV169">
        <v>9.7E-5</v>
      </c>
      <c r="BW169">
        <v>9.7E-5</v>
      </c>
      <c r="BX169">
        <v>9.7E-5</v>
      </c>
      <c r="BY169">
        <v>1.6100000000000001E-4</v>
      </c>
      <c r="BZ169">
        <v>1.6100000000000001E-4</v>
      </c>
      <c r="CA169">
        <v>1.6100000000000001E-4</v>
      </c>
      <c r="CB169">
        <v>1.6100000000000001E-4</v>
      </c>
      <c r="CC169">
        <v>1.6100000000000001E-4</v>
      </c>
      <c r="CD169">
        <v>1.6100000000000001E-4</v>
      </c>
      <c r="CE169">
        <v>1.6100000000000001E-4</v>
      </c>
      <c r="CF169">
        <v>1.6100000000000001E-4</v>
      </c>
      <c r="CG169">
        <v>1.6100000000000001E-4</v>
      </c>
      <c r="CH169">
        <v>1.6100000000000001E-4</v>
      </c>
      <c r="CI169">
        <v>1.6100000000000001E-4</v>
      </c>
      <c r="CJ169">
        <v>1.6100000000000001E-4</v>
      </c>
      <c r="CK169">
        <v>1.6100000000000001E-4</v>
      </c>
      <c r="CL169">
        <v>1.6100000000000001E-4</v>
      </c>
      <c r="CM169">
        <v>1.6100000000000001E-4</v>
      </c>
      <c r="CN169">
        <v>1.6100000000000001E-4</v>
      </c>
      <c r="CO169">
        <v>1.6100000000000001E-4</v>
      </c>
      <c r="CP169">
        <v>1.6100000000000001E-4</v>
      </c>
      <c r="CQ169">
        <v>1.6100000000000001E-4</v>
      </c>
      <c r="CR169">
        <v>1.6100000000000001E-4</v>
      </c>
      <c r="CS169">
        <v>1.6100000000000001E-4</v>
      </c>
      <c r="CT169">
        <v>1.6100000000000001E-4</v>
      </c>
      <c r="CU169">
        <v>1.6100000000000001E-4</v>
      </c>
      <c r="CV169">
        <v>1.6100000000000001E-4</v>
      </c>
      <c r="CW169">
        <v>1.6100000000000001E-4</v>
      </c>
      <c r="CX169">
        <v>1.6100000000000001E-4</v>
      </c>
    </row>
    <row r="170" spans="1:102">
      <c r="A170" t="s">
        <v>407</v>
      </c>
      <c r="B170" t="e">
        <v>#VALUE!</v>
      </c>
      <c r="C170" t="e">
        <v>#VALUE!</v>
      </c>
      <c r="D170" t="e">
        <v>#VALUE!</v>
      </c>
      <c r="E170" t="e">
        <v>#VALUE!</v>
      </c>
      <c r="F170" t="e">
        <v>#VALUE!</v>
      </c>
      <c r="G170" t="e">
        <v>#VALUE!</v>
      </c>
      <c r="H170" t="e">
        <v>#VALUE!</v>
      </c>
      <c r="I170" t="e">
        <v>#VALUE!</v>
      </c>
      <c r="J170" t="e">
        <v>#VALUE!</v>
      </c>
      <c r="K170" t="e">
        <v>#VALUE!</v>
      </c>
      <c r="L170" t="e">
        <v>#VALUE!</v>
      </c>
      <c r="M170" t="e">
        <v>#VALUE!</v>
      </c>
      <c r="N170" t="e">
        <v>#VALUE!</v>
      </c>
      <c r="O170" t="e">
        <v>#VALUE!</v>
      </c>
      <c r="P170" t="e">
        <v>#VALUE!</v>
      </c>
      <c r="Q170">
        <v>1.9999999999999999E-6</v>
      </c>
      <c r="R170">
        <v>1.9999999999999999E-6</v>
      </c>
      <c r="S170">
        <v>1.9999999999999999E-6</v>
      </c>
      <c r="T170">
        <v>1.9999999999999999E-6</v>
      </c>
      <c r="U170">
        <v>1.9999999999999999E-6</v>
      </c>
      <c r="V170">
        <v>1.9999999999999999E-6</v>
      </c>
      <c r="W170">
        <v>1.9999999999999999E-6</v>
      </c>
      <c r="X170">
        <v>1.9999999999999999E-6</v>
      </c>
      <c r="Y170">
        <v>1.9999999999999999E-6</v>
      </c>
      <c r="Z170">
        <v>1.9999999999999999E-6</v>
      </c>
      <c r="AA170">
        <v>1.9999999999999999E-6</v>
      </c>
      <c r="AB170">
        <v>1.9999999999999999E-6</v>
      </c>
      <c r="AC170">
        <v>1.9999999999999999E-6</v>
      </c>
      <c r="AD170">
        <v>1.9999999999999999E-6</v>
      </c>
      <c r="AE170">
        <v>1.9999999999999999E-6</v>
      </c>
      <c r="AF170">
        <v>1.9999999999999999E-6</v>
      </c>
      <c r="AG170">
        <v>1.9999999999999999E-6</v>
      </c>
      <c r="AH170">
        <v>1.9999999999999999E-6</v>
      </c>
      <c r="AI170">
        <v>1.9999999999999999E-6</v>
      </c>
      <c r="AJ170">
        <v>1.9999999999999999E-6</v>
      </c>
      <c r="AK170">
        <v>1.9999999999999999E-6</v>
      </c>
      <c r="AL170">
        <v>1.9999999999999999E-6</v>
      </c>
      <c r="AM170">
        <v>1.9999999999999999E-6</v>
      </c>
      <c r="AN170">
        <v>1.9999999999999999E-6</v>
      </c>
      <c r="AO170">
        <v>1.9999999999999999E-6</v>
      </c>
      <c r="AP170">
        <v>1.2999999999999999E-5</v>
      </c>
      <c r="AQ170">
        <v>1.2999999999999999E-5</v>
      </c>
      <c r="AR170">
        <v>1.2999999999999999E-5</v>
      </c>
      <c r="AS170">
        <v>1.2999999999999999E-5</v>
      </c>
      <c r="AT170">
        <v>1.2999999999999999E-5</v>
      </c>
      <c r="AU170">
        <v>1.9000000000000001E-5</v>
      </c>
      <c r="AV170">
        <v>1.9000000000000001E-5</v>
      </c>
      <c r="AW170">
        <v>1.9000000000000001E-5</v>
      </c>
      <c r="AX170">
        <v>1.9000000000000001E-5</v>
      </c>
      <c r="AY170">
        <v>1.9000000000000001E-5</v>
      </c>
      <c r="AZ170">
        <v>2.5000000000000001E-5</v>
      </c>
      <c r="BA170">
        <v>2.5000000000000001E-5</v>
      </c>
      <c r="BB170">
        <v>2.5000000000000001E-5</v>
      </c>
      <c r="BC170">
        <v>2.5000000000000001E-5</v>
      </c>
      <c r="BD170">
        <v>2.5000000000000001E-5</v>
      </c>
      <c r="BE170">
        <v>3.3000000000000003E-5</v>
      </c>
      <c r="BF170">
        <v>3.3000000000000003E-5</v>
      </c>
      <c r="BG170">
        <v>3.3000000000000003E-5</v>
      </c>
      <c r="BH170">
        <v>3.3000000000000003E-5</v>
      </c>
      <c r="BI170">
        <v>3.3000000000000003E-5</v>
      </c>
      <c r="BJ170">
        <v>3.8000000000000002E-5</v>
      </c>
      <c r="BK170">
        <v>3.8000000000000002E-5</v>
      </c>
      <c r="BL170">
        <v>3.8000000000000002E-5</v>
      </c>
      <c r="BM170">
        <v>3.8000000000000002E-5</v>
      </c>
      <c r="BN170">
        <v>3.8000000000000002E-5</v>
      </c>
      <c r="BO170">
        <v>4.3999999999999999E-5</v>
      </c>
      <c r="BP170">
        <v>4.3999999999999999E-5</v>
      </c>
      <c r="BQ170">
        <v>4.3999999999999999E-5</v>
      </c>
      <c r="BR170">
        <v>4.3999999999999999E-5</v>
      </c>
      <c r="BS170">
        <v>4.3999999999999999E-5</v>
      </c>
      <c r="BT170">
        <v>5.3999999999999998E-5</v>
      </c>
      <c r="BU170">
        <v>5.3999999999999998E-5</v>
      </c>
      <c r="BV170">
        <v>5.3999999999999998E-5</v>
      </c>
      <c r="BW170">
        <v>5.3999999999999998E-5</v>
      </c>
      <c r="BX170">
        <v>5.3999999999999998E-5</v>
      </c>
      <c r="BY170">
        <v>9.8999999999999994E-5</v>
      </c>
      <c r="BZ170">
        <v>9.8999999999999994E-5</v>
      </c>
      <c r="CA170">
        <v>9.8999999999999994E-5</v>
      </c>
      <c r="CB170">
        <v>9.8999999999999994E-5</v>
      </c>
      <c r="CC170">
        <v>9.8999999999999994E-5</v>
      </c>
      <c r="CD170">
        <v>9.8999999999999994E-5</v>
      </c>
      <c r="CE170">
        <v>9.8999999999999994E-5</v>
      </c>
      <c r="CF170">
        <v>9.8999999999999994E-5</v>
      </c>
      <c r="CG170">
        <v>9.8999999999999994E-5</v>
      </c>
      <c r="CH170">
        <v>9.8999999999999994E-5</v>
      </c>
      <c r="CI170">
        <v>9.8999999999999994E-5</v>
      </c>
      <c r="CJ170">
        <v>9.8999999999999994E-5</v>
      </c>
      <c r="CK170">
        <v>9.8999999999999994E-5</v>
      </c>
      <c r="CL170">
        <v>9.8999999999999994E-5</v>
      </c>
      <c r="CM170">
        <v>9.8999999999999994E-5</v>
      </c>
      <c r="CN170">
        <v>9.8999999999999994E-5</v>
      </c>
      <c r="CO170">
        <v>9.8999999999999994E-5</v>
      </c>
      <c r="CP170">
        <v>9.8999999999999994E-5</v>
      </c>
      <c r="CQ170">
        <v>9.8999999999999994E-5</v>
      </c>
      <c r="CR170">
        <v>9.8999999999999994E-5</v>
      </c>
      <c r="CS170">
        <v>9.8999999999999994E-5</v>
      </c>
      <c r="CT170">
        <v>9.8999999999999994E-5</v>
      </c>
      <c r="CU170">
        <v>9.8999999999999994E-5</v>
      </c>
      <c r="CV170">
        <v>9.8999999999999994E-5</v>
      </c>
      <c r="CW170">
        <v>9.8999999999999994E-5</v>
      </c>
      <c r="CX170">
        <v>9.8999999999999994E-5</v>
      </c>
    </row>
    <row r="171" spans="1:102">
      <c r="A171" t="s">
        <v>409</v>
      </c>
      <c r="B171" t="e">
        <v>#VALUE!</v>
      </c>
      <c r="C171" t="e">
        <v>#VALUE!</v>
      </c>
      <c r="D171" t="e">
        <v>#VALUE!</v>
      </c>
      <c r="E171" t="e">
        <v>#VALUE!</v>
      </c>
      <c r="F171" t="e">
        <v>#VALUE!</v>
      </c>
      <c r="G171" t="e">
        <v>#VALUE!</v>
      </c>
      <c r="H171" t="e">
        <v>#VALUE!</v>
      </c>
      <c r="I171" t="e">
        <v>#VALUE!</v>
      </c>
      <c r="J171" t="e">
        <v>#VALUE!</v>
      </c>
      <c r="K171" t="e">
        <v>#VALUE!</v>
      </c>
      <c r="L171" t="e">
        <v>#VALUE!</v>
      </c>
      <c r="M171" t="e">
        <v>#VALUE!</v>
      </c>
      <c r="N171" t="e">
        <v>#VALUE!</v>
      </c>
      <c r="O171" t="e">
        <v>#VALUE!</v>
      </c>
      <c r="P171" t="e">
        <v>#VALUE!</v>
      </c>
      <c r="Q171">
        <v>9.9999999999999995E-7</v>
      </c>
      <c r="R171">
        <v>9.9999999999999995E-7</v>
      </c>
      <c r="S171">
        <v>9.9999999999999995E-7</v>
      </c>
      <c r="T171">
        <v>9.9999999999999995E-7</v>
      </c>
      <c r="U171">
        <v>9.9999999999999995E-7</v>
      </c>
      <c r="V171">
        <v>9.9999999999999995E-7</v>
      </c>
      <c r="W171">
        <v>9.9999999999999995E-7</v>
      </c>
      <c r="X171">
        <v>9.9999999999999995E-7</v>
      </c>
      <c r="Y171">
        <v>9.9999999999999995E-7</v>
      </c>
      <c r="Z171">
        <v>9.9999999999999995E-7</v>
      </c>
      <c r="AA171">
        <v>9.9999999999999995E-7</v>
      </c>
      <c r="AB171">
        <v>9.9999999999999995E-7</v>
      </c>
      <c r="AC171">
        <v>9.9999999999999995E-7</v>
      </c>
      <c r="AD171">
        <v>9.9999999999999995E-7</v>
      </c>
      <c r="AE171">
        <v>9.9999999999999995E-7</v>
      </c>
      <c r="AF171">
        <v>9.9999999999999995E-7</v>
      </c>
      <c r="AG171">
        <v>9.9999999999999995E-7</v>
      </c>
      <c r="AH171">
        <v>9.9999999999999995E-7</v>
      </c>
      <c r="AI171">
        <v>9.9999999999999995E-7</v>
      </c>
      <c r="AJ171">
        <v>9.9999999999999995E-7</v>
      </c>
      <c r="AK171">
        <v>9.9999999999999995E-7</v>
      </c>
      <c r="AL171">
        <v>9.9999999999999995E-7</v>
      </c>
      <c r="AM171">
        <v>9.9999999999999995E-7</v>
      </c>
      <c r="AN171">
        <v>9.9999999999999995E-7</v>
      </c>
      <c r="AO171">
        <v>9.9999999999999995E-7</v>
      </c>
      <c r="AP171">
        <v>1.4E-5</v>
      </c>
      <c r="AQ171">
        <v>1.4E-5</v>
      </c>
      <c r="AR171">
        <v>1.4E-5</v>
      </c>
      <c r="AS171">
        <v>1.4E-5</v>
      </c>
      <c r="AT171">
        <v>1.4E-5</v>
      </c>
      <c r="AU171">
        <v>2.4000000000000001E-5</v>
      </c>
      <c r="AV171">
        <v>2.4000000000000001E-5</v>
      </c>
      <c r="AW171">
        <v>2.4000000000000001E-5</v>
      </c>
      <c r="AX171">
        <v>2.4000000000000001E-5</v>
      </c>
      <c r="AY171">
        <v>2.4000000000000001E-5</v>
      </c>
      <c r="AZ171">
        <v>3.1999999999999999E-5</v>
      </c>
      <c r="BA171">
        <v>3.1999999999999999E-5</v>
      </c>
      <c r="BB171">
        <v>3.1999999999999999E-5</v>
      </c>
      <c r="BC171">
        <v>3.1999999999999999E-5</v>
      </c>
      <c r="BD171">
        <v>3.1999999999999999E-5</v>
      </c>
      <c r="BE171">
        <v>4.0000000000000003E-5</v>
      </c>
      <c r="BF171">
        <v>4.0000000000000003E-5</v>
      </c>
      <c r="BG171">
        <v>4.0000000000000003E-5</v>
      </c>
      <c r="BH171">
        <v>4.0000000000000003E-5</v>
      </c>
      <c r="BI171">
        <v>4.0000000000000003E-5</v>
      </c>
      <c r="BJ171">
        <v>4.6999999999999997E-5</v>
      </c>
      <c r="BK171">
        <v>4.6999999999999997E-5</v>
      </c>
      <c r="BL171">
        <v>4.6999999999999997E-5</v>
      </c>
      <c r="BM171">
        <v>4.6999999999999997E-5</v>
      </c>
      <c r="BN171">
        <v>4.6999999999999997E-5</v>
      </c>
      <c r="BO171">
        <v>5.8999999999999998E-5</v>
      </c>
      <c r="BP171">
        <v>5.8999999999999998E-5</v>
      </c>
      <c r="BQ171">
        <v>5.8999999999999998E-5</v>
      </c>
      <c r="BR171">
        <v>5.8999999999999998E-5</v>
      </c>
      <c r="BS171">
        <v>5.8999999999999998E-5</v>
      </c>
      <c r="BT171">
        <v>6.3999999999999997E-5</v>
      </c>
      <c r="BU171">
        <v>6.3999999999999997E-5</v>
      </c>
      <c r="BV171">
        <v>6.3999999999999997E-5</v>
      </c>
      <c r="BW171">
        <v>6.3999999999999997E-5</v>
      </c>
      <c r="BX171">
        <v>6.3999999999999997E-5</v>
      </c>
      <c r="BY171">
        <v>7.4999999999999993E-5</v>
      </c>
      <c r="BZ171">
        <v>7.4999999999999993E-5</v>
      </c>
      <c r="CA171">
        <v>7.4999999999999993E-5</v>
      </c>
      <c r="CB171">
        <v>7.4999999999999993E-5</v>
      </c>
      <c r="CC171">
        <v>7.4999999999999993E-5</v>
      </c>
      <c r="CD171">
        <v>7.4999999999999993E-5</v>
      </c>
      <c r="CE171">
        <v>7.4999999999999993E-5</v>
      </c>
      <c r="CF171">
        <v>7.4999999999999993E-5</v>
      </c>
      <c r="CG171">
        <v>7.4999999999999993E-5</v>
      </c>
      <c r="CH171">
        <v>7.4999999999999993E-5</v>
      </c>
      <c r="CI171">
        <v>7.4999999999999993E-5</v>
      </c>
      <c r="CJ171">
        <v>7.4999999999999993E-5</v>
      </c>
      <c r="CK171">
        <v>7.4999999999999993E-5</v>
      </c>
      <c r="CL171">
        <v>7.4999999999999993E-5</v>
      </c>
      <c r="CM171">
        <v>7.4999999999999993E-5</v>
      </c>
      <c r="CN171">
        <v>7.4999999999999993E-5</v>
      </c>
      <c r="CO171">
        <v>7.4999999999999993E-5</v>
      </c>
      <c r="CP171">
        <v>7.4999999999999993E-5</v>
      </c>
      <c r="CQ171">
        <v>7.4999999999999993E-5</v>
      </c>
      <c r="CR171">
        <v>7.4999999999999993E-5</v>
      </c>
      <c r="CS171">
        <v>7.4999999999999993E-5</v>
      </c>
      <c r="CT171">
        <v>7.4999999999999993E-5</v>
      </c>
      <c r="CU171">
        <v>7.4999999999999993E-5</v>
      </c>
      <c r="CV171">
        <v>7.4999999999999993E-5</v>
      </c>
      <c r="CW171">
        <v>7.4999999999999993E-5</v>
      </c>
      <c r="CX171">
        <v>7.4999999999999993E-5</v>
      </c>
    </row>
    <row r="172" spans="1:102">
      <c r="A172" t="s">
        <v>411</v>
      </c>
      <c r="B172" t="e">
        <v>#VALUE!</v>
      </c>
      <c r="C172" t="e">
        <v>#VALUE!</v>
      </c>
      <c r="D172" t="e">
        <v>#VALUE!</v>
      </c>
      <c r="E172" t="e">
        <v>#VALUE!</v>
      </c>
      <c r="F172" t="e">
        <v>#VALUE!</v>
      </c>
      <c r="G172" t="e">
        <v>#VALUE!</v>
      </c>
      <c r="H172" t="e">
        <v>#VALUE!</v>
      </c>
      <c r="I172" t="e">
        <v>#VALUE!</v>
      </c>
      <c r="J172" t="e">
        <v>#VALUE!</v>
      </c>
      <c r="K172" t="e">
        <v>#VALUE!</v>
      </c>
      <c r="L172" t="e">
        <v>#VALUE!</v>
      </c>
      <c r="M172" t="e">
        <v>#VALUE!</v>
      </c>
      <c r="N172" t="e">
        <v>#VALUE!</v>
      </c>
      <c r="O172" t="e">
        <v>#VALUE!</v>
      </c>
      <c r="P172" t="e">
        <v>#VALUE!</v>
      </c>
      <c r="Q172">
        <v>1.2999999999999999E-5</v>
      </c>
      <c r="R172">
        <v>1.2999999999999999E-5</v>
      </c>
      <c r="S172">
        <v>1.2999999999999999E-5</v>
      </c>
      <c r="T172">
        <v>1.2999999999999999E-5</v>
      </c>
      <c r="U172">
        <v>1.2999999999999999E-5</v>
      </c>
      <c r="V172">
        <v>1.2999999999999999E-5</v>
      </c>
      <c r="W172">
        <v>1.2999999999999999E-5</v>
      </c>
      <c r="X172">
        <v>1.2999999999999999E-5</v>
      </c>
      <c r="Y172">
        <v>1.2999999999999999E-5</v>
      </c>
      <c r="Z172">
        <v>1.2999999999999999E-5</v>
      </c>
      <c r="AA172">
        <v>1.2999999999999999E-5</v>
      </c>
      <c r="AB172">
        <v>1.2999999999999999E-5</v>
      </c>
      <c r="AC172">
        <v>1.2999999999999999E-5</v>
      </c>
      <c r="AD172">
        <v>1.2999999999999999E-5</v>
      </c>
      <c r="AE172">
        <v>1.2999999999999999E-5</v>
      </c>
      <c r="AF172">
        <v>1.2999999999999999E-5</v>
      </c>
      <c r="AG172">
        <v>1.2999999999999999E-5</v>
      </c>
      <c r="AH172">
        <v>1.2999999999999999E-5</v>
      </c>
      <c r="AI172">
        <v>1.2999999999999999E-5</v>
      </c>
      <c r="AJ172">
        <v>1.2999999999999999E-5</v>
      </c>
      <c r="AK172">
        <v>1.2999999999999999E-5</v>
      </c>
      <c r="AL172">
        <v>1.2999999999999999E-5</v>
      </c>
      <c r="AM172">
        <v>1.2999999999999999E-5</v>
      </c>
      <c r="AN172">
        <v>1.2999999999999999E-5</v>
      </c>
      <c r="AO172">
        <v>1.2999999999999999E-5</v>
      </c>
      <c r="AP172">
        <v>1.01E-4</v>
      </c>
      <c r="AQ172">
        <v>1.01E-4</v>
      </c>
      <c r="AR172">
        <v>1.01E-4</v>
      </c>
      <c r="AS172">
        <v>1.01E-4</v>
      </c>
      <c r="AT172">
        <v>1.01E-4</v>
      </c>
      <c r="AU172">
        <v>1.46E-4</v>
      </c>
      <c r="AV172">
        <v>1.46E-4</v>
      </c>
      <c r="AW172">
        <v>1.46E-4</v>
      </c>
      <c r="AX172">
        <v>1.46E-4</v>
      </c>
      <c r="AY172">
        <v>1.46E-4</v>
      </c>
      <c r="AZ172">
        <v>1.7100000000000001E-4</v>
      </c>
      <c r="BA172">
        <v>1.7100000000000001E-4</v>
      </c>
      <c r="BB172">
        <v>1.7100000000000001E-4</v>
      </c>
      <c r="BC172">
        <v>1.7100000000000001E-4</v>
      </c>
      <c r="BD172">
        <v>1.7100000000000001E-4</v>
      </c>
      <c r="BE172">
        <v>1.5899999999999999E-4</v>
      </c>
      <c r="BF172">
        <v>1.5899999999999999E-4</v>
      </c>
      <c r="BG172">
        <v>1.5899999999999999E-4</v>
      </c>
      <c r="BH172">
        <v>1.5899999999999999E-4</v>
      </c>
      <c r="BI172">
        <v>1.5899999999999999E-4</v>
      </c>
      <c r="BJ172">
        <v>1.2999999999999999E-4</v>
      </c>
      <c r="BK172">
        <v>1.2999999999999999E-4</v>
      </c>
      <c r="BL172">
        <v>1.2999999999999999E-4</v>
      </c>
      <c r="BM172">
        <v>1.2999999999999999E-4</v>
      </c>
      <c r="BN172">
        <v>1.2999999999999999E-4</v>
      </c>
      <c r="BO172">
        <v>1.1900000000000001E-4</v>
      </c>
      <c r="BP172">
        <v>1.1900000000000001E-4</v>
      </c>
      <c r="BQ172">
        <v>1.1900000000000001E-4</v>
      </c>
      <c r="BR172">
        <v>1.1900000000000001E-4</v>
      </c>
      <c r="BS172">
        <v>1.1900000000000001E-4</v>
      </c>
      <c r="BT172">
        <v>1.3200000000000001E-4</v>
      </c>
      <c r="BU172">
        <v>1.3200000000000001E-4</v>
      </c>
      <c r="BV172">
        <v>1.3200000000000001E-4</v>
      </c>
      <c r="BW172">
        <v>1.3200000000000001E-4</v>
      </c>
      <c r="BX172">
        <v>1.3200000000000001E-4</v>
      </c>
      <c r="BY172">
        <v>1.5300000000000001E-4</v>
      </c>
      <c r="BZ172">
        <v>1.5300000000000001E-4</v>
      </c>
      <c r="CA172">
        <v>1.5300000000000001E-4</v>
      </c>
      <c r="CB172">
        <v>1.5300000000000001E-4</v>
      </c>
      <c r="CC172">
        <v>1.5300000000000001E-4</v>
      </c>
      <c r="CD172">
        <v>1.5300000000000001E-4</v>
      </c>
      <c r="CE172">
        <v>1.5300000000000001E-4</v>
      </c>
      <c r="CF172">
        <v>1.5300000000000001E-4</v>
      </c>
      <c r="CG172">
        <v>1.5300000000000001E-4</v>
      </c>
      <c r="CH172">
        <v>1.5300000000000001E-4</v>
      </c>
      <c r="CI172">
        <v>1.5300000000000001E-4</v>
      </c>
      <c r="CJ172">
        <v>1.5300000000000001E-4</v>
      </c>
      <c r="CK172">
        <v>1.5300000000000001E-4</v>
      </c>
      <c r="CL172">
        <v>1.5300000000000001E-4</v>
      </c>
      <c r="CM172">
        <v>1.5300000000000001E-4</v>
      </c>
      <c r="CN172">
        <v>1.5300000000000001E-4</v>
      </c>
      <c r="CO172">
        <v>1.5300000000000001E-4</v>
      </c>
      <c r="CP172">
        <v>1.5300000000000001E-4</v>
      </c>
      <c r="CQ172">
        <v>1.5300000000000001E-4</v>
      </c>
      <c r="CR172">
        <v>1.5300000000000001E-4</v>
      </c>
      <c r="CS172">
        <v>1.5300000000000001E-4</v>
      </c>
      <c r="CT172">
        <v>1.5300000000000001E-4</v>
      </c>
      <c r="CU172">
        <v>1.5300000000000001E-4</v>
      </c>
      <c r="CV172">
        <v>1.5300000000000001E-4</v>
      </c>
      <c r="CW172">
        <v>1.5300000000000001E-4</v>
      </c>
      <c r="CX172">
        <v>1.5300000000000001E-4</v>
      </c>
    </row>
    <row r="173" spans="1:102">
      <c r="A173" t="s">
        <v>413</v>
      </c>
      <c r="B173" t="e">
        <v>#VALUE!</v>
      </c>
      <c r="C173" t="e">
        <v>#VALUE!</v>
      </c>
      <c r="D173" t="e">
        <v>#VALUE!</v>
      </c>
      <c r="E173" t="e">
        <v>#VALUE!</v>
      </c>
      <c r="F173" t="e">
        <v>#VALUE!</v>
      </c>
      <c r="G173" t="e">
        <v>#VALUE!</v>
      </c>
      <c r="H173" t="e">
        <v>#VALUE!</v>
      </c>
      <c r="I173" t="e">
        <v>#VALUE!</v>
      </c>
      <c r="J173" t="e">
        <v>#VALUE!</v>
      </c>
      <c r="K173" t="e">
        <v>#VALUE!</v>
      </c>
      <c r="L173" t="e">
        <v>#VALUE!</v>
      </c>
      <c r="M173" t="e">
        <v>#VALUE!</v>
      </c>
      <c r="N173" t="e">
        <v>#VALUE!</v>
      </c>
      <c r="O173" t="e">
        <v>#VALUE!</v>
      </c>
      <c r="P173" t="e">
        <v>#VALUE!</v>
      </c>
      <c r="Q173">
        <v>5.3999999999999998E-5</v>
      </c>
      <c r="R173">
        <v>5.3999999999999998E-5</v>
      </c>
      <c r="S173">
        <v>5.3999999999999998E-5</v>
      </c>
      <c r="T173">
        <v>5.3999999999999998E-5</v>
      </c>
      <c r="U173">
        <v>5.3999999999999998E-5</v>
      </c>
      <c r="V173">
        <v>5.3999999999999998E-5</v>
      </c>
      <c r="W173">
        <v>5.3999999999999998E-5</v>
      </c>
      <c r="X173">
        <v>5.3999999999999998E-5</v>
      </c>
      <c r="Y173">
        <v>5.3999999999999998E-5</v>
      </c>
      <c r="Z173">
        <v>5.3999999999999998E-5</v>
      </c>
      <c r="AA173">
        <v>5.3999999999999998E-5</v>
      </c>
      <c r="AB173">
        <v>5.3999999999999998E-5</v>
      </c>
      <c r="AC173">
        <v>5.3999999999999998E-5</v>
      </c>
      <c r="AD173">
        <v>5.3999999999999998E-5</v>
      </c>
      <c r="AE173">
        <v>5.3999999999999998E-5</v>
      </c>
      <c r="AF173">
        <v>5.3999999999999998E-5</v>
      </c>
      <c r="AG173">
        <v>5.3999999999999998E-5</v>
      </c>
      <c r="AH173">
        <v>5.3999999999999998E-5</v>
      </c>
      <c r="AI173">
        <v>5.3999999999999998E-5</v>
      </c>
      <c r="AJ173">
        <v>5.3999999999999998E-5</v>
      </c>
      <c r="AK173">
        <v>5.3999999999999998E-5</v>
      </c>
      <c r="AL173">
        <v>5.3999999999999998E-5</v>
      </c>
      <c r="AM173">
        <v>5.3999999999999998E-5</v>
      </c>
      <c r="AN173">
        <v>5.3999999999999998E-5</v>
      </c>
      <c r="AO173">
        <v>5.3999999999999998E-5</v>
      </c>
      <c r="AP173">
        <v>3.4699999999999998E-4</v>
      </c>
      <c r="AQ173">
        <v>3.4699999999999998E-4</v>
      </c>
      <c r="AR173">
        <v>3.4699999999999998E-4</v>
      </c>
      <c r="AS173">
        <v>3.4699999999999998E-4</v>
      </c>
      <c r="AT173">
        <v>3.4699999999999998E-4</v>
      </c>
      <c r="AU173">
        <v>5.2800000000000004E-4</v>
      </c>
      <c r="AV173">
        <v>5.2800000000000004E-4</v>
      </c>
      <c r="AW173">
        <v>5.2800000000000004E-4</v>
      </c>
      <c r="AX173">
        <v>5.2800000000000004E-4</v>
      </c>
      <c r="AY173">
        <v>5.2800000000000004E-4</v>
      </c>
      <c r="AZ173">
        <v>7.36E-4</v>
      </c>
      <c r="BA173">
        <v>7.36E-4</v>
      </c>
      <c r="BB173">
        <v>7.36E-4</v>
      </c>
      <c r="BC173">
        <v>7.36E-4</v>
      </c>
      <c r="BD173">
        <v>7.36E-4</v>
      </c>
      <c r="BE173">
        <v>9.5200000000000005E-4</v>
      </c>
      <c r="BF173">
        <v>9.5200000000000005E-4</v>
      </c>
      <c r="BG173">
        <v>9.5200000000000005E-4</v>
      </c>
      <c r="BH173">
        <v>9.5200000000000005E-4</v>
      </c>
      <c r="BI173">
        <v>9.5200000000000005E-4</v>
      </c>
      <c r="BJ173">
        <v>1.206E-3</v>
      </c>
      <c r="BK173">
        <v>1.206E-3</v>
      </c>
      <c r="BL173">
        <v>1.206E-3</v>
      </c>
      <c r="BM173">
        <v>1.206E-3</v>
      </c>
      <c r="BN173">
        <v>1.206E-3</v>
      </c>
      <c r="BO173">
        <v>1.5120000000000001E-3</v>
      </c>
      <c r="BP173">
        <v>1.5120000000000001E-3</v>
      </c>
      <c r="BQ173">
        <v>1.5120000000000001E-3</v>
      </c>
      <c r="BR173">
        <v>1.5120000000000001E-3</v>
      </c>
      <c r="BS173">
        <v>1.5120000000000001E-3</v>
      </c>
      <c r="BT173">
        <v>1.864E-3</v>
      </c>
      <c r="BU173">
        <v>1.864E-3</v>
      </c>
      <c r="BV173">
        <v>1.864E-3</v>
      </c>
      <c r="BW173">
        <v>1.864E-3</v>
      </c>
      <c r="BX173">
        <v>1.864E-3</v>
      </c>
      <c r="BY173">
        <v>2.2669999999999999E-3</v>
      </c>
      <c r="BZ173">
        <v>2.2669999999999999E-3</v>
      </c>
      <c r="CA173">
        <v>2.2669999999999999E-3</v>
      </c>
      <c r="CB173">
        <v>2.2669999999999999E-3</v>
      </c>
      <c r="CC173">
        <v>2.2669999999999999E-3</v>
      </c>
      <c r="CD173">
        <v>2.2669999999999999E-3</v>
      </c>
      <c r="CE173">
        <v>2.2669999999999999E-3</v>
      </c>
      <c r="CF173">
        <v>2.2669999999999999E-3</v>
      </c>
      <c r="CG173">
        <v>2.2669999999999999E-3</v>
      </c>
      <c r="CH173">
        <v>2.2669999999999999E-3</v>
      </c>
      <c r="CI173">
        <v>2.2669999999999999E-3</v>
      </c>
      <c r="CJ173">
        <v>2.2669999999999999E-3</v>
      </c>
      <c r="CK173">
        <v>2.2669999999999999E-3</v>
      </c>
      <c r="CL173">
        <v>2.2669999999999999E-3</v>
      </c>
      <c r="CM173">
        <v>2.2669999999999999E-3</v>
      </c>
      <c r="CN173">
        <v>2.2669999999999999E-3</v>
      </c>
      <c r="CO173">
        <v>2.2669999999999999E-3</v>
      </c>
      <c r="CP173">
        <v>2.2669999999999999E-3</v>
      </c>
      <c r="CQ173">
        <v>2.2669999999999999E-3</v>
      </c>
      <c r="CR173">
        <v>2.2669999999999999E-3</v>
      </c>
      <c r="CS173">
        <v>2.2669999999999999E-3</v>
      </c>
      <c r="CT173">
        <v>2.2669999999999999E-3</v>
      </c>
      <c r="CU173">
        <v>2.2669999999999999E-3</v>
      </c>
      <c r="CV173">
        <v>2.2669999999999999E-3</v>
      </c>
      <c r="CW173">
        <v>2.2669999999999999E-3</v>
      </c>
      <c r="CX173">
        <v>2.2669999999999999E-3</v>
      </c>
    </row>
    <row r="174" spans="1:102">
      <c r="A174" t="s">
        <v>415</v>
      </c>
      <c r="B174" t="e">
        <v>#VALUE!</v>
      </c>
      <c r="C174" t="e">
        <v>#VALUE!</v>
      </c>
      <c r="D174" t="e">
        <v>#VALUE!</v>
      </c>
      <c r="E174" t="e">
        <v>#VALUE!</v>
      </c>
      <c r="F174" t="e">
        <v>#VALUE!</v>
      </c>
      <c r="G174" t="e">
        <v>#VALUE!</v>
      </c>
      <c r="H174" t="e">
        <v>#VALUE!</v>
      </c>
      <c r="I174" t="e">
        <v>#VALUE!</v>
      </c>
      <c r="J174" t="e">
        <v>#VALUE!</v>
      </c>
      <c r="K174" t="e">
        <v>#VALUE!</v>
      </c>
      <c r="L174" t="e">
        <v>#VALUE!</v>
      </c>
      <c r="M174" t="e">
        <v>#VALUE!</v>
      </c>
      <c r="N174" t="e">
        <v>#VALUE!</v>
      </c>
      <c r="O174" t="e">
        <v>#VALUE!</v>
      </c>
      <c r="P174" t="e">
        <v>#VALUE!</v>
      </c>
      <c r="Q174">
        <v>5.3999999999999998E-5</v>
      </c>
      <c r="R174">
        <v>5.3999999999999998E-5</v>
      </c>
      <c r="S174">
        <v>5.3999999999999998E-5</v>
      </c>
      <c r="T174">
        <v>5.3999999999999998E-5</v>
      </c>
      <c r="U174">
        <v>5.3999999999999998E-5</v>
      </c>
      <c r="V174">
        <v>5.3999999999999998E-5</v>
      </c>
      <c r="W174">
        <v>5.3999999999999998E-5</v>
      </c>
      <c r="X174">
        <v>5.3999999999999998E-5</v>
      </c>
      <c r="Y174">
        <v>5.3999999999999998E-5</v>
      </c>
      <c r="Z174">
        <v>5.3999999999999998E-5</v>
      </c>
      <c r="AA174">
        <v>5.3999999999999998E-5</v>
      </c>
      <c r="AB174">
        <v>5.3999999999999998E-5</v>
      </c>
      <c r="AC174">
        <v>5.3999999999999998E-5</v>
      </c>
      <c r="AD174">
        <v>5.3999999999999998E-5</v>
      </c>
      <c r="AE174">
        <v>5.3999999999999998E-5</v>
      </c>
      <c r="AF174">
        <v>5.3999999999999998E-5</v>
      </c>
      <c r="AG174">
        <v>5.3999999999999998E-5</v>
      </c>
      <c r="AH174">
        <v>5.3999999999999998E-5</v>
      </c>
      <c r="AI174">
        <v>5.3999999999999998E-5</v>
      </c>
      <c r="AJ174">
        <v>5.3999999999999998E-5</v>
      </c>
      <c r="AK174">
        <v>5.3999999999999998E-5</v>
      </c>
      <c r="AL174">
        <v>5.3999999999999998E-5</v>
      </c>
      <c r="AM174">
        <v>5.3999999999999998E-5</v>
      </c>
      <c r="AN174">
        <v>5.3999999999999998E-5</v>
      </c>
      <c r="AO174">
        <v>5.3999999999999998E-5</v>
      </c>
      <c r="AP174">
        <v>1.6699999999999999E-4</v>
      </c>
      <c r="AQ174">
        <v>1.6699999999999999E-4</v>
      </c>
      <c r="AR174">
        <v>1.6699999999999999E-4</v>
      </c>
      <c r="AS174">
        <v>1.6699999999999999E-4</v>
      </c>
      <c r="AT174">
        <v>1.6699999999999999E-4</v>
      </c>
      <c r="AU174">
        <v>2.0799999999999999E-4</v>
      </c>
      <c r="AV174">
        <v>2.0799999999999999E-4</v>
      </c>
      <c r="AW174">
        <v>2.0799999999999999E-4</v>
      </c>
      <c r="AX174">
        <v>2.0799999999999999E-4</v>
      </c>
      <c r="AY174">
        <v>2.0799999999999999E-4</v>
      </c>
      <c r="AZ174">
        <v>2.3000000000000001E-4</v>
      </c>
      <c r="BA174">
        <v>2.3000000000000001E-4</v>
      </c>
      <c r="BB174">
        <v>2.3000000000000001E-4</v>
      </c>
      <c r="BC174">
        <v>2.3000000000000001E-4</v>
      </c>
      <c r="BD174">
        <v>2.3000000000000001E-4</v>
      </c>
      <c r="BE174">
        <v>2.4499999999999999E-4</v>
      </c>
      <c r="BF174">
        <v>2.4499999999999999E-4</v>
      </c>
      <c r="BG174">
        <v>2.4499999999999999E-4</v>
      </c>
      <c r="BH174">
        <v>2.4499999999999999E-4</v>
      </c>
      <c r="BI174">
        <v>2.4499999999999999E-4</v>
      </c>
      <c r="BJ174">
        <v>2.7999999999999998E-4</v>
      </c>
      <c r="BK174">
        <v>2.7999999999999998E-4</v>
      </c>
      <c r="BL174">
        <v>2.7999999999999998E-4</v>
      </c>
      <c r="BM174">
        <v>2.7999999999999998E-4</v>
      </c>
      <c r="BN174">
        <v>2.7999999999999998E-4</v>
      </c>
      <c r="BO174">
        <v>3.0499999999999999E-4</v>
      </c>
      <c r="BP174">
        <v>3.0499999999999999E-4</v>
      </c>
      <c r="BQ174">
        <v>3.0499999999999999E-4</v>
      </c>
      <c r="BR174">
        <v>3.0499999999999999E-4</v>
      </c>
      <c r="BS174">
        <v>3.0499999999999999E-4</v>
      </c>
      <c r="BT174">
        <v>3.2299999999999999E-4</v>
      </c>
      <c r="BU174">
        <v>3.2299999999999999E-4</v>
      </c>
      <c r="BV174">
        <v>3.2299999999999999E-4</v>
      </c>
      <c r="BW174">
        <v>3.2299999999999999E-4</v>
      </c>
      <c r="BX174">
        <v>3.2299999999999999E-4</v>
      </c>
      <c r="BY174">
        <v>3.3399999999999999E-4</v>
      </c>
      <c r="BZ174">
        <v>3.3399999999999999E-4</v>
      </c>
      <c r="CA174">
        <v>3.3399999999999999E-4</v>
      </c>
      <c r="CB174">
        <v>3.3399999999999999E-4</v>
      </c>
      <c r="CC174">
        <v>3.3399999999999999E-4</v>
      </c>
      <c r="CD174">
        <v>3.3399999999999999E-4</v>
      </c>
      <c r="CE174">
        <v>3.3399999999999999E-4</v>
      </c>
      <c r="CF174">
        <v>3.3399999999999999E-4</v>
      </c>
      <c r="CG174">
        <v>3.3399999999999999E-4</v>
      </c>
      <c r="CH174">
        <v>3.3399999999999999E-4</v>
      </c>
      <c r="CI174">
        <v>3.3399999999999999E-4</v>
      </c>
      <c r="CJ174">
        <v>3.3399999999999999E-4</v>
      </c>
      <c r="CK174">
        <v>3.3399999999999999E-4</v>
      </c>
      <c r="CL174">
        <v>3.3399999999999999E-4</v>
      </c>
      <c r="CM174">
        <v>3.3399999999999999E-4</v>
      </c>
      <c r="CN174">
        <v>3.3399999999999999E-4</v>
      </c>
      <c r="CO174">
        <v>3.3399999999999999E-4</v>
      </c>
      <c r="CP174">
        <v>3.3399999999999999E-4</v>
      </c>
      <c r="CQ174">
        <v>3.3399999999999999E-4</v>
      </c>
      <c r="CR174">
        <v>3.3399999999999999E-4</v>
      </c>
      <c r="CS174">
        <v>3.3399999999999999E-4</v>
      </c>
      <c r="CT174">
        <v>3.3399999999999999E-4</v>
      </c>
      <c r="CU174">
        <v>3.3399999999999999E-4</v>
      </c>
      <c r="CV174">
        <v>3.3399999999999999E-4</v>
      </c>
      <c r="CW174">
        <v>3.3399999999999999E-4</v>
      </c>
      <c r="CX174">
        <v>3.3399999999999999E-4</v>
      </c>
    </row>
    <row r="175" spans="1:102">
      <c r="A175" t="s">
        <v>468</v>
      </c>
      <c r="B175" t="e">
        <v>#VALUE!</v>
      </c>
      <c r="C175" t="e">
        <v>#VALUE!</v>
      </c>
      <c r="D175" t="e">
        <v>#VALUE!</v>
      </c>
      <c r="E175" t="e">
        <v>#VALUE!</v>
      </c>
      <c r="F175" t="e">
        <v>#VALUE!</v>
      </c>
      <c r="G175" t="e">
        <v>#VALUE!</v>
      </c>
      <c r="H175" t="e">
        <v>#VALUE!</v>
      </c>
      <c r="I175" t="e">
        <v>#VALUE!</v>
      </c>
      <c r="J175" t="e">
        <v>#VALUE!</v>
      </c>
      <c r="K175" t="e">
        <v>#VALUE!</v>
      </c>
      <c r="L175" t="e">
        <v>#VALUE!</v>
      </c>
      <c r="M175" t="e">
        <v>#VALUE!</v>
      </c>
      <c r="N175" t="e">
        <v>#VALUE!</v>
      </c>
      <c r="O175" t="e">
        <v>#VALUE!</v>
      </c>
      <c r="P175" t="e">
        <v>#VALUE!</v>
      </c>
      <c r="Q175">
        <v>5.0000000000000004E-6</v>
      </c>
      <c r="R175">
        <v>5.0000000000000004E-6</v>
      </c>
      <c r="S175">
        <v>5.0000000000000004E-6</v>
      </c>
      <c r="T175">
        <v>5.0000000000000004E-6</v>
      </c>
      <c r="U175">
        <v>5.0000000000000004E-6</v>
      </c>
      <c r="V175">
        <v>5.0000000000000004E-6</v>
      </c>
      <c r="W175">
        <v>5.0000000000000004E-6</v>
      </c>
      <c r="X175">
        <v>5.0000000000000004E-6</v>
      </c>
      <c r="Y175">
        <v>5.0000000000000004E-6</v>
      </c>
      <c r="Z175">
        <v>5.0000000000000004E-6</v>
      </c>
      <c r="AA175">
        <v>5.0000000000000004E-6</v>
      </c>
      <c r="AB175">
        <v>5.0000000000000004E-6</v>
      </c>
      <c r="AC175">
        <v>5.0000000000000004E-6</v>
      </c>
      <c r="AD175">
        <v>5.0000000000000004E-6</v>
      </c>
      <c r="AE175">
        <v>5.0000000000000004E-6</v>
      </c>
      <c r="AF175">
        <v>5.0000000000000004E-6</v>
      </c>
      <c r="AG175">
        <v>5.0000000000000004E-6</v>
      </c>
      <c r="AH175">
        <v>5.0000000000000004E-6</v>
      </c>
      <c r="AI175">
        <v>5.0000000000000004E-6</v>
      </c>
      <c r="AJ175">
        <v>5.0000000000000004E-6</v>
      </c>
      <c r="AK175">
        <v>5.0000000000000004E-6</v>
      </c>
      <c r="AL175">
        <v>5.0000000000000004E-6</v>
      </c>
      <c r="AM175">
        <v>5.0000000000000004E-6</v>
      </c>
      <c r="AN175">
        <v>5.0000000000000004E-6</v>
      </c>
      <c r="AO175">
        <v>5.0000000000000004E-6</v>
      </c>
      <c r="AP175">
        <v>4.5000000000000003E-5</v>
      </c>
      <c r="AQ175">
        <v>4.5000000000000003E-5</v>
      </c>
      <c r="AR175">
        <v>4.5000000000000003E-5</v>
      </c>
      <c r="AS175">
        <v>4.5000000000000003E-5</v>
      </c>
      <c r="AT175">
        <v>4.5000000000000003E-5</v>
      </c>
      <c r="AU175">
        <v>1.5100000000000001E-4</v>
      </c>
      <c r="AV175">
        <v>1.5100000000000001E-4</v>
      </c>
      <c r="AW175">
        <v>1.5100000000000001E-4</v>
      </c>
      <c r="AX175">
        <v>1.5100000000000001E-4</v>
      </c>
      <c r="AY175">
        <v>1.5100000000000001E-4</v>
      </c>
      <c r="AZ175">
        <v>1.1400000000000001E-4</v>
      </c>
      <c r="BA175">
        <v>1.1400000000000001E-4</v>
      </c>
      <c r="BB175">
        <v>1.1400000000000001E-4</v>
      </c>
      <c r="BC175">
        <v>1.1400000000000001E-4</v>
      </c>
      <c r="BD175">
        <v>1.1400000000000001E-4</v>
      </c>
      <c r="BE175">
        <v>2.1499999999999999E-4</v>
      </c>
      <c r="BF175">
        <v>2.1499999999999999E-4</v>
      </c>
      <c r="BG175">
        <v>2.1499999999999999E-4</v>
      </c>
      <c r="BH175">
        <v>2.1499999999999999E-4</v>
      </c>
      <c r="BI175">
        <v>2.1499999999999999E-4</v>
      </c>
      <c r="BJ175">
        <v>1.75E-4</v>
      </c>
      <c r="BK175">
        <v>1.75E-4</v>
      </c>
      <c r="BL175">
        <v>1.75E-4</v>
      </c>
      <c r="BM175">
        <v>1.75E-4</v>
      </c>
      <c r="BN175">
        <v>1.75E-4</v>
      </c>
      <c r="BO175">
        <v>3.4900000000000003E-4</v>
      </c>
      <c r="BP175">
        <v>3.4900000000000003E-4</v>
      </c>
      <c r="BQ175">
        <v>3.4900000000000003E-4</v>
      </c>
      <c r="BR175">
        <v>3.4900000000000003E-4</v>
      </c>
      <c r="BS175">
        <v>3.4900000000000003E-4</v>
      </c>
      <c r="BT175">
        <v>5.3600000000000002E-4</v>
      </c>
      <c r="BU175">
        <v>5.3600000000000002E-4</v>
      </c>
      <c r="BV175">
        <v>5.3600000000000002E-4</v>
      </c>
      <c r="BW175">
        <v>5.3600000000000002E-4</v>
      </c>
      <c r="BX175">
        <v>5.3600000000000002E-4</v>
      </c>
      <c r="BY175">
        <v>1.23E-3</v>
      </c>
      <c r="BZ175">
        <v>1.23E-3</v>
      </c>
      <c r="CA175">
        <v>1.23E-3</v>
      </c>
      <c r="CB175">
        <v>1.23E-3</v>
      </c>
      <c r="CC175">
        <v>1.23E-3</v>
      </c>
      <c r="CD175">
        <v>1.23E-3</v>
      </c>
      <c r="CE175">
        <v>1.23E-3</v>
      </c>
      <c r="CF175">
        <v>1.23E-3</v>
      </c>
      <c r="CG175">
        <v>1.23E-3</v>
      </c>
      <c r="CH175">
        <v>1.23E-3</v>
      </c>
      <c r="CI175">
        <v>1.23E-3</v>
      </c>
      <c r="CJ175">
        <v>1.23E-3</v>
      </c>
      <c r="CK175">
        <v>1.23E-3</v>
      </c>
      <c r="CL175">
        <v>1.23E-3</v>
      </c>
      <c r="CM175">
        <v>1.23E-3</v>
      </c>
      <c r="CN175">
        <v>1.23E-3</v>
      </c>
      <c r="CO175">
        <v>1.23E-3</v>
      </c>
      <c r="CP175">
        <v>1.23E-3</v>
      </c>
      <c r="CQ175">
        <v>1.23E-3</v>
      </c>
      <c r="CR175">
        <v>1.23E-3</v>
      </c>
      <c r="CS175">
        <v>1.23E-3</v>
      </c>
      <c r="CT175">
        <v>1.23E-3</v>
      </c>
      <c r="CU175">
        <v>1.23E-3</v>
      </c>
      <c r="CV175">
        <v>1.23E-3</v>
      </c>
      <c r="CW175">
        <v>1.23E-3</v>
      </c>
      <c r="CX175">
        <v>1.23E-3</v>
      </c>
    </row>
    <row r="176" spans="1:102">
      <c r="A176" t="s">
        <v>419</v>
      </c>
      <c r="B176" t="e">
        <v>#VALUE!</v>
      </c>
      <c r="C176" t="e">
        <v>#VALUE!</v>
      </c>
      <c r="D176" t="e">
        <v>#VALUE!</v>
      </c>
      <c r="E176" t="e">
        <v>#VALUE!</v>
      </c>
      <c r="F176" t="e">
        <v>#VALUE!</v>
      </c>
      <c r="G176" t="e">
        <v>#VALUE!</v>
      </c>
      <c r="H176" t="e">
        <v>#VALUE!</v>
      </c>
      <c r="I176" t="e">
        <v>#VALUE!</v>
      </c>
      <c r="J176" t="e">
        <v>#VALUE!</v>
      </c>
      <c r="K176" t="e">
        <v>#VALUE!</v>
      </c>
      <c r="L176" t="e">
        <v>#VALUE!</v>
      </c>
      <c r="M176" t="e">
        <v>#VALUE!</v>
      </c>
      <c r="N176" t="e">
        <v>#VALUE!</v>
      </c>
      <c r="O176" t="e">
        <v>#VALUE!</v>
      </c>
      <c r="P176" t="e">
        <v>#VALUE!</v>
      </c>
      <c r="Q176">
        <v>2.1999999999999999E-5</v>
      </c>
      <c r="R176">
        <v>2.1999999999999999E-5</v>
      </c>
      <c r="S176">
        <v>2.1999999999999999E-5</v>
      </c>
      <c r="T176">
        <v>2.1999999999999999E-5</v>
      </c>
      <c r="U176">
        <v>2.1999999999999999E-5</v>
      </c>
      <c r="V176">
        <v>2.1999999999999999E-5</v>
      </c>
      <c r="W176">
        <v>2.1999999999999999E-5</v>
      </c>
      <c r="X176">
        <v>2.1999999999999999E-5</v>
      </c>
      <c r="Y176">
        <v>2.1999999999999999E-5</v>
      </c>
      <c r="Z176">
        <v>2.1999999999999999E-5</v>
      </c>
      <c r="AA176">
        <v>2.1999999999999999E-5</v>
      </c>
      <c r="AB176">
        <v>2.1999999999999999E-5</v>
      </c>
      <c r="AC176">
        <v>2.1999999999999999E-5</v>
      </c>
      <c r="AD176">
        <v>2.1999999999999999E-5</v>
      </c>
      <c r="AE176">
        <v>2.1999999999999999E-5</v>
      </c>
      <c r="AF176">
        <v>2.1999999999999999E-5</v>
      </c>
      <c r="AG176">
        <v>2.1999999999999999E-5</v>
      </c>
      <c r="AH176">
        <v>2.1999999999999999E-5</v>
      </c>
      <c r="AI176">
        <v>2.1999999999999999E-5</v>
      </c>
      <c r="AJ176">
        <v>2.1999999999999999E-5</v>
      </c>
      <c r="AK176">
        <v>2.1999999999999999E-5</v>
      </c>
      <c r="AL176">
        <v>2.1999999999999999E-5</v>
      </c>
      <c r="AM176">
        <v>2.1999999999999999E-5</v>
      </c>
      <c r="AN176">
        <v>2.1999999999999999E-5</v>
      </c>
      <c r="AO176">
        <v>2.1999999999999999E-5</v>
      </c>
      <c r="AP176">
        <v>1.3100000000000001E-4</v>
      </c>
      <c r="AQ176">
        <v>1.3100000000000001E-4</v>
      </c>
      <c r="AR176">
        <v>1.3100000000000001E-4</v>
      </c>
      <c r="AS176">
        <v>1.3100000000000001E-4</v>
      </c>
      <c r="AT176">
        <v>1.3100000000000001E-4</v>
      </c>
      <c r="AU176">
        <v>2.04E-4</v>
      </c>
      <c r="AV176">
        <v>2.04E-4</v>
      </c>
      <c r="AW176">
        <v>2.04E-4</v>
      </c>
      <c r="AX176">
        <v>2.04E-4</v>
      </c>
      <c r="AY176">
        <v>2.04E-4</v>
      </c>
      <c r="AZ176">
        <v>2.9100000000000003E-4</v>
      </c>
      <c r="BA176">
        <v>2.9100000000000003E-4</v>
      </c>
      <c r="BB176">
        <v>2.9100000000000003E-4</v>
      </c>
      <c r="BC176">
        <v>2.9100000000000003E-4</v>
      </c>
      <c r="BD176">
        <v>2.9100000000000003E-4</v>
      </c>
      <c r="BE176">
        <v>3.7300000000000001E-4</v>
      </c>
      <c r="BF176">
        <v>3.7300000000000001E-4</v>
      </c>
      <c r="BG176">
        <v>3.7300000000000001E-4</v>
      </c>
      <c r="BH176">
        <v>3.7300000000000001E-4</v>
      </c>
      <c r="BI176">
        <v>3.7300000000000001E-4</v>
      </c>
      <c r="BJ176">
        <v>4.86E-4</v>
      </c>
      <c r="BK176">
        <v>4.86E-4</v>
      </c>
      <c r="BL176">
        <v>4.86E-4</v>
      </c>
      <c r="BM176">
        <v>4.86E-4</v>
      </c>
      <c r="BN176">
        <v>4.86E-4</v>
      </c>
      <c r="BO176">
        <v>6.5499999999999998E-4</v>
      </c>
      <c r="BP176">
        <v>6.5499999999999998E-4</v>
      </c>
      <c r="BQ176">
        <v>6.5499999999999998E-4</v>
      </c>
      <c r="BR176">
        <v>6.5499999999999998E-4</v>
      </c>
      <c r="BS176">
        <v>6.5499999999999998E-4</v>
      </c>
      <c r="BT176">
        <v>8.8900000000000003E-4</v>
      </c>
      <c r="BU176">
        <v>8.8900000000000003E-4</v>
      </c>
      <c r="BV176">
        <v>8.8900000000000003E-4</v>
      </c>
      <c r="BW176">
        <v>8.8900000000000003E-4</v>
      </c>
      <c r="BX176">
        <v>8.8900000000000003E-4</v>
      </c>
      <c r="BY176">
        <v>1.1850000000000001E-3</v>
      </c>
      <c r="BZ176">
        <v>1.1850000000000001E-3</v>
      </c>
      <c r="CA176">
        <v>1.1850000000000001E-3</v>
      </c>
      <c r="CB176">
        <v>1.1850000000000001E-3</v>
      </c>
      <c r="CC176">
        <v>1.1850000000000001E-3</v>
      </c>
      <c r="CD176">
        <v>1.1850000000000001E-3</v>
      </c>
      <c r="CE176">
        <v>1.1850000000000001E-3</v>
      </c>
      <c r="CF176">
        <v>1.1850000000000001E-3</v>
      </c>
      <c r="CG176">
        <v>1.1850000000000001E-3</v>
      </c>
      <c r="CH176">
        <v>1.1850000000000001E-3</v>
      </c>
      <c r="CI176">
        <v>1.1850000000000001E-3</v>
      </c>
      <c r="CJ176">
        <v>1.1850000000000001E-3</v>
      </c>
      <c r="CK176">
        <v>1.1850000000000001E-3</v>
      </c>
      <c r="CL176">
        <v>1.1850000000000001E-3</v>
      </c>
      <c r="CM176">
        <v>1.1850000000000001E-3</v>
      </c>
      <c r="CN176">
        <v>1.1850000000000001E-3</v>
      </c>
      <c r="CO176">
        <v>1.1850000000000001E-3</v>
      </c>
      <c r="CP176">
        <v>1.1850000000000001E-3</v>
      </c>
      <c r="CQ176">
        <v>1.1850000000000001E-3</v>
      </c>
      <c r="CR176">
        <v>1.1850000000000001E-3</v>
      </c>
      <c r="CS176">
        <v>1.1850000000000001E-3</v>
      </c>
      <c r="CT176">
        <v>1.1850000000000001E-3</v>
      </c>
      <c r="CU176">
        <v>1.1850000000000001E-3</v>
      </c>
      <c r="CV176">
        <v>1.1850000000000001E-3</v>
      </c>
      <c r="CW176">
        <v>1.1850000000000001E-3</v>
      </c>
      <c r="CX176">
        <v>1.1850000000000001E-3</v>
      </c>
    </row>
    <row r="177" spans="1:102">
      <c r="A177" t="s">
        <v>421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1.2999999999999999E-5</v>
      </c>
      <c r="R177">
        <v>1.2999999999999999E-5</v>
      </c>
      <c r="S177">
        <v>1.2999999999999999E-5</v>
      </c>
      <c r="T177">
        <v>1.2999999999999999E-5</v>
      </c>
      <c r="U177">
        <v>1.2999999999999999E-5</v>
      </c>
      <c r="V177">
        <v>1.2999999999999999E-5</v>
      </c>
      <c r="W177">
        <v>1.2999999999999999E-5</v>
      </c>
      <c r="X177">
        <v>1.2999999999999999E-5</v>
      </c>
      <c r="Y177">
        <v>1.2999999999999999E-5</v>
      </c>
      <c r="Z177">
        <v>1.2999999999999999E-5</v>
      </c>
      <c r="AA177">
        <v>1.2999999999999999E-5</v>
      </c>
      <c r="AB177">
        <v>1.2999999999999999E-5</v>
      </c>
      <c r="AC177">
        <v>1.2999999999999999E-5</v>
      </c>
      <c r="AD177">
        <v>1.2999999999999999E-5</v>
      </c>
      <c r="AE177">
        <v>1.2999999999999999E-5</v>
      </c>
      <c r="AF177">
        <v>1.2999999999999999E-5</v>
      </c>
      <c r="AG177">
        <v>1.2999999999999999E-5</v>
      </c>
      <c r="AH177">
        <v>1.2999999999999999E-5</v>
      </c>
      <c r="AI177">
        <v>1.2999999999999999E-5</v>
      </c>
      <c r="AJ177">
        <v>1.2999999999999999E-5</v>
      </c>
      <c r="AK177">
        <v>1.2999999999999999E-5</v>
      </c>
      <c r="AL177">
        <v>1.2999999999999999E-5</v>
      </c>
      <c r="AM177">
        <v>1.2999999999999999E-5</v>
      </c>
      <c r="AN177">
        <v>1.2999999999999999E-5</v>
      </c>
      <c r="AO177">
        <v>1.2999999999999999E-5</v>
      </c>
      <c r="AP177">
        <v>5.1E-5</v>
      </c>
      <c r="AQ177">
        <v>5.1E-5</v>
      </c>
      <c r="AR177">
        <v>5.1E-5</v>
      </c>
      <c r="AS177">
        <v>5.1E-5</v>
      </c>
      <c r="AT177">
        <v>5.1E-5</v>
      </c>
      <c r="AU177">
        <v>6.9999999999999994E-5</v>
      </c>
      <c r="AV177">
        <v>6.9999999999999994E-5</v>
      </c>
      <c r="AW177">
        <v>6.9999999999999994E-5</v>
      </c>
      <c r="AX177">
        <v>6.9999999999999994E-5</v>
      </c>
      <c r="AY177">
        <v>6.9999999999999994E-5</v>
      </c>
      <c r="AZ177">
        <v>8.7999999999999998E-5</v>
      </c>
      <c r="BA177">
        <v>8.7999999999999998E-5</v>
      </c>
      <c r="BB177">
        <v>8.7999999999999998E-5</v>
      </c>
      <c r="BC177">
        <v>8.7999999999999998E-5</v>
      </c>
      <c r="BD177">
        <v>8.7999999999999998E-5</v>
      </c>
      <c r="BE177">
        <v>9.7E-5</v>
      </c>
      <c r="BF177">
        <v>9.7E-5</v>
      </c>
      <c r="BG177">
        <v>9.7E-5</v>
      </c>
      <c r="BH177">
        <v>9.7E-5</v>
      </c>
      <c r="BI177">
        <v>9.7E-5</v>
      </c>
      <c r="BJ177">
        <v>1.06E-4</v>
      </c>
      <c r="BK177">
        <v>1.06E-4</v>
      </c>
      <c r="BL177">
        <v>1.06E-4</v>
      </c>
      <c r="BM177">
        <v>1.06E-4</v>
      </c>
      <c r="BN177">
        <v>1.06E-4</v>
      </c>
      <c r="BO177">
        <v>1.2E-4</v>
      </c>
      <c r="BP177">
        <v>1.2E-4</v>
      </c>
      <c r="BQ177">
        <v>1.2E-4</v>
      </c>
      <c r="BR177">
        <v>1.2E-4</v>
      </c>
      <c r="BS177">
        <v>1.2E-4</v>
      </c>
      <c r="BT177">
        <v>1.4300000000000001E-4</v>
      </c>
      <c r="BU177">
        <v>1.4300000000000001E-4</v>
      </c>
      <c r="BV177">
        <v>1.4300000000000001E-4</v>
      </c>
      <c r="BW177">
        <v>1.4300000000000001E-4</v>
      </c>
      <c r="BX177">
        <v>1.4300000000000001E-4</v>
      </c>
      <c r="BY177">
        <v>2.2100000000000001E-4</v>
      </c>
      <c r="BZ177">
        <v>2.2100000000000001E-4</v>
      </c>
      <c r="CA177">
        <v>2.2100000000000001E-4</v>
      </c>
      <c r="CB177">
        <v>2.2100000000000001E-4</v>
      </c>
      <c r="CC177">
        <v>2.2100000000000001E-4</v>
      </c>
      <c r="CD177">
        <v>2.2100000000000001E-4</v>
      </c>
      <c r="CE177">
        <v>2.2100000000000001E-4</v>
      </c>
      <c r="CF177">
        <v>2.2100000000000001E-4</v>
      </c>
      <c r="CG177">
        <v>2.2100000000000001E-4</v>
      </c>
      <c r="CH177">
        <v>2.2100000000000001E-4</v>
      </c>
      <c r="CI177">
        <v>2.2100000000000001E-4</v>
      </c>
      <c r="CJ177">
        <v>2.2100000000000001E-4</v>
      </c>
      <c r="CK177">
        <v>2.2100000000000001E-4</v>
      </c>
      <c r="CL177">
        <v>2.2100000000000001E-4</v>
      </c>
      <c r="CM177">
        <v>2.2100000000000001E-4</v>
      </c>
      <c r="CN177">
        <v>2.2100000000000001E-4</v>
      </c>
      <c r="CO177">
        <v>2.2100000000000001E-4</v>
      </c>
      <c r="CP177">
        <v>2.2100000000000001E-4</v>
      </c>
      <c r="CQ177">
        <v>2.2100000000000001E-4</v>
      </c>
      <c r="CR177">
        <v>2.2100000000000001E-4</v>
      </c>
      <c r="CS177">
        <v>2.2100000000000001E-4</v>
      </c>
      <c r="CT177">
        <v>2.2100000000000001E-4</v>
      </c>
      <c r="CU177">
        <v>2.2100000000000001E-4</v>
      </c>
      <c r="CV177">
        <v>2.2100000000000001E-4</v>
      </c>
      <c r="CW177">
        <v>2.2100000000000001E-4</v>
      </c>
      <c r="CX177">
        <v>2.2100000000000001E-4</v>
      </c>
    </row>
    <row r="178" spans="1:102">
      <c r="A178" t="s">
        <v>423</v>
      </c>
      <c r="B178" t="e">
        <v>#VALUE!</v>
      </c>
      <c r="C178" t="e">
        <v>#VALUE!</v>
      </c>
      <c r="D178" t="e">
        <v>#VALUE!</v>
      </c>
      <c r="E178" t="e">
        <v>#VALUE!</v>
      </c>
      <c r="F178" t="e">
        <v>#VALUE!</v>
      </c>
      <c r="G178" t="e">
        <v>#VALUE!</v>
      </c>
      <c r="H178" t="e">
        <v>#VALUE!</v>
      </c>
      <c r="I178" t="e">
        <v>#VALUE!</v>
      </c>
      <c r="J178" t="e">
        <v>#VALUE!</v>
      </c>
      <c r="K178" t="e">
        <v>#VALUE!</v>
      </c>
      <c r="L178" t="e">
        <v>#VALUE!</v>
      </c>
      <c r="M178" t="e">
        <v>#VALUE!</v>
      </c>
      <c r="N178" t="e">
        <v>#VALUE!</v>
      </c>
      <c r="O178" t="e">
        <v>#VALUE!</v>
      </c>
      <c r="P178" t="e">
        <v>#VALUE!</v>
      </c>
      <c r="Q178">
        <v>2.4000000000000001E-5</v>
      </c>
      <c r="R178">
        <v>2.4000000000000001E-5</v>
      </c>
      <c r="S178">
        <v>2.4000000000000001E-5</v>
      </c>
      <c r="T178">
        <v>2.4000000000000001E-5</v>
      </c>
      <c r="U178">
        <v>2.4000000000000001E-5</v>
      </c>
      <c r="V178">
        <v>2.4000000000000001E-5</v>
      </c>
      <c r="W178">
        <v>2.4000000000000001E-5</v>
      </c>
      <c r="X178">
        <v>2.4000000000000001E-5</v>
      </c>
      <c r="Y178">
        <v>2.4000000000000001E-5</v>
      </c>
      <c r="Z178">
        <v>2.4000000000000001E-5</v>
      </c>
      <c r="AA178">
        <v>2.4000000000000001E-5</v>
      </c>
      <c r="AB178">
        <v>2.4000000000000001E-5</v>
      </c>
      <c r="AC178">
        <v>2.4000000000000001E-5</v>
      </c>
      <c r="AD178">
        <v>2.4000000000000001E-5</v>
      </c>
      <c r="AE178">
        <v>2.4000000000000001E-5</v>
      </c>
      <c r="AF178">
        <v>2.4000000000000001E-5</v>
      </c>
      <c r="AG178">
        <v>2.4000000000000001E-5</v>
      </c>
      <c r="AH178">
        <v>2.4000000000000001E-5</v>
      </c>
      <c r="AI178">
        <v>2.4000000000000001E-5</v>
      </c>
      <c r="AJ178">
        <v>2.4000000000000001E-5</v>
      </c>
      <c r="AK178">
        <v>2.4000000000000001E-5</v>
      </c>
      <c r="AL178">
        <v>2.4000000000000001E-5</v>
      </c>
      <c r="AM178">
        <v>2.4000000000000001E-5</v>
      </c>
      <c r="AN178">
        <v>2.4000000000000001E-5</v>
      </c>
      <c r="AO178">
        <v>2.4000000000000001E-5</v>
      </c>
      <c r="AP178">
        <v>1.27E-4</v>
      </c>
      <c r="AQ178">
        <v>1.27E-4</v>
      </c>
      <c r="AR178">
        <v>1.27E-4</v>
      </c>
      <c r="AS178">
        <v>1.27E-4</v>
      </c>
      <c r="AT178">
        <v>1.27E-4</v>
      </c>
      <c r="AU178">
        <v>1.76E-4</v>
      </c>
      <c r="AV178">
        <v>1.76E-4</v>
      </c>
      <c r="AW178">
        <v>1.76E-4</v>
      </c>
      <c r="AX178">
        <v>1.76E-4</v>
      </c>
      <c r="AY178">
        <v>1.76E-4</v>
      </c>
      <c r="AZ178">
        <v>2.31E-4</v>
      </c>
      <c r="BA178">
        <v>2.31E-4</v>
      </c>
      <c r="BB178">
        <v>2.31E-4</v>
      </c>
      <c r="BC178">
        <v>2.31E-4</v>
      </c>
      <c r="BD178">
        <v>2.31E-4</v>
      </c>
      <c r="BE178">
        <v>3.5100000000000002E-4</v>
      </c>
      <c r="BF178">
        <v>3.5100000000000002E-4</v>
      </c>
      <c r="BG178">
        <v>3.5100000000000002E-4</v>
      </c>
      <c r="BH178">
        <v>3.5100000000000002E-4</v>
      </c>
      <c r="BI178">
        <v>3.5100000000000002E-4</v>
      </c>
      <c r="BJ178">
        <v>4.1800000000000002E-4</v>
      </c>
      <c r="BK178">
        <v>4.1800000000000002E-4</v>
      </c>
      <c r="BL178">
        <v>4.1800000000000002E-4</v>
      </c>
      <c r="BM178">
        <v>4.1800000000000002E-4</v>
      </c>
      <c r="BN178">
        <v>4.1800000000000002E-4</v>
      </c>
      <c r="BO178">
        <v>5.5400000000000002E-4</v>
      </c>
      <c r="BP178">
        <v>5.5400000000000002E-4</v>
      </c>
      <c r="BQ178">
        <v>5.5400000000000002E-4</v>
      </c>
      <c r="BR178">
        <v>5.5400000000000002E-4</v>
      </c>
      <c r="BS178">
        <v>5.5400000000000002E-4</v>
      </c>
      <c r="BT178">
        <v>7.5199999999999996E-4</v>
      </c>
      <c r="BU178">
        <v>7.5199999999999996E-4</v>
      </c>
      <c r="BV178">
        <v>7.5199999999999996E-4</v>
      </c>
      <c r="BW178">
        <v>7.5199999999999996E-4</v>
      </c>
      <c r="BX178">
        <v>7.5199999999999996E-4</v>
      </c>
      <c r="BY178">
        <v>9.59E-4</v>
      </c>
      <c r="BZ178">
        <v>9.59E-4</v>
      </c>
      <c r="CA178">
        <v>9.59E-4</v>
      </c>
      <c r="CB178">
        <v>9.59E-4</v>
      </c>
      <c r="CC178">
        <v>9.59E-4</v>
      </c>
      <c r="CD178">
        <v>9.59E-4</v>
      </c>
      <c r="CE178">
        <v>9.59E-4</v>
      </c>
      <c r="CF178">
        <v>9.59E-4</v>
      </c>
      <c r="CG178">
        <v>9.59E-4</v>
      </c>
      <c r="CH178">
        <v>9.59E-4</v>
      </c>
      <c r="CI178">
        <v>9.59E-4</v>
      </c>
      <c r="CJ178">
        <v>9.59E-4</v>
      </c>
      <c r="CK178">
        <v>9.59E-4</v>
      </c>
      <c r="CL178">
        <v>9.59E-4</v>
      </c>
      <c r="CM178">
        <v>9.59E-4</v>
      </c>
      <c r="CN178">
        <v>9.59E-4</v>
      </c>
      <c r="CO178">
        <v>9.59E-4</v>
      </c>
      <c r="CP178">
        <v>9.59E-4</v>
      </c>
      <c r="CQ178">
        <v>9.59E-4</v>
      </c>
      <c r="CR178">
        <v>9.59E-4</v>
      </c>
      <c r="CS178">
        <v>9.59E-4</v>
      </c>
      <c r="CT178">
        <v>9.59E-4</v>
      </c>
      <c r="CU178">
        <v>9.59E-4</v>
      </c>
      <c r="CV178">
        <v>9.59E-4</v>
      </c>
      <c r="CW178">
        <v>9.59E-4</v>
      </c>
      <c r="CX178">
        <v>9.59E-4</v>
      </c>
    </row>
    <row r="179" spans="1:102">
      <c r="A179" t="s">
        <v>425</v>
      </c>
      <c r="B179" t="e">
        <v>#VALUE!</v>
      </c>
      <c r="C179" t="e">
        <v>#VALUE!</v>
      </c>
      <c r="D179" t="e">
        <v>#VALUE!</v>
      </c>
      <c r="E179" t="e">
        <v>#VALUE!</v>
      </c>
      <c r="F179" t="e">
        <v>#VALUE!</v>
      </c>
      <c r="G179" t="e">
        <v>#VALUE!</v>
      </c>
      <c r="H179" t="e">
        <v>#VALUE!</v>
      </c>
      <c r="I179" t="e">
        <v>#VALUE!</v>
      </c>
      <c r="J179" t="e">
        <v>#VALUE!</v>
      </c>
      <c r="K179" t="e">
        <v>#VALUE!</v>
      </c>
      <c r="L179" t="e">
        <v>#VALUE!</v>
      </c>
      <c r="M179" t="e">
        <v>#VALUE!</v>
      </c>
      <c r="N179" t="e">
        <v>#VALUE!</v>
      </c>
      <c r="O179" t="e">
        <v>#VALUE!</v>
      </c>
      <c r="P179" t="e">
        <v>#VALUE!</v>
      </c>
      <c r="Q179">
        <v>9.9999999999999995E-7</v>
      </c>
      <c r="R179">
        <v>9.9999999999999995E-7</v>
      </c>
      <c r="S179">
        <v>9.9999999999999995E-7</v>
      </c>
      <c r="T179">
        <v>9.9999999999999995E-7</v>
      </c>
      <c r="U179">
        <v>9.9999999999999995E-7</v>
      </c>
      <c r="V179">
        <v>9.9999999999999995E-7</v>
      </c>
      <c r="W179">
        <v>9.9999999999999995E-7</v>
      </c>
      <c r="X179">
        <v>9.9999999999999995E-7</v>
      </c>
      <c r="Y179">
        <v>9.9999999999999995E-7</v>
      </c>
      <c r="Z179">
        <v>9.9999999999999995E-7</v>
      </c>
      <c r="AA179">
        <v>9.9999999999999995E-7</v>
      </c>
      <c r="AB179">
        <v>9.9999999999999995E-7</v>
      </c>
      <c r="AC179">
        <v>9.9999999999999995E-7</v>
      </c>
      <c r="AD179">
        <v>9.9999999999999995E-7</v>
      </c>
      <c r="AE179">
        <v>9.9999999999999995E-7</v>
      </c>
      <c r="AF179">
        <v>9.9999999999999995E-7</v>
      </c>
      <c r="AG179">
        <v>9.9999999999999995E-7</v>
      </c>
      <c r="AH179">
        <v>9.9999999999999995E-7</v>
      </c>
      <c r="AI179">
        <v>9.9999999999999995E-7</v>
      </c>
      <c r="AJ179">
        <v>9.9999999999999995E-7</v>
      </c>
      <c r="AK179">
        <v>9.9999999999999995E-7</v>
      </c>
      <c r="AL179">
        <v>9.9999999999999995E-7</v>
      </c>
      <c r="AM179">
        <v>9.9999999999999995E-7</v>
      </c>
      <c r="AN179">
        <v>9.9999999999999995E-7</v>
      </c>
      <c r="AO179">
        <v>9.9999999999999995E-7</v>
      </c>
      <c r="AP179">
        <v>1.1E-5</v>
      </c>
      <c r="AQ179">
        <v>1.1E-5</v>
      </c>
      <c r="AR179">
        <v>1.1E-5</v>
      </c>
      <c r="AS179">
        <v>1.1E-5</v>
      </c>
      <c r="AT179">
        <v>1.1E-5</v>
      </c>
      <c r="AU179">
        <v>2.4000000000000001E-5</v>
      </c>
      <c r="AV179">
        <v>2.4000000000000001E-5</v>
      </c>
      <c r="AW179">
        <v>2.4000000000000001E-5</v>
      </c>
      <c r="AX179">
        <v>2.4000000000000001E-5</v>
      </c>
      <c r="AY179">
        <v>2.4000000000000001E-5</v>
      </c>
      <c r="AZ179">
        <v>4.3999999999999999E-5</v>
      </c>
      <c r="BA179">
        <v>4.3999999999999999E-5</v>
      </c>
      <c r="BB179">
        <v>4.3999999999999999E-5</v>
      </c>
      <c r="BC179">
        <v>4.3999999999999999E-5</v>
      </c>
      <c r="BD179">
        <v>4.3999999999999999E-5</v>
      </c>
      <c r="BE179">
        <v>6.6000000000000005E-5</v>
      </c>
      <c r="BF179">
        <v>6.6000000000000005E-5</v>
      </c>
      <c r="BG179">
        <v>6.6000000000000005E-5</v>
      </c>
      <c r="BH179">
        <v>6.6000000000000005E-5</v>
      </c>
      <c r="BI179">
        <v>6.6000000000000005E-5</v>
      </c>
      <c r="BJ179">
        <v>9.0000000000000006E-5</v>
      </c>
      <c r="BK179">
        <v>9.0000000000000006E-5</v>
      </c>
      <c r="BL179">
        <v>9.0000000000000006E-5</v>
      </c>
      <c r="BM179">
        <v>9.0000000000000006E-5</v>
      </c>
      <c r="BN179">
        <v>9.0000000000000006E-5</v>
      </c>
      <c r="BO179">
        <v>1.11E-4</v>
      </c>
      <c r="BP179">
        <v>1.11E-4</v>
      </c>
      <c r="BQ179">
        <v>1.11E-4</v>
      </c>
      <c r="BR179">
        <v>1.11E-4</v>
      </c>
      <c r="BS179">
        <v>1.11E-4</v>
      </c>
      <c r="BT179">
        <v>1.17E-4</v>
      </c>
      <c r="BU179">
        <v>1.17E-4</v>
      </c>
      <c r="BV179">
        <v>1.17E-4</v>
      </c>
      <c r="BW179">
        <v>1.17E-4</v>
      </c>
      <c r="BX179">
        <v>1.17E-4</v>
      </c>
      <c r="BY179">
        <v>9.8999999999999994E-5</v>
      </c>
      <c r="BZ179">
        <v>9.8999999999999994E-5</v>
      </c>
      <c r="CA179">
        <v>9.8999999999999994E-5</v>
      </c>
      <c r="CB179">
        <v>9.8999999999999994E-5</v>
      </c>
      <c r="CC179">
        <v>9.8999999999999994E-5</v>
      </c>
      <c r="CD179">
        <v>9.8999999999999994E-5</v>
      </c>
      <c r="CE179">
        <v>9.8999999999999994E-5</v>
      </c>
      <c r="CF179">
        <v>9.8999999999999994E-5</v>
      </c>
      <c r="CG179">
        <v>9.8999999999999994E-5</v>
      </c>
      <c r="CH179">
        <v>9.8999999999999994E-5</v>
      </c>
      <c r="CI179">
        <v>9.8999999999999994E-5</v>
      </c>
      <c r="CJ179">
        <v>9.8999999999999994E-5</v>
      </c>
      <c r="CK179">
        <v>9.8999999999999994E-5</v>
      </c>
      <c r="CL179">
        <v>9.8999999999999994E-5</v>
      </c>
      <c r="CM179">
        <v>9.8999999999999994E-5</v>
      </c>
      <c r="CN179">
        <v>9.8999999999999994E-5</v>
      </c>
      <c r="CO179">
        <v>9.8999999999999994E-5</v>
      </c>
      <c r="CP179">
        <v>9.8999999999999994E-5</v>
      </c>
      <c r="CQ179">
        <v>9.8999999999999994E-5</v>
      </c>
      <c r="CR179">
        <v>9.8999999999999994E-5</v>
      </c>
      <c r="CS179">
        <v>9.8999999999999994E-5</v>
      </c>
      <c r="CT179">
        <v>9.8999999999999994E-5</v>
      </c>
      <c r="CU179">
        <v>9.8999999999999994E-5</v>
      </c>
      <c r="CV179">
        <v>9.8999999999999994E-5</v>
      </c>
      <c r="CW179">
        <v>9.8999999999999994E-5</v>
      </c>
      <c r="CX179">
        <v>9.8999999999999994E-5</v>
      </c>
    </row>
    <row r="180" spans="1:102">
      <c r="A180" t="s">
        <v>427</v>
      </c>
      <c r="B180" t="e">
        <v>#VALUE!</v>
      </c>
      <c r="C180" t="e">
        <v>#VALUE!</v>
      </c>
      <c r="D180" t="e">
        <v>#VALUE!</v>
      </c>
      <c r="E180" t="e">
        <v>#VALUE!</v>
      </c>
      <c r="F180" t="e">
        <v>#VALUE!</v>
      </c>
      <c r="G180" t="e">
        <v>#VALUE!</v>
      </c>
      <c r="H180" t="e">
        <v>#VALUE!</v>
      </c>
      <c r="I180" t="e">
        <v>#VALUE!</v>
      </c>
      <c r="J180" t="e">
        <v>#VALUE!</v>
      </c>
      <c r="K180" t="e">
        <v>#VALUE!</v>
      </c>
      <c r="L180" t="e">
        <v>#VALUE!</v>
      </c>
      <c r="M180" t="e">
        <v>#VALUE!</v>
      </c>
      <c r="N180" t="e">
        <v>#VALUE!</v>
      </c>
      <c r="O180" t="e">
        <v>#VALUE!</v>
      </c>
      <c r="P180" t="e">
        <v>#VALUE!</v>
      </c>
      <c r="Q180">
        <v>3.0000000000000001E-6</v>
      </c>
      <c r="R180">
        <v>3.0000000000000001E-6</v>
      </c>
      <c r="S180">
        <v>3.0000000000000001E-6</v>
      </c>
      <c r="T180">
        <v>3.0000000000000001E-6</v>
      </c>
      <c r="U180">
        <v>3.0000000000000001E-6</v>
      </c>
      <c r="V180">
        <v>3.0000000000000001E-6</v>
      </c>
      <c r="W180">
        <v>3.0000000000000001E-6</v>
      </c>
      <c r="X180">
        <v>3.0000000000000001E-6</v>
      </c>
      <c r="Y180">
        <v>3.0000000000000001E-6</v>
      </c>
      <c r="Z180">
        <v>3.0000000000000001E-6</v>
      </c>
      <c r="AA180">
        <v>3.0000000000000001E-6</v>
      </c>
      <c r="AB180">
        <v>3.0000000000000001E-6</v>
      </c>
      <c r="AC180">
        <v>3.0000000000000001E-6</v>
      </c>
      <c r="AD180">
        <v>3.0000000000000001E-6</v>
      </c>
      <c r="AE180">
        <v>3.0000000000000001E-6</v>
      </c>
      <c r="AF180">
        <v>3.0000000000000001E-6</v>
      </c>
      <c r="AG180">
        <v>3.0000000000000001E-6</v>
      </c>
      <c r="AH180">
        <v>3.0000000000000001E-6</v>
      </c>
      <c r="AI180">
        <v>3.0000000000000001E-6</v>
      </c>
      <c r="AJ180">
        <v>3.0000000000000001E-6</v>
      </c>
      <c r="AK180">
        <v>3.0000000000000001E-6</v>
      </c>
      <c r="AL180">
        <v>3.0000000000000001E-6</v>
      </c>
      <c r="AM180">
        <v>3.0000000000000001E-6</v>
      </c>
      <c r="AN180">
        <v>3.0000000000000001E-6</v>
      </c>
      <c r="AO180">
        <v>3.0000000000000001E-6</v>
      </c>
      <c r="AP180">
        <v>2.0000000000000002E-5</v>
      </c>
      <c r="AQ180">
        <v>2.0000000000000002E-5</v>
      </c>
      <c r="AR180">
        <v>2.0000000000000002E-5</v>
      </c>
      <c r="AS180">
        <v>2.0000000000000002E-5</v>
      </c>
      <c r="AT180">
        <v>2.0000000000000002E-5</v>
      </c>
      <c r="AU180">
        <v>3.1000000000000001E-5</v>
      </c>
      <c r="AV180">
        <v>3.1000000000000001E-5</v>
      </c>
      <c r="AW180">
        <v>3.1000000000000001E-5</v>
      </c>
      <c r="AX180">
        <v>3.1000000000000001E-5</v>
      </c>
      <c r="AY180">
        <v>3.1000000000000001E-5</v>
      </c>
      <c r="AZ180">
        <v>4.1999999999999998E-5</v>
      </c>
      <c r="BA180">
        <v>4.1999999999999998E-5</v>
      </c>
      <c r="BB180">
        <v>4.1999999999999998E-5</v>
      </c>
      <c r="BC180">
        <v>4.1999999999999998E-5</v>
      </c>
      <c r="BD180">
        <v>4.1999999999999998E-5</v>
      </c>
      <c r="BE180">
        <v>5.3000000000000001E-5</v>
      </c>
      <c r="BF180">
        <v>5.3000000000000001E-5</v>
      </c>
      <c r="BG180">
        <v>5.3000000000000001E-5</v>
      </c>
      <c r="BH180">
        <v>5.3000000000000001E-5</v>
      </c>
      <c r="BI180">
        <v>5.3000000000000001E-5</v>
      </c>
      <c r="BJ180">
        <v>6.3999999999999997E-5</v>
      </c>
      <c r="BK180">
        <v>6.3999999999999997E-5</v>
      </c>
      <c r="BL180">
        <v>6.3999999999999997E-5</v>
      </c>
      <c r="BM180">
        <v>6.3999999999999997E-5</v>
      </c>
      <c r="BN180">
        <v>6.3999999999999997E-5</v>
      </c>
      <c r="BO180">
        <v>7.7999999999999999E-5</v>
      </c>
      <c r="BP180">
        <v>7.7999999999999999E-5</v>
      </c>
      <c r="BQ180">
        <v>7.7999999999999999E-5</v>
      </c>
      <c r="BR180">
        <v>7.7999999999999999E-5</v>
      </c>
      <c r="BS180">
        <v>7.7999999999999999E-5</v>
      </c>
      <c r="BT180">
        <v>9.2999999999999997E-5</v>
      </c>
      <c r="BU180">
        <v>9.2999999999999997E-5</v>
      </c>
      <c r="BV180">
        <v>9.2999999999999997E-5</v>
      </c>
      <c r="BW180">
        <v>9.2999999999999997E-5</v>
      </c>
      <c r="BX180">
        <v>9.2999999999999997E-5</v>
      </c>
      <c r="BY180">
        <v>1.07E-4</v>
      </c>
      <c r="BZ180">
        <v>1.07E-4</v>
      </c>
      <c r="CA180">
        <v>1.07E-4</v>
      </c>
      <c r="CB180">
        <v>1.07E-4</v>
      </c>
      <c r="CC180">
        <v>1.07E-4</v>
      </c>
      <c r="CD180">
        <v>1.07E-4</v>
      </c>
      <c r="CE180">
        <v>1.07E-4</v>
      </c>
      <c r="CF180">
        <v>1.07E-4</v>
      </c>
      <c r="CG180">
        <v>1.07E-4</v>
      </c>
      <c r="CH180">
        <v>1.07E-4</v>
      </c>
      <c r="CI180">
        <v>1.07E-4</v>
      </c>
      <c r="CJ180">
        <v>1.07E-4</v>
      </c>
      <c r="CK180">
        <v>1.07E-4</v>
      </c>
      <c r="CL180">
        <v>1.07E-4</v>
      </c>
      <c r="CM180">
        <v>1.07E-4</v>
      </c>
      <c r="CN180">
        <v>1.07E-4</v>
      </c>
      <c r="CO180">
        <v>1.07E-4</v>
      </c>
      <c r="CP180">
        <v>1.07E-4</v>
      </c>
      <c r="CQ180">
        <v>1.07E-4</v>
      </c>
      <c r="CR180">
        <v>1.07E-4</v>
      </c>
      <c r="CS180">
        <v>1.07E-4</v>
      </c>
      <c r="CT180">
        <v>1.07E-4</v>
      </c>
      <c r="CU180">
        <v>1.07E-4</v>
      </c>
      <c r="CV180">
        <v>1.07E-4</v>
      </c>
      <c r="CW180">
        <v>1.07E-4</v>
      </c>
      <c r="CX180">
        <v>1.07E-4</v>
      </c>
    </row>
    <row r="181" spans="1:102">
      <c r="A181" t="s">
        <v>429</v>
      </c>
      <c r="B181" t="e">
        <v>#VALUE!</v>
      </c>
      <c r="C181" t="e">
        <v>#VALUE!</v>
      </c>
      <c r="D181" t="e">
        <v>#VALUE!</v>
      </c>
      <c r="E181" t="e">
        <v>#VALUE!</v>
      </c>
      <c r="F181" t="e">
        <v>#VALUE!</v>
      </c>
      <c r="G181" t="e">
        <v>#VALUE!</v>
      </c>
      <c r="H181" t="e">
        <v>#VALUE!</v>
      </c>
      <c r="I181" t="e">
        <v>#VALUE!</v>
      </c>
      <c r="J181" t="e">
        <v>#VALUE!</v>
      </c>
      <c r="K181" t="e">
        <v>#VALUE!</v>
      </c>
      <c r="L181" t="e">
        <v>#VALUE!</v>
      </c>
      <c r="M181" t="e">
        <v>#VALUE!</v>
      </c>
      <c r="N181" t="e">
        <v>#VALUE!</v>
      </c>
      <c r="O181" t="e">
        <v>#VALUE!</v>
      </c>
      <c r="P181" t="e">
        <v>#VALUE!</v>
      </c>
      <c r="Q181">
        <v>1.2999999999999999E-5</v>
      </c>
      <c r="R181">
        <v>1.2999999999999999E-5</v>
      </c>
      <c r="S181">
        <v>1.2999999999999999E-5</v>
      </c>
      <c r="T181">
        <v>1.2999999999999999E-5</v>
      </c>
      <c r="U181">
        <v>1.2999999999999999E-5</v>
      </c>
      <c r="V181">
        <v>1.2999999999999999E-5</v>
      </c>
      <c r="W181">
        <v>1.2999999999999999E-5</v>
      </c>
      <c r="X181">
        <v>1.2999999999999999E-5</v>
      </c>
      <c r="Y181">
        <v>1.2999999999999999E-5</v>
      </c>
      <c r="Z181">
        <v>1.2999999999999999E-5</v>
      </c>
      <c r="AA181">
        <v>1.2999999999999999E-5</v>
      </c>
      <c r="AB181">
        <v>1.2999999999999999E-5</v>
      </c>
      <c r="AC181">
        <v>1.2999999999999999E-5</v>
      </c>
      <c r="AD181">
        <v>1.2999999999999999E-5</v>
      </c>
      <c r="AE181">
        <v>1.2999999999999999E-5</v>
      </c>
      <c r="AF181">
        <v>1.2999999999999999E-5</v>
      </c>
      <c r="AG181">
        <v>1.2999999999999999E-5</v>
      </c>
      <c r="AH181">
        <v>1.2999999999999999E-5</v>
      </c>
      <c r="AI181">
        <v>1.2999999999999999E-5</v>
      </c>
      <c r="AJ181">
        <v>1.2999999999999999E-5</v>
      </c>
      <c r="AK181">
        <v>1.2999999999999999E-5</v>
      </c>
      <c r="AL181">
        <v>1.2999999999999999E-5</v>
      </c>
      <c r="AM181">
        <v>1.2999999999999999E-5</v>
      </c>
      <c r="AN181">
        <v>1.2999999999999999E-5</v>
      </c>
      <c r="AO181">
        <v>1.2999999999999999E-5</v>
      </c>
      <c r="AP181">
        <v>6.3999999999999997E-5</v>
      </c>
      <c r="AQ181">
        <v>6.3999999999999997E-5</v>
      </c>
      <c r="AR181">
        <v>6.3999999999999997E-5</v>
      </c>
      <c r="AS181">
        <v>6.3999999999999997E-5</v>
      </c>
      <c r="AT181">
        <v>6.3999999999999997E-5</v>
      </c>
      <c r="AU181">
        <v>1.06E-4</v>
      </c>
      <c r="AV181">
        <v>1.06E-4</v>
      </c>
      <c r="AW181">
        <v>1.06E-4</v>
      </c>
      <c r="AX181">
        <v>1.06E-4</v>
      </c>
      <c r="AY181">
        <v>1.06E-4</v>
      </c>
      <c r="AZ181">
        <v>1.4799999999999999E-4</v>
      </c>
      <c r="BA181">
        <v>1.4799999999999999E-4</v>
      </c>
      <c r="BB181">
        <v>1.4799999999999999E-4</v>
      </c>
      <c r="BC181">
        <v>1.4799999999999999E-4</v>
      </c>
      <c r="BD181">
        <v>1.4799999999999999E-4</v>
      </c>
      <c r="BE181">
        <v>1.7100000000000001E-4</v>
      </c>
      <c r="BF181">
        <v>1.7100000000000001E-4</v>
      </c>
      <c r="BG181">
        <v>1.7100000000000001E-4</v>
      </c>
      <c r="BH181">
        <v>1.7100000000000001E-4</v>
      </c>
      <c r="BI181">
        <v>1.7100000000000001E-4</v>
      </c>
      <c r="BJ181">
        <v>2.04E-4</v>
      </c>
      <c r="BK181">
        <v>2.04E-4</v>
      </c>
      <c r="BL181">
        <v>2.04E-4</v>
      </c>
      <c r="BM181">
        <v>2.04E-4</v>
      </c>
      <c r="BN181">
        <v>2.04E-4</v>
      </c>
      <c r="BO181">
        <v>2.5399999999999999E-4</v>
      </c>
      <c r="BP181">
        <v>2.5399999999999999E-4</v>
      </c>
      <c r="BQ181">
        <v>2.5399999999999999E-4</v>
      </c>
      <c r="BR181">
        <v>2.5399999999999999E-4</v>
      </c>
      <c r="BS181">
        <v>2.5399999999999999E-4</v>
      </c>
      <c r="BT181">
        <v>2.9300000000000002E-4</v>
      </c>
      <c r="BU181">
        <v>2.9300000000000002E-4</v>
      </c>
      <c r="BV181">
        <v>2.9300000000000002E-4</v>
      </c>
      <c r="BW181">
        <v>2.9300000000000002E-4</v>
      </c>
      <c r="BX181">
        <v>2.9300000000000002E-4</v>
      </c>
      <c r="BY181">
        <v>3.4099999999999999E-4</v>
      </c>
      <c r="BZ181">
        <v>3.4099999999999999E-4</v>
      </c>
      <c r="CA181">
        <v>3.4099999999999999E-4</v>
      </c>
      <c r="CB181">
        <v>3.4099999999999999E-4</v>
      </c>
      <c r="CC181">
        <v>3.4099999999999999E-4</v>
      </c>
      <c r="CD181">
        <v>3.4099999999999999E-4</v>
      </c>
      <c r="CE181">
        <v>3.4099999999999999E-4</v>
      </c>
      <c r="CF181">
        <v>3.4099999999999999E-4</v>
      </c>
      <c r="CG181">
        <v>3.4099999999999999E-4</v>
      </c>
      <c r="CH181">
        <v>3.4099999999999999E-4</v>
      </c>
      <c r="CI181">
        <v>3.4099999999999999E-4</v>
      </c>
      <c r="CJ181">
        <v>3.4099999999999999E-4</v>
      </c>
      <c r="CK181">
        <v>3.4099999999999999E-4</v>
      </c>
      <c r="CL181">
        <v>3.4099999999999999E-4</v>
      </c>
      <c r="CM181">
        <v>3.4099999999999999E-4</v>
      </c>
      <c r="CN181">
        <v>3.4099999999999999E-4</v>
      </c>
      <c r="CO181">
        <v>3.4099999999999999E-4</v>
      </c>
      <c r="CP181">
        <v>3.4099999999999999E-4</v>
      </c>
      <c r="CQ181">
        <v>3.4099999999999999E-4</v>
      </c>
      <c r="CR181">
        <v>3.4099999999999999E-4</v>
      </c>
      <c r="CS181">
        <v>3.4099999999999999E-4</v>
      </c>
      <c r="CT181">
        <v>3.4099999999999999E-4</v>
      </c>
      <c r="CU181">
        <v>3.4099999999999999E-4</v>
      </c>
      <c r="CV181">
        <v>3.4099999999999999E-4</v>
      </c>
      <c r="CW181">
        <v>3.4099999999999999E-4</v>
      </c>
      <c r="CX181">
        <v>3.4099999999999999E-4</v>
      </c>
    </row>
    <row r="182" spans="1:102">
      <c r="A182" t="s">
        <v>431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1.2999999999999999E-5</v>
      </c>
      <c r="R182">
        <v>1.2999999999999999E-5</v>
      </c>
      <c r="S182">
        <v>1.2999999999999999E-5</v>
      </c>
      <c r="T182">
        <v>1.2999999999999999E-5</v>
      </c>
      <c r="U182">
        <v>1.2999999999999999E-5</v>
      </c>
      <c r="V182">
        <v>1.2999999999999999E-5</v>
      </c>
      <c r="W182">
        <v>1.2999999999999999E-5</v>
      </c>
      <c r="X182">
        <v>1.2999999999999999E-5</v>
      </c>
      <c r="Y182">
        <v>1.2999999999999999E-5</v>
      </c>
      <c r="Z182">
        <v>1.2999999999999999E-5</v>
      </c>
      <c r="AA182">
        <v>1.2999999999999999E-5</v>
      </c>
      <c r="AB182">
        <v>1.2999999999999999E-5</v>
      </c>
      <c r="AC182">
        <v>1.2999999999999999E-5</v>
      </c>
      <c r="AD182">
        <v>1.2999999999999999E-5</v>
      </c>
      <c r="AE182">
        <v>1.2999999999999999E-5</v>
      </c>
      <c r="AF182">
        <v>1.2999999999999999E-5</v>
      </c>
      <c r="AG182">
        <v>1.2999999999999999E-5</v>
      </c>
      <c r="AH182">
        <v>1.2999999999999999E-5</v>
      </c>
      <c r="AI182">
        <v>1.2999999999999999E-5</v>
      </c>
      <c r="AJ182">
        <v>1.2999999999999999E-5</v>
      </c>
      <c r="AK182">
        <v>1.2999999999999999E-5</v>
      </c>
      <c r="AL182">
        <v>1.2999999999999999E-5</v>
      </c>
      <c r="AM182">
        <v>1.2999999999999999E-5</v>
      </c>
      <c r="AN182">
        <v>1.2999999999999999E-5</v>
      </c>
      <c r="AO182">
        <v>1.2999999999999999E-5</v>
      </c>
      <c r="AP182">
        <v>5.1E-5</v>
      </c>
      <c r="AQ182">
        <v>5.1E-5</v>
      </c>
      <c r="AR182">
        <v>5.1E-5</v>
      </c>
      <c r="AS182">
        <v>5.1E-5</v>
      </c>
      <c r="AT182">
        <v>5.1E-5</v>
      </c>
      <c r="AU182">
        <v>6.9999999999999994E-5</v>
      </c>
      <c r="AV182">
        <v>6.9999999999999994E-5</v>
      </c>
      <c r="AW182">
        <v>6.9999999999999994E-5</v>
      </c>
      <c r="AX182">
        <v>6.9999999999999994E-5</v>
      </c>
      <c r="AY182">
        <v>6.9999999999999994E-5</v>
      </c>
      <c r="AZ182">
        <v>8.7999999999999998E-5</v>
      </c>
      <c r="BA182">
        <v>8.7999999999999998E-5</v>
      </c>
      <c r="BB182">
        <v>8.7999999999999998E-5</v>
      </c>
      <c r="BC182">
        <v>8.7999999999999998E-5</v>
      </c>
      <c r="BD182">
        <v>8.7999999999999998E-5</v>
      </c>
      <c r="BE182">
        <v>9.7E-5</v>
      </c>
      <c r="BF182">
        <v>9.7E-5</v>
      </c>
      <c r="BG182">
        <v>9.7E-5</v>
      </c>
      <c r="BH182">
        <v>9.7E-5</v>
      </c>
      <c r="BI182">
        <v>9.7E-5</v>
      </c>
      <c r="BJ182">
        <v>1.06E-4</v>
      </c>
      <c r="BK182">
        <v>1.06E-4</v>
      </c>
      <c r="BL182">
        <v>1.06E-4</v>
      </c>
      <c r="BM182">
        <v>1.06E-4</v>
      </c>
      <c r="BN182">
        <v>1.06E-4</v>
      </c>
      <c r="BO182">
        <v>1.2E-4</v>
      </c>
      <c r="BP182">
        <v>1.2E-4</v>
      </c>
      <c r="BQ182">
        <v>1.2E-4</v>
      </c>
      <c r="BR182">
        <v>1.2E-4</v>
      </c>
      <c r="BS182">
        <v>1.2E-4</v>
      </c>
      <c r="BT182">
        <v>1.4300000000000001E-4</v>
      </c>
      <c r="BU182">
        <v>1.4300000000000001E-4</v>
      </c>
      <c r="BV182">
        <v>1.4300000000000001E-4</v>
      </c>
      <c r="BW182">
        <v>1.4300000000000001E-4</v>
      </c>
      <c r="BX182">
        <v>1.4300000000000001E-4</v>
      </c>
      <c r="BY182">
        <v>2.2100000000000001E-4</v>
      </c>
      <c r="BZ182">
        <v>2.2100000000000001E-4</v>
      </c>
      <c r="CA182">
        <v>2.2100000000000001E-4</v>
      </c>
      <c r="CB182">
        <v>2.2100000000000001E-4</v>
      </c>
      <c r="CC182">
        <v>2.2100000000000001E-4</v>
      </c>
      <c r="CD182">
        <v>2.2100000000000001E-4</v>
      </c>
      <c r="CE182">
        <v>2.2100000000000001E-4</v>
      </c>
      <c r="CF182">
        <v>2.2100000000000001E-4</v>
      </c>
      <c r="CG182">
        <v>2.2100000000000001E-4</v>
      </c>
      <c r="CH182">
        <v>2.2100000000000001E-4</v>
      </c>
      <c r="CI182">
        <v>2.2100000000000001E-4</v>
      </c>
      <c r="CJ182">
        <v>2.2100000000000001E-4</v>
      </c>
      <c r="CK182">
        <v>2.2100000000000001E-4</v>
      </c>
      <c r="CL182">
        <v>2.2100000000000001E-4</v>
      </c>
      <c r="CM182">
        <v>2.2100000000000001E-4</v>
      </c>
      <c r="CN182">
        <v>2.2100000000000001E-4</v>
      </c>
      <c r="CO182">
        <v>2.2100000000000001E-4</v>
      </c>
      <c r="CP182">
        <v>2.2100000000000001E-4</v>
      </c>
      <c r="CQ182">
        <v>2.2100000000000001E-4</v>
      </c>
      <c r="CR182">
        <v>2.2100000000000001E-4</v>
      </c>
      <c r="CS182">
        <v>2.2100000000000001E-4</v>
      </c>
      <c r="CT182">
        <v>2.2100000000000001E-4</v>
      </c>
      <c r="CU182">
        <v>2.2100000000000001E-4</v>
      </c>
      <c r="CV182">
        <v>2.2100000000000001E-4</v>
      </c>
      <c r="CW182">
        <v>2.2100000000000001E-4</v>
      </c>
      <c r="CX182">
        <v>2.2100000000000001E-4</v>
      </c>
    </row>
    <row r="183" spans="1:102">
      <c r="A183" t="s">
        <v>433</v>
      </c>
      <c r="B183" t="e">
        <v>#VALUE!</v>
      </c>
      <c r="C183" t="e">
        <v>#VALUE!</v>
      </c>
      <c r="D183" t="e">
        <v>#VALUE!</v>
      </c>
      <c r="E183" t="e">
        <v>#VALUE!</v>
      </c>
      <c r="F183" t="e">
        <v>#VALUE!</v>
      </c>
      <c r="G183" t="e">
        <v>#VALUE!</v>
      </c>
      <c r="H183" t="e">
        <v>#VALUE!</v>
      </c>
      <c r="I183" t="e">
        <v>#VALUE!</v>
      </c>
      <c r="J183" t="e">
        <v>#VALUE!</v>
      </c>
      <c r="K183" t="e">
        <v>#VALUE!</v>
      </c>
      <c r="L183" t="e">
        <v>#VALUE!</v>
      </c>
      <c r="M183" t="e">
        <v>#VALUE!</v>
      </c>
      <c r="N183" t="e">
        <v>#VALUE!</v>
      </c>
      <c r="O183" t="e">
        <v>#VALUE!</v>
      </c>
      <c r="P183" t="e">
        <v>#VALUE!</v>
      </c>
      <c r="Q183">
        <v>6.0999999999999999E-5</v>
      </c>
      <c r="R183">
        <v>6.0999999999999999E-5</v>
      </c>
      <c r="S183">
        <v>6.0999999999999999E-5</v>
      </c>
      <c r="T183">
        <v>6.0999999999999999E-5</v>
      </c>
      <c r="U183">
        <v>6.0999999999999999E-5</v>
      </c>
      <c r="V183">
        <v>6.0999999999999999E-5</v>
      </c>
      <c r="W183">
        <v>6.0999999999999999E-5</v>
      </c>
      <c r="X183">
        <v>6.0999999999999999E-5</v>
      </c>
      <c r="Y183">
        <v>6.0999999999999999E-5</v>
      </c>
      <c r="Z183">
        <v>6.0999999999999999E-5</v>
      </c>
      <c r="AA183">
        <v>6.0999999999999999E-5</v>
      </c>
      <c r="AB183">
        <v>6.0999999999999999E-5</v>
      </c>
      <c r="AC183">
        <v>6.0999999999999999E-5</v>
      </c>
      <c r="AD183">
        <v>6.0999999999999999E-5</v>
      </c>
      <c r="AE183">
        <v>6.0999999999999999E-5</v>
      </c>
      <c r="AF183">
        <v>6.0999999999999999E-5</v>
      </c>
      <c r="AG183">
        <v>6.0999999999999999E-5</v>
      </c>
      <c r="AH183">
        <v>6.0999999999999999E-5</v>
      </c>
      <c r="AI183">
        <v>6.0999999999999999E-5</v>
      </c>
      <c r="AJ183">
        <v>6.0999999999999999E-5</v>
      </c>
      <c r="AK183">
        <v>6.0999999999999999E-5</v>
      </c>
      <c r="AL183">
        <v>6.0999999999999999E-5</v>
      </c>
      <c r="AM183">
        <v>6.0999999999999999E-5</v>
      </c>
      <c r="AN183">
        <v>6.0999999999999999E-5</v>
      </c>
      <c r="AO183">
        <v>6.0999999999999999E-5</v>
      </c>
      <c r="AP183">
        <v>3.8900000000000002E-4</v>
      </c>
      <c r="AQ183">
        <v>3.8900000000000002E-4</v>
      </c>
      <c r="AR183">
        <v>3.8900000000000002E-4</v>
      </c>
      <c r="AS183">
        <v>3.8900000000000002E-4</v>
      </c>
      <c r="AT183">
        <v>3.8900000000000002E-4</v>
      </c>
      <c r="AU183">
        <v>5.6700000000000001E-4</v>
      </c>
      <c r="AV183">
        <v>5.6700000000000001E-4</v>
      </c>
      <c r="AW183">
        <v>5.6700000000000001E-4</v>
      </c>
      <c r="AX183">
        <v>5.6700000000000001E-4</v>
      </c>
      <c r="AY183">
        <v>5.6700000000000001E-4</v>
      </c>
      <c r="AZ183">
        <v>7.3499999999999998E-4</v>
      </c>
      <c r="BA183">
        <v>7.3499999999999998E-4</v>
      </c>
      <c r="BB183">
        <v>7.3499999999999998E-4</v>
      </c>
      <c r="BC183">
        <v>7.3499999999999998E-4</v>
      </c>
      <c r="BD183">
        <v>7.3499999999999998E-4</v>
      </c>
      <c r="BE183">
        <v>8.7900000000000001E-4</v>
      </c>
      <c r="BF183">
        <v>8.7900000000000001E-4</v>
      </c>
      <c r="BG183">
        <v>8.7900000000000001E-4</v>
      </c>
      <c r="BH183">
        <v>8.7900000000000001E-4</v>
      </c>
      <c r="BI183">
        <v>8.7900000000000001E-4</v>
      </c>
      <c r="BJ183">
        <v>1.0070000000000001E-3</v>
      </c>
      <c r="BK183">
        <v>1.0070000000000001E-3</v>
      </c>
      <c r="BL183">
        <v>1.0070000000000001E-3</v>
      </c>
      <c r="BM183">
        <v>1.0070000000000001E-3</v>
      </c>
      <c r="BN183">
        <v>1.0070000000000001E-3</v>
      </c>
      <c r="BO183">
        <v>1.0989999999999999E-3</v>
      </c>
      <c r="BP183">
        <v>1.0989999999999999E-3</v>
      </c>
      <c r="BQ183">
        <v>1.0989999999999999E-3</v>
      </c>
      <c r="BR183">
        <v>1.0989999999999999E-3</v>
      </c>
      <c r="BS183">
        <v>1.0989999999999999E-3</v>
      </c>
      <c r="BT183">
        <v>1.16E-3</v>
      </c>
      <c r="BU183">
        <v>1.16E-3</v>
      </c>
      <c r="BV183">
        <v>1.16E-3</v>
      </c>
      <c r="BW183">
        <v>1.16E-3</v>
      </c>
      <c r="BX183">
        <v>1.16E-3</v>
      </c>
      <c r="BY183">
        <v>1.189E-3</v>
      </c>
      <c r="BZ183">
        <v>1.189E-3</v>
      </c>
      <c r="CA183">
        <v>1.189E-3</v>
      </c>
      <c r="CB183">
        <v>1.189E-3</v>
      </c>
      <c r="CC183">
        <v>1.189E-3</v>
      </c>
      <c r="CD183">
        <v>1.189E-3</v>
      </c>
      <c r="CE183">
        <v>1.189E-3</v>
      </c>
      <c r="CF183">
        <v>1.189E-3</v>
      </c>
      <c r="CG183">
        <v>1.189E-3</v>
      </c>
      <c r="CH183">
        <v>1.189E-3</v>
      </c>
      <c r="CI183">
        <v>1.189E-3</v>
      </c>
      <c r="CJ183">
        <v>1.189E-3</v>
      </c>
      <c r="CK183">
        <v>1.189E-3</v>
      </c>
      <c r="CL183">
        <v>1.189E-3</v>
      </c>
      <c r="CM183">
        <v>1.189E-3</v>
      </c>
      <c r="CN183">
        <v>1.189E-3</v>
      </c>
      <c r="CO183">
        <v>1.189E-3</v>
      </c>
      <c r="CP183">
        <v>1.189E-3</v>
      </c>
      <c r="CQ183">
        <v>1.189E-3</v>
      </c>
      <c r="CR183">
        <v>1.189E-3</v>
      </c>
      <c r="CS183">
        <v>1.189E-3</v>
      </c>
      <c r="CT183">
        <v>1.189E-3</v>
      </c>
      <c r="CU183">
        <v>1.189E-3</v>
      </c>
      <c r="CV183">
        <v>1.189E-3</v>
      </c>
      <c r="CW183">
        <v>1.189E-3</v>
      </c>
      <c r="CX183">
        <v>1.189E-3</v>
      </c>
    </row>
    <row r="184" spans="1:102">
      <c r="A184" t="s">
        <v>435</v>
      </c>
      <c r="B184" t="e">
        <v>#VALUE!</v>
      </c>
      <c r="C184" t="e">
        <v>#VALUE!</v>
      </c>
      <c r="D184" t="e">
        <v>#VALUE!</v>
      </c>
      <c r="E184" t="e">
        <v>#VALUE!</v>
      </c>
      <c r="F184" t="e">
        <v>#VALUE!</v>
      </c>
      <c r="G184" t="e">
        <v>#VALUE!</v>
      </c>
      <c r="H184" t="e">
        <v>#VALUE!</v>
      </c>
      <c r="I184" t="e">
        <v>#VALUE!</v>
      </c>
      <c r="J184" t="e">
        <v>#VALUE!</v>
      </c>
      <c r="K184" t="e">
        <v>#VALUE!</v>
      </c>
      <c r="L184" t="e">
        <v>#VALUE!</v>
      </c>
      <c r="M184" t="e">
        <v>#VALUE!</v>
      </c>
      <c r="N184" t="e">
        <v>#VALUE!</v>
      </c>
      <c r="O184" t="e">
        <v>#VALUE!</v>
      </c>
      <c r="P184" t="e">
        <v>#VALUE!</v>
      </c>
      <c r="Q184">
        <v>4.5000000000000003E-5</v>
      </c>
      <c r="R184">
        <v>4.5000000000000003E-5</v>
      </c>
      <c r="S184">
        <v>4.5000000000000003E-5</v>
      </c>
      <c r="T184">
        <v>4.5000000000000003E-5</v>
      </c>
      <c r="U184">
        <v>4.5000000000000003E-5</v>
      </c>
      <c r="V184">
        <v>4.5000000000000003E-5</v>
      </c>
      <c r="W184">
        <v>4.5000000000000003E-5</v>
      </c>
      <c r="X184">
        <v>4.5000000000000003E-5</v>
      </c>
      <c r="Y184">
        <v>4.5000000000000003E-5</v>
      </c>
      <c r="Z184">
        <v>4.5000000000000003E-5</v>
      </c>
      <c r="AA184">
        <v>4.5000000000000003E-5</v>
      </c>
      <c r="AB184">
        <v>4.5000000000000003E-5</v>
      </c>
      <c r="AC184">
        <v>4.5000000000000003E-5</v>
      </c>
      <c r="AD184">
        <v>4.5000000000000003E-5</v>
      </c>
      <c r="AE184">
        <v>4.5000000000000003E-5</v>
      </c>
      <c r="AF184">
        <v>4.5000000000000003E-5</v>
      </c>
      <c r="AG184">
        <v>4.5000000000000003E-5</v>
      </c>
      <c r="AH184">
        <v>4.5000000000000003E-5</v>
      </c>
      <c r="AI184">
        <v>4.5000000000000003E-5</v>
      </c>
      <c r="AJ184">
        <v>4.5000000000000003E-5</v>
      </c>
      <c r="AK184">
        <v>4.5000000000000003E-5</v>
      </c>
      <c r="AL184">
        <v>4.5000000000000003E-5</v>
      </c>
      <c r="AM184">
        <v>4.5000000000000003E-5</v>
      </c>
      <c r="AN184">
        <v>4.5000000000000003E-5</v>
      </c>
      <c r="AO184">
        <v>4.5000000000000003E-5</v>
      </c>
      <c r="AP184">
        <v>1.2999999999999999E-4</v>
      </c>
      <c r="AQ184">
        <v>1.2999999999999999E-4</v>
      </c>
      <c r="AR184">
        <v>1.2999999999999999E-4</v>
      </c>
      <c r="AS184">
        <v>1.2999999999999999E-4</v>
      </c>
      <c r="AT184">
        <v>1.2999999999999999E-4</v>
      </c>
      <c r="AU184">
        <v>1.47E-4</v>
      </c>
      <c r="AV184">
        <v>1.47E-4</v>
      </c>
      <c r="AW184">
        <v>1.47E-4</v>
      </c>
      <c r="AX184">
        <v>1.47E-4</v>
      </c>
      <c r="AY184">
        <v>1.47E-4</v>
      </c>
      <c r="AZ184">
        <v>1.5100000000000001E-4</v>
      </c>
      <c r="BA184">
        <v>1.5100000000000001E-4</v>
      </c>
      <c r="BB184">
        <v>1.5100000000000001E-4</v>
      </c>
      <c r="BC184">
        <v>1.5100000000000001E-4</v>
      </c>
      <c r="BD184">
        <v>1.5100000000000001E-4</v>
      </c>
      <c r="BE184">
        <v>1.5100000000000001E-4</v>
      </c>
      <c r="BF184">
        <v>1.5100000000000001E-4</v>
      </c>
      <c r="BG184">
        <v>1.5100000000000001E-4</v>
      </c>
      <c r="BH184">
        <v>1.5100000000000001E-4</v>
      </c>
      <c r="BI184">
        <v>1.5100000000000001E-4</v>
      </c>
      <c r="BJ184">
        <v>1.4899999999999999E-4</v>
      </c>
      <c r="BK184">
        <v>1.4899999999999999E-4</v>
      </c>
      <c r="BL184">
        <v>1.4899999999999999E-4</v>
      </c>
      <c r="BM184">
        <v>1.4899999999999999E-4</v>
      </c>
      <c r="BN184">
        <v>1.4899999999999999E-4</v>
      </c>
      <c r="BO184">
        <v>1.55E-4</v>
      </c>
      <c r="BP184">
        <v>1.55E-4</v>
      </c>
      <c r="BQ184">
        <v>1.55E-4</v>
      </c>
      <c r="BR184">
        <v>1.55E-4</v>
      </c>
      <c r="BS184">
        <v>1.55E-4</v>
      </c>
      <c r="BT184">
        <v>1.5699999999999999E-4</v>
      </c>
      <c r="BU184">
        <v>1.5699999999999999E-4</v>
      </c>
      <c r="BV184">
        <v>1.5699999999999999E-4</v>
      </c>
      <c r="BW184">
        <v>1.5699999999999999E-4</v>
      </c>
      <c r="BX184">
        <v>1.5699999999999999E-4</v>
      </c>
      <c r="BY184">
        <v>1.36E-4</v>
      </c>
      <c r="BZ184">
        <v>1.36E-4</v>
      </c>
      <c r="CA184">
        <v>1.36E-4</v>
      </c>
      <c r="CB184">
        <v>1.36E-4</v>
      </c>
      <c r="CC184">
        <v>1.36E-4</v>
      </c>
      <c r="CD184">
        <v>1.36E-4</v>
      </c>
      <c r="CE184">
        <v>1.36E-4</v>
      </c>
      <c r="CF184">
        <v>1.36E-4</v>
      </c>
      <c r="CG184">
        <v>1.36E-4</v>
      </c>
      <c r="CH184">
        <v>1.36E-4</v>
      </c>
      <c r="CI184">
        <v>1.36E-4</v>
      </c>
      <c r="CJ184">
        <v>1.36E-4</v>
      </c>
      <c r="CK184">
        <v>1.36E-4</v>
      </c>
      <c r="CL184">
        <v>1.36E-4</v>
      </c>
      <c r="CM184">
        <v>1.36E-4</v>
      </c>
      <c r="CN184">
        <v>1.36E-4</v>
      </c>
      <c r="CO184">
        <v>1.36E-4</v>
      </c>
      <c r="CP184">
        <v>1.36E-4</v>
      </c>
      <c r="CQ184">
        <v>1.36E-4</v>
      </c>
      <c r="CR184">
        <v>1.36E-4</v>
      </c>
      <c r="CS184">
        <v>1.36E-4</v>
      </c>
      <c r="CT184">
        <v>1.36E-4</v>
      </c>
      <c r="CU184">
        <v>1.36E-4</v>
      </c>
      <c r="CV184">
        <v>1.36E-4</v>
      </c>
      <c r="CW184">
        <v>1.36E-4</v>
      </c>
      <c r="CX184">
        <v>1.36E-4</v>
      </c>
    </row>
    <row r="185" spans="1:102">
      <c r="A185" t="s">
        <v>437</v>
      </c>
      <c r="B185" t="e">
        <v>#VALUE!</v>
      </c>
      <c r="C185" t="e">
        <v>#VALUE!</v>
      </c>
      <c r="D185" t="e">
        <v>#VALUE!</v>
      </c>
      <c r="E185" t="e">
        <v>#VALUE!</v>
      </c>
      <c r="F185" t="e">
        <v>#VALUE!</v>
      </c>
      <c r="G185" t="e">
        <v>#VALUE!</v>
      </c>
      <c r="H185" t="e">
        <v>#VALUE!</v>
      </c>
      <c r="I185" t="e">
        <v>#VALUE!</v>
      </c>
      <c r="J185" t="e">
        <v>#VALUE!</v>
      </c>
      <c r="K185" t="e">
        <v>#VALUE!</v>
      </c>
      <c r="L185" t="e">
        <v>#VALUE!</v>
      </c>
      <c r="M185" t="e">
        <v>#VALUE!</v>
      </c>
      <c r="N185" t="e">
        <v>#VALUE!</v>
      </c>
      <c r="O185" t="e">
        <v>#VALUE!</v>
      </c>
      <c r="P185" t="e">
        <v>#VALUE!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2.1999999999999999E-5</v>
      </c>
      <c r="AQ185">
        <v>2.1999999999999999E-5</v>
      </c>
      <c r="AR185">
        <v>2.1999999999999999E-5</v>
      </c>
      <c r="AS185">
        <v>2.1999999999999999E-5</v>
      </c>
      <c r="AT185">
        <v>2.1999999999999999E-5</v>
      </c>
      <c r="AU185">
        <v>4.1999999999999998E-5</v>
      </c>
      <c r="AV185">
        <v>4.1999999999999998E-5</v>
      </c>
      <c r="AW185">
        <v>4.1999999999999998E-5</v>
      </c>
      <c r="AX185">
        <v>4.1999999999999998E-5</v>
      </c>
      <c r="AY185">
        <v>4.1999999999999998E-5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</row>
    <row r="186" spans="1:102">
      <c r="A186" t="s">
        <v>439</v>
      </c>
      <c r="B186" t="e">
        <v>#VALUE!</v>
      </c>
      <c r="C186" t="e">
        <v>#VALUE!</v>
      </c>
      <c r="D186" t="e">
        <v>#VALUE!</v>
      </c>
      <c r="E186" t="e">
        <v>#VALUE!</v>
      </c>
      <c r="F186" t="e">
        <v>#VALUE!</v>
      </c>
      <c r="G186" t="e">
        <v>#VALUE!</v>
      </c>
      <c r="H186" t="e">
        <v>#VALUE!</v>
      </c>
      <c r="I186" t="e">
        <v>#VALUE!</v>
      </c>
      <c r="J186" t="e">
        <v>#VALUE!</v>
      </c>
      <c r="K186" t="e">
        <v>#VALUE!</v>
      </c>
      <c r="L186" t="e">
        <v>#VALUE!</v>
      </c>
      <c r="M186" t="e">
        <v>#VALUE!</v>
      </c>
      <c r="N186" t="e">
        <v>#VALUE!</v>
      </c>
      <c r="O186" t="e">
        <v>#VALUE!</v>
      </c>
      <c r="P186" t="e">
        <v>#VALUE!</v>
      </c>
      <c r="Q186">
        <v>1.0000000000000001E-5</v>
      </c>
      <c r="R186">
        <v>1.0000000000000001E-5</v>
      </c>
      <c r="S186">
        <v>1.0000000000000001E-5</v>
      </c>
      <c r="T186">
        <v>1.0000000000000001E-5</v>
      </c>
      <c r="U186">
        <v>1.0000000000000001E-5</v>
      </c>
      <c r="V186">
        <v>1.0000000000000001E-5</v>
      </c>
      <c r="W186">
        <v>1.0000000000000001E-5</v>
      </c>
      <c r="X186">
        <v>1.0000000000000001E-5</v>
      </c>
      <c r="Y186">
        <v>1.0000000000000001E-5</v>
      </c>
      <c r="Z186">
        <v>1.0000000000000001E-5</v>
      </c>
      <c r="AA186">
        <v>1.0000000000000001E-5</v>
      </c>
      <c r="AB186">
        <v>1.0000000000000001E-5</v>
      </c>
      <c r="AC186">
        <v>1.0000000000000001E-5</v>
      </c>
      <c r="AD186">
        <v>1.0000000000000001E-5</v>
      </c>
      <c r="AE186">
        <v>1.0000000000000001E-5</v>
      </c>
      <c r="AF186">
        <v>1.0000000000000001E-5</v>
      </c>
      <c r="AG186">
        <v>1.0000000000000001E-5</v>
      </c>
      <c r="AH186">
        <v>1.0000000000000001E-5</v>
      </c>
      <c r="AI186">
        <v>1.0000000000000001E-5</v>
      </c>
      <c r="AJ186">
        <v>1.0000000000000001E-5</v>
      </c>
      <c r="AK186">
        <v>1.0000000000000001E-5</v>
      </c>
      <c r="AL186">
        <v>1.0000000000000001E-5</v>
      </c>
      <c r="AM186">
        <v>1.0000000000000001E-5</v>
      </c>
      <c r="AN186">
        <v>1.0000000000000001E-5</v>
      </c>
      <c r="AO186">
        <v>1.0000000000000001E-5</v>
      </c>
      <c r="AP186">
        <v>2.5999999999999998E-5</v>
      </c>
      <c r="AQ186">
        <v>2.5999999999999998E-5</v>
      </c>
      <c r="AR186">
        <v>2.5999999999999998E-5</v>
      </c>
      <c r="AS186">
        <v>2.5999999999999998E-5</v>
      </c>
      <c r="AT186">
        <v>2.5999999999999998E-5</v>
      </c>
      <c r="AU186">
        <v>2.9E-5</v>
      </c>
      <c r="AV186">
        <v>2.9E-5</v>
      </c>
      <c r="AW186">
        <v>2.9E-5</v>
      </c>
      <c r="AX186">
        <v>2.9E-5</v>
      </c>
      <c r="AY186">
        <v>2.9E-5</v>
      </c>
      <c r="AZ186">
        <v>3.6000000000000001E-5</v>
      </c>
      <c r="BA186">
        <v>3.6000000000000001E-5</v>
      </c>
      <c r="BB186">
        <v>3.6000000000000001E-5</v>
      </c>
      <c r="BC186">
        <v>3.6000000000000001E-5</v>
      </c>
      <c r="BD186">
        <v>3.6000000000000001E-5</v>
      </c>
      <c r="BE186">
        <v>4.3000000000000002E-5</v>
      </c>
      <c r="BF186">
        <v>4.3000000000000002E-5</v>
      </c>
      <c r="BG186">
        <v>4.3000000000000002E-5</v>
      </c>
      <c r="BH186">
        <v>4.3000000000000002E-5</v>
      </c>
      <c r="BI186">
        <v>4.3000000000000002E-5</v>
      </c>
      <c r="BJ186">
        <v>5.0000000000000002E-5</v>
      </c>
      <c r="BK186">
        <v>5.0000000000000002E-5</v>
      </c>
      <c r="BL186">
        <v>5.0000000000000002E-5</v>
      </c>
      <c r="BM186">
        <v>5.0000000000000002E-5</v>
      </c>
      <c r="BN186">
        <v>5.0000000000000002E-5</v>
      </c>
      <c r="BO186">
        <v>5.7000000000000003E-5</v>
      </c>
      <c r="BP186">
        <v>5.7000000000000003E-5</v>
      </c>
      <c r="BQ186">
        <v>5.7000000000000003E-5</v>
      </c>
      <c r="BR186">
        <v>5.7000000000000003E-5</v>
      </c>
      <c r="BS186">
        <v>5.7000000000000003E-5</v>
      </c>
      <c r="BT186">
        <v>6.8999999999999997E-5</v>
      </c>
      <c r="BU186">
        <v>6.8999999999999997E-5</v>
      </c>
      <c r="BV186">
        <v>6.8999999999999997E-5</v>
      </c>
      <c r="BW186">
        <v>6.8999999999999997E-5</v>
      </c>
      <c r="BX186">
        <v>6.8999999999999997E-5</v>
      </c>
      <c r="BY186">
        <v>1.0399999999999999E-4</v>
      </c>
      <c r="BZ186">
        <v>1.0399999999999999E-4</v>
      </c>
      <c r="CA186">
        <v>1.0399999999999999E-4</v>
      </c>
      <c r="CB186">
        <v>1.0399999999999999E-4</v>
      </c>
      <c r="CC186">
        <v>1.0399999999999999E-4</v>
      </c>
      <c r="CD186">
        <v>1.0399999999999999E-4</v>
      </c>
      <c r="CE186">
        <v>1.0399999999999999E-4</v>
      </c>
      <c r="CF186">
        <v>1.0399999999999999E-4</v>
      </c>
      <c r="CG186">
        <v>1.0399999999999999E-4</v>
      </c>
      <c r="CH186">
        <v>1.0399999999999999E-4</v>
      </c>
      <c r="CI186">
        <v>1.0399999999999999E-4</v>
      </c>
      <c r="CJ186">
        <v>1.0399999999999999E-4</v>
      </c>
      <c r="CK186">
        <v>1.0399999999999999E-4</v>
      </c>
      <c r="CL186">
        <v>1.0399999999999999E-4</v>
      </c>
      <c r="CM186">
        <v>1.0399999999999999E-4</v>
      </c>
      <c r="CN186">
        <v>1.0399999999999999E-4</v>
      </c>
      <c r="CO186">
        <v>1.0399999999999999E-4</v>
      </c>
      <c r="CP186">
        <v>1.0399999999999999E-4</v>
      </c>
      <c r="CQ186">
        <v>1.0399999999999999E-4</v>
      </c>
      <c r="CR186">
        <v>1.0399999999999999E-4</v>
      </c>
      <c r="CS186">
        <v>1.0399999999999999E-4</v>
      </c>
      <c r="CT186">
        <v>1.0399999999999999E-4</v>
      </c>
      <c r="CU186">
        <v>1.0399999999999999E-4</v>
      </c>
      <c r="CV186">
        <v>1.0399999999999999E-4</v>
      </c>
      <c r="CW186">
        <v>1.0399999999999999E-4</v>
      </c>
      <c r="CX186">
        <v>1.0399999999999999E-4</v>
      </c>
    </row>
    <row r="187" spans="1:102">
      <c r="A187" t="s">
        <v>441</v>
      </c>
      <c r="B187" t="e">
        <v>#VALUE!</v>
      </c>
      <c r="C187" t="e">
        <v>#VALUE!</v>
      </c>
      <c r="D187" t="e">
        <v>#VALUE!</v>
      </c>
      <c r="E187" t="e">
        <v>#VALUE!</v>
      </c>
      <c r="F187" t="e">
        <v>#VALUE!</v>
      </c>
      <c r="G187" t="e">
        <v>#VALUE!</v>
      </c>
      <c r="H187" t="e">
        <v>#VALUE!</v>
      </c>
      <c r="I187" t="e">
        <v>#VALUE!</v>
      </c>
      <c r="J187" t="e">
        <v>#VALUE!</v>
      </c>
      <c r="K187" t="e">
        <v>#VALUE!</v>
      </c>
      <c r="L187" t="e">
        <v>#VALUE!</v>
      </c>
      <c r="M187" t="e">
        <v>#VALUE!</v>
      </c>
      <c r="N187" t="e">
        <v>#VALUE!</v>
      </c>
      <c r="O187" t="e">
        <v>#VALUE!</v>
      </c>
      <c r="P187" t="e">
        <v>#VALUE!</v>
      </c>
      <c r="Q187">
        <v>1.0000000000000001E-5</v>
      </c>
      <c r="R187">
        <v>1.0000000000000001E-5</v>
      </c>
      <c r="S187">
        <v>1.0000000000000001E-5</v>
      </c>
      <c r="T187">
        <v>1.0000000000000001E-5</v>
      </c>
      <c r="U187">
        <v>1.0000000000000001E-5</v>
      </c>
      <c r="V187">
        <v>1.0000000000000001E-5</v>
      </c>
      <c r="W187">
        <v>1.0000000000000001E-5</v>
      </c>
      <c r="X187">
        <v>1.0000000000000001E-5</v>
      </c>
      <c r="Y187">
        <v>1.0000000000000001E-5</v>
      </c>
      <c r="Z187">
        <v>1.0000000000000001E-5</v>
      </c>
      <c r="AA187">
        <v>1.0000000000000001E-5</v>
      </c>
      <c r="AB187">
        <v>1.0000000000000001E-5</v>
      </c>
      <c r="AC187">
        <v>1.0000000000000001E-5</v>
      </c>
      <c r="AD187">
        <v>1.0000000000000001E-5</v>
      </c>
      <c r="AE187">
        <v>1.0000000000000001E-5</v>
      </c>
      <c r="AF187">
        <v>1.0000000000000001E-5</v>
      </c>
      <c r="AG187">
        <v>1.0000000000000001E-5</v>
      </c>
      <c r="AH187">
        <v>1.0000000000000001E-5</v>
      </c>
      <c r="AI187">
        <v>1.0000000000000001E-5</v>
      </c>
      <c r="AJ187">
        <v>1.0000000000000001E-5</v>
      </c>
      <c r="AK187">
        <v>1.0000000000000001E-5</v>
      </c>
      <c r="AL187">
        <v>1.0000000000000001E-5</v>
      </c>
      <c r="AM187">
        <v>1.0000000000000001E-5</v>
      </c>
      <c r="AN187">
        <v>1.0000000000000001E-5</v>
      </c>
      <c r="AO187">
        <v>1.0000000000000001E-5</v>
      </c>
      <c r="AP187">
        <v>4.0000000000000003E-5</v>
      </c>
      <c r="AQ187">
        <v>4.0000000000000003E-5</v>
      </c>
      <c r="AR187">
        <v>4.0000000000000003E-5</v>
      </c>
      <c r="AS187">
        <v>4.0000000000000003E-5</v>
      </c>
      <c r="AT187">
        <v>4.0000000000000003E-5</v>
      </c>
      <c r="AU187">
        <v>5.3999999999999998E-5</v>
      </c>
      <c r="AV187">
        <v>5.3999999999999998E-5</v>
      </c>
      <c r="AW187">
        <v>5.3999999999999998E-5</v>
      </c>
      <c r="AX187">
        <v>5.3999999999999998E-5</v>
      </c>
      <c r="AY187">
        <v>5.3999999999999998E-5</v>
      </c>
      <c r="AZ187">
        <v>6.6000000000000005E-5</v>
      </c>
      <c r="BA187">
        <v>6.6000000000000005E-5</v>
      </c>
      <c r="BB187">
        <v>6.6000000000000005E-5</v>
      </c>
      <c r="BC187">
        <v>6.6000000000000005E-5</v>
      </c>
      <c r="BD187">
        <v>6.6000000000000005E-5</v>
      </c>
      <c r="BE187">
        <v>7.7999999999999999E-5</v>
      </c>
      <c r="BF187">
        <v>7.7999999999999999E-5</v>
      </c>
      <c r="BG187">
        <v>7.7999999999999999E-5</v>
      </c>
      <c r="BH187">
        <v>7.7999999999999999E-5</v>
      </c>
      <c r="BI187">
        <v>7.7999999999999999E-5</v>
      </c>
      <c r="BJ187">
        <v>8.8999999999999995E-5</v>
      </c>
      <c r="BK187">
        <v>8.8999999999999995E-5</v>
      </c>
      <c r="BL187">
        <v>8.8999999999999995E-5</v>
      </c>
      <c r="BM187">
        <v>8.8999999999999995E-5</v>
      </c>
      <c r="BN187">
        <v>8.8999999999999995E-5</v>
      </c>
      <c r="BO187">
        <v>9.8999999999999994E-5</v>
      </c>
      <c r="BP187">
        <v>9.8999999999999994E-5</v>
      </c>
      <c r="BQ187">
        <v>9.8999999999999994E-5</v>
      </c>
      <c r="BR187">
        <v>9.8999999999999994E-5</v>
      </c>
      <c r="BS187">
        <v>9.8999999999999994E-5</v>
      </c>
      <c r="BT187">
        <v>1.0399999999999999E-4</v>
      </c>
      <c r="BU187">
        <v>1.0399999999999999E-4</v>
      </c>
      <c r="BV187">
        <v>1.0399999999999999E-4</v>
      </c>
      <c r="BW187">
        <v>1.0399999999999999E-4</v>
      </c>
      <c r="BX187">
        <v>1.0399999999999999E-4</v>
      </c>
      <c r="BY187">
        <v>1.18E-4</v>
      </c>
      <c r="BZ187">
        <v>1.18E-4</v>
      </c>
      <c r="CA187">
        <v>1.18E-4</v>
      </c>
      <c r="CB187">
        <v>1.18E-4</v>
      </c>
      <c r="CC187">
        <v>1.18E-4</v>
      </c>
      <c r="CD187">
        <v>1.18E-4</v>
      </c>
      <c r="CE187">
        <v>1.18E-4</v>
      </c>
      <c r="CF187">
        <v>1.18E-4</v>
      </c>
      <c r="CG187">
        <v>1.18E-4</v>
      </c>
      <c r="CH187">
        <v>1.18E-4</v>
      </c>
      <c r="CI187">
        <v>1.18E-4</v>
      </c>
      <c r="CJ187">
        <v>1.18E-4</v>
      </c>
      <c r="CK187">
        <v>1.18E-4</v>
      </c>
      <c r="CL187">
        <v>1.18E-4</v>
      </c>
      <c r="CM187">
        <v>1.18E-4</v>
      </c>
      <c r="CN187">
        <v>1.18E-4</v>
      </c>
      <c r="CO187">
        <v>1.18E-4</v>
      </c>
      <c r="CP187">
        <v>1.18E-4</v>
      </c>
      <c r="CQ187">
        <v>1.18E-4</v>
      </c>
      <c r="CR187">
        <v>1.18E-4</v>
      </c>
      <c r="CS187">
        <v>1.18E-4</v>
      </c>
      <c r="CT187">
        <v>1.18E-4</v>
      </c>
      <c r="CU187">
        <v>1.18E-4</v>
      </c>
      <c r="CV187">
        <v>1.18E-4</v>
      </c>
      <c r="CW187">
        <v>1.18E-4</v>
      </c>
      <c r="CX187">
        <v>1.18E-4</v>
      </c>
    </row>
    <row r="188" spans="1:102">
      <c r="A188" t="s">
        <v>443</v>
      </c>
      <c r="B188" t="e">
        <v>#VALUE!</v>
      </c>
      <c r="C188" t="e">
        <v>#VALUE!</v>
      </c>
      <c r="D188" t="e">
        <v>#VALUE!</v>
      </c>
      <c r="E188" t="e">
        <v>#VALUE!</v>
      </c>
      <c r="F188" t="e">
        <v>#VALUE!</v>
      </c>
      <c r="G188" t="e">
        <v>#VALUE!</v>
      </c>
      <c r="H188" t="e">
        <v>#VALUE!</v>
      </c>
      <c r="I188" t="e">
        <v>#VALUE!</v>
      </c>
      <c r="J188" t="e">
        <v>#VALUE!</v>
      </c>
      <c r="K188" t="e">
        <v>#VALUE!</v>
      </c>
      <c r="L188" t="e">
        <v>#VALUE!</v>
      </c>
      <c r="M188" t="e">
        <v>#VALUE!</v>
      </c>
      <c r="N188" t="e">
        <v>#VALUE!</v>
      </c>
      <c r="O188" t="e">
        <v>#VALUE!</v>
      </c>
      <c r="P188" t="e">
        <v>#VALUE!</v>
      </c>
      <c r="Q188">
        <v>3.4999999999999997E-5</v>
      </c>
      <c r="R188">
        <v>3.4999999999999997E-5</v>
      </c>
      <c r="S188">
        <v>3.4999999999999997E-5</v>
      </c>
      <c r="T188">
        <v>3.4999999999999997E-5</v>
      </c>
      <c r="U188">
        <v>3.4999999999999997E-5</v>
      </c>
      <c r="V188">
        <v>3.4999999999999997E-5</v>
      </c>
      <c r="W188">
        <v>3.4999999999999997E-5</v>
      </c>
      <c r="X188">
        <v>3.4999999999999997E-5</v>
      </c>
      <c r="Y188">
        <v>3.4999999999999997E-5</v>
      </c>
      <c r="Z188">
        <v>3.4999999999999997E-5</v>
      </c>
      <c r="AA188">
        <v>3.4999999999999997E-5</v>
      </c>
      <c r="AB188">
        <v>3.4999999999999997E-5</v>
      </c>
      <c r="AC188">
        <v>3.4999999999999997E-5</v>
      </c>
      <c r="AD188">
        <v>3.4999999999999997E-5</v>
      </c>
      <c r="AE188">
        <v>3.4999999999999997E-5</v>
      </c>
      <c r="AF188">
        <v>3.4999999999999997E-5</v>
      </c>
      <c r="AG188">
        <v>3.4999999999999997E-5</v>
      </c>
      <c r="AH188">
        <v>3.4999999999999997E-5</v>
      </c>
      <c r="AI188">
        <v>3.4999999999999997E-5</v>
      </c>
      <c r="AJ188">
        <v>3.4999999999999997E-5</v>
      </c>
      <c r="AK188">
        <v>3.4999999999999997E-5</v>
      </c>
      <c r="AL188">
        <v>3.4999999999999997E-5</v>
      </c>
      <c r="AM188">
        <v>3.4999999999999997E-5</v>
      </c>
      <c r="AN188">
        <v>3.4999999999999997E-5</v>
      </c>
      <c r="AO188">
        <v>3.4999999999999997E-5</v>
      </c>
      <c r="AP188">
        <v>1.2999999999999999E-4</v>
      </c>
      <c r="AQ188">
        <v>1.2999999999999999E-4</v>
      </c>
      <c r="AR188">
        <v>1.2999999999999999E-4</v>
      </c>
      <c r="AS188">
        <v>1.2999999999999999E-4</v>
      </c>
      <c r="AT188">
        <v>1.2999999999999999E-4</v>
      </c>
      <c r="AU188">
        <v>1.6200000000000001E-4</v>
      </c>
      <c r="AV188">
        <v>1.6200000000000001E-4</v>
      </c>
      <c r="AW188">
        <v>1.6200000000000001E-4</v>
      </c>
      <c r="AX188">
        <v>1.6200000000000001E-4</v>
      </c>
      <c r="AY188">
        <v>1.6200000000000001E-4</v>
      </c>
      <c r="AZ188">
        <v>1.7200000000000001E-4</v>
      </c>
      <c r="BA188">
        <v>1.7200000000000001E-4</v>
      </c>
      <c r="BB188">
        <v>1.7200000000000001E-4</v>
      </c>
      <c r="BC188">
        <v>1.7200000000000001E-4</v>
      </c>
      <c r="BD188">
        <v>1.7200000000000001E-4</v>
      </c>
      <c r="BE188">
        <v>1.92E-4</v>
      </c>
      <c r="BF188">
        <v>1.92E-4</v>
      </c>
      <c r="BG188">
        <v>1.92E-4</v>
      </c>
      <c r="BH188">
        <v>1.92E-4</v>
      </c>
      <c r="BI188">
        <v>1.92E-4</v>
      </c>
      <c r="BJ188">
        <v>2.03E-4</v>
      </c>
      <c r="BK188">
        <v>2.03E-4</v>
      </c>
      <c r="BL188">
        <v>2.03E-4</v>
      </c>
      <c r="BM188">
        <v>2.03E-4</v>
      </c>
      <c r="BN188">
        <v>2.03E-4</v>
      </c>
      <c r="BO188">
        <v>2.12E-4</v>
      </c>
      <c r="BP188">
        <v>2.12E-4</v>
      </c>
      <c r="BQ188">
        <v>2.12E-4</v>
      </c>
      <c r="BR188">
        <v>2.12E-4</v>
      </c>
      <c r="BS188">
        <v>2.12E-4</v>
      </c>
      <c r="BT188">
        <v>2.2599999999999999E-4</v>
      </c>
      <c r="BU188">
        <v>2.2599999999999999E-4</v>
      </c>
      <c r="BV188">
        <v>2.2599999999999999E-4</v>
      </c>
      <c r="BW188">
        <v>2.2599999999999999E-4</v>
      </c>
      <c r="BX188">
        <v>2.2599999999999999E-4</v>
      </c>
      <c r="BY188">
        <v>2.6899999999999998E-4</v>
      </c>
      <c r="BZ188">
        <v>2.6899999999999998E-4</v>
      </c>
      <c r="CA188">
        <v>2.6899999999999998E-4</v>
      </c>
      <c r="CB188">
        <v>2.6899999999999998E-4</v>
      </c>
      <c r="CC188">
        <v>2.6899999999999998E-4</v>
      </c>
      <c r="CD188">
        <v>2.6899999999999998E-4</v>
      </c>
      <c r="CE188">
        <v>2.6899999999999998E-4</v>
      </c>
      <c r="CF188">
        <v>2.6899999999999998E-4</v>
      </c>
      <c r="CG188">
        <v>2.6899999999999998E-4</v>
      </c>
      <c r="CH188">
        <v>2.6899999999999998E-4</v>
      </c>
      <c r="CI188">
        <v>2.6899999999999998E-4</v>
      </c>
      <c r="CJ188">
        <v>2.6899999999999998E-4</v>
      </c>
      <c r="CK188">
        <v>2.6899999999999998E-4</v>
      </c>
      <c r="CL188">
        <v>2.6899999999999998E-4</v>
      </c>
      <c r="CM188">
        <v>2.6899999999999998E-4</v>
      </c>
      <c r="CN188">
        <v>2.6899999999999998E-4</v>
      </c>
      <c r="CO188">
        <v>2.6899999999999998E-4</v>
      </c>
      <c r="CP188">
        <v>2.6899999999999998E-4</v>
      </c>
      <c r="CQ188">
        <v>2.6899999999999998E-4</v>
      </c>
      <c r="CR188">
        <v>2.6899999999999998E-4</v>
      </c>
      <c r="CS188">
        <v>2.6899999999999998E-4</v>
      </c>
      <c r="CT188">
        <v>2.6899999999999998E-4</v>
      </c>
      <c r="CU188">
        <v>2.6899999999999998E-4</v>
      </c>
      <c r="CV188">
        <v>2.6899999999999998E-4</v>
      </c>
      <c r="CW188">
        <v>2.6899999999999998E-4</v>
      </c>
      <c r="CX188">
        <v>2.6899999999999998E-4</v>
      </c>
    </row>
    <row r="189" spans="1:102">
      <c r="A189" t="s">
        <v>445</v>
      </c>
      <c r="B189">
        <v>9.9999999999999995E-7</v>
      </c>
      <c r="C189">
        <v>9.9999999999999995E-7</v>
      </c>
      <c r="D189">
        <v>9.9999999999999995E-7</v>
      </c>
      <c r="E189">
        <v>9.9999999999999995E-7</v>
      </c>
      <c r="F189">
        <v>9.9999999999999995E-7</v>
      </c>
      <c r="G189">
        <v>9.9999999999999995E-7</v>
      </c>
      <c r="H189">
        <v>9.9999999999999995E-7</v>
      </c>
      <c r="I189">
        <v>9.9999999999999995E-7</v>
      </c>
      <c r="J189">
        <v>9.9999999999999995E-7</v>
      </c>
      <c r="K189">
        <v>9.9999999999999995E-7</v>
      </c>
      <c r="L189">
        <v>9.9999999999999995E-7</v>
      </c>
      <c r="M189">
        <v>9.9999999999999995E-7</v>
      </c>
      <c r="N189">
        <v>9.9999999999999995E-7</v>
      </c>
      <c r="O189">
        <v>9.9999999999999995E-7</v>
      </c>
      <c r="P189">
        <v>9.9999999999999995E-7</v>
      </c>
      <c r="Q189">
        <v>1.5999999999999999E-5</v>
      </c>
      <c r="R189">
        <v>1.5999999999999999E-5</v>
      </c>
      <c r="S189">
        <v>1.5999999999999999E-5</v>
      </c>
      <c r="T189">
        <v>1.5999999999999999E-5</v>
      </c>
      <c r="U189">
        <v>1.5999999999999999E-5</v>
      </c>
      <c r="V189">
        <v>1.5999999999999999E-5</v>
      </c>
      <c r="W189">
        <v>1.5999999999999999E-5</v>
      </c>
      <c r="X189">
        <v>1.5999999999999999E-5</v>
      </c>
      <c r="Y189">
        <v>1.5999999999999999E-5</v>
      </c>
      <c r="Z189">
        <v>1.5999999999999999E-5</v>
      </c>
      <c r="AA189">
        <v>1.5999999999999999E-5</v>
      </c>
      <c r="AB189">
        <v>1.5999999999999999E-5</v>
      </c>
      <c r="AC189">
        <v>1.5999999999999999E-5</v>
      </c>
      <c r="AD189">
        <v>1.5999999999999999E-5</v>
      </c>
      <c r="AE189">
        <v>1.5999999999999999E-5</v>
      </c>
      <c r="AF189">
        <v>1.5999999999999999E-5</v>
      </c>
      <c r="AG189">
        <v>1.5999999999999999E-5</v>
      </c>
      <c r="AH189">
        <v>1.5999999999999999E-5</v>
      </c>
      <c r="AI189">
        <v>1.5999999999999999E-5</v>
      </c>
      <c r="AJ189">
        <v>1.5999999999999999E-5</v>
      </c>
      <c r="AK189">
        <v>1.5999999999999999E-5</v>
      </c>
      <c r="AL189">
        <v>1.5999999999999999E-5</v>
      </c>
      <c r="AM189">
        <v>1.5999999999999999E-5</v>
      </c>
      <c r="AN189">
        <v>1.5999999999999999E-5</v>
      </c>
      <c r="AO189">
        <v>1.5999999999999999E-5</v>
      </c>
      <c r="AP189">
        <v>9.3999999999999994E-5</v>
      </c>
      <c r="AQ189">
        <v>9.3999999999999994E-5</v>
      </c>
      <c r="AR189">
        <v>9.3999999999999994E-5</v>
      </c>
      <c r="AS189">
        <v>9.3999999999999994E-5</v>
      </c>
      <c r="AT189">
        <v>9.3999999999999994E-5</v>
      </c>
      <c r="AU189">
        <v>1.3999999999999999E-4</v>
      </c>
      <c r="AV189">
        <v>1.3999999999999999E-4</v>
      </c>
      <c r="AW189">
        <v>1.3999999999999999E-4</v>
      </c>
      <c r="AX189">
        <v>1.3999999999999999E-4</v>
      </c>
      <c r="AY189">
        <v>1.3999999999999999E-4</v>
      </c>
      <c r="AZ189">
        <v>1.85E-4</v>
      </c>
      <c r="BA189">
        <v>1.85E-4</v>
      </c>
      <c r="BB189">
        <v>1.85E-4</v>
      </c>
      <c r="BC189">
        <v>1.85E-4</v>
      </c>
      <c r="BD189">
        <v>1.85E-4</v>
      </c>
      <c r="BE189">
        <v>2.1800000000000001E-4</v>
      </c>
      <c r="BF189">
        <v>2.1800000000000001E-4</v>
      </c>
      <c r="BG189">
        <v>2.1800000000000001E-4</v>
      </c>
      <c r="BH189">
        <v>2.1800000000000001E-4</v>
      </c>
      <c r="BI189">
        <v>2.1800000000000001E-4</v>
      </c>
      <c r="BJ189">
        <v>2.3699999999999999E-4</v>
      </c>
      <c r="BK189">
        <v>2.3699999999999999E-4</v>
      </c>
      <c r="BL189">
        <v>2.3699999999999999E-4</v>
      </c>
      <c r="BM189">
        <v>2.3699999999999999E-4</v>
      </c>
      <c r="BN189">
        <v>2.3699999999999999E-4</v>
      </c>
      <c r="BO189">
        <v>2.42E-4</v>
      </c>
      <c r="BP189">
        <v>2.42E-4</v>
      </c>
      <c r="BQ189">
        <v>2.42E-4</v>
      </c>
      <c r="BR189">
        <v>2.42E-4</v>
      </c>
      <c r="BS189">
        <v>2.42E-4</v>
      </c>
      <c r="BT189">
        <v>2.34E-4</v>
      </c>
      <c r="BU189">
        <v>2.34E-4</v>
      </c>
      <c r="BV189">
        <v>2.34E-4</v>
      </c>
      <c r="BW189">
        <v>2.34E-4</v>
      </c>
      <c r="BX189">
        <v>2.34E-4</v>
      </c>
      <c r="BY189">
        <v>2.1100000000000001E-4</v>
      </c>
      <c r="BZ189">
        <v>2.1100000000000001E-4</v>
      </c>
      <c r="CA189">
        <v>2.1100000000000001E-4</v>
      </c>
      <c r="CB189">
        <v>2.1100000000000001E-4</v>
      </c>
      <c r="CC189">
        <v>2.1100000000000001E-4</v>
      </c>
      <c r="CD189">
        <v>2.1100000000000001E-4</v>
      </c>
      <c r="CE189">
        <v>2.1100000000000001E-4</v>
      </c>
      <c r="CF189">
        <v>2.1100000000000001E-4</v>
      </c>
      <c r="CG189">
        <v>2.1100000000000001E-4</v>
      </c>
      <c r="CH189">
        <v>2.1100000000000001E-4</v>
      </c>
      <c r="CI189">
        <v>2.1100000000000001E-4</v>
      </c>
      <c r="CJ189">
        <v>2.1100000000000001E-4</v>
      </c>
      <c r="CK189">
        <v>2.1100000000000001E-4</v>
      </c>
      <c r="CL189">
        <v>2.1100000000000001E-4</v>
      </c>
      <c r="CM189">
        <v>2.1100000000000001E-4</v>
      </c>
      <c r="CN189">
        <v>2.1100000000000001E-4</v>
      </c>
      <c r="CO189">
        <v>2.1100000000000001E-4</v>
      </c>
      <c r="CP189">
        <v>2.1100000000000001E-4</v>
      </c>
      <c r="CQ189">
        <v>2.1100000000000001E-4</v>
      </c>
      <c r="CR189">
        <v>2.1100000000000001E-4</v>
      </c>
      <c r="CS189">
        <v>2.1100000000000001E-4</v>
      </c>
      <c r="CT189">
        <v>2.1100000000000001E-4</v>
      </c>
      <c r="CU189">
        <v>2.1100000000000001E-4</v>
      </c>
      <c r="CV189">
        <v>2.1100000000000001E-4</v>
      </c>
      <c r="CW189">
        <v>2.1100000000000001E-4</v>
      </c>
      <c r="CX189">
        <v>2.1100000000000001E-4</v>
      </c>
    </row>
    <row r="190" spans="1:102">
      <c r="A190" t="s">
        <v>447</v>
      </c>
      <c r="B190" t="e">
        <v>#VALUE!</v>
      </c>
      <c r="C190" t="e">
        <v>#VALUE!</v>
      </c>
      <c r="D190" t="e">
        <v>#VALUE!</v>
      </c>
      <c r="E190" t="e">
        <v>#VALUE!</v>
      </c>
      <c r="F190" t="e">
        <v>#VALUE!</v>
      </c>
      <c r="G190" t="e">
        <v>#VALUE!</v>
      </c>
      <c r="H190" t="e">
        <v>#VALUE!</v>
      </c>
      <c r="I190" t="e">
        <v>#VALUE!</v>
      </c>
      <c r="J190" t="e">
        <v>#VALUE!</v>
      </c>
      <c r="K190" t="e">
        <v>#VALUE!</v>
      </c>
      <c r="L190" t="e">
        <v>#VALUE!</v>
      </c>
      <c r="M190" t="e">
        <v>#VALUE!</v>
      </c>
      <c r="N190" t="e">
        <v>#VALUE!</v>
      </c>
      <c r="O190" t="e">
        <v>#VALUE!</v>
      </c>
      <c r="P190" t="e">
        <v>#VALUE!</v>
      </c>
      <c r="Q190">
        <v>2.0000000000000002E-5</v>
      </c>
      <c r="R190">
        <v>2.0000000000000002E-5</v>
      </c>
      <c r="S190">
        <v>2.0000000000000002E-5</v>
      </c>
      <c r="T190">
        <v>2.0000000000000002E-5</v>
      </c>
      <c r="U190">
        <v>2.0000000000000002E-5</v>
      </c>
      <c r="V190">
        <v>2.0000000000000002E-5</v>
      </c>
      <c r="W190">
        <v>2.0000000000000002E-5</v>
      </c>
      <c r="X190">
        <v>2.0000000000000002E-5</v>
      </c>
      <c r="Y190">
        <v>2.0000000000000002E-5</v>
      </c>
      <c r="Z190">
        <v>2.0000000000000002E-5</v>
      </c>
      <c r="AA190">
        <v>2.0000000000000002E-5</v>
      </c>
      <c r="AB190">
        <v>2.0000000000000002E-5</v>
      </c>
      <c r="AC190">
        <v>2.0000000000000002E-5</v>
      </c>
      <c r="AD190">
        <v>2.0000000000000002E-5</v>
      </c>
      <c r="AE190">
        <v>2.0000000000000002E-5</v>
      </c>
      <c r="AF190">
        <v>2.0000000000000002E-5</v>
      </c>
      <c r="AG190">
        <v>2.0000000000000002E-5</v>
      </c>
      <c r="AH190">
        <v>2.0000000000000002E-5</v>
      </c>
      <c r="AI190">
        <v>2.0000000000000002E-5</v>
      </c>
      <c r="AJ190">
        <v>2.0000000000000002E-5</v>
      </c>
      <c r="AK190">
        <v>2.0000000000000002E-5</v>
      </c>
      <c r="AL190">
        <v>2.0000000000000002E-5</v>
      </c>
      <c r="AM190">
        <v>2.0000000000000002E-5</v>
      </c>
      <c r="AN190">
        <v>2.0000000000000002E-5</v>
      </c>
      <c r="AO190">
        <v>2.0000000000000002E-5</v>
      </c>
      <c r="AP190">
        <v>1.54E-4</v>
      </c>
      <c r="AQ190">
        <v>1.54E-4</v>
      </c>
      <c r="AR190">
        <v>1.54E-4</v>
      </c>
      <c r="AS190">
        <v>1.54E-4</v>
      </c>
      <c r="AT190">
        <v>1.54E-4</v>
      </c>
      <c r="AU190">
        <v>1.74E-4</v>
      </c>
      <c r="AV190">
        <v>1.74E-4</v>
      </c>
      <c r="AW190">
        <v>1.74E-4</v>
      </c>
      <c r="AX190">
        <v>1.74E-4</v>
      </c>
      <c r="AY190">
        <v>1.74E-4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2.9300000000000002E-4</v>
      </c>
      <c r="BF190">
        <v>2.9300000000000002E-4</v>
      </c>
      <c r="BG190">
        <v>2.9300000000000002E-4</v>
      </c>
      <c r="BH190">
        <v>2.9300000000000002E-4</v>
      </c>
      <c r="BI190">
        <v>2.9300000000000002E-4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 t="e">
        <v>#VALUE!</v>
      </c>
      <c r="BU190" t="e">
        <v>#VALUE!</v>
      </c>
      <c r="BV190" t="e">
        <v>#VALUE!</v>
      </c>
      <c r="BW190" t="e">
        <v>#VALUE!</v>
      </c>
      <c r="BX190" t="e">
        <v>#VALUE!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</row>
    <row r="191" spans="1:102">
      <c r="A191" t="s">
        <v>449</v>
      </c>
      <c r="B191" t="e">
        <v>#VALUE!</v>
      </c>
      <c r="C191" t="e">
        <v>#VALUE!</v>
      </c>
      <c r="D191" t="e">
        <v>#VALUE!</v>
      </c>
      <c r="E191" t="e">
        <v>#VALUE!</v>
      </c>
      <c r="F191" t="e">
        <v>#VALUE!</v>
      </c>
      <c r="G191" t="e">
        <v>#VALUE!</v>
      </c>
      <c r="H191" t="e">
        <v>#VALUE!</v>
      </c>
      <c r="I191" t="e">
        <v>#VALUE!</v>
      </c>
      <c r="J191" t="e">
        <v>#VALUE!</v>
      </c>
      <c r="K191" t="e">
        <v>#VALUE!</v>
      </c>
      <c r="L191" t="e">
        <v>#VALUE!</v>
      </c>
      <c r="M191" t="e">
        <v>#VALUE!</v>
      </c>
      <c r="N191" t="e">
        <v>#VALUE!</v>
      </c>
      <c r="O191" t="e">
        <v>#VALUE!</v>
      </c>
      <c r="P191" t="e">
        <v>#VALUE!</v>
      </c>
      <c r="Q191">
        <v>4.6E-5</v>
      </c>
      <c r="R191">
        <v>4.6E-5</v>
      </c>
      <c r="S191">
        <v>4.6E-5</v>
      </c>
      <c r="T191">
        <v>4.6E-5</v>
      </c>
      <c r="U191">
        <v>4.6E-5</v>
      </c>
      <c r="V191">
        <v>4.6E-5</v>
      </c>
      <c r="W191">
        <v>4.6E-5</v>
      </c>
      <c r="X191">
        <v>4.6E-5</v>
      </c>
      <c r="Y191">
        <v>4.6E-5</v>
      </c>
      <c r="Z191">
        <v>4.6E-5</v>
      </c>
      <c r="AA191">
        <v>4.6E-5</v>
      </c>
      <c r="AB191">
        <v>4.6E-5</v>
      </c>
      <c r="AC191">
        <v>4.6E-5</v>
      </c>
      <c r="AD191">
        <v>4.6E-5</v>
      </c>
      <c r="AE191">
        <v>4.6E-5</v>
      </c>
      <c r="AF191">
        <v>4.6E-5</v>
      </c>
      <c r="AG191">
        <v>4.6E-5</v>
      </c>
      <c r="AH191">
        <v>4.6E-5</v>
      </c>
      <c r="AI191">
        <v>4.6E-5</v>
      </c>
      <c r="AJ191">
        <v>4.6E-5</v>
      </c>
      <c r="AK191">
        <v>4.6E-5</v>
      </c>
      <c r="AL191">
        <v>4.6E-5</v>
      </c>
      <c r="AM191">
        <v>4.6E-5</v>
      </c>
      <c r="AN191">
        <v>4.6E-5</v>
      </c>
      <c r="AO191">
        <v>4.6E-5</v>
      </c>
      <c r="AP191">
        <v>1.8699999999999999E-4</v>
      </c>
      <c r="AQ191">
        <v>1.8699999999999999E-4</v>
      </c>
      <c r="AR191">
        <v>1.8699999999999999E-4</v>
      </c>
      <c r="AS191">
        <v>1.8699999999999999E-4</v>
      </c>
      <c r="AT191">
        <v>1.8699999999999999E-4</v>
      </c>
      <c r="AU191">
        <v>2.4600000000000002E-4</v>
      </c>
      <c r="AV191">
        <v>2.4600000000000002E-4</v>
      </c>
      <c r="AW191">
        <v>2.4600000000000002E-4</v>
      </c>
      <c r="AX191">
        <v>2.4600000000000002E-4</v>
      </c>
      <c r="AY191">
        <v>2.4600000000000002E-4</v>
      </c>
      <c r="AZ191">
        <v>2.8600000000000001E-4</v>
      </c>
      <c r="BA191">
        <v>2.8600000000000001E-4</v>
      </c>
      <c r="BB191">
        <v>2.8600000000000001E-4</v>
      </c>
      <c r="BC191">
        <v>2.8600000000000001E-4</v>
      </c>
      <c r="BD191">
        <v>2.8600000000000001E-4</v>
      </c>
      <c r="BE191">
        <v>3.1599999999999998E-4</v>
      </c>
      <c r="BF191">
        <v>3.1599999999999998E-4</v>
      </c>
      <c r="BG191">
        <v>3.1599999999999998E-4</v>
      </c>
      <c r="BH191">
        <v>3.1599999999999998E-4</v>
      </c>
      <c r="BI191">
        <v>3.1599999999999998E-4</v>
      </c>
      <c r="BJ191">
        <v>3.5300000000000002E-4</v>
      </c>
      <c r="BK191">
        <v>3.5300000000000002E-4</v>
      </c>
      <c r="BL191">
        <v>3.5300000000000002E-4</v>
      </c>
      <c r="BM191">
        <v>3.5300000000000002E-4</v>
      </c>
      <c r="BN191">
        <v>3.5300000000000002E-4</v>
      </c>
      <c r="BO191">
        <v>4.3399999999999998E-4</v>
      </c>
      <c r="BP191">
        <v>4.3399999999999998E-4</v>
      </c>
      <c r="BQ191">
        <v>4.3399999999999998E-4</v>
      </c>
      <c r="BR191">
        <v>4.3399999999999998E-4</v>
      </c>
      <c r="BS191">
        <v>4.3399999999999998E-4</v>
      </c>
      <c r="BT191">
        <v>5.5500000000000005E-4</v>
      </c>
      <c r="BU191">
        <v>5.5500000000000005E-4</v>
      </c>
      <c r="BV191">
        <v>5.5500000000000005E-4</v>
      </c>
      <c r="BW191">
        <v>5.5500000000000005E-4</v>
      </c>
      <c r="BX191">
        <v>5.5500000000000005E-4</v>
      </c>
      <c r="BY191">
        <v>7.1100000000000004E-4</v>
      </c>
      <c r="BZ191">
        <v>7.1100000000000004E-4</v>
      </c>
      <c r="CA191">
        <v>7.1100000000000004E-4</v>
      </c>
      <c r="CB191">
        <v>7.1100000000000004E-4</v>
      </c>
      <c r="CC191">
        <v>7.1100000000000004E-4</v>
      </c>
      <c r="CD191">
        <v>7.1100000000000004E-4</v>
      </c>
      <c r="CE191">
        <v>7.1100000000000004E-4</v>
      </c>
      <c r="CF191">
        <v>7.1100000000000004E-4</v>
      </c>
      <c r="CG191">
        <v>7.1100000000000004E-4</v>
      </c>
      <c r="CH191">
        <v>7.1100000000000004E-4</v>
      </c>
      <c r="CI191">
        <v>7.1100000000000004E-4</v>
      </c>
      <c r="CJ191">
        <v>7.1100000000000004E-4</v>
      </c>
      <c r="CK191">
        <v>7.1100000000000004E-4</v>
      </c>
      <c r="CL191">
        <v>7.1100000000000004E-4</v>
      </c>
      <c r="CM191">
        <v>7.1100000000000004E-4</v>
      </c>
      <c r="CN191">
        <v>7.1100000000000004E-4</v>
      </c>
      <c r="CO191">
        <v>7.1100000000000004E-4</v>
      </c>
      <c r="CP191">
        <v>7.1100000000000004E-4</v>
      </c>
      <c r="CQ191">
        <v>7.1100000000000004E-4</v>
      </c>
      <c r="CR191">
        <v>7.1100000000000004E-4</v>
      </c>
      <c r="CS191">
        <v>7.1100000000000004E-4</v>
      </c>
      <c r="CT191">
        <v>7.1100000000000004E-4</v>
      </c>
      <c r="CU191">
        <v>7.1100000000000004E-4</v>
      </c>
      <c r="CV191">
        <v>7.1100000000000004E-4</v>
      </c>
      <c r="CW191">
        <v>7.1100000000000004E-4</v>
      </c>
      <c r="CX191">
        <v>7.1100000000000004E-4</v>
      </c>
    </row>
    <row r="192" spans="1:102">
      <c r="A192" t="s">
        <v>451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1.1E-5</v>
      </c>
      <c r="R192">
        <v>1.1E-5</v>
      </c>
      <c r="S192">
        <v>1.1E-5</v>
      </c>
      <c r="T192">
        <v>1.1E-5</v>
      </c>
      <c r="U192">
        <v>1.1E-5</v>
      </c>
      <c r="V192">
        <v>1.1E-5</v>
      </c>
      <c r="W192">
        <v>1.1E-5</v>
      </c>
      <c r="X192">
        <v>1.1E-5</v>
      </c>
      <c r="Y192">
        <v>1.1E-5</v>
      </c>
      <c r="Z192">
        <v>1.1E-5</v>
      </c>
      <c r="AA192">
        <v>1.1E-5</v>
      </c>
      <c r="AB192">
        <v>1.1E-5</v>
      </c>
      <c r="AC192">
        <v>1.1E-5</v>
      </c>
      <c r="AD192">
        <v>1.1E-5</v>
      </c>
      <c r="AE192">
        <v>1.1E-5</v>
      </c>
      <c r="AF192">
        <v>1.1E-5</v>
      </c>
      <c r="AG192">
        <v>1.1E-5</v>
      </c>
      <c r="AH192">
        <v>1.1E-5</v>
      </c>
      <c r="AI192">
        <v>1.1E-5</v>
      </c>
      <c r="AJ192">
        <v>1.1E-5</v>
      </c>
      <c r="AK192">
        <v>1.1E-5</v>
      </c>
      <c r="AL192">
        <v>1.1E-5</v>
      </c>
      <c r="AM192">
        <v>1.1E-5</v>
      </c>
      <c r="AN192">
        <v>1.1E-5</v>
      </c>
      <c r="AO192">
        <v>1.1E-5</v>
      </c>
      <c r="AP192">
        <v>6.4999999999999994E-5</v>
      </c>
      <c r="AQ192">
        <v>6.4999999999999994E-5</v>
      </c>
      <c r="AR192">
        <v>6.4999999999999994E-5</v>
      </c>
      <c r="AS192">
        <v>6.4999999999999994E-5</v>
      </c>
      <c r="AT192">
        <v>6.4999999999999994E-5</v>
      </c>
      <c r="AU192">
        <v>1.07E-4</v>
      </c>
      <c r="AV192">
        <v>1.07E-4</v>
      </c>
      <c r="AW192">
        <v>1.07E-4</v>
      </c>
      <c r="AX192">
        <v>1.07E-4</v>
      </c>
      <c r="AY192">
        <v>1.07E-4</v>
      </c>
      <c r="AZ192">
        <v>1.5100000000000001E-4</v>
      </c>
      <c r="BA192">
        <v>1.5100000000000001E-4</v>
      </c>
      <c r="BB192">
        <v>1.5100000000000001E-4</v>
      </c>
      <c r="BC192">
        <v>1.5100000000000001E-4</v>
      </c>
      <c r="BD192">
        <v>1.5100000000000001E-4</v>
      </c>
      <c r="BE192">
        <v>1.8799999999999999E-4</v>
      </c>
      <c r="BF192">
        <v>1.8799999999999999E-4</v>
      </c>
      <c r="BG192">
        <v>1.8799999999999999E-4</v>
      </c>
      <c r="BH192">
        <v>1.8799999999999999E-4</v>
      </c>
      <c r="BI192">
        <v>1.8799999999999999E-4</v>
      </c>
      <c r="BJ192">
        <v>2.13E-4</v>
      </c>
      <c r="BK192">
        <v>2.13E-4</v>
      </c>
      <c r="BL192">
        <v>2.13E-4</v>
      </c>
      <c r="BM192">
        <v>2.13E-4</v>
      </c>
      <c r="BN192">
        <v>2.13E-4</v>
      </c>
      <c r="BO192">
        <v>2.1800000000000001E-4</v>
      </c>
      <c r="BP192">
        <v>2.1800000000000001E-4</v>
      </c>
      <c r="BQ192">
        <v>2.1800000000000001E-4</v>
      </c>
      <c r="BR192">
        <v>2.1800000000000001E-4</v>
      </c>
      <c r="BS192">
        <v>2.1800000000000001E-4</v>
      </c>
      <c r="BT192">
        <v>2.0000000000000001E-4</v>
      </c>
      <c r="BU192">
        <v>2.0000000000000001E-4</v>
      </c>
      <c r="BV192">
        <v>2.0000000000000001E-4</v>
      </c>
      <c r="BW192">
        <v>2.0000000000000001E-4</v>
      </c>
      <c r="BX192">
        <v>2.0000000000000001E-4</v>
      </c>
      <c r="BY192">
        <v>1.6100000000000001E-4</v>
      </c>
      <c r="BZ192">
        <v>1.6100000000000001E-4</v>
      </c>
      <c r="CA192">
        <v>1.6100000000000001E-4</v>
      </c>
      <c r="CB192">
        <v>1.6100000000000001E-4</v>
      </c>
      <c r="CC192">
        <v>1.6100000000000001E-4</v>
      </c>
      <c r="CD192">
        <v>1.6100000000000001E-4</v>
      </c>
      <c r="CE192">
        <v>1.6100000000000001E-4</v>
      </c>
      <c r="CF192">
        <v>1.6100000000000001E-4</v>
      </c>
      <c r="CG192">
        <v>1.6100000000000001E-4</v>
      </c>
      <c r="CH192">
        <v>1.6100000000000001E-4</v>
      </c>
      <c r="CI192">
        <v>1.6100000000000001E-4</v>
      </c>
      <c r="CJ192">
        <v>1.6100000000000001E-4</v>
      </c>
      <c r="CK192">
        <v>1.6100000000000001E-4</v>
      </c>
      <c r="CL192">
        <v>1.6100000000000001E-4</v>
      </c>
      <c r="CM192">
        <v>1.6100000000000001E-4</v>
      </c>
      <c r="CN192">
        <v>1.6100000000000001E-4</v>
      </c>
      <c r="CO192">
        <v>1.6100000000000001E-4</v>
      </c>
      <c r="CP192">
        <v>1.6100000000000001E-4</v>
      </c>
      <c r="CQ192">
        <v>1.6100000000000001E-4</v>
      </c>
      <c r="CR192">
        <v>1.6100000000000001E-4</v>
      </c>
      <c r="CS192">
        <v>1.6100000000000001E-4</v>
      </c>
      <c r="CT192">
        <v>1.6100000000000001E-4</v>
      </c>
      <c r="CU192">
        <v>1.6100000000000001E-4</v>
      </c>
      <c r="CV192">
        <v>1.6100000000000001E-4</v>
      </c>
      <c r="CW192">
        <v>1.6100000000000001E-4</v>
      </c>
      <c r="CX192">
        <v>1.6100000000000001E-4</v>
      </c>
    </row>
    <row r="193" spans="1:102">
      <c r="A193" t="s">
        <v>453</v>
      </c>
      <c r="B193" t="e">
        <v>#VALUE!</v>
      </c>
      <c r="C193" t="e">
        <v>#VALUE!</v>
      </c>
      <c r="D193" t="e">
        <v>#VALUE!</v>
      </c>
      <c r="E193" t="e">
        <v>#VALUE!</v>
      </c>
      <c r="F193" t="e">
        <v>#VALUE!</v>
      </c>
      <c r="G193" t="e">
        <v>#VALUE!</v>
      </c>
      <c r="H193" t="e">
        <v>#VALUE!</v>
      </c>
      <c r="I193" t="e">
        <v>#VALUE!</v>
      </c>
      <c r="J193" t="e">
        <v>#VALUE!</v>
      </c>
      <c r="K193" t="e">
        <v>#VALUE!</v>
      </c>
      <c r="L193" t="e">
        <v>#VALUE!</v>
      </c>
      <c r="M193" t="e">
        <v>#VALUE!</v>
      </c>
      <c r="N193" t="e">
        <v>#VALUE!</v>
      </c>
      <c r="O193" t="e">
        <v>#VALUE!</v>
      </c>
      <c r="P193" t="e">
        <v>#VALUE!</v>
      </c>
      <c r="Q193">
        <v>9.9999999999999995E-7</v>
      </c>
      <c r="R193">
        <v>9.9999999999999995E-7</v>
      </c>
      <c r="S193">
        <v>9.9999999999999995E-7</v>
      </c>
      <c r="T193">
        <v>9.9999999999999995E-7</v>
      </c>
      <c r="U193">
        <v>9.9999999999999995E-7</v>
      </c>
      <c r="V193">
        <v>9.9999999999999995E-7</v>
      </c>
      <c r="W193">
        <v>9.9999999999999995E-7</v>
      </c>
      <c r="X193">
        <v>9.9999999999999995E-7</v>
      </c>
      <c r="Y193">
        <v>9.9999999999999995E-7</v>
      </c>
      <c r="Z193">
        <v>9.9999999999999995E-7</v>
      </c>
      <c r="AA193">
        <v>9.9999999999999995E-7</v>
      </c>
      <c r="AB193">
        <v>9.9999999999999995E-7</v>
      </c>
      <c r="AC193">
        <v>9.9999999999999995E-7</v>
      </c>
      <c r="AD193">
        <v>9.9999999999999995E-7</v>
      </c>
      <c r="AE193">
        <v>9.9999999999999995E-7</v>
      </c>
      <c r="AF193">
        <v>9.9999999999999995E-7</v>
      </c>
      <c r="AG193">
        <v>9.9999999999999995E-7</v>
      </c>
      <c r="AH193">
        <v>9.9999999999999995E-7</v>
      </c>
      <c r="AI193">
        <v>9.9999999999999995E-7</v>
      </c>
      <c r="AJ193">
        <v>9.9999999999999995E-7</v>
      </c>
      <c r="AK193">
        <v>9.9999999999999995E-7</v>
      </c>
      <c r="AL193">
        <v>9.9999999999999995E-7</v>
      </c>
      <c r="AM193">
        <v>9.9999999999999995E-7</v>
      </c>
      <c r="AN193">
        <v>9.9999999999999995E-7</v>
      </c>
      <c r="AO193">
        <v>9.9999999999999995E-7</v>
      </c>
      <c r="AP193">
        <v>1.5999999999999999E-5</v>
      </c>
      <c r="AQ193">
        <v>1.5999999999999999E-5</v>
      </c>
      <c r="AR193">
        <v>1.5999999999999999E-5</v>
      </c>
      <c r="AS193">
        <v>1.5999999999999999E-5</v>
      </c>
      <c r="AT193">
        <v>1.5999999999999999E-5</v>
      </c>
      <c r="AU193">
        <v>3.0000000000000001E-5</v>
      </c>
      <c r="AV193">
        <v>3.0000000000000001E-5</v>
      </c>
      <c r="AW193">
        <v>3.0000000000000001E-5</v>
      </c>
      <c r="AX193">
        <v>3.0000000000000001E-5</v>
      </c>
      <c r="AY193">
        <v>3.0000000000000001E-5</v>
      </c>
      <c r="AZ193">
        <v>4.5000000000000003E-5</v>
      </c>
      <c r="BA193">
        <v>4.5000000000000003E-5</v>
      </c>
      <c r="BB193">
        <v>4.5000000000000003E-5</v>
      </c>
      <c r="BC193">
        <v>4.5000000000000003E-5</v>
      </c>
      <c r="BD193">
        <v>4.5000000000000003E-5</v>
      </c>
      <c r="BE193">
        <v>5.3999999999999998E-5</v>
      </c>
      <c r="BF193">
        <v>5.3999999999999998E-5</v>
      </c>
      <c r="BG193">
        <v>5.3999999999999998E-5</v>
      </c>
      <c r="BH193">
        <v>5.3999999999999998E-5</v>
      </c>
      <c r="BI193">
        <v>5.3999999999999998E-5</v>
      </c>
      <c r="BJ193">
        <v>6.7999999999999999E-5</v>
      </c>
      <c r="BK193">
        <v>6.7999999999999999E-5</v>
      </c>
      <c r="BL193">
        <v>6.7999999999999999E-5</v>
      </c>
      <c r="BM193">
        <v>6.7999999999999999E-5</v>
      </c>
      <c r="BN193">
        <v>6.7999999999999999E-5</v>
      </c>
      <c r="BO193">
        <v>9.7E-5</v>
      </c>
      <c r="BP193">
        <v>9.7E-5</v>
      </c>
      <c r="BQ193">
        <v>9.7E-5</v>
      </c>
      <c r="BR193">
        <v>9.7E-5</v>
      </c>
      <c r="BS193">
        <v>9.7E-5</v>
      </c>
      <c r="BT193">
        <v>1.46E-4</v>
      </c>
      <c r="BU193">
        <v>1.46E-4</v>
      </c>
      <c r="BV193">
        <v>1.46E-4</v>
      </c>
      <c r="BW193">
        <v>1.46E-4</v>
      </c>
      <c r="BX193">
        <v>1.46E-4</v>
      </c>
      <c r="BY193">
        <v>2.0599999999999999E-4</v>
      </c>
      <c r="BZ193">
        <v>2.0599999999999999E-4</v>
      </c>
      <c r="CA193">
        <v>2.0599999999999999E-4</v>
      </c>
      <c r="CB193">
        <v>2.0599999999999999E-4</v>
      </c>
      <c r="CC193">
        <v>2.0599999999999999E-4</v>
      </c>
      <c r="CD193">
        <v>2.0599999999999999E-4</v>
      </c>
      <c r="CE193">
        <v>2.0599999999999999E-4</v>
      </c>
      <c r="CF193">
        <v>2.0599999999999999E-4</v>
      </c>
      <c r="CG193">
        <v>2.0599999999999999E-4</v>
      </c>
      <c r="CH193">
        <v>2.0599999999999999E-4</v>
      </c>
      <c r="CI193">
        <v>2.0599999999999999E-4</v>
      </c>
      <c r="CJ193">
        <v>2.0599999999999999E-4</v>
      </c>
      <c r="CK193">
        <v>2.0599999999999999E-4</v>
      </c>
      <c r="CL193">
        <v>2.0599999999999999E-4</v>
      </c>
      <c r="CM193">
        <v>2.0599999999999999E-4</v>
      </c>
      <c r="CN193">
        <v>2.0599999999999999E-4</v>
      </c>
      <c r="CO193">
        <v>2.0599999999999999E-4</v>
      </c>
      <c r="CP193">
        <v>2.0599999999999999E-4</v>
      </c>
      <c r="CQ193">
        <v>2.0599999999999999E-4</v>
      </c>
      <c r="CR193">
        <v>2.0599999999999999E-4</v>
      </c>
      <c r="CS193">
        <v>2.0599999999999999E-4</v>
      </c>
      <c r="CT193">
        <v>2.0599999999999999E-4</v>
      </c>
      <c r="CU193">
        <v>2.0599999999999999E-4</v>
      </c>
      <c r="CV193">
        <v>2.0599999999999999E-4</v>
      </c>
      <c r="CW193">
        <v>2.0599999999999999E-4</v>
      </c>
      <c r="CX193">
        <v>2.0599999999999999E-4</v>
      </c>
    </row>
    <row r="194" spans="1:102">
      <c r="A194" t="s">
        <v>455</v>
      </c>
      <c r="B194" t="e">
        <v>#VALUE!</v>
      </c>
      <c r="C194" t="e">
        <v>#VALUE!</v>
      </c>
      <c r="D194" t="e">
        <v>#VALUE!</v>
      </c>
      <c r="E194" t="e">
        <v>#VALUE!</v>
      </c>
      <c r="F194" t="e">
        <v>#VALUE!</v>
      </c>
      <c r="G194" t="e">
        <v>#VALUE!</v>
      </c>
      <c r="H194" t="e">
        <v>#VALUE!</v>
      </c>
      <c r="I194" t="e">
        <v>#VALUE!</v>
      </c>
      <c r="J194" t="e">
        <v>#VALUE!</v>
      </c>
      <c r="K194" t="e">
        <v>#VALUE!</v>
      </c>
      <c r="L194" t="e">
        <v>#VALUE!</v>
      </c>
      <c r="M194" t="e">
        <v>#VALUE!</v>
      </c>
      <c r="N194" t="e">
        <v>#VALUE!</v>
      </c>
      <c r="O194" t="e">
        <v>#VALUE!</v>
      </c>
      <c r="P194" t="e">
        <v>#VALUE!</v>
      </c>
      <c r="Q194">
        <v>1.4100000000000001E-4</v>
      </c>
      <c r="R194">
        <v>1.4100000000000001E-4</v>
      </c>
      <c r="S194">
        <v>1.4100000000000001E-4</v>
      </c>
      <c r="T194">
        <v>1.4100000000000001E-4</v>
      </c>
      <c r="U194">
        <v>1.4100000000000001E-4</v>
      </c>
      <c r="V194">
        <v>1.4100000000000001E-4</v>
      </c>
      <c r="W194">
        <v>1.4100000000000001E-4</v>
      </c>
      <c r="X194">
        <v>1.4100000000000001E-4</v>
      </c>
      <c r="Y194">
        <v>1.4100000000000001E-4</v>
      </c>
      <c r="Z194">
        <v>1.4100000000000001E-4</v>
      </c>
      <c r="AA194">
        <v>1.4100000000000001E-4</v>
      </c>
      <c r="AB194">
        <v>1.4100000000000001E-4</v>
      </c>
      <c r="AC194">
        <v>1.4100000000000001E-4</v>
      </c>
      <c r="AD194">
        <v>1.4100000000000001E-4</v>
      </c>
      <c r="AE194">
        <v>1.4100000000000001E-4</v>
      </c>
      <c r="AF194">
        <v>1.4100000000000001E-4</v>
      </c>
      <c r="AG194">
        <v>1.4100000000000001E-4</v>
      </c>
      <c r="AH194">
        <v>1.4100000000000001E-4</v>
      </c>
      <c r="AI194">
        <v>1.4100000000000001E-4</v>
      </c>
      <c r="AJ194">
        <v>1.4100000000000001E-4</v>
      </c>
      <c r="AK194">
        <v>1.4100000000000001E-4</v>
      </c>
      <c r="AL194">
        <v>1.4100000000000001E-4</v>
      </c>
      <c r="AM194">
        <v>1.4100000000000001E-4</v>
      </c>
      <c r="AN194">
        <v>1.4100000000000001E-4</v>
      </c>
      <c r="AO194">
        <v>1.4100000000000001E-4</v>
      </c>
      <c r="AP194">
        <v>4.8999999999999998E-4</v>
      </c>
      <c r="AQ194">
        <v>4.8999999999999998E-4</v>
      </c>
      <c r="AR194">
        <v>4.8999999999999998E-4</v>
      </c>
      <c r="AS194">
        <v>4.8999999999999998E-4</v>
      </c>
      <c r="AT194">
        <v>4.8999999999999998E-4</v>
      </c>
      <c r="AU194">
        <v>6.4400000000000004E-4</v>
      </c>
      <c r="AV194">
        <v>6.4400000000000004E-4</v>
      </c>
      <c r="AW194">
        <v>6.4400000000000004E-4</v>
      </c>
      <c r="AX194">
        <v>6.4400000000000004E-4</v>
      </c>
      <c r="AY194">
        <v>6.4400000000000004E-4</v>
      </c>
      <c r="AZ194">
        <v>7.7800000000000005E-4</v>
      </c>
      <c r="BA194">
        <v>7.7800000000000005E-4</v>
      </c>
      <c r="BB194">
        <v>7.7800000000000005E-4</v>
      </c>
      <c r="BC194">
        <v>7.7800000000000005E-4</v>
      </c>
      <c r="BD194">
        <v>7.7800000000000005E-4</v>
      </c>
      <c r="BE194">
        <v>9.0399999999999996E-4</v>
      </c>
      <c r="BF194">
        <v>9.0399999999999996E-4</v>
      </c>
      <c r="BG194">
        <v>9.0399999999999996E-4</v>
      </c>
      <c r="BH194">
        <v>9.0399999999999996E-4</v>
      </c>
      <c r="BI194">
        <v>9.0399999999999996E-4</v>
      </c>
      <c r="BJ194">
        <v>1.073E-3</v>
      </c>
      <c r="BK194">
        <v>1.073E-3</v>
      </c>
      <c r="BL194">
        <v>1.073E-3</v>
      </c>
      <c r="BM194">
        <v>1.073E-3</v>
      </c>
      <c r="BN194">
        <v>1.073E-3</v>
      </c>
      <c r="BO194">
        <v>1.3730000000000001E-3</v>
      </c>
      <c r="BP194">
        <v>1.3730000000000001E-3</v>
      </c>
      <c r="BQ194">
        <v>1.3730000000000001E-3</v>
      </c>
      <c r="BR194">
        <v>1.3730000000000001E-3</v>
      </c>
      <c r="BS194">
        <v>1.3730000000000001E-3</v>
      </c>
      <c r="BT194">
        <v>1.7930000000000001E-3</v>
      </c>
      <c r="BU194">
        <v>1.7930000000000001E-3</v>
      </c>
      <c r="BV194">
        <v>1.7930000000000001E-3</v>
      </c>
      <c r="BW194">
        <v>1.7930000000000001E-3</v>
      </c>
      <c r="BX194">
        <v>1.7930000000000001E-3</v>
      </c>
      <c r="BY194">
        <v>2.3389999999999999E-3</v>
      </c>
      <c r="BZ194">
        <v>2.3389999999999999E-3</v>
      </c>
      <c r="CA194">
        <v>2.3389999999999999E-3</v>
      </c>
      <c r="CB194">
        <v>2.3389999999999999E-3</v>
      </c>
      <c r="CC194">
        <v>2.3389999999999999E-3</v>
      </c>
      <c r="CD194">
        <v>2.3389999999999999E-3</v>
      </c>
      <c r="CE194">
        <v>2.3389999999999999E-3</v>
      </c>
      <c r="CF194">
        <v>2.3389999999999999E-3</v>
      </c>
      <c r="CG194">
        <v>2.3389999999999999E-3</v>
      </c>
      <c r="CH194">
        <v>2.3389999999999999E-3</v>
      </c>
      <c r="CI194">
        <v>2.3389999999999999E-3</v>
      </c>
      <c r="CJ194">
        <v>2.3389999999999999E-3</v>
      </c>
      <c r="CK194">
        <v>2.3389999999999999E-3</v>
      </c>
      <c r="CL194">
        <v>2.3389999999999999E-3</v>
      </c>
      <c r="CM194">
        <v>2.3389999999999999E-3</v>
      </c>
      <c r="CN194">
        <v>2.3389999999999999E-3</v>
      </c>
      <c r="CO194">
        <v>2.3389999999999999E-3</v>
      </c>
      <c r="CP194">
        <v>2.3389999999999999E-3</v>
      </c>
      <c r="CQ194">
        <v>2.3389999999999999E-3</v>
      </c>
      <c r="CR194">
        <v>2.3389999999999999E-3</v>
      </c>
      <c r="CS194">
        <v>2.3389999999999999E-3</v>
      </c>
      <c r="CT194">
        <v>2.3389999999999999E-3</v>
      </c>
      <c r="CU194">
        <v>2.3389999999999999E-3</v>
      </c>
      <c r="CV194">
        <v>2.3389999999999999E-3</v>
      </c>
      <c r="CW194">
        <v>2.3389999999999999E-3</v>
      </c>
      <c r="CX194">
        <v>2.3389999999999999E-3</v>
      </c>
    </row>
    <row r="195" spans="1:102">
      <c r="A195" t="s">
        <v>457</v>
      </c>
      <c r="B195" t="e">
        <v>#VALUE!</v>
      </c>
      <c r="C195" t="e">
        <v>#VALUE!</v>
      </c>
      <c r="D195" t="e">
        <v>#VALUE!</v>
      </c>
      <c r="E195" t="e">
        <v>#VALUE!</v>
      </c>
      <c r="F195" t="e">
        <v>#VALUE!</v>
      </c>
      <c r="G195" t="e">
        <v>#VALUE!</v>
      </c>
      <c r="H195" t="e">
        <v>#VALUE!</v>
      </c>
      <c r="I195" t="e">
        <v>#VALUE!</v>
      </c>
      <c r="J195" t="e">
        <v>#VALUE!</v>
      </c>
      <c r="K195" t="e">
        <v>#VALUE!</v>
      </c>
      <c r="L195" t="e">
        <v>#VALUE!</v>
      </c>
      <c r="M195" t="e">
        <v>#VALUE!</v>
      </c>
      <c r="N195" t="e">
        <v>#VALUE!</v>
      </c>
      <c r="O195" t="e">
        <v>#VALUE!</v>
      </c>
      <c r="P195" t="e">
        <v>#VALUE!</v>
      </c>
      <c r="Q195">
        <v>3.0000000000000001E-5</v>
      </c>
      <c r="R195">
        <v>3.0000000000000001E-5</v>
      </c>
      <c r="S195">
        <v>3.0000000000000001E-5</v>
      </c>
      <c r="T195">
        <v>3.0000000000000001E-5</v>
      </c>
      <c r="U195">
        <v>3.0000000000000001E-5</v>
      </c>
      <c r="V195">
        <v>3.0000000000000001E-5</v>
      </c>
      <c r="W195">
        <v>3.0000000000000001E-5</v>
      </c>
      <c r="X195">
        <v>3.0000000000000001E-5</v>
      </c>
      <c r="Y195">
        <v>3.0000000000000001E-5</v>
      </c>
      <c r="Z195">
        <v>3.0000000000000001E-5</v>
      </c>
      <c r="AA195">
        <v>3.0000000000000001E-5</v>
      </c>
      <c r="AB195">
        <v>3.0000000000000001E-5</v>
      </c>
      <c r="AC195">
        <v>3.0000000000000001E-5</v>
      </c>
      <c r="AD195">
        <v>3.0000000000000001E-5</v>
      </c>
      <c r="AE195">
        <v>3.0000000000000001E-5</v>
      </c>
      <c r="AF195">
        <v>3.0000000000000001E-5</v>
      </c>
      <c r="AG195">
        <v>3.0000000000000001E-5</v>
      </c>
      <c r="AH195">
        <v>3.0000000000000001E-5</v>
      </c>
      <c r="AI195">
        <v>3.0000000000000001E-5</v>
      </c>
      <c r="AJ195">
        <v>3.0000000000000001E-5</v>
      </c>
      <c r="AK195">
        <v>3.0000000000000001E-5</v>
      </c>
      <c r="AL195">
        <v>3.0000000000000001E-5</v>
      </c>
      <c r="AM195">
        <v>3.0000000000000001E-5</v>
      </c>
      <c r="AN195">
        <v>3.0000000000000001E-5</v>
      </c>
      <c r="AO195">
        <v>3.0000000000000001E-5</v>
      </c>
      <c r="AP195">
        <v>2.92E-4</v>
      </c>
      <c r="AQ195">
        <v>2.92E-4</v>
      </c>
      <c r="AR195">
        <v>2.92E-4</v>
      </c>
      <c r="AS195">
        <v>2.92E-4</v>
      </c>
      <c r="AT195">
        <v>2.92E-4</v>
      </c>
      <c r="AU195">
        <v>4.6900000000000002E-4</v>
      </c>
      <c r="AV195">
        <v>4.6900000000000002E-4</v>
      </c>
      <c r="AW195">
        <v>4.6900000000000002E-4</v>
      </c>
      <c r="AX195">
        <v>4.6900000000000002E-4</v>
      </c>
      <c r="AY195">
        <v>4.6900000000000002E-4</v>
      </c>
      <c r="AZ195">
        <v>6.9399999999999996E-4</v>
      </c>
      <c r="BA195">
        <v>6.9399999999999996E-4</v>
      </c>
      <c r="BB195">
        <v>6.9399999999999996E-4</v>
      </c>
      <c r="BC195">
        <v>6.9399999999999996E-4</v>
      </c>
      <c r="BD195">
        <v>6.9399999999999996E-4</v>
      </c>
      <c r="BE195">
        <v>1.0009999999999999E-3</v>
      </c>
      <c r="BF195">
        <v>1.0009999999999999E-3</v>
      </c>
      <c r="BG195">
        <v>1.0009999999999999E-3</v>
      </c>
      <c r="BH195">
        <v>1.0009999999999999E-3</v>
      </c>
      <c r="BI195">
        <v>1.0009999999999999E-3</v>
      </c>
      <c r="BJ195">
        <v>1.4059999999999999E-3</v>
      </c>
      <c r="BK195">
        <v>1.4059999999999999E-3</v>
      </c>
      <c r="BL195">
        <v>1.4059999999999999E-3</v>
      </c>
      <c r="BM195">
        <v>1.4059999999999999E-3</v>
      </c>
      <c r="BN195">
        <v>1.4059999999999999E-3</v>
      </c>
      <c r="BO195">
        <v>1.8829999999999999E-3</v>
      </c>
      <c r="BP195">
        <v>1.8829999999999999E-3</v>
      </c>
      <c r="BQ195">
        <v>1.8829999999999999E-3</v>
      </c>
      <c r="BR195">
        <v>1.8829999999999999E-3</v>
      </c>
      <c r="BS195">
        <v>1.8829999999999999E-3</v>
      </c>
      <c r="BT195">
        <v>2.4199999999999998E-3</v>
      </c>
      <c r="BU195">
        <v>2.4199999999999998E-3</v>
      </c>
      <c r="BV195">
        <v>2.4199999999999998E-3</v>
      </c>
      <c r="BW195">
        <v>2.4199999999999998E-3</v>
      </c>
      <c r="BX195">
        <v>2.4199999999999998E-3</v>
      </c>
      <c r="BY195">
        <v>3.039E-3</v>
      </c>
      <c r="BZ195">
        <v>3.039E-3</v>
      </c>
      <c r="CA195">
        <v>3.039E-3</v>
      </c>
      <c r="CB195">
        <v>3.039E-3</v>
      </c>
      <c r="CC195">
        <v>3.039E-3</v>
      </c>
      <c r="CD195">
        <v>3.039E-3</v>
      </c>
      <c r="CE195">
        <v>3.039E-3</v>
      </c>
      <c r="CF195">
        <v>3.039E-3</v>
      </c>
      <c r="CG195">
        <v>3.039E-3</v>
      </c>
      <c r="CH195">
        <v>3.039E-3</v>
      </c>
      <c r="CI195">
        <v>3.039E-3</v>
      </c>
      <c r="CJ195">
        <v>3.039E-3</v>
      </c>
      <c r="CK195">
        <v>3.039E-3</v>
      </c>
      <c r="CL195">
        <v>3.039E-3</v>
      </c>
      <c r="CM195">
        <v>3.039E-3</v>
      </c>
      <c r="CN195">
        <v>3.039E-3</v>
      </c>
      <c r="CO195">
        <v>3.039E-3</v>
      </c>
      <c r="CP195">
        <v>3.039E-3</v>
      </c>
      <c r="CQ195">
        <v>3.039E-3</v>
      </c>
      <c r="CR195">
        <v>3.039E-3</v>
      </c>
      <c r="CS195">
        <v>3.039E-3</v>
      </c>
      <c r="CT195">
        <v>3.039E-3</v>
      </c>
      <c r="CU195">
        <v>3.039E-3</v>
      </c>
      <c r="CV195">
        <v>3.039E-3</v>
      </c>
      <c r="CW195">
        <v>3.039E-3</v>
      </c>
      <c r="CX195">
        <v>3.039E-3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</sheetPr>
  <dimension ref="A1:CX195"/>
  <sheetViews>
    <sheetView workbookViewId="0">
      <selection activeCell="J5" sqref="J5"/>
    </sheetView>
  </sheetViews>
  <sheetFormatPr baseColWidth="10" defaultColWidth="8.88671875" defaultRowHeight="14.4"/>
  <sheetData>
    <row r="1" spans="1:102">
      <c r="A1" t="s">
        <v>469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>
      <c r="A2" t="s">
        <v>56</v>
      </c>
      <c r="B2" t="e">
        <v>#VALUE!</v>
      </c>
      <c r="C2" t="e">
        <v>#VALUE!</v>
      </c>
      <c r="D2" t="e">
        <v>#VALUE!</v>
      </c>
      <c r="E2" t="e">
        <v>#VALUE!</v>
      </c>
      <c r="F2" t="e">
        <v>#VALUE!</v>
      </c>
      <c r="G2" t="e">
        <v>#VALUE!</v>
      </c>
      <c r="H2" t="e">
        <v>#VALUE!</v>
      </c>
      <c r="I2" t="e">
        <v>#VALUE!</v>
      </c>
      <c r="J2" t="e">
        <v>#VALUE!</v>
      </c>
      <c r="K2" t="e">
        <v>#VALUE!</v>
      </c>
      <c r="L2" t="e">
        <v>#VALUE!</v>
      </c>
      <c r="M2" t="e">
        <v>#VALUE!</v>
      </c>
      <c r="N2" t="e">
        <v>#VALUE!</v>
      </c>
      <c r="O2" t="e">
        <v>#VALUE!</v>
      </c>
      <c r="P2" t="e">
        <v>#VALUE!</v>
      </c>
      <c r="Q2">
        <v>4.6E-5</v>
      </c>
      <c r="R2">
        <v>4.6E-5</v>
      </c>
      <c r="S2">
        <v>4.6E-5</v>
      </c>
      <c r="T2">
        <v>4.6E-5</v>
      </c>
      <c r="U2">
        <v>4.6E-5</v>
      </c>
      <c r="V2">
        <v>4.6E-5</v>
      </c>
      <c r="W2">
        <v>4.6E-5</v>
      </c>
      <c r="X2">
        <v>4.6E-5</v>
      </c>
      <c r="Y2">
        <v>4.6E-5</v>
      </c>
      <c r="Z2">
        <v>4.6E-5</v>
      </c>
      <c r="AA2">
        <v>4.6E-5</v>
      </c>
      <c r="AB2">
        <v>4.6E-5</v>
      </c>
      <c r="AC2">
        <v>4.6E-5</v>
      </c>
      <c r="AD2">
        <v>4.6E-5</v>
      </c>
      <c r="AE2">
        <v>4.6E-5</v>
      </c>
      <c r="AF2">
        <v>4.6E-5</v>
      </c>
      <c r="AG2">
        <v>4.6E-5</v>
      </c>
      <c r="AH2">
        <v>4.6E-5</v>
      </c>
      <c r="AI2">
        <v>4.6E-5</v>
      </c>
      <c r="AJ2">
        <v>4.6E-5</v>
      </c>
      <c r="AK2">
        <v>4.6E-5</v>
      </c>
      <c r="AL2">
        <v>4.6E-5</v>
      </c>
      <c r="AM2">
        <v>4.6E-5</v>
      </c>
      <c r="AN2">
        <v>4.6E-5</v>
      </c>
      <c r="AO2">
        <v>4.6E-5</v>
      </c>
      <c r="AP2">
        <v>2.1900000000000001E-4</v>
      </c>
      <c r="AQ2">
        <v>2.1900000000000001E-4</v>
      </c>
      <c r="AR2">
        <v>2.1900000000000001E-4</v>
      </c>
      <c r="AS2">
        <v>2.1900000000000001E-4</v>
      </c>
      <c r="AT2">
        <v>2.1900000000000001E-4</v>
      </c>
      <c r="AU2">
        <v>2.7E-4</v>
      </c>
      <c r="AV2">
        <v>2.7E-4</v>
      </c>
      <c r="AW2">
        <v>2.7E-4</v>
      </c>
      <c r="AX2">
        <v>2.7E-4</v>
      </c>
      <c r="AY2">
        <v>2.7E-4</v>
      </c>
      <c r="AZ2">
        <v>2.92E-4</v>
      </c>
      <c r="BA2">
        <v>2.92E-4</v>
      </c>
      <c r="BB2">
        <v>2.92E-4</v>
      </c>
      <c r="BC2">
        <v>2.92E-4</v>
      </c>
      <c r="BD2">
        <v>2.92E-4</v>
      </c>
      <c r="BE2">
        <v>2.6800000000000001E-4</v>
      </c>
      <c r="BF2">
        <v>2.6800000000000001E-4</v>
      </c>
      <c r="BG2">
        <v>2.6800000000000001E-4</v>
      </c>
      <c r="BH2">
        <v>2.6800000000000001E-4</v>
      </c>
      <c r="BI2">
        <v>2.6800000000000001E-4</v>
      </c>
      <c r="BJ2">
        <v>2.04E-4</v>
      </c>
      <c r="BK2">
        <v>2.04E-4</v>
      </c>
      <c r="BL2">
        <v>2.04E-4</v>
      </c>
      <c r="BM2">
        <v>2.04E-4</v>
      </c>
      <c r="BN2">
        <v>2.04E-4</v>
      </c>
      <c r="BO2">
        <v>1.5300000000000001E-4</v>
      </c>
      <c r="BP2">
        <v>1.5300000000000001E-4</v>
      </c>
      <c r="BQ2">
        <v>1.5300000000000001E-4</v>
      </c>
      <c r="BR2">
        <v>1.5300000000000001E-4</v>
      </c>
      <c r="BS2">
        <v>1.5300000000000001E-4</v>
      </c>
      <c r="BT2">
        <v>1.16E-4</v>
      </c>
      <c r="BU2">
        <v>1.16E-4</v>
      </c>
      <c r="BV2">
        <v>1.16E-4</v>
      </c>
      <c r="BW2">
        <v>1.16E-4</v>
      </c>
      <c r="BX2">
        <v>1.16E-4</v>
      </c>
      <c r="BY2">
        <v>7.8999999999999996E-5</v>
      </c>
      <c r="BZ2">
        <v>7.8999999999999996E-5</v>
      </c>
      <c r="CA2">
        <v>7.8999999999999996E-5</v>
      </c>
      <c r="CB2">
        <v>7.8999999999999996E-5</v>
      </c>
      <c r="CC2">
        <v>7.8999999999999996E-5</v>
      </c>
      <c r="CD2">
        <v>7.8999999999999996E-5</v>
      </c>
      <c r="CE2">
        <v>7.8999999999999996E-5</v>
      </c>
      <c r="CF2">
        <v>7.8999999999999996E-5</v>
      </c>
      <c r="CG2">
        <v>7.8999999999999996E-5</v>
      </c>
      <c r="CH2">
        <v>7.8999999999999996E-5</v>
      </c>
      <c r="CI2">
        <v>7.8999999999999996E-5</v>
      </c>
      <c r="CJ2">
        <v>7.8999999999999996E-5</v>
      </c>
      <c r="CK2">
        <v>7.8999999999999996E-5</v>
      </c>
      <c r="CL2">
        <v>7.8999999999999996E-5</v>
      </c>
      <c r="CM2">
        <v>7.8999999999999996E-5</v>
      </c>
      <c r="CN2">
        <v>7.8999999999999996E-5</v>
      </c>
      <c r="CO2">
        <v>7.8999999999999996E-5</v>
      </c>
      <c r="CP2">
        <v>7.8999999999999996E-5</v>
      </c>
      <c r="CQ2">
        <v>7.8999999999999996E-5</v>
      </c>
      <c r="CR2">
        <v>7.8999999999999996E-5</v>
      </c>
      <c r="CS2">
        <v>7.8999999999999996E-5</v>
      </c>
      <c r="CT2">
        <v>7.8999999999999996E-5</v>
      </c>
      <c r="CU2">
        <v>7.8999999999999996E-5</v>
      </c>
      <c r="CV2">
        <v>7.8999999999999996E-5</v>
      </c>
      <c r="CW2">
        <v>7.8999999999999996E-5</v>
      </c>
      <c r="CX2">
        <v>7.8999999999999996E-5</v>
      </c>
    </row>
    <row r="3" spans="1:102">
      <c r="A3" t="s">
        <v>61</v>
      </c>
      <c r="B3" t="e">
        <v>#VALUE!</v>
      </c>
      <c r="C3" t="e">
        <v>#VALUE!</v>
      </c>
      <c r="D3" t="e">
        <v>#VALUE!</v>
      </c>
      <c r="E3" t="e">
        <v>#VALUE!</v>
      </c>
      <c r="F3" t="e">
        <v>#VALUE!</v>
      </c>
      <c r="G3" t="e">
        <v>#VALUE!</v>
      </c>
      <c r="H3" t="e">
        <v>#VALUE!</v>
      </c>
      <c r="I3" t="e">
        <v>#VALUE!</v>
      </c>
      <c r="J3" t="e">
        <v>#VALUE!</v>
      </c>
      <c r="K3" t="e">
        <v>#VALUE!</v>
      </c>
      <c r="L3" t="e">
        <v>#VALUE!</v>
      </c>
      <c r="M3" t="e">
        <v>#VALUE!</v>
      </c>
      <c r="N3" t="e">
        <v>#VALUE!</v>
      </c>
      <c r="O3" t="e">
        <v>#VALUE!</v>
      </c>
      <c r="P3" t="e">
        <v>#VALUE!</v>
      </c>
      <c r="Q3">
        <v>3.4999999999999997E-5</v>
      </c>
      <c r="R3">
        <v>3.4999999999999997E-5</v>
      </c>
      <c r="S3">
        <v>3.4999999999999997E-5</v>
      </c>
      <c r="T3">
        <v>3.4999999999999997E-5</v>
      </c>
      <c r="U3">
        <v>3.4999999999999997E-5</v>
      </c>
      <c r="V3">
        <v>3.4999999999999997E-5</v>
      </c>
      <c r="W3">
        <v>3.4999999999999997E-5</v>
      </c>
      <c r="X3">
        <v>3.4999999999999997E-5</v>
      </c>
      <c r="Y3">
        <v>3.4999999999999997E-5</v>
      </c>
      <c r="Z3">
        <v>3.4999999999999997E-5</v>
      </c>
      <c r="AA3">
        <v>3.4999999999999997E-5</v>
      </c>
      <c r="AB3">
        <v>3.4999999999999997E-5</v>
      </c>
      <c r="AC3">
        <v>3.4999999999999997E-5</v>
      </c>
      <c r="AD3">
        <v>3.4999999999999997E-5</v>
      </c>
      <c r="AE3">
        <v>3.4999999999999997E-5</v>
      </c>
      <c r="AF3">
        <v>3.4999999999999997E-5</v>
      </c>
      <c r="AG3">
        <v>3.4999999999999997E-5</v>
      </c>
      <c r="AH3">
        <v>3.4999999999999997E-5</v>
      </c>
      <c r="AI3">
        <v>3.4999999999999997E-5</v>
      </c>
      <c r="AJ3">
        <v>3.4999999999999997E-5</v>
      </c>
      <c r="AK3">
        <v>3.4999999999999997E-5</v>
      </c>
      <c r="AL3">
        <v>3.4999999999999997E-5</v>
      </c>
      <c r="AM3">
        <v>3.4999999999999997E-5</v>
      </c>
      <c r="AN3">
        <v>3.4999999999999997E-5</v>
      </c>
      <c r="AO3">
        <v>3.4999999999999997E-5</v>
      </c>
      <c r="AP3">
        <v>1.5300000000000001E-4</v>
      </c>
      <c r="AQ3">
        <v>1.5300000000000001E-4</v>
      </c>
      <c r="AR3">
        <v>1.5300000000000001E-4</v>
      </c>
      <c r="AS3">
        <v>1.5300000000000001E-4</v>
      </c>
      <c r="AT3">
        <v>1.5300000000000001E-4</v>
      </c>
      <c r="AU3">
        <v>9.7999999999999997E-5</v>
      </c>
      <c r="AV3">
        <v>9.7999999999999997E-5</v>
      </c>
      <c r="AW3">
        <v>9.7999999999999997E-5</v>
      </c>
      <c r="AX3">
        <v>9.7999999999999997E-5</v>
      </c>
      <c r="AY3">
        <v>9.7999999999999997E-5</v>
      </c>
      <c r="AZ3">
        <v>1.8000000000000001E-4</v>
      </c>
      <c r="BA3">
        <v>1.8000000000000001E-4</v>
      </c>
      <c r="BB3">
        <v>1.8000000000000001E-4</v>
      </c>
      <c r="BC3">
        <v>1.8000000000000001E-4</v>
      </c>
      <c r="BD3">
        <v>1.8000000000000001E-4</v>
      </c>
      <c r="BE3">
        <v>7.2000000000000002E-5</v>
      </c>
      <c r="BF3">
        <v>7.2000000000000002E-5</v>
      </c>
      <c r="BG3">
        <v>7.2000000000000002E-5</v>
      </c>
      <c r="BH3">
        <v>7.2000000000000002E-5</v>
      </c>
      <c r="BI3">
        <v>7.2000000000000002E-5</v>
      </c>
      <c r="BJ3">
        <v>8.5000000000000006E-5</v>
      </c>
      <c r="BK3">
        <v>8.5000000000000006E-5</v>
      </c>
      <c r="BL3">
        <v>8.5000000000000006E-5</v>
      </c>
      <c r="BM3">
        <v>8.5000000000000006E-5</v>
      </c>
      <c r="BN3">
        <v>8.5000000000000006E-5</v>
      </c>
      <c r="BO3">
        <v>1.08E-4</v>
      </c>
      <c r="BP3">
        <v>1.08E-4</v>
      </c>
      <c r="BQ3">
        <v>1.08E-4</v>
      </c>
      <c r="BR3">
        <v>1.08E-4</v>
      </c>
      <c r="BS3">
        <v>1.08E-4</v>
      </c>
      <c r="BT3">
        <v>1.2300000000000001E-4</v>
      </c>
      <c r="BU3">
        <v>1.2300000000000001E-4</v>
      </c>
      <c r="BV3">
        <v>1.2300000000000001E-4</v>
      </c>
      <c r="BW3">
        <v>1.2300000000000001E-4</v>
      </c>
      <c r="BX3">
        <v>1.2300000000000001E-4</v>
      </c>
      <c r="BY3">
        <v>2.9E-5</v>
      </c>
      <c r="BZ3">
        <v>2.9E-5</v>
      </c>
      <c r="CA3">
        <v>2.9E-5</v>
      </c>
      <c r="CB3">
        <v>2.9E-5</v>
      </c>
      <c r="CC3">
        <v>2.9E-5</v>
      </c>
      <c r="CD3">
        <v>2.9E-5</v>
      </c>
      <c r="CE3">
        <v>2.9E-5</v>
      </c>
      <c r="CF3">
        <v>2.9E-5</v>
      </c>
      <c r="CG3">
        <v>2.9E-5</v>
      </c>
      <c r="CH3">
        <v>2.9E-5</v>
      </c>
      <c r="CI3">
        <v>2.9E-5</v>
      </c>
      <c r="CJ3">
        <v>2.9E-5</v>
      </c>
      <c r="CK3">
        <v>2.9E-5</v>
      </c>
      <c r="CL3">
        <v>2.9E-5</v>
      </c>
      <c r="CM3">
        <v>2.9E-5</v>
      </c>
      <c r="CN3">
        <v>2.9E-5</v>
      </c>
      <c r="CO3">
        <v>2.9E-5</v>
      </c>
      <c r="CP3">
        <v>2.9E-5</v>
      </c>
      <c r="CQ3">
        <v>2.9E-5</v>
      </c>
      <c r="CR3">
        <v>2.9E-5</v>
      </c>
      <c r="CS3">
        <v>2.9E-5</v>
      </c>
      <c r="CT3">
        <v>2.9E-5</v>
      </c>
      <c r="CU3">
        <v>2.9E-5</v>
      </c>
      <c r="CV3">
        <v>2.9E-5</v>
      </c>
      <c r="CW3">
        <v>2.9E-5</v>
      </c>
      <c r="CX3">
        <v>2.9E-5</v>
      </c>
    </row>
    <row r="4" spans="1:102">
      <c r="A4" t="s">
        <v>66</v>
      </c>
      <c r="B4" t="e">
        <v>#VALUE!</v>
      </c>
      <c r="C4" t="e">
        <v>#VALUE!</v>
      </c>
      <c r="D4" t="e">
        <v>#VALUE!</v>
      </c>
      <c r="E4" t="e">
        <v>#VALUE!</v>
      </c>
      <c r="F4" t="e">
        <v>#VALUE!</v>
      </c>
      <c r="G4" t="e">
        <v>#VALUE!</v>
      </c>
      <c r="H4" t="e">
        <v>#VALUE!</v>
      </c>
      <c r="I4" t="e">
        <v>#VALUE!</v>
      </c>
      <c r="J4" t="e">
        <v>#VALUE!</v>
      </c>
      <c r="K4" t="e">
        <v>#VALUE!</v>
      </c>
      <c r="L4" t="e">
        <v>#VALUE!</v>
      </c>
      <c r="M4" t="e">
        <v>#VALUE!</v>
      </c>
      <c r="N4" t="e">
        <v>#VALUE!</v>
      </c>
      <c r="O4" t="e">
        <v>#VALUE!</v>
      </c>
      <c r="P4" t="e">
        <v>#VALUE!</v>
      </c>
      <c r="Q4">
        <v>1.1E-5</v>
      </c>
      <c r="R4">
        <v>1.1E-5</v>
      </c>
      <c r="S4">
        <v>1.1E-5</v>
      </c>
      <c r="T4">
        <v>1.1E-5</v>
      </c>
      <c r="U4">
        <v>1.1E-5</v>
      </c>
      <c r="V4">
        <v>1.1E-5</v>
      </c>
      <c r="W4">
        <v>1.1E-5</v>
      </c>
      <c r="X4">
        <v>1.1E-5</v>
      </c>
      <c r="Y4">
        <v>1.1E-5</v>
      </c>
      <c r="Z4">
        <v>1.1E-5</v>
      </c>
      <c r="AA4">
        <v>1.1E-5</v>
      </c>
      <c r="AB4">
        <v>1.1E-5</v>
      </c>
      <c r="AC4">
        <v>1.1E-5</v>
      </c>
      <c r="AD4">
        <v>1.1E-5</v>
      </c>
      <c r="AE4">
        <v>1.1E-5</v>
      </c>
      <c r="AF4">
        <v>1.1E-5</v>
      </c>
      <c r="AG4">
        <v>1.1E-5</v>
      </c>
      <c r="AH4">
        <v>1.1E-5</v>
      </c>
      <c r="AI4">
        <v>1.1E-5</v>
      </c>
      <c r="AJ4">
        <v>1.1E-5</v>
      </c>
      <c r="AK4">
        <v>1.1E-5</v>
      </c>
      <c r="AL4">
        <v>1.1E-5</v>
      </c>
      <c r="AM4">
        <v>1.1E-5</v>
      </c>
      <c r="AN4">
        <v>1.1E-5</v>
      </c>
      <c r="AO4">
        <v>1.1E-5</v>
      </c>
      <c r="AP4">
        <v>9.8999999999999994E-5</v>
      </c>
      <c r="AQ4">
        <v>9.8999999999999994E-5</v>
      </c>
      <c r="AR4">
        <v>9.8999999999999994E-5</v>
      </c>
      <c r="AS4">
        <v>9.8999999999999994E-5</v>
      </c>
      <c r="AT4">
        <v>9.8999999999999994E-5</v>
      </c>
      <c r="AU4">
        <v>1.84E-4</v>
      </c>
      <c r="AV4">
        <v>1.84E-4</v>
      </c>
      <c r="AW4">
        <v>1.84E-4</v>
      </c>
      <c r="AX4">
        <v>1.84E-4</v>
      </c>
      <c r="AY4">
        <v>1.84E-4</v>
      </c>
      <c r="AZ4">
        <v>2.6899999999999998E-4</v>
      </c>
      <c r="BA4">
        <v>2.6899999999999998E-4</v>
      </c>
      <c r="BB4">
        <v>2.6899999999999998E-4</v>
      </c>
      <c r="BC4">
        <v>2.6899999999999998E-4</v>
      </c>
      <c r="BD4">
        <v>2.6899999999999998E-4</v>
      </c>
      <c r="BE4">
        <v>3.3300000000000002E-4</v>
      </c>
      <c r="BF4">
        <v>3.3300000000000002E-4</v>
      </c>
      <c r="BG4">
        <v>3.3300000000000002E-4</v>
      </c>
      <c r="BH4">
        <v>3.3300000000000002E-4</v>
      </c>
      <c r="BI4">
        <v>3.3300000000000002E-4</v>
      </c>
      <c r="BJ4">
        <v>3.6099999999999999E-4</v>
      </c>
      <c r="BK4">
        <v>3.6099999999999999E-4</v>
      </c>
      <c r="BL4">
        <v>3.6099999999999999E-4</v>
      </c>
      <c r="BM4">
        <v>3.6099999999999999E-4</v>
      </c>
      <c r="BN4">
        <v>3.6099999999999999E-4</v>
      </c>
      <c r="BO4">
        <v>3.6699999999999998E-4</v>
      </c>
      <c r="BP4">
        <v>3.6699999999999998E-4</v>
      </c>
      <c r="BQ4">
        <v>3.6699999999999998E-4</v>
      </c>
      <c r="BR4">
        <v>3.6699999999999998E-4</v>
      </c>
      <c r="BS4">
        <v>3.6699999999999998E-4</v>
      </c>
      <c r="BT4">
        <v>3.3399999999999999E-4</v>
      </c>
      <c r="BU4">
        <v>3.3399999999999999E-4</v>
      </c>
      <c r="BV4">
        <v>3.3399999999999999E-4</v>
      </c>
      <c r="BW4">
        <v>3.3399999999999999E-4</v>
      </c>
      <c r="BX4">
        <v>3.3399999999999999E-4</v>
      </c>
      <c r="BY4">
        <v>2.6800000000000001E-4</v>
      </c>
      <c r="BZ4">
        <v>2.6800000000000001E-4</v>
      </c>
      <c r="CA4">
        <v>2.6800000000000001E-4</v>
      </c>
      <c r="CB4">
        <v>2.6800000000000001E-4</v>
      </c>
      <c r="CC4">
        <v>2.6800000000000001E-4</v>
      </c>
      <c r="CD4">
        <v>2.6800000000000001E-4</v>
      </c>
      <c r="CE4">
        <v>2.6800000000000001E-4</v>
      </c>
      <c r="CF4">
        <v>2.6800000000000001E-4</v>
      </c>
      <c r="CG4">
        <v>2.6800000000000001E-4</v>
      </c>
      <c r="CH4">
        <v>2.6800000000000001E-4</v>
      </c>
      <c r="CI4">
        <v>2.6800000000000001E-4</v>
      </c>
      <c r="CJ4">
        <v>2.6800000000000001E-4</v>
      </c>
      <c r="CK4">
        <v>2.6800000000000001E-4</v>
      </c>
      <c r="CL4">
        <v>2.6800000000000001E-4</v>
      </c>
      <c r="CM4">
        <v>2.6800000000000001E-4</v>
      </c>
      <c r="CN4">
        <v>2.6800000000000001E-4</v>
      </c>
      <c r="CO4">
        <v>2.6800000000000001E-4</v>
      </c>
      <c r="CP4">
        <v>2.6800000000000001E-4</v>
      </c>
      <c r="CQ4">
        <v>2.6800000000000001E-4</v>
      </c>
      <c r="CR4">
        <v>2.6800000000000001E-4</v>
      </c>
      <c r="CS4">
        <v>2.6800000000000001E-4</v>
      </c>
      <c r="CT4">
        <v>2.6800000000000001E-4</v>
      </c>
      <c r="CU4">
        <v>2.6800000000000001E-4</v>
      </c>
      <c r="CV4">
        <v>2.6800000000000001E-4</v>
      </c>
      <c r="CW4">
        <v>2.6800000000000001E-4</v>
      </c>
      <c r="CX4">
        <v>2.6800000000000001E-4</v>
      </c>
    </row>
    <row r="5" spans="1:102">
      <c r="A5" t="s">
        <v>70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1.02E-4</v>
      </c>
      <c r="R5">
        <v>1.02E-4</v>
      </c>
      <c r="S5">
        <v>1.02E-4</v>
      </c>
      <c r="T5">
        <v>1.02E-4</v>
      </c>
      <c r="U5">
        <v>1.02E-4</v>
      </c>
      <c r="V5">
        <v>1.02E-4</v>
      </c>
      <c r="W5">
        <v>1.02E-4</v>
      </c>
      <c r="X5">
        <v>1.02E-4</v>
      </c>
      <c r="Y5">
        <v>1.02E-4</v>
      </c>
      <c r="Z5">
        <v>1.02E-4</v>
      </c>
      <c r="AA5">
        <v>1.02E-4</v>
      </c>
      <c r="AB5">
        <v>1.02E-4</v>
      </c>
      <c r="AC5">
        <v>1.02E-4</v>
      </c>
      <c r="AD5">
        <v>1.02E-4</v>
      </c>
      <c r="AE5">
        <v>1.02E-4</v>
      </c>
      <c r="AF5">
        <v>1.02E-4</v>
      </c>
      <c r="AG5">
        <v>1.02E-4</v>
      </c>
      <c r="AH5">
        <v>1.02E-4</v>
      </c>
      <c r="AI5">
        <v>1.02E-4</v>
      </c>
      <c r="AJ5">
        <v>1.02E-4</v>
      </c>
      <c r="AK5">
        <v>1.02E-4</v>
      </c>
      <c r="AL5">
        <v>1.02E-4</v>
      </c>
      <c r="AM5">
        <v>1.02E-4</v>
      </c>
      <c r="AN5">
        <v>1.02E-4</v>
      </c>
      <c r="AO5">
        <v>1.02E-4</v>
      </c>
      <c r="AP5">
        <v>2.41E-4</v>
      </c>
      <c r="AQ5">
        <v>2.41E-4</v>
      </c>
      <c r="AR5">
        <v>2.41E-4</v>
      </c>
      <c r="AS5">
        <v>2.41E-4</v>
      </c>
      <c r="AT5">
        <v>2.41E-4</v>
      </c>
      <c r="AU5">
        <v>2.5399999999999999E-4</v>
      </c>
      <c r="AV5">
        <v>2.5399999999999999E-4</v>
      </c>
      <c r="AW5">
        <v>2.5399999999999999E-4</v>
      </c>
      <c r="AX5">
        <v>2.5399999999999999E-4</v>
      </c>
      <c r="AY5">
        <v>2.5399999999999999E-4</v>
      </c>
      <c r="AZ5">
        <v>2.5700000000000001E-4</v>
      </c>
      <c r="BA5">
        <v>2.5700000000000001E-4</v>
      </c>
      <c r="BB5">
        <v>2.5700000000000001E-4</v>
      </c>
      <c r="BC5">
        <v>2.5700000000000001E-4</v>
      </c>
      <c r="BD5">
        <v>2.5700000000000001E-4</v>
      </c>
      <c r="BE5">
        <v>2.4899999999999998E-4</v>
      </c>
      <c r="BF5">
        <v>2.4899999999999998E-4</v>
      </c>
      <c r="BG5">
        <v>2.4899999999999998E-4</v>
      </c>
      <c r="BH5">
        <v>2.4899999999999998E-4</v>
      </c>
      <c r="BI5">
        <v>2.4899999999999998E-4</v>
      </c>
      <c r="BJ5">
        <v>2.22E-4</v>
      </c>
      <c r="BK5">
        <v>2.22E-4</v>
      </c>
      <c r="BL5">
        <v>2.22E-4</v>
      </c>
      <c r="BM5">
        <v>2.22E-4</v>
      </c>
      <c r="BN5">
        <v>2.22E-4</v>
      </c>
      <c r="BO5">
        <v>1.9799999999999999E-4</v>
      </c>
      <c r="BP5">
        <v>1.9799999999999999E-4</v>
      </c>
      <c r="BQ5">
        <v>1.9799999999999999E-4</v>
      </c>
      <c r="BR5">
        <v>1.9799999999999999E-4</v>
      </c>
      <c r="BS5">
        <v>1.9799999999999999E-4</v>
      </c>
      <c r="BT5">
        <v>1.9000000000000001E-4</v>
      </c>
      <c r="BU5">
        <v>1.9000000000000001E-4</v>
      </c>
      <c r="BV5">
        <v>1.9000000000000001E-4</v>
      </c>
      <c r="BW5">
        <v>1.9000000000000001E-4</v>
      </c>
      <c r="BX5">
        <v>1.9000000000000001E-4</v>
      </c>
      <c r="BY5">
        <v>1.56E-4</v>
      </c>
      <c r="BZ5">
        <v>1.56E-4</v>
      </c>
      <c r="CA5">
        <v>1.56E-4</v>
      </c>
      <c r="CB5">
        <v>1.56E-4</v>
      </c>
      <c r="CC5">
        <v>1.56E-4</v>
      </c>
      <c r="CD5">
        <v>1.56E-4</v>
      </c>
      <c r="CE5">
        <v>1.56E-4</v>
      </c>
      <c r="CF5">
        <v>1.56E-4</v>
      </c>
      <c r="CG5">
        <v>1.56E-4</v>
      </c>
      <c r="CH5">
        <v>1.56E-4</v>
      </c>
      <c r="CI5">
        <v>1.56E-4</v>
      </c>
      <c r="CJ5">
        <v>1.56E-4</v>
      </c>
      <c r="CK5">
        <v>1.56E-4</v>
      </c>
      <c r="CL5">
        <v>1.56E-4</v>
      </c>
      <c r="CM5">
        <v>1.56E-4</v>
      </c>
      <c r="CN5">
        <v>1.56E-4</v>
      </c>
      <c r="CO5">
        <v>1.56E-4</v>
      </c>
      <c r="CP5">
        <v>1.56E-4</v>
      </c>
      <c r="CQ5">
        <v>1.56E-4</v>
      </c>
      <c r="CR5">
        <v>1.56E-4</v>
      </c>
      <c r="CS5">
        <v>1.56E-4</v>
      </c>
      <c r="CT5">
        <v>1.56E-4</v>
      </c>
      <c r="CU5">
        <v>1.56E-4</v>
      </c>
      <c r="CV5">
        <v>1.56E-4</v>
      </c>
      <c r="CW5">
        <v>1.56E-4</v>
      </c>
      <c r="CX5">
        <v>1.56E-4</v>
      </c>
    </row>
    <row r="6" spans="1:102">
      <c r="A6" t="s">
        <v>73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1.47E-4</v>
      </c>
      <c r="R6">
        <v>1.47E-4</v>
      </c>
      <c r="S6">
        <v>1.47E-4</v>
      </c>
      <c r="T6">
        <v>1.47E-4</v>
      </c>
      <c r="U6">
        <v>1.47E-4</v>
      </c>
      <c r="V6">
        <v>1.47E-4</v>
      </c>
      <c r="W6">
        <v>1.47E-4</v>
      </c>
      <c r="X6">
        <v>1.47E-4</v>
      </c>
      <c r="Y6">
        <v>1.47E-4</v>
      </c>
      <c r="Z6">
        <v>1.47E-4</v>
      </c>
      <c r="AA6">
        <v>1.47E-4</v>
      </c>
      <c r="AB6">
        <v>1.47E-4</v>
      </c>
      <c r="AC6">
        <v>1.47E-4</v>
      </c>
      <c r="AD6">
        <v>1.47E-4</v>
      </c>
      <c r="AE6">
        <v>1.47E-4</v>
      </c>
      <c r="AF6">
        <v>1.47E-4</v>
      </c>
      <c r="AG6">
        <v>1.47E-4</v>
      </c>
      <c r="AH6">
        <v>1.47E-4</v>
      </c>
      <c r="AI6">
        <v>1.47E-4</v>
      </c>
      <c r="AJ6">
        <v>1.47E-4</v>
      </c>
      <c r="AK6">
        <v>1.47E-4</v>
      </c>
      <c r="AL6">
        <v>1.47E-4</v>
      </c>
      <c r="AM6">
        <v>1.47E-4</v>
      </c>
      <c r="AN6">
        <v>1.47E-4</v>
      </c>
      <c r="AO6">
        <v>1.47E-4</v>
      </c>
      <c r="AP6">
        <v>6.1300000000000005E-4</v>
      </c>
      <c r="AQ6">
        <v>6.1300000000000005E-4</v>
      </c>
      <c r="AR6">
        <v>6.1300000000000005E-4</v>
      </c>
      <c r="AS6">
        <v>6.1300000000000005E-4</v>
      </c>
      <c r="AT6">
        <v>6.1300000000000005E-4</v>
      </c>
      <c r="AU6">
        <v>7.8799999999999996E-4</v>
      </c>
      <c r="AV6">
        <v>7.8799999999999996E-4</v>
      </c>
      <c r="AW6">
        <v>7.8799999999999996E-4</v>
      </c>
      <c r="AX6">
        <v>7.8799999999999996E-4</v>
      </c>
      <c r="AY6">
        <v>7.8799999999999996E-4</v>
      </c>
      <c r="AZ6">
        <v>9.3899999999999995E-4</v>
      </c>
      <c r="BA6">
        <v>9.3899999999999995E-4</v>
      </c>
      <c r="BB6">
        <v>9.3899999999999995E-4</v>
      </c>
      <c r="BC6">
        <v>9.3899999999999995E-4</v>
      </c>
      <c r="BD6">
        <v>9.3899999999999995E-4</v>
      </c>
      <c r="BE6">
        <v>1.044E-3</v>
      </c>
      <c r="BF6">
        <v>1.044E-3</v>
      </c>
      <c r="BG6">
        <v>1.044E-3</v>
      </c>
      <c r="BH6">
        <v>1.044E-3</v>
      </c>
      <c r="BI6">
        <v>1.044E-3</v>
      </c>
      <c r="BJ6">
        <v>1.108E-3</v>
      </c>
      <c r="BK6">
        <v>1.108E-3</v>
      </c>
      <c r="BL6">
        <v>1.108E-3</v>
      </c>
      <c r="BM6">
        <v>1.108E-3</v>
      </c>
      <c r="BN6">
        <v>1.108E-3</v>
      </c>
      <c r="BO6">
        <v>1.163E-3</v>
      </c>
      <c r="BP6">
        <v>1.163E-3</v>
      </c>
      <c r="BQ6">
        <v>1.163E-3</v>
      </c>
      <c r="BR6">
        <v>1.163E-3</v>
      </c>
      <c r="BS6">
        <v>1.163E-3</v>
      </c>
      <c r="BT6">
        <v>1.2030000000000001E-3</v>
      </c>
      <c r="BU6">
        <v>1.2030000000000001E-3</v>
      </c>
      <c r="BV6">
        <v>1.2030000000000001E-3</v>
      </c>
      <c r="BW6">
        <v>1.2030000000000001E-3</v>
      </c>
      <c r="BX6">
        <v>1.2030000000000001E-3</v>
      </c>
      <c r="BY6">
        <v>1.225E-3</v>
      </c>
      <c r="BZ6">
        <v>1.225E-3</v>
      </c>
      <c r="CA6">
        <v>1.225E-3</v>
      </c>
      <c r="CB6">
        <v>1.225E-3</v>
      </c>
      <c r="CC6">
        <v>1.225E-3</v>
      </c>
      <c r="CD6">
        <v>1.225E-3</v>
      </c>
      <c r="CE6">
        <v>1.225E-3</v>
      </c>
      <c r="CF6">
        <v>1.225E-3</v>
      </c>
      <c r="CG6">
        <v>1.225E-3</v>
      </c>
      <c r="CH6">
        <v>1.225E-3</v>
      </c>
      <c r="CI6">
        <v>1.225E-3</v>
      </c>
      <c r="CJ6">
        <v>1.225E-3</v>
      </c>
      <c r="CK6">
        <v>1.225E-3</v>
      </c>
      <c r="CL6">
        <v>1.225E-3</v>
      </c>
      <c r="CM6">
        <v>1.225E-3</v>
      </c>
      <c r="CN6">
        <v>1.225E-3</v>
      </c>
      <c r="CO6">
        <v>1.225E-3</v>
      </c>
      <c r="CP6">
        <v>1.225E-3</v>
      </c>
      <c r="CQ6">
        <v>1.225E-3</v>
      </c>
      <c r="CR6">
        <v>1.225E-3</v>
      </c>
      <c r="CS6">
        <v>1.225E-3</v>
      </c>
      <c r="CT6">
        <v>1.225E-3</v>
      </c>
      <c r="CU6">
        <v>1.225E-3</v>
      </c>
      <c r="CV6">
        <v>1.225E-3</v>
      </c>
      <c r="CW6">
        <v>1.225E-3</v>
      </c>
      <c r="CX6">
        <v>1.225E-3</v>
      </c>
    </row>
    <row r="7" spans="1:102">
      <c r="A7" t="s">
        <v>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1.25E-4</v>
      </c>
      <c r="R7">
        <v>1.25E-4</v>
      </c>
      <c r="S7">
        <v>1.25E-4</v>
      </c>
      <c r="T7">
        <v>1.25E-4</v>
      </c>
      <c r="U7">
        <v>1.25E-4</v>
      </c>
      <c r="V7">
        <v>1.25E-4</v>
      </c>
      <c r="W7">
        <v>1.25E-4</v>
      </c>
      <c r="X7">
        <v>1.25E-4</v>
      </c>
      <c r="Y7">
        <v>1.25E-4</v>
      </c>
      <c r="Z7">
        <v>1.25E-4</v>
      </c>
      <c r="AA7">
        <v>1.25E-4</v>
      </c>
      <c r="AB7">
        <v>1.25E-4</v>
      </c>
      <c r="AC7">
        <v>1.25E-4</v>
      </c>
      <c r="AD7">
        <v>1.25E-4</v>
      </c>
      <c r="AE7">
        <v>1.25E-4</v>
      </c>
      <c r="AF7">
        <v>1.25E-4</v>
      </c>
      <c r="AG7">
        <v>1.25E-4</v>
      </c>
      <c r="AH7">
        <v>1.25E-4</v>
      </c>
      <c r="AI7">
        <v>1.25E-4</v>
      </c>
      <c r="AJ7">
        <v>1.25E-4</v>
      </c>
      <c r="AK7">
        <v>1.25E-4</v>
      </c>
      <c r="AL7">
        <v>1.25E-4</v>
      </c>
      <c r="AM7">
        <v>1.25E-4</v>
      </c>
      <c r="AN7">
        <v>1.25E-4</v>
      </c>
      <c r="AO7">
        <v>1.25E-4</v>
      </c>
      <c r="AP7">
        <v>3.1500000000000001E-4</v>
      </c>
      <c r="AQ7">
        <v>3.1500000000000001E-4</v>
      </c>
      <c r="AR7">
        <v>3.1500000000000001E-4</v>
      </c>
      <c r="AS7">
        <v>3.1500000000000001E-4</v>
      </c>
      <c r="AT7">
        <v>3.1500000000000001E-4</v>
      </c>
      <c r="AU7">
        <v>3.21E-4</v>
      </c>
      <c r="AV7">
        <v>3.21E-4</v>
      </c>
      <c r="AW7">
        <v>3.21E-4</v>
      </c>
      <c r="AX7">
        <v>3.21E-4</v>
      </c>
      <c r="AY7">
        <v>3.21E-4</v>
      </c>
      <c r="AZ7">
        <v>3.1100000000000002E-4</v>
      </c>
      <c r="BA7">
        <v>3.1100000000000002E-4</v>
      </c>
      <c r="BB7">
        <v>3.1100000000000002E-4</v>
      </c>
      <c r="BC7">
        <v>3.1100000000000002E-4</v>
      </c>
      <c r="BD7">
        <v>3.1100000000000002E-4</v>
      </c>
      <c r="BE7">
        <v>3.1199999999999999E-4</v>
      </c>
      <c r="BF7">
        <v>3.1199999999999999E-4</v>
      </c>
      <c r="BG7">
        <v>3.1199999999999999E-4</v>
      </c>
      <c r="BH7">
        <v>3.1199999999999999E-4</v>
      </c>
      <c r="BI7">
        <v>3.1199999999999999E-4</v>
      </c>
      <c r="BJ7">
        <v>3.1599999999999998E-4</v>
      </c>
      <c r="BK7">
        <v>3.1599999999999998E-4</v>
      </c>
      <c r="BL7">
        <v>3.1599999999999998E-4</v>
      </c>
      <c r="BM7">
        <v>3.1599999999999998E-4</v>
      </c>
      <c r="BN7">
        <v>3.1599999999999998E-4</v>
      </c>
      <c r="BO7">
        <v>3.3199999999999999E-4</v>
      </c>
      <c r="BP7">
        <v>3.3199999999999999E-4</v>
      </c>
      <c r="BQ7">
        <v>3.3199999999999999E-4</v>
      </c>
      <c r="BR7">
        <v>3.3199999999999999E-4</v>
      </c>
      <c r="BS7">
        <v>3.3199999999999999E-4</v>
      </c>
      <c r="BT7">
        <v>3.6299999999999999E-4</v>
      </c>
      <c r="BU7">
        <v>3.6299999999999999E-4</v>
      </c>
      <c r="BV7">
        <v>3.6299999999999999E-4</v>
      </c>
      <c r="BW7">
        <v>3.6299999999999999E-4</v>
      </c>
      <c r="BX7">
        <v>3.6299999999999999E-4</v>
      </c>
      <c r="BY7">
        <v>3.3599999999999998E-4</v>
      </c>
      <c r="BZ7">
        <v>3.3599999999999998E-4</v>
      </c>
      <c r="CA7">
        <v>3.3599999999999998E-4</v>
      </c>
      <c r="CB7">
        <v>3.3599999999999998E-4</v>
      </c>
      <c r="CC7">
        <v>3.3599999999999998E-4</v>
      </c>
      <c r="CD7">
        <v>3.3599999999999998E-4</v>
      </c>
      <c r="CE7">
        <v>3.3599999999999998E-4</v>
      </c>
      <c r="CF7">
        <v>3.3599999999999998E-4</v>
      </c>
      <c r="CG7">
        <v>3.3599999999999998E-4</v>
      </c>
      <c r="CH7">
        <v>3.3599999999999998E-4</v>
      </c>
      <c r="CI7">
        <v>3.3599999999999998E-4</v>
      </c>
      <c r="CJ7">
        <v>3.3599999999999998E-4</v>
      </c>
      <c r="CK7">
        <v>3.3599999999999998E-4</v>
      </c>
      <c r="CL7">
        <v>3.3599999999999998E-4</v>
      </c>
      <c r="CM7">
        <v>3.3599999999999998E-4</v>
      </c>
      <c r="CN7">
        <v>3.3599999999999998E-4</v>
      </c>
      <c r="CO7">
        <v>3.3599999999999998E-4</v>
      </c>
      <c r="CP7">
        <v>3.3599999999999998E-4</v>
      </c>
      <c r="CQ7">
        <v>3.3599999999999998E-4</v>
      </c>
      <c r="CR7">
        <v>3.3599999999999998E-4</v>
      </c>
      <c r="CS7">
        <v>3.3599999999999998E-4</v>
      </c>
      <c r="CT7">
        <v>3.3599999999999998E-4</v>
      </c>
      <c r="CU7">
        <v>3.3599999999999998E-4</v>
      </c>
      <c r="CV7">
        <v>3.3599999999999998E-4</v>
      </c>
      <c r="CW7">
        <v>3.3599999999999998E-4</v>
      </c>
      <c r="CX7">
        <v>3.3599999999999998E-4</v>
      </c>
    </row>
    <row r="8" spans="1:102" s="112" customFormat="1">
      <c r="A8" s="112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9.9999999999999995E-7</v>
      </c>
      <c r="Q8">
        <v>9.9999999999999995E-7</v>
      </c>
      <c r="R8">
        <v>9.9999999999999995E-7</v>
      </c>
      <c r="S8">
        <v>9.9999999999999995E-7</v>
      </c>
      <c r="T8">
        <v>9.9999999999999995E-7</v>
      </c>
      <c r="U8">
        <v>5.3999999999999998E-5</v>
      </c>
      <c r="V8">
        <v>5.5000000000000002E-5</v>
      </c>
      <c r="W8">
        <v>5.5000000000000002E-5</v>
      </c>
      <c r="X8">
        <v>5.3999999999999998E-5</v>
      </c>
      <c r="Y8">
        <v>5.3999999999999998E-5</v>
      </c>
      <c r="Z8">
        <v>1.3799999999999999E-4</v>
      </c>
      <c r="AA8">
        <v>1.3799999999999999E-4</v>
      </c>
      <c r="AB8">
        <v>1.3999999999999999E-4</v>
      </c>
      <c r="AC8">
        <v>1.4100000000000001E-4</v>
      </c>
      <c r="AD8">
        <v>1.4200000000000001E-4</v>
      </c>
      <c r="AE8">
        <v>2.13E-4</v>
      </c>
      <c r="AF8">
        <v>2.1599999999999999E-4</v>
      </c>
      <c r="AG8">
        <v>2.1800000000000001E-4</v>
      </c>
      <c r="AH8">
        <v>2.2100000000000001E-4</v>
      </c>
      <c r="AI8">
        <v>2.23E-4</v>
      </c>
      <c r="AJ8">
        <v>2.8699999999999998E-4</v>
      </c>
      <c r="AK8">
        <v>2.8800000000000001E-4</v>
      </c>
      <c r="AL8">
        <v>2.8899999999999998E-4</v>
      </c>
      <c r="AM8">
        <v>2.8899999999999998E-4</v>
      </c>
      <c r="AN8">
        <v>2.8899999999999998E-4</v>
      </c>
      <c r="AO8">
        <v>3.5500000000000001E-4</v>
      </c>
      <c r="AP8">
        <v>3.5799999999999997E-4</v>
      </c>
      <c r="AQ8">
        <v>3.6299999999999999E-4</v>
      </c>
      <c r="AR8">
        <v>3.6999999999999999E-4</v>
      </c>
      <c r="AS8">
        <v>3.79E-4</v>
      </c>
      <c r="AT8">
        <v>3.6999999999999999E-4</v>
      </c>
      <c r="AU8">
        <v>3.8099999999999999E-4</v>
      </c>
      <c r="AV8">
        <v>3.9399999999999998E-4</v>
      </c>
      <c r="AW8">
        <v>4.0700000000000003E-4</v>
      </c>
      <c r="AX8">
        <v>4.2099999999999999E-4</v>
      </c>
      <c r="AY8">
        <v>4.0000000000000002E-4</v>
      </c>
      <c r="AZ8">
        <v>4.1199999999999999E-4</v>
      </c>
      <c r="BA8">
        <v>4.2099999999999999E-4</v>
      </c>
      <c r="BB8">
        <v>4.2700000000000002E-4</v>
      </c>
      <c r="BC8">
        <v>4.3300000000000001E-4</v>
      </c>
      <c r="BD8">
        <v>4.0900000000000002E-4</v>
      </c>
      <c r="BE8">
        <v>4.1300000000000001E-4</v>
      </c>
      <c r="BF8">
        <v>4.1899999999999999E-4</v>
      </c>
      <c r="BG8">
        <v>4.28E-4</v>
      </c>
      <c r="BH8">
        <v>4.3800000000000002E-4</v>
      </c>
      <c r="BI8">
        <v>3.88E-4</v>
      </c>
      <c r="BJ8">
        <v>3.9199999999999999E-4</v>
      </c>
      <c r="BK8">
        <v>3.9500000000000001E-4</v>
      </c>
      <c r="BL8">
        <v>4.0099999999999999E-4</v>
      </c>
      <c r="BM8">
        <v>4.1199999999999999E-4</v>
      </c>
      <c r="BN8">
        <v>3.6600000000000001E-4</v>
      </c>
      <c r="BO8">
        <v>3.7500000000000001E-4</v>
      </c>
      <c r="BP8">
        <v>3.8499999999999998E-4</v>
      </c>
      <c r="BQ8">
        <v>3.9599999999999998E-4</v>
      </c>
      <c r="BR8">
        <v>4.08E-4</v>
      </c>
      <c r="BS8">
        <v>3.3799999999999998E-4</v>
      </c>
      <c r="BT8">
        <v>3.5E-4</v>
      </c>
      <c r="BU8">
        <v>3.6000000000000002E-4</v>
      </c>
      <c r="BV8">
        <v>3.7500000000000001E-4</v>
      </c>
      <c r="BW8">
        <v>3.9399999999999998E-4</v>
      </c>
      <c r="BX8">
        <v>2.8800000000000001E-4</v>
      </c>
      <c r="BY8">
        <v>3.0600000000000001E-4</v>
      </c>
      <c r="BZ8">
        <v>3.2600000000000001E-4</v>
      </c>
      <c r="CA8">
        <v>3.48E-4</v>
      </c>
      <c r="CB8">
        <v>3.7199999999999999E-4</v>
      </c>
      <c r="CC8">
        <v>2.42E-4</v>
      </c>
      <c r="CD8">
        <v>2.5999999999999998E-4</v>
      </c>
      <c r="CE8">
        <v>2.7999999999999998E-4</v>
      </c>
      <c r="CF8">
        <v>3.0200000000000002E-4</v>
      </c>
      <c r="CG8">
        <v>3.2699999999999998E-4</v>
      </c>
      <c r="CH8">
        <v>9.2E-5</v>
      </c>
      <c r="CI8">
        <v>1.01E-4</v>
      </c>
      <c r="CJ8">
        <v>1.12E-4</v>
      </c>
      <c r="CK8">
        <v>1.2400000000000001E-4</v>
      </c>
      <c r="CL8">
        <v>1.3799999999999999E-4</v>
      </c>
      <c r="CM8">
        <v>1.56E-4</v>
      </c>
      <c r="CN8">
        <v>1.7799999999999999E-4</v>
      </c>
      <c r="CO8">
        <v>2.0699999999999999E-4</v>
      </c>
      <c r="CP8">
        <v>2.4899999999999998E-4</v>
      </c>
      <c r="CQ8">
        <v>3.0600000000000001E-4</v>
      </c>
      <c r="CR8">
        <v>3.8499999999999998E-4</v>
      </c>
      <c r="CS8">
        <v>4.95E-4</v>
      </c>
      <c r="CT8">
        <v>6.5399999999999996E-4</v>
      </c>
      <c r="CU8">
        <v>8.9099999999999997E-4</v>
      </c>
      <c r="CV8">
        <v>1.256E-3</v>
      </c>
      <c r="CW8">
        <v>7.1000000000000002E-4</v>
      </c>
      <c r="CX8">
        <v>4.0152E-2</v>
      </c>
    </row>
    <row r="9" spans="1:102">
      <c r="A9" t="s">
        <v>81</v>
      </c>
      <c r="B9" t="e">
        <v>#VALUE!</v>
      </c>
      <c r="C9" t="e">
        <v>#VALUE!</v>
      </c>
      <c r="D9" t="e">
        <v>#VALUE!</v>
      </c>
      <c r="E9" t="e">
        <v>#VALUE!</v>
      </c>
      <c r="F9" t="e">
        <v>#VALUE!</v>
      </c>
      <c r="G9" t="e">
        <v>#VALUE!</v>
      </c>
      <c r="H9" t="e">
        <v>#VALUE!</v>
      </c>
      <c r="I9" t="e">
        <v>#VALUE!</v>
      </c>
      <c r="J9" t="e">
        <v>#VALUE!</v>
      </c>
      <c r="K9" t="e">
        <v>#VALUE!</v>
      </c>
      <c r="L9" t="e">
        <v>#VALUE!</v>
      </c>
      <c r="M9" t="e">
        <v>#VALUE!</v>
      </c>
      <c r="N9" t="e">
        <v>#VALUE!</v>
      </c>
      <c r="O9" t="e">
        <v>#VALUE!</v>
      </c>
      <c r="P9" t="e">
        <v>#VALUE!</v>
      </c>
      <c r="Q9">
        <v>1.2300000000000001E-4</v>
      </c>
      <c r="R9">
        <v>1.2300000000000001E-4</v>
      </c>
      <c r="S9">
        <v>1.2300000000000001E-4</v>
      </c>
      <c r="T9">
        <v>1.2300000000000001E-4</v>
      </c>
      <c r="U9">
        <v>1.2300000000000001E-4</v>
      </c>
      <c r="V9">
        <v>1.2300000000000001E-4</v>
      </c>
      <c r="W9">
        <v>1.2300000000000001E-4</v>
      </c>
      <c r="X9">
        <v>1.2300000000000001E-4</v>
      </c>
      <c r="Y9">
        <v>1.2300000000000001E-4</v>
      </c>
      <c r="Z9">
        <v>1.2300000000000001E-4</v>
      </c>
      <c r="AA9">
        <v>1.2300000000000001E-4</v>
      </c>
      <c r="AB9">
        <v>1.2300000000000001E-4</v>
      </c>
      <c r="AC9">
        <v>1.2300000000000001E-4</v>
      </c>
      <c r="AD9">
        <v>1.2300000000000001E-4</v>
      </c>
      <c r="AE9">
        <v>1.2300000000000001E-4</v>
      </c>
      <c r="AF9">
        <v>1.2300000000000001E-4</v>
      </c>
      <c r="AG9">
        <v>1.2300000000000001E-4</v>
      </c>
      <c r="AH9">
        <v>1.2300000000000001E-4</v>
      </c>
      <c r="AI9">
        <v>1.2300000000000001E-4</v>
      </c>
      <c r="AJ9">
        <v>1.2300000000000001E-4</v>
      </c>
      <c r="AK9">
        <v>1.2300000000000001E-4</v>
      </c>
      <c r="AL9">
        <v>1.2300000000000001E-4</v>
      </c>
      <c r="AM9">
        <v>1.2300000000000001E-4</v>
      </c>
      <c r="AN9">
        <v>1.2300000000000001E-4</v>
      </c>
      <c r="AO9">
        <v>1.2300000000000001E-4</v>
      </c>
      <c r="AP9">
        <v>4.6999999999999999E-4</v>
      </c>
      <c r="AQ9">
        <v>4.6999999999999999E-4</v>
      </c>
      <c r="AR9">
        <v>4.6999999999999999E-4</v>
      </c>
      <c r="AS9">
        <v>4.6999999999999999E-4</v>
      </c>
      <c r="AT9">
        <v>4.6999999999999999E-4</v>
      </c>
      <c r="AU9">
        <v>4.0000000000000002E-4</v>
      </c>
      <c r="AV9">
        <v>4.0000000000000002E-4</v>
      </c>
      <c r="AW9">
        <v>4.0000000000000002E-4</v>
      </c>
      <c r="AX9">
        <v>4.0000000000000002E-4</v>
      </c>
      <c r="AY9">
        <v>4.0000000000000002E-4</v>
      </c>
      <c r="AZ9">
        <v>3.1100000000000002E-4</v>
      </c>
      <c r="BA9">
        <v>3.1100000000000002E-4</v>
      </c>
      <c r="BB9">
        <v>3.1100000000000002E-4</v>
      </c>
      <c r="BC9">
        <v>3.1100000000000002E-4</v>
      </c>
      <c r="BD9">
        <v>3.1100000000000002E-4</v>
      </c>
      <c r="BE9">
        <v>2.3900000000000001E-4</v>
      </c>
      <c r="BF9">
        <v>2.3900000000000001E-4</v>
      </c>
      <c r="BG9">
        <v>2.3900000000000001E-4</v>
      </c>
      <c r="BH9">
        <v>2.3900000000000001E-4</v>
      </c>
      <c r="BI9">
        <v>2.3900000000000001E-4</v>
      </c>
      <c r="BJ9">
        <v>1.73E-4</v>
      </c>
      <c r="BK9">
        <v>1.73E-4</v>
      </c>
      <c r="BL9">
        <v>1.73E-4</v>
      </c>
      <c r="BM9">
        <v>1.73E-4</v>
      </c>
      <c r="BN9">
        <v>1.73E-4</v>
      </c>
      <c r="BO9">
        <v>1.2300000000000001E-4</v>
      </c>
      <c r="BP9">
        <v>1.2300000000000001E-4</v>
      </c>
      <c r="BQ9">
        <v>1.2300000000000001E-4</v>
      </c>
      <c r="BR9">
        <v>1.2300000000000001E-4</v>
      </c>
      <c r="BS9">
        <v>1.2300000000000001E-4</v>
      </c>
      <c r="BT9">
        <v>1.0399999999999999E-4</v>
      </c>
      <c r="BU9">
        <v>1.0399999999999999E-4</v>
      </c>
      <c r="BV9">
        <v>1.0399999999999999E-4</v>
      </c>
      <c r="BW9">
        <v>1.0399999999999999E-4</v>
      </c>
      <c r="BX9">
        <v>1.0399999999999999E-4</v>
      </c>
      <c r="BY9">
        <v>1.15E-4</v>
      </c>
      <c r="BZ9">
        <v>1.15E-4</v>
      </c>
      <c r="CA9">
        <v>1.15E-4</v>
      </c>
      <c r="CB9">
        <v>1.15E-4</v>
      </c>
      <c r="CC9">
        <v>1.15E-4</v>
      </c>
      <c r="CD9">
        <v>1.15E-4</v>
      </c>
      <c r="CE9">
        <v>1.15E-4</v>
      </c>
      <c r="CF9">
        <v>1.15E-4</v>
      </c>
      <c r="CG9">
        <v>1.15E-4</v>
      </c>
      <c r="CH9">
        <v>1.15E-4</v>
      </c>
      <c r="CI9">
        <v>1.15E-4</v>
      </c>
      <c r="CJ9">
        <v>1.15E-4</v>
      </c>
      <c r="CK9">
        <v>1.15E-4</v>
      </c>
      <c r="CL9">
        <v>1.15E-4</v>
      </c>
      <c r="CM9">
        <v>1.15E-4</v>
      </c>
      <c r="CN9">
        <v>1.15E-4</v>
      </c>
      <c r="CO9">
        <v>1.15E-4</v>
      </c>
      <c r="CP9">
        <v>1.15E-4</v>
      </c>
      <c r="CQ9">
        <v>1.15E-4</v>
      </c>
      <c r="CR9">
        <v>1.15E-4</v>
      </c>
      <c r="CS9">
        <v>1.15E-4</v>
      </c>
      <c r="CT9">
        <v>1.15E-4</v>
      </c>
      <c r="CU9">
        <v>1.15E-4</v>
      </c>
      <c r="CV9">
        <v>1.15E-4</v>
      </c>
      <c r="CW9">
        <v>1.15E-4</v>
      </c>
      <c r="CX9">
        <v>1.15E-4</v>
      </c>
    </row>
    <row r="10" spans="1:102">
      <c r="A10" t="s">
        <v>83</v>
      </c>
      <c r="B10" t="e">
        <v>#VALUE!</v>
      </c>
      <c r="C10" t="e">
        <v>#VALUE!</v>
      </c>
      <c r="D10" t="e">
        <v>#VALUE!</v>
      </c>
      <c r="E10" t="e">
        <v>#VALUE!</v>
      </c>
      <c r="F10" t="e">
        <v>#VALUE!</v>
      </c>
      <c r="G10" t="e">
        <v>#VALUE!</v>
      </c>
      <c r="H10" t="e">
        <v>#VALUE!</v>
      </c>
      <c r="I10" t="e">
        <v>#VALUE!</v>
      </c>
      <c r="J10" t="e">
        <v>#VALUE!</v>
      </c>
      <c r="K10" t="e">
        <v>#VALUE!</v>
      </c>
      <c r="L10" t="e">
        <v>#VALUE!</v>
      </c>
      <c r="M10" t="e">
        <v>#VALUE!</v>
      </c>
      <c r="N10" t="e">
        <v>#VALUE!</v>
      </c>
      <c r="O10" t="e">
        <v>#VALUE!</v>
      </c>
      <c r="P10" t="e">
        <v>#VALUE!</v>
      </c>
      <c r="Q10">
        <v>6.4999999999999994E-5</v>
      </c>
      <c r="R10">
        <v>6.4999999999999994E-5</v>
      </c>
      <c r="S10">
        <v>6.4999999999999994E-5</v>
      </c>
      <c r="T10">
        <v>6.4999999999999994E-5</v>
      </c>
      <c r="U10">
        <v>6.4999999999999994E-5</v>
      </c>
      <c r="V10">
        <v>6.4999999999999994E-5</v>
      </c>
      <c r="W10">
        <v>6.4999999999999994E-5</v>
      </c>
      <c r="X10">
        <v>6.4999999999999994E-5</v>
      </c>
      <c r="Y10">
        <v>6.4999999999999994E-5</v>
      </c>
      <c r="Z10">
        <v>6.4999999999999994E-5</v>
      </c>
      <c r="AA10">
        <v>6.4999999999999994E-5</v>
      </c>
      <c r="AB10">
        <v>6.4999999999999994E-5</v>
      </c>
      <c r="AC10">
        <v>6.4999999999999994E-5</v>
      </c>
      <c r="AD10">
        <v>6.4999999999999994E-5</v>
      </c>
      <c r="AE10">
        <v>6.4999999999999994E-5</v>
      </c>
      <c r="AF10">
        <v>6.4999999999999994E-5</v>
      </c>
      <c r="AG10">
        <v>6.4999999999999994E-5</v>
      </c>
      <c r="AH10">
        <v>6.4999999999999994E-5</v>
      </c>
      <c r="AI10">
        <v>6.4999999999999994E-5</v>
      </c>
      <c r="AJ10">
        <v>6.4999999999999994E-5</v>
      </c>
      <c r="AK10">
        <v>6.4999999999999994E-5</v>
      </c>
      <c r="AL10">
        <v>6.4999999999999994E-5</v>
      </c>
      <c r="AM10">
        <v>6.4999999999999994E-5</v>
      </c>
      <c r="AN10">
        <v>6.4999999999999994E-5</v>
      </c>
      <c r="AO10">
        <v>6.4999999999999994E-5</v>
      </c>
      <c r="AP10">
        <v>1.12E-4</v>
      </c>
      <c r="AQ10">
        <v>1.12E-4</v>
      </c>
      <c r="AR10">
        <v>1.12E-4</v>
      </c>
      <c r="AS10">
        <v>1.12E-4</v>
      </c>
      <c r="AT10">
        <v>1.12E-4</v>
      </c>
      <c r="AU10">
        <v>1.01E-4</v>
      </c>
      <c r="AV10">
        <v>1.01E-4</v>
      </c>
      <c r="AW10">
        <v>1.01E-4</v>
      </c>
      <c r="AX10">
        <v>1.01E-4</v>
      </c>
      <c r="AY10">
        <v>1.01E-4</v>
      </c>
      <c r="AZ10">
        <v>8.8999999999999995E-5</v>
      </c>
      <c r="BA10">
        <v>8.8999999999999995E-5</v>
      </c>
      <c r="BB10">
        <v>8.8999999999999995E-5</v>
      </c>
      <c r="BC10">
        <v>8.8999999999999995E-5</v>
      </c>
      <c r="BD10">
        <v>8.8999999999999995E-5</v>
      </c>
      <c r="BE10">
        <v>8.5000000000000006E-5</v>
      </c>
      <c r="BF10">
        <v>8.5000000000000006E-5</v>
      </c>
      <c r="BG10">
        <v>8.5000000000000006E-5</v>
      </c>
      <c r="BH10">
        <v>8.5000000000000006E-5</v>
      </c>
      <c r="BI10">
        <v>8.5000000000000006E-5</v>
      </c>
      <c r="BJ10">
        <v>8.3999999999999995E-5</v>
      </c>
      <c r="BK10">
        <v>8.3999999999999995E-5</v>
      </c>
      <c r="BL10">
        <v>8.3999999999999995E-5</v>
      </c>
      <c r="BM10">
        <v>8.3999999999999995E-5</v>
      </c>
      <c r="BN10">
        <v>8.3999999999999995E-5</v>
      </c>
      <c r="BO10">
        <v>8.8999999999999995E-5</v>
      </c>
      <c r="BP10">
        <v>8.8999999999999995E-5</v>
      </c>
      <c r="BQ10">
        <v>8.8999999999999995E-5</v>
      </c>
      <c r="BR10">
        <v>8.8999999999999995E-5</v>
      </c>
      <c r="BS10">
        <v>8.8999999999999995E-5</v>
      </c>
      <c r="BT10">
        <v>9.6000000000000002E-5</v>
      </c>
      <c r="BU10">
        <v>9.6000000000000002E-5</v>
      </c>
      <c r="BV10">
        <v>9.6000000000000002E-5</v>
      </c>
      <c r="BW10">
        <v>9.6000000000000002E-5</v>
      </c>
      <c r="BX10">
        <v>9.6000000000000002E-5</v>
      </c>
      <c r="BY10">
        <v>1.22E-4</v>
      </c>
      <c r="BZ10">
        <v>1.22E-4</v>
      </c>
      <c r="CA10">
        <v>1.22E-4</v>
      </c>
      <c r="CB10">
        <v>1.22E-4</v>
      </c>
      <c r="CC10">
        <v>1.22E-4</v>
      </c>
      <c r="CD10">
        <v>1.22E-4</v>
      </c>
      <c r="CE10">
        <v>1.22E-4</v>
      </c>
      <c r="CF10">
        <v>1.22E-4</v>
      </c>
      <c r="CG10">
        <v>1.22E-4</v>
      </c>
      <c r="CH10">
        <v>1.22E-4</v>
      </c>
      <c r="CI10">
        <v>1.22E-4</v>
      </c>
      <c r="CJ10">
        <v>1.22E-4</v>
      </c>
      <c r="CK10">
        <v>1.22E-4</v>
      </c>
      <c r="CL10">
        <v>1.22E-4</v>
      </c>
      <c r="CM10">
        <v>1.22E-4</v>
      </c>
      <c r="CN10">
        <v>1.22E-4</v>
      </c>
      <c r="CO10">
        <v>1.22E-4</v>
      </c>
      <c r="CP10">
        <v>1.22E-4</v>
      </c>
      <c r="CQ10">
        <v>1.22E-4</v>
      </c>
      <c r="CR10">
        <v>1.22E-4</v>
      </c>
      <c r="CS10">
        <v>1.22E-4</v>
      </c>
      <c r="CT10">
        <v>1.22E-4</v>
      </c>
      <c r="CU10">
        <v>1.22E-4</v>
      </c>
      <c r="CV10">
        <v>1.22E-4</v>
      </c>
      <c r="CW10">
        <v>1.22E-4</v>
      </c>
      <c r="CX10">
        <v>1.22E-4</v>
      </c>
    </row>
    <row r="11" spans="1:102">
      <c r="A11" t="s">
        <v>86</v>
      </c>
      <c r="B11" t="e">
        <v>#VALUE!</v>
      </c>
      <c r="C11" t="e">
        <v>#VALUE!</v>
      </c>
      <c r="D11" t="e">
        <v>#VALUE!</v>
      </c>
      <c r="E11" t="e">
        <v>#VALUE!</v>
      </c>
      <c r="F11" t="e">
        <v>#VALUE!</v>
      </c>
      <c r="G11" t="e">
        <v>#VALUE!</v>
      </c>
      <c r="H11" t="e">
        <v>#VALUE!</v>
      </c>
      <c r="I11" t="e">
        <v>#VALUE!</v>
      </c>
      <c r="J11" t="e">
        <v>#VALUE!</v>
      </c>
      <c r="K11" t="e">
        <v>#VALUE!</v>
      </c>
      <c r="L11" t="e">
        <v>#VALUE!</v>
      </c>
      <c r="M11" t="e">
        <v>#VALUE!</v>
      </c>
      <c r="N11" t="e">
        <v>#VALUE!</v>
      </c>
      <c r="O11" t="e">
        <v>#VALUE!</v>
      </c>
      <c r="P11" t="e">
        <v>#VALUE!</v>
      </c>
      <c r="Q11">
        <v>5.1999999999999997E-5</v>
      </c>
      <c r="R11">
        <v>5.1999999999999997E-5</v>
      </c>
      <c r="S11">
        <v>5.1999999999999997E-5</v>
      </c>
      <c r="T11">
        <v>5.1999999999999997E-5</v>
      </c>
      <c r="U11">
        <v>5.1999999999999997E-5</v>
      </c>
      <c r="V11">
        <v>5.1999999999999997E-5</v>
      </c>
      <c r="W11">
        <v>5.1999999999999997E-5</v>
      </c>
      <c r="X11">
        <v>5.1999999999999997E-5</v>
      </c>
      <c r="Y11">
        <v>5.1999999999999997E-5</v>
      </c>
      <c r="Z11">
        <v>5.1999999999999997E-5</v>
      </c>
      <c r="AA11">
        <v>5.1999999999999997E-5</v>
      </c>
      <c r="AB11">
        <v>5.1999999999999997E-5</v>
      </c>
      <c r="AC11">
        <v>5.1999999999999997E-5</v>
      </c>
      <c r="AD11">
        <v>5.1999999999999997E-5</v>
      </c>
      <c r="AE11">
        <v>5.1999999999999997E-5</v>
      </c>
      <c r="AF11">
        <v>5.1999999999999997E-5</v>
      </c>
      <c r="AG11">
        <v>5.1999999999999997E-5</v>
      </c>
      <c r="AH11">
        <v>5.1999999999999997E-5</v>
      </c>
      <c r="AI11">
        <v>5.1999999999999997E-5</v>
      </c>
      <c r="AJ11">
        <v>5.1999999999999997E-5</v>
      </c>
      <c r="AK11">
        <v>5.1999999999999997E-5</v>
      </c>
      <c r="AL11">
        <v>5.1999999999999997E-5</v>
      </c>
      <c r="AM11">
        <v>5.1999999999999997E-5</v>
      </c>
      <c r="AN11">
        <v>5.1999999999999997E-5</v>
      </c>
      <c r="AO11">
        <v>5.1999999999999997E-5</v>
      </c>
      <c r="AP11">
        <v>1.15E-4</v>
      </c>
      <c r="AQ11">
        <v>1.15E-4</v>
      </c>
      <c r="AR11">
        <v>1.15E-4</v>
      </c>
      <c r="AS11">
        <v>1.15E-4</v>
      </c>
      <c r="AT11">
        <v>1.15E-4</v>
      </c>
      <c r="AU11">
        <v>1.18E-4</v>
      </c>
      <c r="AV11">
        <v>1.18E-4</v>
      </c>
      <c r="AW11">
        <v>1.18E-4</v>
      </c>
      <c r="AX11">
        <v>1.18E-4</v>
      </c>
      <c r="AY11">
        <v>1.18E-4</v>
      </c>
      <c r="AZ11">
        <v>1.21E-4</v>
      </c>
      <c r="BA11">
        <v>1.21E-4</v>
      </c>
      <c r="BB11">
        <v>1.21E-4</v>
      </c>
      <c r="BC11">
        <v>1.21E-4</v>
      </c>
      <c r="BD11">
        <v>1.21E-4</v>
      </c>
      <c r="BE11">
        <v>1.2300000000000001E-4</v>
      </c>
      <c r="BF11">
        <v>1.2300000000000001E-4</v>
      </c>
      <c r="BG11">
        <v>1.2300000000000001E-4</v>
      </c>
      <c r="BH11">
        <v>1.2300000000000001E-4</v>
      </c>
      <c r="BI11">
        <v>1.2300000000000001E-4</v>
      </c>
      <c r="BJ11">
        <v>1.25E-4</v>
      </c>
      <c r="BK11">
        <v>1.25E-4</v>
      </c>
      <c r="BL11">
        <v>1.25E-4</v>
      </c>
      <c r="BM11">
        <v>1.25E-4</v>
      </c>
      <c r="BN11">
        <v>1.25E-4</v>
      </c>
      <c r="BO11">
        <v>1.22E-4</v>
      </c>
      <c r="BP11">
        <v>1.22E-4</v>
      </c>
      <c r="BQ11">
        <v>1.22E-4</v>
      </c>
      <c r="BR11">
        <v>1.22E-4</v>
      </c>
      <c r="BS11">
        <v>1.22E-4</v>
      </c>
      <c r="BT11">
        <v>1.2E-4</v>
      </c>
      <c r="BU11">
        <v>1.2E-4</v>
      </c>
      <c r="BV11">
        <v>1.2E-4</v>
      </c>
      <c r="BW11">
        <v>1.2E-4</v>
      </c>
      <c r="BX11">
        <v>1.2E-4</v>
      </c>
      <c r="BY11">
        <v>1.3200000000000001E-4</v>
      </c>
      <c r="BZ11">
        <v>1.3200000000000001E-4</v>
      </c>
      <c r="CA11">
        <v>1.3200000000000001E-4</v>
      </c>
      <c r="CB11">
        <v>1.3200000000000001E-4</v>
      </c>
      <c r="CC11">
        <v>1.3200000000000001E-4</v>
      </c>
      <c r="CD11">
        <v>1.3200000000000001E-4</v>
      </c>
      <c r="CE11">
        <v>1.3200000000000001E-4</v>
      </c>
      <c r="CF11">
        <v>1.3200000000000001E-4</v>
      </c>
      <c r="CG11">
        <v>1.3200000000000001E-4</v>
      </c>
      <c r="CH11">
        <v>1.3200000000000001E-4</v>
      </c>
      <c r="CI11">
        <v>1.3200000000000001E-4</v>
      </c>
      <c r="CJ11">
        <v>1.3200000000000001E-4</v>
      </c>
      <c r="CK11">
        <v>1.3200000000000001E-4</v>
      </c>
      <c r="CL11">
        <v>1.3200000000000001E-4</v>
      </c>
      <c r="CM11">
        <v>1.3200000000000001E-4</v>
      </c>
      <c r="CN11">
        <v>1.3200000000000001E-4</v>
      </c>
      <c r="CO11">
        <v>1.3200000000000001E-4</v>
      </c>
      <c r="CP11">
        <v>1.3200000000000001E-4</v>
      </c>
      <c r="CQ11">
        <v>1.3200000000000001E-4</v>
      </c>
      <c r="CR11">
        <v>1.3200000000000001E-4</v>
      </c>
      <c r="CS11">
        <v>1.3200000000000001E-4</v>
      </c>
      <c r="CT11">
        <v>1.3200000000000001E-4</v>
      </c>
      <c r="CU11">
        <v>1.3200000000000001E-4</v>
      </c>
      <c r="CV11">
        <v>1.3200000000000001E-4</v>
      </c>
      <c r="CW11">
        <v>1.3200000000000001E-4</v>
      </c>
      <c r="CX11">
        <v>1.3200000000000001E-4</v>
      </c>
    </row>
    <row r="12" spans="1:102">
      <c r="A12" t="s">
        <v>88</v>
      </c>
      <c r="B12" t="e">
        <v>#VALUE!</v>
      </c>
      <c r="C12" t="e">
        <v>#VALUE!</v>
      </c>
      <c r="D12" t="e">
        <v>#VALUE!</v>
      </c>
      <c r="E12" t="e">
        <v>#VALUE!</v>
      </c>
      <c r="F12" t="e">
        <v>#VALUE!</v>
      </c>
      <c r="G12" t="e">
        <v>#VALUE!</v>
      </c>
      <c r="H12" t="e">
        <v>#VALUE!</v>
      </c>
      <c r="I12" t="e">
        <v>#VALUE!</v>
      </c>
      <c r="J12" t="e">
        <v>#VALUE!</v>
      </c>
      <c r="K12" t="e">
        <v>#VALUE!</v>
      </c>
      <c r="L12" t="e">
        <v>#VALUE!</v>
      </c>
      <c r="M12" t="e">
        <v>#VALUE!</v>
      </c>
      <c r="N12" t="e">
        <v>#VALUE!</v>
      </c>
      <c r="O12" t="e">
        <v>#VALUE!</v>
      </c>
      <c r="P12" t="e">
        <v>#VALUE!</v>
      </c>
      <c r="Q12">
        <v>7.2000000000000002E-5</v>
      </c>
      <c r="R12">
        <v>7.2000000000000002E-5</v>
      </c>
      <c r="S12">
        <v>7.2000000000000002E-5</v>
      </c>
      <c r="T12">
        <v>7.2000000000000002E-5</v>
      </c>
      <c r="U12">
        <v>7.2000000000000002E-5</v>
      </c>
      <c r="V12">
        <v>7.2000000000000002E-5</v>
      </c>
      <c r="W12">
        <v>7.2000000000000002E-5</v>
      </c>
      <c r="X12">
        <v>7.2000000000000002E-5</v>
      </c>
      <c r="Y12">
        <v>7.2000000000000002E-5</v>
      </c>
      <c r="Z12">
        <v>7.2000000000000002E-5</v>
      </c>
      <c r="AA12">
        <v>7.2000000000000002E-5</v>
      </c>
      <c r="AB12">
        <v>7.2000000000000002E-5</v>
      </c>
      <c r="AC12">
        <v>7.2000000000000002E-5</v>
      </c>
      <c r="AD12">
        <v>7.2000000000000002E-5</v>
      </c>
      <c r="AE12">
        <v>7.2000000000000002E-5</v>
      </c>
      <c r="AF12">
        <v>7.2000000000000002E-5</v>
      </c>
      <c r="AG12">
        <v>7.2000000000000002E-5</v>
      </c>
      <c r="AH12">
        <v>7.2000000000000002E-5</v>
      </c>
      <c r="AI12">
        <v>7.2000000000000002E-5</v>
      </c>
      <c r="AJ12">
        <v>7.2000000000000002E-5</v>
      </c>
      <c r="AK12">
        <v>7.2000000000000002E-5</v>
      </c>
      <c r="AL12">
        <v>7.2000000000000002E-5</v>
      </c>
      <c r="AM12">
        <v>7.2000000000000002E-5</v>
      </c>
      <c r="AN12">
        <v>7.2000000000000002E-5</v>
      </c>
      <c r="AO12">
        <v>7.2000000000000002E-5</v>
      </c>
      <c r="AP12">
        <v>2.1499999999999999E-4</v>
      </c>
      <c r="AQ12">
        <v>2.1499999999999999E-4</v>
      </c>
      <c r="AR12">
        <v>2.1499999999999999E-4</v>
      </c>
      <c r="AS12">
        <v>2.1499999999999999E-4</v>
      </c>
      <c r="AT12">
        <v>2.1499999999999999E-4</v>
      </c>
      <c r="AU12">
        <v>2.32E-4</v>
      </c>
      <c r="AV12">
        <v>2.32E-4</v>
      </c>
      <c r="AW12">
        <v>2.32E-4</v>
      </c>
      <c r="AX12">
        <v>2.32E-4</v>
      </c>
      <c r="AY12">
        <v>2.32E-4</v>
      </c>
      <c r="AZ12">
        <v>2.4499999999999999E-4</v>
      </c>
      <c r="BA12">
        <v>2.4499999999999999E-4</v>
      </c>
      <c r="BB12">
        <v>2.4499999999999999E-4</v>
      </c>
      <c r="BC12">
        <v>2.4499999999999999E-4</v>
      </c>
      <c r="BD12">
        <v>2.4499999999999999E-4</v>
      </c>
      <c r="BE12">
        <v>2.52E-4</v>
      </c>
      <c r="BF12">
        <v>2.52E-4</v>
      </c>
      <c r="BG12">
        <v>2.52E-4</v>
      </c>
      <c r="BH12">
        <v>2.52E-4</v>
      </c>
      <c r="BI12">
        <v>2.52E-4</v>
      </c>
      <c r="BJ12">
        <v>2.41E-4</v>
      </c>
      <c r="BK12">
        <v>2.41E-4</v>
      </c>
      <c r="BL12">
        <v>2.41E-4</v>
      </c>
      <c r="BM12">
        <v>2.41E-4</v>
      </c>
      <c r="BN12">
        <v>2.41E-4</v>
      </c>
      <c r="BO12">
        <v>2.1599999999999999E-4</v>
      </c>
      <c r="BP12">
        <v>2.1599999999999999E-4</v>
      </c>
      <c r="BQ12">
        <v>2.1599999999999999E-4</v>
      </c>
      <c r="BR12">
        <v>2.1599999999999999E-4</v>
      </c>
      <c r="BS12">
        <v>2.1599999999999999E-4</v>
      </c>
      <c r="BT12">
        <v>1.7799999999999999E-4</v>
      </c>
      <c r="BU12">
        <v>1.7799999999999999E-4</v>
      </c>
      <c r="BV12">
        <v>1.7799999999999999E-4</v>
      </c>
      <c r="BW12">
        <v>1.7799999999999999E-4</v>
      </c>
      <c r="BX12">
        <v>1.7799999999999999E-4</v>
      </c>
      <c r="BY12">
        <v>1.27E-4</v>
      </c>
      <c r="BZ12">
        <v>1.27E-4</v>
      </c>
      <c r="CA12">
        <v>1.27E-4</v>
      </c>
      <c r="CB12">
        <v>1.27E-4</v>
      </c>
      <c r="CC12">
        <v>1.27E-4</v>
      </c>
      <c r="CD12">
        <v>1.27E-4</v>
      </c>
      <c r="CE12">
        <v>1.27E-4</v>
      </c>
      <c r="CF12">
        <v>1.27E-4</v>
      </c>
      <c r="CG12">
        <v>1.27E-4</v>
      </c>
      <c r="CH12">
        <v>1.27E-4</v>
      </c>
      <c r="CI12">
        <v>1.27E-4</v>
      </c>
      <c r="CJ12">
        <v>1.27E-4</v>
      </c>
      <c r="CK12">
        <v>1.27E-4</v>
      </c>
      <c r="CL12">
        <v>1.27E-4</v>
      </c>
      <c r="CM12">
        <v>1.27E-4</v>
      </c>
      <c r="CN12">
        <v>1.27E-4</v>
      </c>
      <c r="CO12">
        <v>1.27E-4</v>
      </c>
      <c r="CP12">
        <v>1.27E-4</v>
      </c>
      <c r="CQ12">
        <v>1.27E-4</v>
      </c>
      <c r="CR12">
        <v>1.27E-4</v>
      </c>
      <c r="CS12">
        <v>1.27E-4</v>
      </c>
      <c r="CT12">
        <v>1.27E-4</v>
      </c>
      <c r="CU12">
        <v>1.27E-4</v>
      </c>
      <c r="CV12">
        <v>1.27E-4</v>
      </c>
      <c r="CW12">
        <v>1.27E-4</v>
      </c>
      <c r="CX12">
        <v>1.27E-4</v>
      </c>
    </row>
    <row r="13" spans="1:102">
      <c r="A13" t="s">
        <v>90</v>
      </c>
      <c r="B13" t="e">
        <v>#VALUE!</v>
      </c>
      <c r="C13" t="e">
        <v>#VALUE!</v>
      </c>
      <c r="D13" t="e">
        <v>#VALUE!</v>
      </c>
      <c r="E13" t="e">
        <v>#VALUE!</v>
      </c>
      <c r="F13" t="e">
        <v>#VALUE!</v>
      </c>
      <c r="G13" t="e">
        <v>#VALUE!</v>
      </c>
      <c r="H13" t="e">
        <v>#VALUE!</v>
      </c>
      <c r="I13" t="e">
        <v>#VALUE!</v>
      </c>
      <c r="J13" t="e">
        <v>#VALUE!</v>
      </c>
      <c r="K13" t="e">
        <v>#VALUE!</v>
      </c>
      <c r="L13" t="e">
        <v>#VALUE!</v>
      </c>
      <c r="M13" t="e">
        <v>#VALUE!</v>
      </c>
      <c r="N13" t="e">
        <v>#VALUE!</v>
      </c>
      <c r="O13" t="e">
        <v>#VALUE!</v>
      </c>
      <c r="P13" t="e">
        <v>#VALUE!</v>
      </c>
      <c r="Q13">
        <v>9.7999999999999997E-5</v>
      </c>
      <c r="R13">
        <v>9.7999999999999997E-5</v>
      </c>
      <c r="S13">
        <v>9.7999999999999997E-5</v>
      </c>
      <c r="T13">
        <v>9.7999999999999997E-5</v>
      </c>
      <c r="U13">
        <v>9.7999999999999997E-5</v>
      </c>
      <c r="V13">
        <v>9.7999999999999997E-5</v>
      </c>
      <c r="W13">
        <v>9.7999999999999997E-5</v>
      </c>
      <c r="X13">
        <v>9.7999999999999997E-5</v>
      </c>
      <c r="Y13">
        <v>9.7999999999999997E-5</v>
      </c>
      <c r="Z13">
        <v>9.7999999999999997E-5</v>
      </c>
      <c r="AA13">
        <v>9.7999999999999997E-5</v>
      </c>
      <c r="AB13">
        <v>9.7999999999999997E-5</v>
      </c>
      <c r="AC13">
        <v>9.7999999999999997E-5</v>
      </c>
      <c r="AD13">
        <v>9.7999999999999997E-5</v>
      </c>
      <c r="AE13">
        <v>9.7999999999999997E-5</v>
      </c>
      <c r="AF13">
        <v>9.7999999999999997E-5</v>
      </c>
      <c r="AG13">
        <v>9.7999999999999997E-5</v>
      </c>
      <c r="AH13">
        <v>9.7999999999999997E-5</v>
      </c>
      <c r="AI13">
        <v>9.7999999999999997E-5</v>
      </c>
      <c r="AJ13">
        <v>9.7999999999999997E-5</v>
      </c>
      <c r="AK13">
        <v>9.7999999999999997E-5</v>
      </c>
      <c r="AL13">
        <v>9.7999999999999997E-5</v>
      </c>
      <c r="AM13">
        <v>9.7999999999999997E-5</v>
      </c>
      <c r="AN13">
        <v>9.7999999999999997E-5</v>
      </c>
      <c r="AO13">
        <v>9.7999999999999997E-5</v>
      </c>
      <c r="AP13">
        <v>3.79E-4</v>
      </c>
      <c r="AQ13">
        <v>3.79E-4</v>
      </c>
      <c r="AR13">
        <v>3.79E-4</v>
      </c>
      <c r="AS13">
        <v>3.79E-4</v>
      </c>
      <c r="AT13">
        <v>3.79E-4</v>
      </c>
      <c r="AU13">
        <v>6.0800000000000003E-4</v>
      </c>
      <c r="AV13">
        <v>6.0800000000000003E-4</v>
      </c>
      <c r="AW13">
        <v>6.0800000000000003E-4</v>
      </c>
      <c r="AX13">
        <v>6.0800000000000003E-4</v>
      </c>
      <c r="AY13">
        <v>6.0800000000000003E-4</v>
      </c>
      <c r="AZ13">
        <v>4.9899999999999999E-4</v>
      </c>
      <c r="BA13">
        <v>4.9899999999999999E-4</v>
      </c>
      <c r="BB13">
        <v>4.9899999999999999E-4</v>
      </c>
      <c r="BC13">
        <v>4.9899999999999999E-4</v>
      </c>
      <c r="BD13">
        <v>4.9899999999999999E-4</v>
      </c>
      <c r="BE13">
        <v>5.2099999999999998E-4</v>
      </c>
      <c r="BF13">
        <v>5.2099999999999998E-4</v>
      </c>
      <c r="BG13">
        <v>5.2099999999999998E-4</v>
      </c>
      <c r="BH13">
        <v>5.2099999999999998E-4</v>
      </c>
      <c r="BI13">
        <v>5.2099999999999998E-4</v>
      </c>
      <c r="BJ13">
        <v>5.4600000000000004E-4</v>
      </c>
      <c r="BK13">
        <v>5.4600000000000004E-4</v>
      </c>
      <c r="BL13">
        <v>5.4600000000000004E-4</v>
      </c>
      <c r="BM13">
        <v>5.4600000000000004E-4</v>
      </c>
      <c r="BN13">
        <v>5.4600000000000004E-4</v>
      </c>
      <c r="BO13">
        <v>7.6900000000000004E-4</v>
      </c>
      <c r="BP13">
        <v>7.6900000000000004E-4</v>
      </c>
      <c r="BQ13">
        <v>7.6900000000000004E-4</v>
      </c>
      <c r="BR13">
        <v>7.6900000000000004E-4</v>
      </c>
      <c r="BS13">
        <v>7.6900000000000004E-4</v>
      </c>
      <c r="BT13">
        <v>4.9899999999999999E-4</v>
      </c>
      <c r="BU13">
        <v>4.9899999999999999E-4</v>
      </c>
      <c r="BV13">
        <v>4.9899999999999999E-4</v>
      </c>
      <c r="BW13">
        <v>4.9899999999999999E-4</v>
      </c>
      <c r="BX13">
        <v>4.9899999999999999E-4</v>
      </c>
      <c r="BY13">
        <v>5.1699999999999999E-4</v>
      </c>
      <c r="BZ13">
        <v>5.1699999999999999E-4</v>
      </c>
      <c r="CA13">
        <v>5.1699999999999999E-4</v>
      </c>
      <c r="CB13">
        <v>5.1699999999999999E-4</v>
      </c>
      <c r="CC13">
        <v>5.1699999999999999E-4</v>
      </c>
      <c r="CD13">
        <v>5.1699999999999999E-4</v>
      </c>
      <c r="CE13">
        <v>5.1699999999999999E-4</v>
      </c>
      <c r="CF13">
        <v>5.1699999999999999E-4</v>
      </c>
      <c r="CG13">
        <v>5.1699999999999999E-4</v>
      </c>
      <c r="CH13">
        <v>5.1699999999999999E-4</v>
      </c>
      <c r="CI13">
        <v>5.1699999999999999E-4</v>
      </c>
      <c r="CJ13">
        <v>5.1699999999999999E-4</v>
      </c>
      <c r="CK13">
        <v>5.1699999999999999E-4</v>
      </c>
      <c r="CL13">
        <v>5.1699999999999999E-4</v>
      </c>
      <c r="CM13">
        <v>5.1699999999999999E-4</v>
      </c>
      <c r="CN13">
        <v>5.1699999999999999E-4</v>
      </c>
      <c r="CO13">
        <v>5.1699999999999999E-4</v>
      </c>
      <c r="CP13">
        <v>5.1699999999999999E-4</v>
      </c>
      <c r="CQ13">
        <v>5.1699999999999999E-4</v>
      </c>
      <c r="CR13">
        <v>5.1699999999999999E-4</v>
      </c>
      <c r="CS13">
        <v>5.1699999999999999E-4</v>
      </c>
      <c r="CT13">
        <v>5.1699999999999999E-4</v>
      </c>
      <c r="CU13">
        <v>5.1699999999999999E-4</v>
      </c>
      <c r="CV13">
        <v>5.1699999999999999E-4</v>
      </c>
      <c r="CW13">
        <v>5.1699999999999999E-4</v>
      </c>
      <c r="CX13">
        <v>5.1699999999999999E-4</v>
      </c>
    </row>
    <row r="14" spans="1:102">
      <c r="A14" t="s">
        <v>92</v>
      </c>
      <c r="B14" t="e">
        <v>#VALUE!</v>
      </c>
      <c r="C14" t="e">
        <v>#VALUE!</v>
      </c>
      <c r="D14" t="e">
        <v>#VALUE!</v>
      </c>
      <c r="E14" t="e">
        <v>#VALUE!</v>
      </c>
      <c r="F14" t="e">
        <v>#VALUE!</v>
      </c>
      <c r="G14" t="e">
        <v>#VALUE!</v>
      </c>
      <c r="H14" t="e">
        <v>#VALUE!</v>
      </c>
      <c r="I14" t="e">
        <v>#VALUE!</v>
      </c>
      <c r="J14" t="e">
        <v>#VALUE!</v>
      </c>
      <c r="K14" t="e">
        <v>#VALUE!</v>
      </c>
      <c r="L14" t="e">
        <v>#VALUE!</v>
      </c>
      <c r="M14" t="e">
        <v>#VALUE!</v>
      </c>
      <c r="N14" t="e">
        <v>#VALUE!</v>
      </c>
      <c r="O14" t="e">
        <v>#VALUE!</v>
      </c>
      <c r="P14" t="e">
        <v>#VALUE!</v>
      </c>
      <c r="Q14">
        <v>1.2999999999999999E-5</v>
      </c>
      <c r="R14">
        <v>1.2999999999999999E-5</v>
      </c>
      <c r="S14">
        <v>1.2999999999999999E-5</v>
      </c>
      <c r="T14">
        <v>1.2999999999999999E-5</v>
      </c>
      <c r="U14">
        <v>1.2999999999999999E-5</v>
      </c>
      <c r="V14">
        <v>1.2999999999999999E-5</v>
      </c>
      <c r="W14">
        <v>1.2999999999999999E-5</v>
      </c>
      <c r="X14">
        <v>1.2999999999999999E-5</v>
      </c>
      <c r="Y14">
        <v>1.2999999999999999E-5</v>
      </c>
      <c r="Z14">
        <v>1.2999999999999999E-5</v>
      </c>
      <c r="AA14">
        <v>1.2999999999999999E-5</v>
      </c>
      <c r="AB14">
        <v>1.2999999999999999E-5</v>
      </c>
      <c r="AC14">
        <v>1.2999999999999999E-5</v>
      </c>
      <c r="AD14">
        <v>1.2999999999999999E-5</v>
      </c>
      <c r="AE14">
        <v>1.2999999999999999E-5</v>
      </c>
      <c r="AF14">
        <v>1.2999999999999999E-5</v>
      </c>
      <c r="AG14">
        <v>1.2999999999999999E-5</v>
      </c>
      <c r="AH14">
        <v>1.2999999999999999E-5</v>
      </c>
      <c r="AI14">
        <v>1.2999999999999999E-5</v>
      </c>
      <c r="AJ14">
        <v>1.2999999999999999E-5</v>
      </c>
      <c r="AK14">
        <v>1.2999999999999999E-5</v>
      </c>
      <c r="AL14">
        <v>1.2999999999999999E-5</v>
      </c>
      <c r="AM14">
        <v>1.2999999999999999E-5</v>
      </c>
      <c r="AN14">
        <v>1.2999999999999999E-5</v>
      </c>
      <c r="AO14">
        <v>1.2999999999999999E-5</v>
      </c>
      <c r="AP14">
        <v>5.1999999999999997E-5</v>
      </c>
      <c r="AQ14">
        <v>5.1999999999999997E-5</v>
      </c>
      <c r="AR14">
        <v>5.1999999999999997E-5</v>
      </c>
      <c r="AS14">
        <v>5.1999999999999997E-5</v>
      </c>
      <c r="AT14">
        <v>5.1999999999999997E-5</v>
      </c>
      <c r="AU14">
        <v>1.21E-4</v>
      </c>
      <c r="AV14">
        <v>1.21E-4</v>
      </c>
      <c r="AW14">
        <v>1.21E-4</v>
      </c>
      <c r="AX14">
        <v>1.21E-4</v>
      </c>
      <c r="AY14">
        <v>1.21E-4</v>
      </c>
      <c r="AZ14">
        <v>1.9599999999999999E-4</v>
      </c>
      <c r="BA14">
        <v>1.9599999999999999E-4</v>
      </c>
      <c r="BB14">
        <v>1.9599999999999999E-4</v>
      </c>
      <c r="BC14">
        <v>1.9599999999999999E-4</v>
      </c>
      <c r="BD14">
        <v>1.9599999999999999E-4</v>
      </c>
      <c r="BE14">
        <v>1.2400000000000001E-4</v>
      </c>
      <c r="BF14">
        <v>1.2400000000000001E-4</v>
      </c>
      <c r="BG14">
        <v>1.2400000000000001E-4</v>
      </c>
      <c r="BH14">
        <v>1.2400000000000001E-4</v>
      </c>
      <c r="BI14">
        <v>1.2400000000000001E-4</v>
      </c>
      <c r="BJ14">
        <v>2.3000000000000001E-4</v>
      </c>
      <c r="BK14">
        <v>2.3000000000000001E-4</v>
      </c>
      <c r="BL14">
        <v>2.3000000000000001E-4</v>
      </c>
      <c r="BM14">
        <v>2.3000000000000001E-4</v>
      </c>
      <c r="BN14">
        <v>2.3000000000000001E-4</v>
      </c>
      <c r="BO14">
        <v>3.9899999999999999E-4</v>
      </c>
      <c r="BP14">
        <v>3.9899999999999999E-4</v>
      </c>
      <c r="BQ14">
        <v>3.9899999999999999E-4</v>
      </c>
      <c r="BR14">
        <v>3.9899999999999999E-4</v>
      </c>
      <c r="BS14">
        <v>3.9899999999999999E-4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4.1300000000000001E-4</v>
      </c>
      <c r="BZ14">
        <v>4.1300000000000001E-4</v>
      </c>
      <c r="CA14">
        <v>4.1300000000000001E-4</v>
      </c>
      <c r="CB14">
        <v>4.1300000000000001E-4</v>
      </c>
      <c r="CC14">
        <v>4.1300000000000001E-4</v>
      </c>
      <c r="CD14">
        <v>4.1300000000000001E-4</v>
      </c>
      <c r="CE14">
        <v>4.1300000000000001E-4</v>
      </c>
      <c r="CF14">
        <v>4.1300000000000001E-4</v>
      </c>
      <c r="CG14">
        <v>4.1300000000000001E-4</v>
      </c>
      <c r="CH14">
        <v>4.1300000000000001E-4</v>
      </c>
      <c r="CI14">
        <v>4.1300000000000001E-4</v>
      </c>
      <c r="CJ14">
        <v>4.1300000000000001E-4</v>
      </c>
      <c r="CK14">
        <v>4.1300000000000001E-4</v>
      </c>
      <c r="CL14">
        <v>4.1300000000000001E-4</v>
      </c>
      <c r="CM14">
        <v>4.1300000000000001E-4</v>
      </c>
      <c r="CN14">
        <v>4.1300000000000001E-4</v>
      </c>
      <c r="CO14">
        <v>4.1300000000000001E-4</v>
      </c>
      <c r="CP14">
        <v>4.1300000000000001E-4</v>
      </c>
      <c r="CQ14">
        <v>4.1300000000000001E-4</v>
      </c>
      <c r="CR14">
        <v>4.1300000000000001E-4</v>
      </c>
      <c r="CS14">
        <v>4.1300000000000001E-4</v>
      </c>
      <c r="CT14">
        <v>4.1300000000000001E-4</v>
      </c>
      <c r="CU14">
        <v>4.1300000000000001E-4</v>
      </c>
      <c r="CV14">
        <v>4.1300000000000001E-4</v>
      </c>
      <c r="CW14">
        <v>4.1300000000000001E-4</v>
      </c>
      <c r="CX14">
        <v>4.1300000000000001E-4</v>
      </c>
    </row>
    <row r="15" spans="1:102">
      <c r="A15" t="s">
        <v>94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H15" t="e">
        <v>#VALUE!</v>
      </c>
      <c r="I15" t="e">
        <v>#VALUE!</v>
      </c>
      <c r="J15" t="e">
        <v>#VALUE!</v>
      </c>
      <c r="K15" t="e">
        <v>#VALUE!</v>
      </c>
      <c r="L15" t="e">
        <v>#VALUE!</v>
      </c>
      <c r="M15" t="e">
        <v>#VALUE!</v>
      </c>
      <c r="N15" t="e">
        <v>#VALUE!</v>
      </c>
      <c r="O15" t="e">
        <v>#VALUE!</v>
      </c>
      <c r="P15" t="e">
        <v>#VALUE!</v>
      </c>
      <c r="Q15">
        <v>5.8E-5</v>
      </c>
      <c r="R15">
        <v>5.8E-5</v>
      </c>
      <c r="S15">
        <v>5.8E-5</v>
      </c>
      <c r="T15">
        <v>5.8E-5</v>
      </c>
      <c r="U15">
        <v>5.8E-5</v>
      </c>
      <c r="V15">
        <v>5.8E-5</v>
      </c>
      <c r="W15">
        <v>5.8E-5</v>
      </c>
      <c r="X15">
        <v>5.8E-5</v>
      </c>
      <c r="Y15">
        <v>5.8E-5</v>
      </c>
      <c r="Z15">
        <v>5.8E-5</v>
      </c>
      <c r="AA15">
        <v>5.8E-5</v>
      </c>
      <c r="AB15">
        <v>5.8E-5</v>
      </c>
      <c r="AC15">
        <v>5.8E-5</v>
      </c>
      <c r="AD15">
        <v>5.8E-5</v>
      </c>
      <c r="AE15">
        <v>5.8E-5</v>
      </c>
      <c r="AF15">
        <v>5.8E-5</v>
      </c>
      <c r="AG15">
        <v>5.8E-5</v>
      </c>
      <c r="AH15">
        <v>5.8E-5</v>
      </c>
      <c r="AI15">
        <v>5.8E-5</v>
      </c>
      <c r="AJ15">
        <v>5.8E-5</v>
      </c>
      <c r="AK15">
        <v>5.8E-5</v>
      </c>
      <c r="AL15">
        <v>5.8E-5</v>
      </c>
      <c r="AM15">
        <v>5.8E-5</v>
      </c>
      <c r="AN15">
        <v>5.8E-5</v>
      </c>
      <c r="AO15">
        <v>5.8E-5</v>
      </c>
      <c r="AP15">
        <v>3.59E-4</v>
      </c>
      <c r="AQ15">
        <v>3.59E-4</v>
      </c>
      <c r="AR15">
        <v>3.59E-4</v>
      </c>
      <c r="AS15">
        <v>3.59E-4</v>
      </c>
      <c r="AT15">
        <v>3.59E-4</v>
      </c>
      <c r="AU15">
        <v>5.4900000000000001E-4</v>
      </c>
      <c r="AV15">
        <v>5.4900000000000001E-4</v>
      </c>
      <c r="AW15">
        <v>5.4900000000000001E-4</v>
      </c>
      <c r="AX15">
        <v>5.4900000000000001E-4</v>
      </c>
      <c r="AY15">
        <v>5.4900000000000001E-4</v>
      </c>
      <c r="AZ15">
        <v>6.4300000000000002E-4</v>
      </c>
      <c r="BA15">
        <v>6.4300000000000002E-4</v>
      </c>
      <c r="BB15">
        <v>6.4300000000000002E-4</v>
      </c>
      <c r="BC15">
        <v>6.4300000000000002E-4</v>
      </c>
      <c r="BD15">
        <v>6.4300000000000002E-4</v>
      </c>
      <c r="BE15">
        <v>6.3000000000000003E-4</v>
      </c>
      <c r="BF15">
        <v>6.3000000000000003E-4</v>
      </c>
      <c r="BG15">
        <v>6.3000000000000003E-4</v>
      </c>
      <c r="BH15">
        <v>6.3000000000000003E-4</v>
      </c>
      <c r="BI15">
        <v>6.3000000000000003E-4</v>
      </c>
      <c r="BJ15">
        <v>6.2E-4</v>
      </c>
      <c r="BK15">
        <v>6.2E-4</v>
      </c>
      <c r="BL15">
        <v>6.2E-4</v>
      </c>
      <c r="BM15">
        <v>6.2E-4</v>
      </c>
      <c r="BN15">
        <v>6.2E-4</v>
      </c>
      <c r="BO15">
        <v>5.6899999999999995E-4</v>
      </c>
      <c r="BP15">
        <v>5.6899999999999995E-4</v>
      </c>
      <c r="BQ15">
        <v>5.6899999999999995E-4</v>
      </c>
      <c r="BR15">
        <v>5.6899999999999995E-4</v>
      </c>
      <c r="BS15">
        <v>5.6899999999999995E-4</v>
      </c>
      <c r="BT15">
        <v>4.8200000000000001E-4</v>
      </c>
      <c r="BU15">
        <v>4.8200000000000001E-4</v>
      </c>
      <c r="BV15">
        <v>4.8200000000000001E-4</v>
      </c>
      <c r="BW15">
        <v>4.8200000000000001E-4</v>
      </c>
      <c r="BX15">
        <v>4.8200000000000001E-4</v>
      </c>
      <c r="BY15">
        <v>3.6000000000000002E-4</v>
      </c>
      <c r="BZ15">
        <v>3.6000000000000002E-4</v>
      </c>
      <c r="CA15">
        <v>3.6000000000000002E-4</v>
      </c>
      <c r="CB15">
        <v>3.6000000000000002E-4</v>
      </c>
      <c r="CC15">
        <v>3.6000000000000002E-4</v>
      </c>
      <c r="CD15">
        <v>3.6000000000000002E-4</v>
      </c>
      <c r="CE15">
        <v>3.6000000000000002E-4</v>
      </c>
      <c r="CF15">
        <v>3.6000000000000002E-4</v>
      </c>
      <c r="CG15">
        <v>3.6000000000000002E-4</v>
      </c>
      <c r="CH15">
        <v>3.6000000000000002E-4</v>
      </c>
      <c r="CI15">
        <v>3.6000000000000002E-4</v>
      </c>
      <c r="CJ15">
        <v>3.6000000000000002E-4</v>
      </c>
      <c r="CK15">
        <v>3.6000000000000002E-4</v>
      </c>
      <c r="CL15">
        <v>3.6000000000000002E-4</v>
      </c>
      <c r="CM15">
        <v>3.6000000000000002E-4</v>
      </c>
      <c r="CN15">
        <v>3.6000000000000002E-4</v>
      </c>
      <c r="CO15">
        <v>3.6000000000000002E-4</v>
      </c>
      <c r="CP15">
        <v>3.6000000000000002E-4</v>
      </c>
      <c r="CQ15">
        <v>3.6000000000000002E-4</v>
      </c>
      <c r="CR15">
        <v>3.6000000000000002E-4</v>
      </c>
      <c r="CS15">
        <v>3.6000000000000002E-4</v>
      </c>
      <c r="CT15">
        <v>3.6000000000000002E-4</v>
      </c>
      <c r="CU15">
        <v>3.6000000000000002E-4</v>
      </c>
      <c r="CV15">
        <v>3.6000000000000002E-4</v>
      </c>
      <c r="CW15">
        <v>3.6000000000000002E-4</v>
      </c>
      <c r="CX15">
        <v>3.6000000000000002E-4</v>
      </c>
    </row>
    <row r="16" spans="1:102">
      <c r="A16" t="s">
        <v>97</v>
      </c>
      <c r="B16" t="e">
        <v>#VALUE!</v>
      </c>
      <c r="C16" t="e">
        <v>#VALUE!</v>
      </c>
      <c r="D16" t="e">
        <v>#VALUE!</v>
      </c>
      <c r="E16" t="e">
        <v>#VALUE!</v>
      </c>
      <c r="F16" t="e">
        <v>#VALUE!</v>
      </c>
      <c r="G16" t="e">
        <v>#VALUE!</v>
      </c>
      <c r="H16" t="e">
        <v>#VALUE!</v>
      </c>
      <c r="I16" t="e">
        <v>#VALUE!</v>
      </c>
      <c r="J16" t="e">
        <v>#VALUE!</v>
      </c>
      <c r="K16" t="e">
        <v>#VALUE!</v>
      </c>
      <c r="L16" t="e">
        <v>#VALUE!</v>
      </c>
      <c r="M16" t="e">
        <v>#VALUE!</v>
      </c>
      <c r="N16" t="e">
        <v>#VALUE!</v>
      </c>
      <c r="O16" t="e">
        <v>#VALUE!</v>
      </c>
      <c r="P16" t="e">
        <v>#VALUE!</v>
      </c>
      <c r="Q16">
        <v>2.9599999999999998E-4</v>
      </c>
      <c r="R16">
        <v>2.9599999999999998E-4</v>
      </c>
      <c r="S16">
        <v>2.9599999999999998E-4</v>
      </c>
      <c r="T16">
        <v>2.9599999999999998E-4</v>
      </c>
      <c r="U16">
        <v>2.9599999999999998E-4</v>
      </c>
      <c r="V16">
        <v>2.9599999999999998E-4</v>
      </c>
      <c r="W16">
        <v>2.9599999999999998E-4</v>
      </c>
      <c r="X16">
        <v>2.9599999999999998E-4</v>
      </c>
      <c r="Y16">
        <v>2.9599999999999998E-4</v>
      </c>
      <c r="Z16">
        <v>2.9599999999999998E-4</v>
      </c>
      <c r="AA16">
        <v>2.9599999999999998E-4</v>
      </c>
      <c r="AB16">
        <v>2.9599999999999998E-4</v>
      </c>
      <c r="AC16">
        <v>2.9599999999999998E-4</v>
      </c>
      <c r="AD16">
        <v>2.9599999999999998E-4</v>
      </c>
      <c r="AE16">
        <v>2.9599999999999998E-4</v>
      </c>
      <c r="AF16">
        <v>2.9599999999999998E-4</v>
      </c>
      <c r="AG16">
        <v>2.9599999999999998E-4</v>
      </c>
      <c r="AH16">
        <v>2.9599999999999998E-4</v>
      </c>
      <c r="AI16">
        <v>2.9599999999999998E-4</v>
      </c>
      <c r="AJ16">
        <v>2.9599999999999998E-4</v>
      </c>
      <c r="AK16">
        <v>2.9599999999999998E-4</v>
      </c>
      <c r="AL16">
        <v>2.9599999999999998E-4</v>
      </c>
      <c r="AM16">
        <v>2.9599999999999998E-4</v>
      </c>
      <c r="AN16">
        <v>2.9599999999999998E-4</v>
      </c>
      <c r="AO16">
        <v>2.9599999999999998E-4</v>
      </c>
      <c r="AP16">
        <v>4.8999999999999998E-4</v>
      </c>
      <c r="AQ16">
        <v>4.8999999999999998E-4</v>
      </c>
      <c r="AR16">
        <v>4.8999999999999998E-4</v>
      </c>
      <c r="AS16">
        <v>4.8999999999999998E-4</v>
      </c>
      <c r="AT16">
        <v>4.8999999999999998E-4</v>
      </c>
      <c r="AU16">
        <v>6.4099999999999997E-4</v>
      </c>
      <c r="AV16">
        <v>6.4099999999999997E-4</v>
      </c>
      <c r="AW16">
        <v>6.4099999999999997E-4</v>
      </c>
      <c r="AX16">
        <v>6.4099999999999997E-4</v>
      </c>
      <c r="AY16">
        <v>6.4099999999999997E-4</v>
      </c>
      <c r="AZ16">
        <v>7.2199999999999999E-4</v>
      </c>
      <c r="BA16">
        <v>7.2199999999999999E-4</v>
      </c>
      <c r="BB16">
        <v>7.2199999999999999E-4</v>
      </c>
      <c r="BC16">
        <v>7.2199999999999999E-4</v>
      </c>
      <c r="BD16">
        <v>7.2199999999999999E-4</v>
      </c>
      <c r="BE16">
        <v>2.1100000000000001E-4</v>
      </c>
      <c r="BF16">
        <v>2.1100000000000001E-4</v>
      </c>
      <c r="BG16">
        <v>2.1100000000000001E-4</v>
      </c>
      <c r="BH16">
        <v>2.1100000000000001E-4</v>
      </c>
      <c r="BI16">
        <v>2.1100000000000001E-4</v>
      </c>
      <c r="BJ16">
        <v>2.63E-4</v>
      </c>
      <c r="BK16">
        <v>2.63E-4</v>
      </c>
      <c r="BL16">
        <v>2.63E-4</v>
      </c>
      <c r="BM16">
        <v>2.63E-4</v>
      </c>
      <c r="BN16">
        <v>2.63E-4</v>
      </c>
      <c r="BO16">
        <v>3.6200000000000002E-4</v>
      </c>
      <c r="BP16">
        <v>3.6200000000000002E-4</v>
      </c>
      <c r="BQ16">
        <v>3.6200000000000002E-4</v>
      </c>
      <c r="BR16">
        <v>3.6200000000000002E-4</v>
      </c>
      <c r="BS16">
        <v>3.6200000000000002E-4</v>
      </c>
      <c r="BT16">
        <v>2.2800000000000001E-4</v>
      </c>
      <c r="BU16">
        <v>2.2800000000000001E-4</v>
      </c>
      <c r="BV16">
        <v>2.2800000000000001E-4</v>
      </c>
      <c r="BW16">
        <v>2.2800000000000001E-4</v>
      </c>
      <c r="BX16">
        <v>2.2800000000000001E-4</v>
      </c>
      <c r="BY16">
        <v>3.2000000000000003E-4</v>
      </c>
      <c r="BZ16">
        <v>3.2000000000000003E-4</v>
      </c>
      <c r="CA16">
        <v>3.2000000000000003E-4</v>
      </c>
      <c r="CB16">
        <v>3.2000000000000003E-4</v>
      </c>
      <c r="CC16">
        <v>3.2000000000000003E-4</v>
      </c>
      <c r="CD16">
        <v>3.2000000000000003E-4</v>
      </c>
      <c r="CE16">
        <v>3.2000000000000003E-4</v>
      </c>
      <c r="CF16">
        <v>3.2000000000000003E-4</v>
      </c>
      <c r="CG16">
        <v>3.2000000000000003E-4</v>
      </c>
      <c r="CH16">
        <v>3.2000000000000003E-4</v>
      </c>
      <c r="CI16">
        <v>3.2000000000000003E-4</v>
      </c>
      <c r="CJ16">
        <v>3.2000000000000003E-4</v>
      </c>
      <c r="CK16">
        <v>3.2000000000000003E-4</v>
      </c>
      <c r="CL16">
        <v>3.2000000000000003E-4</v>
      </c>
      <c r="CM16">
        <v>3.2000000000000003E-4</v>
      </c>
      <c r="CN16">
        <v>3.2000000000000003E-4</v>
      </c>
      <c r="CO16">
        <v>3.2000000000000003E-4</v>
      </c>
      <c r="CP16">
        <v>3.2000000000000003E-4</v>
      </c>
      <c r="CQ16">
        <v>3.2000000000000003E-4</v>
      </c>
      <c r="CR16">
        <v>3.2000000000000003E-4</v>
      </c>
      <c r="CS16">
        <v>3.2000000000000003E-4</v>
      </c>
      <c r="CT16">
        <v>3.2000000000000003E-4</v>
      </c>
      <c r="CU16">
        <v>3.2000000000000003E-4</v>
      </c>
      <c r="CV16">
        <v>3.2000000000000003E-4</v>
      </c>
      <c r="CW16">
        <v>3.2000000000000003E-4</v>
      </c>
      <c r="CX16">
        <v>3.2000000000000003E-4</v>
      </c>
    </row>
    <row r="17" spans="1:102">
      <c r="A17" t="s">
        <v>99</v>
      </c>
      <c r="B17" t="e">
        <v>#VALUE!</v>
      </c>
      <c r="C17" t="e">
        <v>#VALUE!</v>
      </c>
      <c r="D17" t="e">
        <v>#VALUE!</v>
      </c>
      <c r="E17" t="e">
        <v>#VALUE!</v>
      </c>
      <c r="F17" t="e">
        <v>#VALUE!</v>
      </c>
      <c r="G17" t="e">
        <v>#VALUE!</v>
      </c>
      <c r="H17" t="e">
        <v>#VALUE!</v>
      </c>
      <c r="I17" t="e">
        <v>#VALUE!</v>
      </c>
      <c r="J17" t="e">
        <v>#VALUE!</v>
      </c>
      <c r="K17" t="e">
        <v>#VALUE!</v>
      </c>
      <c r="L17" t="e">
        <v>#VALUE!</v>
      </c>
      <c r="M17" t="e">
        <v>#VALUE!</v>
      </c>
      <c r="N17" t="e">
        <v>#VALUE!</v>
      </c>
      <c r="O17" t="e">
        <v>#VALUE!</v>
      </c>
      <c r="P17" t="e">
        <v>#VALUE!</v>
      </c>
      <c r="Q17">
        <v>1.11E-4</v>
      </c>
      <c r="R17">
        <v>1.11E-4</v>
      </c>
      <c r="S17">
        <v>1.11E-4</v>
      </c>
      <c r="T17">
        <v>1.11E-4</v>
      </c>
      <c r="U17">
        <v>1.11E-4</v>
      </c>
      <c r="V17">
        <v>1.11E-4</v>
      </c>
      <c r="W17">
        <v>1.11E-4</v>
      </c>
      <c r="X17">
        <v>1.11E-4</v>
      </c>
      <c r="Y17">
        <v>1.11E-4</v>
      </c>
      <c r="Z17">
        <v>1.11E-4</v>
      </c>
      <c r="AA17">
        <v>1.11E-4</v>
      </c>
      <c r="AB17">
        <v>1.11E-4</v>
      </c>
      <c r="AC17">
        <v>1.11E-4</v>
      </c>
      <c r="AD17">
        <v>1.11E-4</v>
      </c>
      <c r="AE17">
        <v>1.11E-4</v>
      </c>
      <c r="AF17">
        <v>1.11E-4</v>
      </c>
      <c r="AG17">
        <v>1.11E-4</v>
      </c>
      <c r="AH17">
        <v>1.11E-4</v>
      </c>
      <c r="AI17">
        <v>1.11E-4</v>
      </c>
      <c r="AJ17">
        <v>1.11E-4</v>
      </c>
      <c r="AK17">
        <v>1.11E-4</v>
      </c>
      <c r="AL17">
        <v>1.11E-4</v>
      </c>
      <c r="AM17">
        <v>1.11E-4</v>
      </c>
      <c r="AN17">
        <v>1.11E-4</v>
      </c>
      <c r="AO17">
        <v>1.11E-4</v>
      </c>
      <c r="AP17">
        <v>2.7300000000000002E-4</v>
      </c>
      <c r="AQ17">
        <v>2.7300000000000002E-4</v>
      </c>
      <c r="AR17">
        <v>2.7300000000000002E-4</v>
      </c>
      <c r="AS17">
        <v>2.7300000000000002E-4</v>
      </c>
      <c r="AT17">
        <v>2.7300000000000002E-4</v>
      </c>
      <c r="AU17">
        <v>3.0200000000000002E-4</v>
      </c>
      <c r="AV17">
        <v>3.0200000000000002E-4</v>
      </c>
      <c r="AW17">
        <v>3.0200000000000002E-4</v>
      </c>
      <c r="AX17">
        <v>3.0200000000000002E-4</v>
      </c>
      <c r="AY17">
        <v>3.0200000000000002E-4</v>
      </c>
      <c r="AZ17">
        <v>3.1599999999999998E-4</v>
      </c>
      <c r="BA17">
        <v>3.1599999999999998E-4</v>
      </c>
      <c r="BB17">
        <v>3.1599999999999998E-4</v>
      </c>
      <c r="BC17">
        <v>3.1599999999999998E-4</v>
      </c>
      <c r="BD17">
        <v>3.1599999999999998E-4</v>
      </c>
      <c r="BE17">
        <v>3.0499999999999999E-4</v>
      </c>
      <c r="BF17">
        <v>3.0499999999999999E-4</v>
      </c>
      <c r="BG17">
        <v>3.0499999999999999E-4</v>
      </c>
      <c r="BH17">
        <v>3.0499999999999999E-4</v>
      </c>
      <c r="BI17">
        <v>3.0499999999999999E-4</v>
      </c>
      <c r="BJ17">
        <v>2.8600000000000001E-4</v>
      </c>
      <c r="BK17">
        <v>2.8600000000000001E-4</v>
      </c>
      <c r="BL17">
        <v>2.8600000000000001E-4</v>
      </c>
      <c r="BM17">
        <v>2.8600000000000001E-4</v>
      </c>
      <c r="BN17">
        <v>2.8600000000000001E-4</v>
      </c>
      <c r="BO17">
        <v>2.6400000000000002E-4</v>
      </c>
      <c r="BP17">
        <v>2.6400000000000002E-4</v>
      </c>
      <c r="BQ17">
        <v>2.6400000000000002E-4</v>
      </c>
      <c r="BR17">
        <v>2.6400000000000002E-4</v>
      </c>
      <c r="BS17">
        <v>2.6400000000000002E-4</v>
      </c>
      <c r="BT17">
        <v>2.4600000000000002E-4</v>
      </c>
      <c r="BU17">
        <v>2.4600000000000002E-4</v>
      </c>
      <c r="BV17">
        <v>2.4600000000000002E-4</v>
      </c>
      <c r="BW17">
        <v>2.4600000000000002E-4</v>
      </c>
      <c r="BX17">
        <v>2.4600000000000002E-4</v>
      </c>
      <c r="BY17">
        <v>2.0599999999999999E-4</v>
      </c>
      <c r="BZ17">
        <v>2.0599999999999999E-4</v>
      </c>
      <c r="CA17">
        <v>2.0599999999999999E-4</v>
      </c>
      <c r="CB17">
        <v>2.0599999999999999E-4</v>
      </c>
      <c r="CC17">
        <v>2.0599999999999999E-4</v>
      </c>
      <c r="CD17">
        <v>2.0599999999999999E-4</v>
      </c>
      <c r="CE17">
        <v>2.0599999999999999E-4</v>
      </c>
      <c r="CF17">
        <v>2.0599999999999999E-4</v>
      </c>
      <c r="CG17">
        <v>2.0599999999999999E-4</v>
      </c>
      <c r="CH17">
        <v>2.0599999999999999E-4</v>
      </c>
      <c r="CI17">
        <v>2.0599999999999999E-4</v>
      </c>
      <c r="CJ17">
        <v>2.0599999999999999E-4</v>
      </c>
      <c r="CK17">
        <v>2.0599999999999999E-4</v>
      </c>
      <c r="CL17">
        <v>2.0599999999999999E-4</v>
      </c>
      <c r="CM17">
        <v>2.0599999999999999E-4</v>
      </c>
      <c r="CN17">
        <v>2.0599999999999999E-4</v>
      </c>
      <c r="CO17">
        <v>2.0599999999999999E-4</v>
      </c>
      <c r="CP17">
        <v>2.0599999999999999E-4</v>
      </c>
      <c r="CQ17">
        <v>2.0599999999999999E-4</v>
      </c>
      <c r="CR17">
        <v>2.0599999999999999E-4</v>
      </c>
      <c r="CS17">
        <v>2.0599999999999999E-4</v>
      </c>
      <c r="CT17">
        <v>2.0599999999999999E-4</v>
      </c>
      <c r="CU17">
        <v>2.0599999999999999E-4</v>
      </c>
      <c r="CV17">
        <v>2.0599999999999999E-4</v>
      </c>
      <c r="CW17">
        <v>2.0599999999999999E-4</v>
      </c>
      <c r="CX17">
        <v>2.0599999999999999E-4</v>
      </c>
    </row>
    <row r="18" spans="1:102">
      <c r="A18" t="s">
        <v>101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H18" t="e">
        <v>#VALUE!</v>
      </c>
      <c r="I18" t="e">
        <v>#VALUE!</v>
      </c>
      <c r="J18" t="e">
        <v>#VALUE!</v>
      </c>
      <c r="K18" t="e">
        <v>#VALUE!</v>
      </c>
      <c r="L18" t="e">
        <v>#VALUE!</v>
      </c>
      <c r="M18" t="e">
        <v>#VALUE!</v>
      </c>
      <c r="N18" t="e">
        <v>#VALUE!</v>
      </c>
      <c r="O18" t="e">
        <v>#VALUE!</v>
      </c>
      <c r="P18" t="e">
        <v>#VALUE!</v>
      </c>
      <c r="Q18">
        <v>8.0000000000000007E-5</v>
      </c>
      <c r="R18">
        <v>8.0000000000000007E-5</v>
      </c>
      <c r="S18">
        <v>8.0000000000000007E-5</v>
      </c>
      <c r="T18">
        <v>8.0000000000000007E-5</v>
      </c>
      <c r="U18">
        <v>8.0000000000000007E-5</v>
      </c>
      <c r="V18">
        <v>8.0000000000000007E-5</v>
      </c>
      <c r="W18">
        <v>8.0000000000000007E-5</v>
      </c>
      <c r="X18">
        <v>8.0000000000000007E-5</v>
      </c>
      <c r="Y18">
        <v>8.0000000000000007E-5</v>
      </c>
      <c r="Z18">
        <v>8.0000000000000007E-5</v>
      </c>
      <c r="AA18">
        <v>8.0000000000000007E-5</v>
      </c>
      <c r="AB18">
        <v>8.0000000000000007E-5</v>
      </c>
      <c r="AC18">
        <v>8.0000000000000007E-5</v>
      </c>
      <c r="AD18">
        <v>8.0000000000000007E-5</v>
      </c>
      <c r="AE18">
        <v>8.0000000000000007E-5</v>
      </c>
      <c r="AF18">
        <v>8.0000000000000007E-5</v>
      </c>
      <c r="AG18">
        <v>8.0000000000000007E-5</v>
      </c>
      <c r="AH18">
        <v>8.0000000000000007E-5</v>
      </c>
      <c r="AI18">
        <v>8.0000000000000007E-5</v>
      </c>
      <c r="AJ18">
        <v>8.0000000000000007E-5</v>
      </c>
      <c r="AK18">
        <v>8.0000000000000007E-5</v>
      </c>
      <c r="AL18">
        <v>8.0000000000000007E-5</v>
      </c>
      <c r="AM18">
        <v>8.0000000000000007E-5</v>
      </c>
      <c r="AN18">
        <v>8.0000000000000007E-5</v>
      </c>
      <c r="AO18">
        <v>8.0000000000000007E-5</v>
      </c>
      <c r="AP18">
        <v>1.9699999999999999E-4</v>
      </c>
      <c r="AQ18">
        <v>1.9699999999999999E-4</v>
      </c>
      <c r="AR18">
        <v>1.9699999999999999E-4</v>
      </c>
      <c r="AS18">
        <v>1.9699999999999999E-4</v>
      </c>
      <c r="AT18">
        <v>1.9699999999999999E-4</v>
      </c>
      <c r="AU18">
        <v>2.02E-4</v>
      </c>
      <c r="AV18">
        <v>2.02E-4</v>
      </c>
      <c r="AW18">
        <v>2.02E-4</v>
      </c>
      <c r="AX18">
        <v>2.02E-4</v>
      </c>
      <c r="AY18">
        <v>2.02E-4</v>
      </c>
      <c r="AZ18">
        <v>1.8000000000000001E-4</v>
      </c>
      <c r="BA18">
        <v>1.8000000000000001E-4</v>
      </c>
      <c r="BB18">
        <v>1.8000000000000001E-4</v>
      </c>
      <c r="BC18">
        <v>1.8000000000000001E-4</v>
      </c>
      <c r="BD18">
        <v>1.8000000000000001E-4</v>
      </c>
      <c r="BE18">
        <v>1.65E-4</v>
      </c>
      <c r="BF18">
        <v>1.65E-4</v>
      </c>
      <c r="BG18">
        <v>1.65E-4</v>
      </c>
      <c r="BH18">
        <v>1.65E-4</v>
      </c>
      <c r="BI18">
        <v>1.65E-4</v>
      </c>
      <c r="BJ18">
        <v>1.56E-4</v>
      </c>
      <c r="BK18">
        <v>1.56E-4</v>
      </c>
      <c r="BL18">
        <v>1.56E-4</v>
      </c>
      <c r="BM18">
        <v>1.56E-4</v>
      </c>
      <c r="BN18">
        <v>1.56E-4</v>
      </c>
      <c r="BO18">
        <v>1.5699999999999999E-4</v>
      </c>
      <c r="BP18">
        <v>1.5699999999999999E-4</v>
      </c>
      <c r="BQ18">
        <v>1.5699999999999999E-4</v>
      </c>
      <c r="BR18">
        <v>1.5699999999999999E-4</v>
      </c>
      <c r="BS18">
        <v>1.5699999999999999E-4</v>
      </c>
      <c r="BT18">
        <v>1.5799999999999999E-4</v>
      </c>
      <c r="BU18">
        <v>1.5799999999999999E-4</v>
      </c>
      <c r="BV18">
        <v>1.5799999999999999E-4</v>
      </c>
      <c r="BW18">
        <v>1.5799999999999999E-4</v>
      </c>
      <c r="BX18">
        <v>1.5799999999999999E-4</v>
      </c>
      <c r="BY18">
        <v>1.5300000000000001E-4</v>
      </c>
      <c r="BZ18">
        <v>1.5300000000000001E-4</v>
      </c>
      <c r="CA18">
        <v>1.5300000000000001E-4</v>
      </c>
      <c r="CB18">
        <v>1.5300000000000001E-4</v>
      </c>
      <c r="CC18">
        <v>1.5300000000000001E-4</v>
      </c>
      <c r="CD18">
        <v>1.5300000000000001E-4</v>
      </c>
      <c r="CE18">
        <v>1.5300000000000001E-4</v>
      </c>
      <c r="CF18">
        <v>1.5300000000000001E-4</v>
      </c>
      <c r="CG18">
        <v>1.5300000000000001E-4</v>
      </c>
      <c r="CH18">
        <v>1.5300000000000001E-4</v>
      </c>
      <c r="CI18">
        <v>1.5300000000000001E-4</v>
      </c>
      <c r="CJ18">
        <v>1.5300000000000001E-4</v>
      </c>
      <c r="CK18">
        <v>1.5300000000000001E-4</v>
      </c>
      <c r="CL18">
        <v>1.5300000000000001E-4</v>
      </c>
      <c r="CM18">
        <v>1.5300000000000001E-4</v>
      </c>
      <c r="CN18">
        <v>1.5300000000000001E-4</v>
      </c>
      <c r="CO18">
        <v>1.5300000000000001E-4</v>
      </c>
      <c r="CP18">
        <v>1.5300000000000001E-4</v>
      </c>
      <c r="CQ18">
        <v>1.5300000000000001E-4</v>
      </c>
      <c r="CR18">
        <v>1.5300000000000001E-4</v>
      </c>
      <c r="CS18">
        <v>1.5300000000000001E-4</v>
      </c>
      <c r="CT18">
        <v>1.5300000000000001E-4</v>
      </c>
      <c r="CU18">
        <v>1.5300000000000001E-4</v>
      </c>
      <c r="CV18">
        <v>1.5300000000000001E-4</v>
      </c>
      <c r="CW18">
        <v>1.5300000000000001E-4</v>
      </c>
      <c r="CX18">
        <v>1.5300000000000001E-4</v>
      </c>
    </row>
    <row r="19" spans="1:102">
      <c r="A19" t="s">
        <v>103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  <c r="G19" t="e">
        <v>#VALUE!</v>
      </c>
      <c r="H19" t="e">
        <v>#VALUE!</v>
      </c>
      <c r="I19" t="e">
        <v>#VALUE!</v>
      </c>
      <c r="J19" t="e">
        <v>#VALUE!</v>
      </c>
      <c r="K19" t="e">
        <v>#VALUE!</v>
      </c>
      <c r="L19" t="e">
        <v>#VALUE!</v>
      </c>
      <c r="M19" t="e">
        <v>#VALUE!</v>
      </c>
      <c r="N19" t="e">
        <v>#VALUE!</v>
      </c>
      <c r="O19" t="e">
        <v>#VALUE!</v>
      </c>
      <c r="P19" t="e">
        <v>#VALUE!</v>
      </c>
      <c r="Q19">
        <v>1.9599999999999999E-4</v>
      </c>
      <c r="R19">
        <v>1.9599999999999999E-4</v>
      </c>
      <c r="S19">
        <v>1.9599999999999999E-4</v>
      </c>
      <c r="T19">
        <v>1.9599999999999999E-4</v>
      </c>
      <c r="U19">
        <v>1.9599999999999999E-4</v>
      </c>
      <c r="V19">
        <v>1.9599999999999999E-4</v>
      </c>
      <c r="W19">
        <v>1.9599999999999999E-4</v>
      </c>
      <c r="X19">
        <v>1.9599999999999999E-4</v>
      </c>
      <c r="Y19">
        <v>1.9599999999999999E-4</v>
      </c>
      <c r="Z19">
        <v>1.9599999999999999E-4</v>
      </c>
      <c r="AA19">
        <v>1.9599999999999999E-4</v>
      </c>
      <c r="AB19">
        <v>1.9599999999999999E-4</v>
      </c>
      <c r="AC19">
        <v>1.9599999999999999E-4</v>
      </c>
      <c r="AD19">
        <v>1.9599999999999999E-4</v>
      </c>
      <c r="AE19">
        <v>1.9599999999999999E-4</v>
      </c>
      <c r="AF19">
        <v>1.9599999999999999E-4</v>
      </c>
      <c r="AG19">
        <v>1.9599999999999999E-4</v>
      </c>
      <c r="AH19">
        <v>1.9599999999999999E-4</v>
      </c>
      <c r="AI19">
        <v>1.9599999999999999E-4</v>
      </c>
      <c r="AJ19">
        <v>1.9599999999999999E-4</v>
      </c>
      <c r="AK19">
        <v>1.9599999999999999E-4</v>
      </c>
      <c r="AL19">
        <v>1.9599999999999999E-4</v>
      </c>
      <c r="AM19">
        <v>1.9599999999999999E-4</v>
      </c>
      <c r="AN19">
        <v>1.9599999999999999E-4</v>
      </c>
      <c r="AO19">
        <v>1.9599999999999999E-4</v>
      </c>
      <c r="AP19">
        <v>8.9300000000000002E-4</v>
      </c>
      <c r="AQ19">
        <v>8.9300000000000002E-4</v>
      </c>
      <c r="AR19">
        <v>8.9300000000000002E-4</v>
      </c>
      <c r="AS19">
        <v>8.9300000000000002E-4</v>
      </c>
      <c r="AT19">
        <v>8.9300000000000002E-4</v>
      </c>
      <c r="AU19">
        <v>7.5100000000000004E-4</v>
      </c>
      <c r="AV19">
        <v>7.5100000000000004E-4</v>
      </c>
      <c r="AW19">
        <v>7.5100000000000004E-4</v>
      </c>
      <c r="AX19">
        <v>7.5100000000000004E-4</v>
      </c>
      <c r="AY19">
        <v>7.5100000000000004E-4</v>
      </c>
      <c r="AZ19" t="e">
        <v>#VALUE!</v>
      </c>
      <c r="BA19" t="e">
        <v>#VALUE!</v>
      </c>
      <c r="BB19" t="e">
        <v>#VALUE!</v>
      </c>
      <c r="BC19" t="e">
        <v>#VALUE!</v>
      </c>
      <c r="BD19" t="e">
        <v>#VALUE!</v>
      </c>
      <c r="BE19">
        <v>9.2000000000000003E-4</v>
      </c>
      <c r="BF19">
        <v>9.2000000000000003E-4</v>
      </c>
      <c r="BG19">
        <v>9.2000000000000003E-4</v>
      </c>
      <c r="BH19">
        <v>9.2000000000000003E-4</v>
      </c>
      <c r="BI19">
        <v>9.2000000000000003E-4</v>
      </c>
      <c r="BJ19">
        <v>1.663E-3</v>
      </c>
      <c r="BK19">
        <v>1.663E-3</v>
      </c>
      <c r="BL19">
        <v>1.663E-3</v>
      </c>
      <c r="BM19">
        <v>1.663E-3</v>
      </c>
      <c r="BN19">
        <v>1.663E-3</v>
      </c>
      <c r="BO19">
        <v>4.8000000000000001E-4</v>
      </c>
      <c r="BP19">
        <v>4.8000000000000001E-4</v>
      </c>
      <c r="BQ19">
        <v>4.8000000000000001E-4</v>
      </c>
      <c r="BR19">
        <v>4.8000000000000001E-4</v>
      </c>
      <c r="BS19">
        <v>4.8000000000000001E-4</v>
      </c>
      <c r="BT19">
        <v>5.8900000000000001E-4</v>
      </c>
      <c r="BU19">
        <v>5.8900000000000001E-4</v>
      </c>
      <c r="BV19">
        <v>5.8900000000000001E-4</v>
      </c>
      <c r="BW19">
        <v>5.8900000000000001E-4</v>
      </c>
      <c r="BX19">
        <v>5.8900000000000001E-4</v>
      </c>
      <c r="BY19">
        <v>1.2960000000000001E-3</v>
      </c>
      <c r="BZ19">
        <v>1.2960000000000001E-3</v>
      </c>
      <c r="CA19">
        <v>1.2960000000000001E-3</v>
      </c>
      <c r="CB19">
        <v>1.2960000000000001E-3</v>
      </c>
      <c r="CC19">
        <v>1.2960000000000001E-3</v>
      </c>
      <c r="CD19">
        <v>1.2960000000000001E-3</v>
      </c>
      <c r="CE19">
        <v>1.2960000000000001E-3</v>
      </c>
      <c r="CF19">
        <v>1.2960000000000001E-3</v>
      </c>
      <c r="CG19">
        <v>1.2960000000000001E-3</v>
      </c>
      <c r="CH19">
        <v>1.2960000000000001E-3</v>
      </c>
      <c r="CI19">
        <v>1.2960000000000001E-3</v>
      </c>
      <c r="CJ19">
        <v>1.2960000000000001E-3</v>
      </c>
      <c r="CK19">
        <v>1.2960000000000001E-3</v>
      </c>
      <c r="CL19">
        <v>1.2960000000000001E-3</v>
      </c>
      <c r="CM19">
        <v>1.2960000000000001E-3</v>
      </c>
      <c r="CN19">
        <v>1.2960000000000001E-3</v>
      </c>
      <c r="CO19">
        <v>1.2960000000000001E-3</v>
      </c>
      <c r="CP19">
        <v>1.2960000000000001E-3</v>
      </c>
      <c r="CQ19">
        <v>1.2960000000000001E-3</v>
      </c>
      <c r="CR19">
        <v>1.2960000000000001E-3</v>
      </c>
      <c r="CS19">
        <v>1.2960000000000001E-3</v>
      </c>
      <c r="CT19">
        <v>1.2960000000000001E-3</v>
      </c>
      <c r="CU19">
        <v>1.2960000000000001E-3</v>
      </c>
      <c r="CV19">
        <v>1.2960000000000001E-3</v>
      </c>
      <c r="CW19">
        <v>1.2960000000000001E-3</v>
      </c>
      <c r="CX19">
        <v>1.2960000000000001E-3</v>
      </c>
    </row>
    <row r="20" spans="1:102">
      <c r="A20" t="s">
        <v>105</v>
      </c>
      <c r="B20" t="e">
        <v>#VALUE!</v>
      </c>
      <c r="C20" t="e">
        <v>#VALUE!</v>
      </c>
      <c r="D20" t="e">
        <v>#VALUE!</v>
      </c>
      <c r="E20" t="e">
        <v>#VALUE!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 t="e">
        <v>#VALUE!</v>
      </c>
      <c r="L20" t="e">
        <v>#VALUE!</v>
      </c>
      <c r="M20" t="e">
        <v>#VALUE!</v>
      </c>
      <c r="N20" t="e">
        <v>#VALUE!</v>
      </c>
      <c r="O20" t="e">
        <v>#VALUE!</v>
      </c>
      <c r="P20" t="e">
        <v>#VALUE!</v>
      </c>
      <c r="Q20">
        <v>7.3999999999999996E-5</v>
      </c>
      <c r="R20">
        <v>7.3999999999999996E-5</v>
      </c>
      <c r="S20">
        <v>7.3999999999999996E-5</v>
      </c>
      <c r="T20">
        <v>7.3999999999999996E-5</v>
      </c>
      <c r="U20">
        <v>7.3999999999999996E-5</v>
      </c>
      <c r="V20">
        <v>7.3999999999999996E-5</v>
      </c>
      <c r="W20">
        <v>7.3999999999999996E-5</v>
      </c>
      <c r="X20">
        <v>7.3999999999999996E-5</v>
      </c>
      <c r="Y20">
        <v>7.3999999999999996E-5</v>
      </c>
      <c r="Z20">
        <v>7.3999999999999996E-5</v>
      </c>
      <c r="AA20">
        <v>7.3999999999999996E-5</v>
      </c>
      <c r="AB20">
        <v>7.3999999999999996E-5</v>
      </c>
      <c r="AC20">
        <v>7.3999999999999996E-5</v>
      </c>
      <c r="AD20">
        <v>7.3999999999999996E-5</v>
      </c>
      <c r="AE20">
        <v>7.3999999999999996E-5</v>
      </c>
      <c r="AF20">
        <v>7.3999999999999996E-5</v>
      </c>
      <c r="AG20">
        <v>7.3999999999999996E-5</v>
      </c>
      <c r="AH20">
        <v>7.3999999999999996E-5</v>
      </c>
      <c r="AI20">
        <v>7.3999999999999996E-5</v>
      </c>
      <c r="AJ20">
        <v>7.3999999999999996E-5</v>
      </c>
      <c r="AK20">
        <v>7.3999999999999996E-5</v>
      </c>
      <c r="AL20">
        <v>7.3999999999999996E-5</v>
      </c>
      <c r="AM20">
        <v>7.3999999999999996E-5</v>
      </c>
      <c r="AN20">
        <v>7.3999999999999996E-5</v>
      </c>
      <c r="AO20">
        <v>7.3999999999999996E-5</v>
      </c>
      <c r="AP20">
        <v>3.7399999999999998E-4</v>
      </c>
      <c r="AQ20">
        <v>3.7399999999999998E-4</v>
      </c>
      <c r="AR20">
        <v>3.7399999999999998E-4</v>
      </c>
      <c r="AS20">
        <v>3.7399999999999998E-4</v>
      </c>
      <c r="AT20">
        <v>3.7399999999999998E-4</v>
      </c>
      <c r="AU20">
        <v>4.8200000000000001E-4</v>
      </c>
      <c r="AV20">
        <v>4.8200000000000001E-4</v>
      </c>
      <c r="AW20">
        <v>4.8200000000000001E-4</v>
      </c>
      <c r="AX20">
        <v>4.8200000000000001E-4</v>
      </c>
      <c r="AY20">
        <v>4.8200000000000001E-4</v>
      </c>
      <c r="AZ20">
        <v>5.9999999999999995E-4</v>
      </c>
      <c r="BA20">
        <v>5.9999999999999995E-4</v>
      </c>
      <c r="BB20">
        <v>5.9999999999999995E-4</v>
      </c>
      <c r="BC20">
        <v>5.9999999999999995E-4</v>
      </c>
      <c r="BD20">
        <v>5.9999999999999995E-4</v>
      </c>
      <c r="BE20">
        <v>7.4700000000000005E-4</v>
      </c>
      <c r="BF20">
        <v>7.4700000000000005E-4</v>
      </c>
      <c r="BG20">
        <v>7.4700000000000005E-4</v>
      </c>
      <c r="BH20">
        <v>7.4700000000000005E-4</v>
      </c>
      <c r="BI20">
        <v>7.4700000000000005E-4</v>
      </c>
      <c r="BJ20">
        <v>8.4400000000000002E-4</v>
      </c>
      <c r="BK20">
        <v>8.4400000000000002E-4</v>
      </c>
      <c r="BL20">
        <v>8.4400000000000002E-4</v>
      </c>
      <c r="BM20">
        <v>8.4400000000000002E-4</v>
      </c>
      <c r="BN20">
        <v>8.4400000000000002E-4</v>
      </c>
      <c r="BO20">
        <v>1.0989999999999999E-3</v>
      </c>
      <c r="BP20">
        <v>1.0989999999999999E-3</v>
      </c>
      <c r="BQ20">
        <v>1.0989999999999999E-3</v>
      </c>
      <c r="BR20">
        <v>1.0989999999999999E-3</v>
      </c>
      <c r="BS20">
        <v>1.0989999999999999E-3</v>
      </c>
      <c r="BT20">
        <v>1.4970000000000001E-3</v>
      </c>
      <c r="BU20">
        <v>1.4970000000000001E-3</v>
      </c>
      <c r="BV20">
        <v>1.4970000000000001E-3</v>
      </c>
      <c r="BW20">
        <v>1.4970000000000001E-3</v>
      </c>
      <c r="BX20">
        <v>1.4970000000000001E-3</v>
      </c>
      <c r="BY20">
        <v>2.0249999999999999E-3</v>
      </c>
      <c r="BZ20">
        <v>2.0249999999999999E-3</v>
      </c>
      <c r="CA20">
        <v>2.0249999999999999E-3</v>
      </c>
      <c r="CB20">
        <v>2.0249999999999999E-3</v>
      </c>
      <c r="CC20">
        <v>2.0249999999999999E-3</v>
      </c>
      <c r="CD20">
        <v>2.0249999999999999E-3</v>
      </c>
      <c r="CE20">
        <v>2.0249999999999999E-3</v>
      </c>
      <c r="CF20">
        <v>2.0249999999999999E-3</v>
      </c>
      <c r="CG20">
        <v>2.0249999999999999E-3</v>
      </c>
      <c r="CH20">
        <v>2.0249999999999999E-3</v>
      </c>
      <c r="CI20">
        <v>2.0249999999999999E-3</v>
      </c>
      <c r="CJ20">
        <v>2.0249999999999999E-3</v>
      </c>
      <c r="CK20">
        <v>2.0249999999999999E-3</v>
      </c>
      <c r="CL20">
        <v>2.0249999999999999E-3</v>
      </c>
      <c r="CM20">
        <v>2.0249999999999999E-3</v>
      </c>
      <c r="CN20">
        <v>2.0249999999999999E-3</v>
      </c>
      <c r="CO20">
        <v>2.0249999999999999E-3</v>
      </c>
      <c r="CP20">
        <v>2.0249999999999999E-3</v>
      </c>
      <c r="CQ20">
        <v>2.0249999999999999E-3</v>
      </c>
      <c r="CR20">
        <v>2.0249999999999999E-3</v>
      </c>
      <c r="CS20">
        <v>2.0249999999999999E-3</v>
      </c>
      <c r="CT20">
        <v>2.0249999999999999E-3</v>
      </c>
      <c r="CU20">
        <v>2.0249999999999999E-3</v>
      </c>
      <c r="CV20">
        <v>2.0249999999999999E-3</v>
      </c>
      <c r="CW20">
        <v>2.0249999999999999E-3</v>
      </c>
      <c r="CX20">
        <v>2.0249999999999999E-3</v>
      </c>
    </row>
    <row r="21" spans="1:102">
      <c r="A21" t="s">
        <v>107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 t="e">
        <v>#VALUE!</v>
      </c>
      <c r="L21" t="e">
        <v>#VALUE!</v>
      </c>
      <c r="M21" t="e">
        <v>#VALUE!</v>
      </c>
      <c r="N21" t="e">
        <v>#VALUE!</v>
      </c>
      <c r="O21" t="e">
        <v>#VALUE!</v>
      </c>
      <c r="P21" t="e">
        <v>#VALUE!</v>
      </c>
      <c r="Q21">
        <v>4.8999999999999998E-5</v>
      </c>
      <c r="R21">
        <v>4.8999999999999998E-5</v>
      </c>
      <c r="S21">
        <v>4.8999999999999998E-5</v>
      </c>
      <c r="T21">
        <v>4.8999999999999998E-5</v>
      </c>
      <c r="U21">
        <v>4.8999999999999998E-5</v>
      </c>
      <c r="V21">
        <v>4.8999999999999998E-5</v>
      </c>
      <c r="W21">
        <v>4.8999999999999998E-5</v>
      </c>
      <c r="X21">
        <v>4.8999999999999998E-5</v>
      </c>
      <c r="Y21">
        <v>4.8999999999999998E-5</v>
      </c>
      <c r="Z21">
        <v>4.8999999999999998E-5</v>
      </c>
      <c r="AA21">
        <v>4.8999999999999998E-5</v>
      </c>
      <c r="AB21">
        <v>4.8999999999999998E-5</v>
      </c>
      <c r="AC21">
        <v>4.8999999999999998E-5</v>
      </c>
      <c r="AD21">
        <v>4.8999999999999998E-5</v>
      </c>
      <c r="AE21">
        <v>4.8999999999999998E-5</v>
      </c>
      <c r="AF21">
        <v>4.8999999999999998E-5</v>
      </c>
      <c r="AG21">
        <v>4.8999999999999998E-5</v>
      </c>
      <c r="AH21">
        <v>4.8999999999999998E-5</v>
      </c>
      <c r="AI21">
        <v>4.8999999999999998E-5</v>
      </c>
      <c r="AJ21">
        <v>4.8999999999999998E-5</v>
      </c>
      <c r="AK21">
        <v>4.8999999999999998E-5</v>
      </c>
      <c r="AL21">
        <v>4.8999999999999998E-5</v>
      </c>
      <c r="AM21">
        <v>4.8999999999999998E-5</v>
      </c>
      <c r="AN21">
        <v>4.8999999999999998E-5</v>
      </c>
      <c r="AO21">
        <v>4.8999999999999998E-5</v>
      </c>
      <c r="AP21">
        <v>2.63E-4</v>
      </c>
      <c r="AQ21">
        <v>2.63E-4</v>
      </c>
      <c r="AR21">
        <v>2.63E-4</v>
      </c>
      <c r="AS21">
        <v>2.63E-4</v>
      </c>
      <c r="AT21">
        <v>2.63E-4</v>
      </c>
      <c r="AU21">
        <v>3.8699999999999997E-4</v>
      </c>
      <c r="AV21">
        <v>3.8699999999999997E-4</v>
      </c>
      <c r="AW21">
        <v>3.8699999999999997E-4</v>
      </c>
      <c r="AX21">
        <v>3.8699999999999997E-4</v>
      </c>
      <c r="AY21">
        <v>3.8699999999999997E-4</v>
      </c>
      <c r="AZ21">
        <v>4.4700000000000002E-4</v>
      </c>
      <c r="BA21">
        <v>4.4700000000000002E-4</v>
      </c>
      <c r="BB21">
        <v>4.4700000000000002E-4</v>
      </c>
      <c r="BC21">
        <v>4.4700000000000002E-4</v>
      </c>
      <c r="BD21">
        <v>4.4700000000000002E-4</v>
      </c>
      <c r="BE21">
        <v>4.4299999999999998E-4</v>
      </c>
      <c r="BF21">
        <v>4.4299999999999998E-4</v>
      </c>
      <c r="BG21">
        <v>4.4299999999999998E-4</v>
      </c>
      <c r="BH21">
        <v>4.4299999999999998E-4</v>
      </c>
      <c r="BI21">
        <v>4.4299999999999998E-4</v>
      </c>
      <c r="BJ21">
        <v>3.6699999999999998E-4</v>
      </c>
      <c r="BK21">
        <v>3.6699999999999998E-4</v>
      </c>
      <c r="BL21">
        <v>3.6699999999999998E-4</v>
      </c>
      <c r="BM21">
        <v>3.6699999999999998E-4</v>
      </c>
      <c r="BN21">
        <v>3.6699999999999998E-4</v>
      </c>
      <c r="BO21">
        <v>3.1399999999999999E-4</v>
      </c>
      <c r="BP21">
        <v>3.1399999999999999E-4</v>
      </c>
      <c r="BQ21">
        <v>3.1399999999999999E-4</v>
      </c>
      <c r="BR21">
        <v>3.1399999999999999E-4</v>
      </c>
      <c r="BS21">
        <v>3.1399999999999999E-4</v>
      </c>
      <c r="BT21">
        <v>1.9799999999999999E-4</v>
      </c>
      <c r="BU21">
        <v>1.9799999999999999E-4</v>
      </c>
      <c r="BV21">
        <v>1.9799999999999999E-4</v>
      </c>
      <c r="BW21">
        <v>1.9799999999999999E-4</v>
      </c>
      <c r="BX21">
        <v>1.9799999999999999E-4</v>
      </c>
      <c r="BY21">
        <v>1.5100000000000001E-4</v>
      </c>
      <c r="BZ21">
        <v>1.5100000000000001E-4</v>
      </c>
      <c r="CA21">
        <v>1.5100000000000001E-4</v>
      </c>
      <c r="CB21">
        <v>1.5100000000000001E-4</v>
      </c>
      <c r="CC21">
        <v>1.5100000000000001E-4</v>
      </c>
      <c r="CD21">
        <v>1.5100000000000001E-4</v>
      </c>
      <c r="CE21">
        <v>1.5100000000000001E-4</v>
      </c>
      <c r="CF21">
        <v>1.5100000000000001E-4</v>
      </c>
      <c r="CG21">
        <v>1.5100000000000001E-4</v>
      </c>
      <c r="CH21">
        <v>1.5100000000000001E-4</v>
      </c>
      <c r="CI21">
        <v>1.5100000000000001E-4</v>
      </c>
      <c r="CJ21">
        <v>1.5100000000000001E-4</v>
      </c>
      <c r="CK21">
        <v>1.5100000000000001E-4</v>
      </c>
      <c r="CL21">
        <v>1.5100000000000001E-4</v>
      </c>
      <c r="CM21">
        <v>1.5100000000000001E-4</v>
      </c>
      <c r="CN21">
        <v>1.5100000000000001E-4</v>
      </c>
      <c r="CO21">
        <v>1.5100000000000001E-4</v>
      </c>
      <c r="CP21">
        <v>1.5100000000000001E-4</v>
      </c>
      <c r="CQ21">
        <v>1.5100000000000001E-4</v>
      </c>
      <c r="CR21">
        <v>1.5100000000000001E-4</v>
      </c>
      <c r="CS21">
        <v>1.5100000000000001E-4</v>
      </c>
      <c r="CT21">
        <v>1.5100000000000001E-4</v>
      </c>
      <c r="CU21">
        <v>1.5100000000000001E-4</v>
      </c>
      <c r="CV21">
        <v>1.5100000000000001E-4</v>
      </c>
      <c r="CW21">
        <v>1.5100000000000001E-4</v>
      </c>
      <c r="CX21">
        <v>1.5100000000000001E-4</v>
      </c>
    </row>
    <row r="22" spans="1:102">
      <c r="A22" t="s">
        <v>109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 t="e">
        <v>#VALUE!</v>
      </c>
      <c r="L22" t="e">
        <v>#VALUE!</v>
      </c>
      <c r="M22" t="e">
        <v>#VALUE!</v>
      </c>
      <c r="N22" t="e">
        <v>#VALUE!</v>
      </c>
      <c r="O22" t="e">
        <v>#VALUE!</v>
      </c>
      <c r="P22" t="e">
        <v>#VALUE!</v>
      </c>
      <c r="Q22">
        <v>2.42E-4</v>
      </c>
      <c r="R22">
        <v>2.42E-4</v>
      </c>
      <c r="S22">
        <v>2.42E-4</v>
      </c>
      <c r="T22">
        <v>2.42E-4</v>
      </c>
      <c r="U22">
        <v>2.42E-4</v>
      </c>
      <c r="V22">
        <v>2.42E-4</v>
      </c>
      <c r="W22">
        <v>2.42E-4</v>
      </c>
      <c r="X22">
        <v>2.42E-4</v>
      </c>
      <c r="Y22">
        <v>2.42E-4</v>
      </c>
      <c r="Z22">
        <v>2.42E-4</v>
      </c>
      <c r="AA22">
        <v>2.42E-4</v>
      </c>
      <c r="AB22">
        <v>2.42E-4</v>
      </c>
      <c r="AC22">
        <v>2.42E-4</v>
      </c>
      <c r="AD22">
        <v>2.42E-4</v>
      </c>
      <c r="AE22">
        <v>2.42E-4</v>
      </c>
      <c r="AF22">
        <v>2.42E-4</v>
      </c>
      <c r="AG22">
        <v>2.42E-4</v>
      </c>
      <c r="AH22">
        <v>2.42E-4</v>
      </c>
      <c r="AI22">
        <v>2.42E-4</v>
      </c>
      <c r="AJ22">
        <v>2.42E-4</v>
      </c>
      <c r="AK22">
        <v>2.42E-4</v>
      </c>
      <c r="AL22">
        <v>2.42E-4</v>
      </c>
      <c r="AM22">
        <v>2.42E-4</v>
      </c>
      <c r="AN22">
        <v>2.42E-4</v>
      </c>
      <c r="AO22">
        <v>2.42E-4</v>
      </c>
      <c r="AP22">
        <v>8.7900000000000001E-4</v>
      </c>
      <c r="AQ22">
        <v>8.7900000000000001E-4</v>
      </c>
      <c r="AR22">
        <v>8.7900000000000001E-4</v>
      </c>
      <c r="AS22">
        <v>8.7900000000000001E-4</v>
      </c>
      <c r="AT22">
        <v>8.7900000000000001E-4</v>
      </c>
      <c r="AU22">
        <v>1.0480000000000001E-3</v>
      </c>
      <c r="AV22">
        <v>1.0480000000000001E-3</v>
      </c>
      <c r="AW22">
        <v>1.0480000000000001E-3</v>
      </c>
      <c r="AX22">
        <v>1.0480000000000001E-3</v>
      </c>
      <c r="AY22">
        <v>1.0480000000000001E-3</v>
      </c>
      <c r="AZ22">
        <v>1.1919999999999999E-3</v>
      </c>
      <c r="BA22">
        <v>1.1919999999999999E-3</v>
      </c>
      <c r="BB22">
        <v>1.1919999999999999E-3</v>
      </c>
      <c r="BC22">
        <v>1.1919999999999999E-3</v>
      </c>
      <c r="BD22">
        <v>1.1919999999999999E-3</v>
      </c>
      <c r="BE22">
        <v>1.3090000000000001E-3</v>
      </c>
      <c r="BF22">
        <v>1.3090000000000001E-3</v>
      </c>
      <c r="BG22">
        <v>1.3090000000000001E-3</v>
      </c>
      <c r="BH22">
        <v>1.3090000000000001E-3</v>
      </c>
      <c r="BI22">
        <v>1.3090000000000001E-3</v>
      </c>
      <c r="BJ22">
        <v>1.4059999999999999E-3</v>
      </c>
      <c r="BK22">
        <v>1.4059999999999999E-3</v>
      </c>
      <c r="BL22">
        <v>1.4059999999999999E-3</v>
      </c>
      <c r="BM22">
        <v>1.4059999999999999E-3</v>
      </c>
      <c r="BN22">
        <v>1.4059999999999999E-3</v>
      </c>
      <c r="BO22">
        <v>1.4599999999999999E-3</v>
      </c>
      <c r="BP22">
        <v>1.4599999999999999E-3</v>
      </c>
      <c r="BQ22">
        <v>1.4599999999999999E-3</v>
      </c>
      <c r="BR22">
        <v>1.4599999999999999E-3</v>
      </c>
      <c r="BS22">
        <v>1.4599999999999999E-3</v>
      </c>
      <c r="BT22">
        <v>1.493E-3</v>
      </c>
      <c r="BU22">
        <v>1.493E-3</v>
      </c>
      <c r="BV22">
        <v>1.493E-3</v>
      </c>
      <c r="BW22">
        <v>1.493E-3</v>
      </c>
      <c r="BX22">
        <v>1.493E-3</v>
      </c>
      <c r="BY22">
        <v>1.48E-3</v>
      </c>
      <c r="BZ22">
        <v>1.48E-3</v>
      </c>
      <c r="CA22">
        <v>1.48E-3</v>
      </c>
      <c r="CB22">
        <v>1.48E-3</v>
      </c>
      <c r="CC22">
        <v>1.48E-3</v>
      </c>
      <c r="CD22">
        <v>1.48E-3</v>
      </c>
      <c r="CE22">
        <v>1.48E-3</v>
      </c>
      <c r="CF22">
        <v>1.48E-3</v>
      </c>
      <c r="CG22">
        <v>1.48E-3</v>
      </c>
      <c r="CH22">
        <v>1.48E-3</v>
      </c>
      <c r="CI22">
        <v>1.48E-3</v>
      </c>
      <c r="CJ22">
        <v>1.48E-3</v>
      </c>
      <c r="CK22">
        <v>1.48E-3</v>
      </c>
      <c r="CL22">
        <v>1.48E-3</v>
      </c>
      <c r="CM22">
        <v>1.48E-3</v>
      </c>
      <c r="CN22">
        <v>1.48E-3</v>
      </c>
      <c r="CO22">
        <v>1.48E-3</v>
      </c>
      <c r="CP22">
        <v>1.48E-3</v>
      </c>
      <c r="CQ22">
        <v>1.48E-3</v>
      </c>
      <c r="CR22">
        <v>1.48E-3</v>
      </c>
      <c r="CS22">
        <v>1.48E-3</v>
      </c>
      <c r="CT22">
        <v>1.48E-3</v>
      </c>
      <c r="CU22">
        <v>1.48E-3</v>
      </c>
      <c r="CV22">
        <v>1.48E-3</v>
      </c>
      <c r="CW22">
        <v>1.48E-3</v>
      </c>
      <c r="CX22">
        <v>1.48E-3</v>
      </c>
    </row>
    <row r="23" spans="1:102">
      <c r="A23" t="s">
        <v>111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 t="e">
        <v>#VALUE!</v>
      </c>
      <c r="L23" t="e">
        <v>#VALUE!</v>
      </c>
      <c r="M23" t="e">
        <v>#VALUE!</v>
      </c>
      <c r="N23" t="e">
        <v>#VALUE!</v>
      </c>
      <c r="O23" t="e">
        <v>#VALUE!</v>
      </c>
      <c r="P23" t="e">
        <v>#VALUE!</v>
      </c>
      <c r="Q23">
        <v>1.0399999999999999E-4</v>
      </c>
      <c r="R23">
        <v>1.0399999999999999E-4</v>
      </c>
      <c r="S23">
        <v>1.0399999999999999E-4</v>
      </c>
      <c r="T23">
        <v>1.0399999999999999E-4</v>
      </c>
      <c r="U23">
        <v>1.0399999999999999E-4</v>
      </c>
      <c r="V23">
        <v>1.0399999999999999E-4</v>
      </c>
      <c r="W23">
        <v>1.0399999999999999E-4</v>
      </c>
      <c r="X23">
        <v>1.0399999999999999E-4</v>
      </c>
      <c r="Y23">
        <v>1.0399999999999999E-4</v>
      </c>
      <c r="Z23">
        <v>1.0399999999999999E-4</v>
      </c>
      <c r="AA23">
        <v>1.0399999999999999E-4</v>
      </c>
      <c r="AB23">
        <v>1.0399999999999999E-4</v>
      </c>
      <c r="AC23">
        <v>1.0399999999999999E-4</v>
      </c>
      <c r="AD23">
        <v>1.0399999999999999E-4</v>
      </c>
      <c r="AE23">
        <v>1.0399999999999999E-4</v>
      </c>
      <c r="AF23">
        <v>1.0399999999999999E-4</v>
      </c>
      <c r="AG23">
        <v>1.0399999999999999E-4</v>
      </c>
      <c r="AH23">
        <v>1.0399999999999999E-4</v>
      </c>
      <c r="AI23">
        <v>1.0399999999999999E-4</v>
      </c>
      <c r="AJ23">
        <v>1.0399999999999999E-4</v>
      </c>
      <c r="AK23">
        <v>1.0399999999999999E-4</v>
      </c>
      <c r="AL23">
        <v>1.0399999999999999E-4</v>
      </c>
      <c r="AM23">
        <v>1.0399999999999999E-4</v>
      </c>
      <c r="AN23">
        <v>1.0399999999999999E-4</v>
      </c>
      <c r="AO23">
        <v>1.0399999999999999E-4</v>
      </c>
      <c r="AP23">
        <v>3.3300000000000002E-4</v>
      </c>
      <c r="AQ23">
        <v>3.3300000000000002E-4</v>
      </c>
      <c r="AR23">
        <v>3.3300000000000002E-4</v>
      </c>
      <c r="AS23">
        <v>3.3300000000000002E-4</v>
      </c>
      <c r="AT23">
        <v>3.3300000000000002E-4</v>
      </c>
      <c r="AU23">
        <v>4.0200000000000001E-4</v>
      </c>
      <c r="AV23">
        <v>4.0200000000000001E-4</v>
      </c>
      <c r="AW23">
        <v>4.0200000000000001E-4</v>
      </c>
      <c r="AX23">
        <v>4.0200000000000001E-4</v>
      </c>
      <c r="AY23">
        <v>4.0200000000000001E-4</v>
      </c>
      <c r="AZ23">
        <v>3.9500000000000001E-4</v>
      </c>
      <c r="BA23">
        <v>3.9500000000000001E-4</v>
      </c>
      <c r="BB23">
        <v>3.9500000000000001E-4</v>
      </c>
      <c r="BC23">
        <v>3.9500000000000001E-4</v>
      </c>
      <c r="BD23">
        <v>3.9500000000000001E-4</v>
      </c>
      <c r="BE23">
        <v>2.34E-4</v>
      </c>
      <c r="BF23">
        <v>2.34E-4</v>
      </c>
      <c r="BG23">
        <v>2.34E-4</v>
      </c>
      <c r="BH23">
        <v>2.34E-4</v>
      </c>
      <c r="BI23">
        <v>2.34E-4</v>
      </c>
      <c r="BJ23">
        <v>2.43E-4</v>
      </c>
      <c r="BK23">
        <v>2.43E-4</v>
      </c>
      <c r="BL23">
        <v>2.43E-4</v>
      </c>
      <c r="BM23">
        <v>2.43E-4</v>
      </c>
      <c r="BN23">
        <v>2.43E-4</v>
      </c>
      <c r="BO23">
        <v>2.9999999999999997E-4</v>
      </c>
      <c r="BP23">
        <v>2.9999999999999997E-4</v>
      </c>
      <c r="BQ23">
        <v>2.9999999999999997E-4</v>
      </c>
      <c r="BR23">
        <v>2.9999999999999997E-4</v>
      </c>
      <c r="BS23">
        <v>2.9999999999999997E-4</v>
      </c>
      <c r="BT23">
        <v>2.42E-4</v>
      </c>
      <c r="BU23">
        <v>2.42E-4</v>
      </c>
      <c r="BV23">
        <v>2.42E-4</v>
      </c>
      <c r="BW23">
        <v>2.42E-4</v>
      </c>
      <c r="BX23">
        <v>2.42E-4</v>
      </c>
      <c r="BY23">
        <v>8.8999999999999995E-5</v>
      </c>
      <c r="BZ23">
        <v>8.8999999999999995E-5</v>
      </c>
      <c r="CA23">
        <v>8.8999999999999995E-5</v>
      </c>
      <c r="CB23">
        <v>8.8999999999999995E-5</v>
      </c>
      <c r="CC23">
        <v>8.8999999999999995E-5</v>
      </c>
      <c r="CD23">
        <v>8.8999999999999995E-5</v>
      </c>
      <c r="CE23">
        <v>8.8999999999999995E-5</v>
      </c>
      <c r="CF23">
        <v>8.8999999999999995E-5</v>
      </c>
      <c r="CG23">
        <v>8.8999999999999995E-5</v>
      </c>
      <c r="CH23">
        <v>8.8999999999999995E-5</v>
      </c>
      <c r="CI23">
        <v>8.8999999999999995E-5</v>
      </c>
      <c r="CJ23">
        <v>8.8999999999999995E-5</v>
      </c>
      <c r="CK23">
        <v>8.8999999999999995E-5</v>
      </c>
      <c r="CL23">
        <v>8.8999999999999995E-5</v>
      </c>
      <c r="CM23">
        <v>8.8999999999999995E-5</v>
      </c>
      <c r="CN23">
        <v>8.8999999999999995E-5</v>
      </c>
      <c r="CO23">
        <v>8.8999999999999995E-5</v>
      </c>
      <c r="CP23">
        <v>8.8999999999999995E-5</v>
      </c>
      <c r="CQ23">
        <v>8.8999999999999995E-5</v>
      </c>
      <c r="CR23">
        <v>8.8999999999999995E-5</v>
      </c>
      <c r="CS23">
        <v>8.8999999999999995E-5</v>
      </c>
      <c r="CT23">
        <v>8.8999999999999995E-5</v>
      </c>
      <c r="CU23">
        <v>8.8999999999999995E-5</v>
      </c>
      <c r="CV23">
        <v>8.8999999999999995E-5</v>
      </c>
      <c r="CW23">
        <v>8.8999999999999995E-5</v>
      </c>
      <c r="CX23">
        <v>8.8999999999999995E-5</v>
      </c>
    </row>
    <row r="24" spans="1:102">
      <c r="A24" t="s">
        <v>113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  <c r="L24" t="e">
        <v>#VALUE!</v>
      </c>
      <c r="M24" t="e">
        <v>#VALUE!</v>
      </c>
      <c r="N24" t="e">
        <v>#VALUE!</v>
      </c>
      <c r="O24" t="e">
        <v>#VALUE!</v>
      </c>
      <c r="P24" t="e">
        <v>#VALUE!</v>
      </c>
      <c r="Q24">
        <v>1.63E-4</v>
      </c>
      <c r="R24">
        <v>1.63E-4</v>
      </c>
      <c r="S24">
        <v>1.63E-4</v>
      </c>
      <c r="T24">
        <v>1.63E-4</v>
      </c>
      <c r="U24">
        <v>1.63E-4</v>
      </c>
      <c r="V24">
        <v>1.63E-4</v>
      </c>
      <c r="W24">
        <v>1.63E-4</v>
      </c>
      <c r="X24">
        <v>1.63E-4</v>
      </c>
      <c r="Y24">
        <v>1.63E-4</v>
      </c>
      <c r="Z24">
        <v>1.63E-4</v>
      </c>
      <c r="AA24">
        <v>1.63E-4</v>
      </c>
      <c r="AB24">
        <v>1.63E-4</v>
      </c>
      <c r="AC24">
        <v>1.63E-4</v>
      </c>
      <c r="AD24">
        <v>1.63E-4</v>
      </c>
      <c r="AE24">
        <v>1.63E-4</v>
      </c>
      <c r="AF24">
        <v>1.63E-4</v>
      </c>
      <c r="AG24">
        <v>1.63E-4</v>
      </c>
      <c r="AH24">
        <v>1.63E-4</v>
      </c>
      <c r="AI24">
        <v>1.63E-4</v>
      </c>
      <c r="AJ24">
        <v>1.63E-4</v>
      </c>
      <c r="AK24">
        <v>1.63E-4</v>
      </c>
      <c r="AL24">
        <v>1.63E-4</v>
      </c>
      <c r="AM24">
        <v>1.63E-4</v>
      </c>
      <c r="AN24">
        <v>1.63E-4</v>
      </c>
      <c r="AO24">
        <v>1.63E-4</v>
      </c>
      <c r="AP24">
        <v>5.5400000000000002E-4</v>
      </c>
      <c r="AQ24">
        <v>5.5400000000000002E-4</v>
      </c>
      <c r="AR24">
        <v>5.5400000000000002E-4</v>
      </c>
      <c r="AS24">
        <v>5.5400000000000002E-4</v>
      </c>
      <c r="AT24">
        <v>5.5400000000000002E-4</v>
      </c>
      <c r="AU24">
        <v>6.0499999999999996E-4</v>
      </c>
      <c r="AV24">
        <v>6.0499999999999996E-4</v>
      </c>
      <c r="AW24">
        <v>6.0499999999999996E-4</v>
      </c>
      <c r="AX24">
        <v>6.0499999999999996E-4</v>
      </c>
      <c r="AY24">
        <v>6.0499999999999996E-4</v>
      </c>
      <c r="AZ24">
        <v>6.3400000000000001E-4</v>
      </c>
      <c r="BA24">
        <v>6.3400000000000001E-4</v>
      </c>
      <c r="BB24">
        <v>6.3400000000000001E-4</v>
      </c>
      <c r="BC24">
        <v>6.3400000000000001E-4</v>
      </c>
      <c r="BD24">
        <v>6.3400000000000001E-4</v>
      </c>
      <c r="BE24">
        <v>6.9200000000000002E-4</v>
      </c>
      <c r="BF24">
        <v>6.9200000000000002E-4</v>
      </c>
      <c r="BG24">
        <v>6.9200000000000002E-4</v>
      </c>
      <c r="BH24">
        <v>6.9200000000000002E-4</v>
      </c>
      <c r="BI24">
        <v>6.9200000000000002E-4</v>
      </c>
      <c r="BJ24">
        <v>7.85E-4</v>
      </c>
      <c r="BK24">
        <v>7.85E-4</v>
      </c>
      <c r="BL24">
        <v>7.85E-4</v>
      </c>
      <c r="BM24">
        <v>7.85E-4</v>
      </c>
      <c r="BN24">
        <v>7.85E-4</v>
      </c>
      <c r="BO24">
        <v>9.5600000000000004E-4</v>
      </c>
      <c r="BP24">
        <v>9.5600000000000004E-4</v>
      </c>
      <c r="BQ24">
        <v>9.5600000000000004E-4</v>
      </c>
      <c r="BR24">
        <v>9.5600000000000004E-4</v>
      </c>
      <c r="BS24">
        <v>9.5600000000000004E-4</v>
      </c>
      <c r="BT24">
        <v>1.189E-3</v>
      </c>
      <c r="BU24">
        <v>1.189E-3</v>
      </c>
      <c r="BV24">
        <v>1.189E-3</v>
      </c>
      <c r="BW24">
        <v>1.189E-3</v>
      </c>
      <c r="BX24">
        <v>1.189E-3</v>
      </c>
      <c r="BY24">
        <v>1.5009999999999999E-3</v>
      </c>
      <c r="BZ24">
        <v>1.5009999999999999E-3</v>
      </c>
      <c r="CA24">
        <v>1.5009999999999999E-3</v>
      </c>
      <c r="CB24">
        <v>1.5009999999999999E-3</v>
      </c>
      <c r="CC24">
        <v>1.5009999999999999E-3</v>
      </c>
      <c r="CD24">
        <v>1.5009999999999999E-3</v>
      </c>
      <c r="CE24">
        <v>1.5009999999999999E-3</v>
      </c>
      <c r="CF24">
        <v>1.5009999999999999E-3</v>
      </c>
      <c r="CG24">
        <v>1.5009999999999999E-3</v>
      </c>
      <c r="CH24">
        <v>1.5009999999999999E-3</v>
      </c>
      <c r="CI24">
        <v>1.5009999999999999E-3</v>
      </c>
      <c r="CJ24">
        <v>1.5009999999999999E-3</v>
      </c>
      <c r="CK24">
        <v>1.5009999999999999E-3</v>
      </c>
      <c r="CL24">
        <v>1.5009999999999999E-3</v>
      </c>
      <c r="CM24">
        <v>1.5009999999999999E-3</v>
      </c>
      <c r="CN24">
        <v>1.5009999999999999E-3</v>
      </c>
      <c r="CO24">
        <v>1.5009999999999999E-3</v>
      </c>
      <c r="CP24">
        <v>1.5009999999999999E-3</v>
      </c>
      <c r="CQ24">
        <v>1.5009999999999999E-3</v>
      </c>
      <c r="CR24">
        <v>1.5009999999999999E-3</v>
      </c>
      <c r="CS24">
        <v>1.5009999999999999E-3</v>
      </c>
      <c r="CT24">
        <v>1.5009999999999999E-3</v>
      </c>
      <c r="CU24">
        <v>1.5009999999999999E-3</v>
      </c>
      <c r="CV24">
        <v>1.5009999999999999E-3</v>
      </c>
      <c r="CW24">
        <v>1.5009999999999999E-3</v>
      </c>
      <c r="CX24">
        <v>1.5009999999999999E-3</v>
      </c>
    </row>
    <row r="25" spans="1:102" s="36" customFormat="1">
      <c r="A25" s="36" t="s">
        <v>115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3.0000000000000001E-6</v>
      </c>
      <c r="R25">
        <v>3.0000000000000001E-6</v>
      </c>
      <c r="S25">
        <v>3.0000000000000001E-6</v>
      </c>
      <c r="T25">
        <v>3.0000000000000001E-6</v>
      </c>
      <c r="U25">
        <v>3.0000000000000001E-6</v>
      </c>
      <c r="V25">
        <v>3.6999999999999998E-5</v>
      </c>
      <c r="W25">
        <v>3.6999999999999998E-5</v>
      </c>
      <c r="X25">
        <v>3.6999999999999998E-5</v>
      </c>
      <c r="Y25">
        <v>3.6999999999999998E-5</v>
      </c>
      <c r="Z25">
        <v>3.6999999999999998E-5</v>
      </c>
      <c r="AA25">
        <v>8.2999999999999998E-5</v>
      </c>
      <c r="AB25">
        <v>8.2999999999999998E-5</v>
      </c>
      <c r="AC25">
        <v>8.2999999999999998E-5</v>
      </c>
      <c r="AD25">
        <v>8.2999999999999998E-5</v>
      </c>
      <c r="AE25">
        <v>8.2000000000000001E-5</v>
      </c>
      <c r="AF25">
        <v>1.2799999999999999E-4</v>
      </c>
      <c r="AG25">
        <v>1.27E-4</v>
      </c>
      <c r="AH25">
        <v>1.26E-4</v>
      </c>
      <c r="AI25">
        <v>1.26E-4</v>
      </c>
      <c r="AJ25">
        <v>1.25E-4</v>
      </c>
      <c r="AK25">
        <v>1.7200000000000001E-4</v>
      </c>
      <c r="AL25">
        <v>1.73E-4</v>
      </c>
      <c r="AM25">
        <v>1.73E-4</v>
      </c>
      <c r="AN25">
        <v>1.75E-4</v>
      </c>
      <c r="AO25">
        <v>1.7799999999999999E-4</v>
      </c>
      <c r="AP25">
        <v>2.0699999999999999E-4</v>
      </c>
      <c r="AQ25">
        <v>2.1100000000000001E-4</v>
      </c>
      <c r="AR25">
        <v>2.1599999999999999E-4</v>
      </c>
      <c r="AS25">
        <v>2.22E-4</v>
      </c>
      <c r="AT25">
        <v>2.2800000000000001E-4</v>
      </c>
      <c r="AU25">
        <v>2.4000000000000001E-4</v>
      </c>
      <c r="AV25">
        <v>2.4499999999999999E-4</v>
      </c>
      <c r="AW25">
        <v>2.4899999999999998E-4</v>
      </c>
      <c r="AX25">
        <v>2.5399999999999999E-4</v>
      </c>
      <c r="AY25">
        <v>2.5900000000000001E-4</v>
      </c>
      <c r="AZ25">
        <v>2.7999999999999998E-4</v>
      </c>
      <c r="BA25">
        <v>2.8499999999999999E-4</v>
      </c>
      <c r="BB25">
        <v>2.8899999999999998E-4</v>
      </c>
      <c r="BC25">
        <v>2.9100000000000003E-4</v>
      </c>
      <c r="BD25">
        <v>2.9300000000000002E-4</v>
      </c>
      <c r="BE25">
        <v>3.0600000000000001E-4</v>
      </c>
      <c r="BF25">
        <v>3.1100000000000002E-4</v>
      </c>
      <c r="BG25">
        <v>3.1799999999999998E-4</v>
      </c>
      <c r="BH25">
        <v>3.2699999999999998E-4</v>
      </c>
      <c r="BI25">
        <v>3.3799999999999998E-4</v>
      </c>
      <c r="BJ25">
        <v>3.2299999999999999E-4</v>
      </c>
      <c r="BK25">
        <v>3.3500000000000001E-4</v>
      </c>
      <c r="BL25">
        <v>3.4900000000000003E-4</v>
      </c>
      <c r="BM25">
        <v>3.6499999999999998E-4</v>
      </c>
      <c r="BN25">
        <v>3.8099999999999999E-4</v>
      </c>
      <c r="BO25">
        <v>3.5E-4</v>
      </c>
      <c r="BP25">
        <v>3.6699999999999998E-4</v>
      </c>
      <c r="BQ25">
        <v>3.8499999999999998E-4</v>
      </c>
      <c r="BR25">
        <v>4.0299999999999998E-4</v>
      </c>
      <c r="BS25">
        <v>4.2400000000000001E-4</v>
      </c>
      <c r="BT25">
        <v>3.5199999999999999E-4</v>
      </c>
      <c r="BU25">
        <v>3.8299999999999999E-4</v>
      </c>
      <c r="BV25">
        <v>4.2099999999999999E-4</v>
      </c>
      <c r="BW25">
        <v>4.57E-4</v>
      </c>
      <c r="BX25">
        <v>4.95E-4</v>
      </c>
      <c r="BY25">
        <v>3.7800000000000003E-4</v>
      </c>
      <c r="BZ25">
        <v>4.0299999999999998E-4</v>
      </c>
      <c r="CA25">
        <v>4.2999999999999999E-4</v>
      </c>
      <c r="CB25">
        <v>4.6000000000000001E-4</v>
      </c>
      <c r="CC25">
        <v>4.9600000000000002E-4</v>
      </c>
      <c r="CD25">
        <v>3.8499999999999998E-4</v>
      </c>
      <c r="CE25">
        <v>4.2200000000000001E-4</v>
      </c>
      <c r="CF25">
        <v>4.7199999999999998E-4</v>
      </c>
      <c r="CG25">
        <v>5.3600000000000002E-4</v>
      </c>
      <c r="CH25">
        <v>6.1899999999999998E-4</v>
      </c>
      <c r="CI25">
        <v>2.13E-4</v>
      </c>
      <c r="CJ25">
        <v>2.5300000000000002E-4</v>
      </c>
      <c r="CK25">
        <v>3.0699999999999998E-4</v>
      </c>
      <c r="CL25">
        <v>3.8299999999999999E-4</v>
      </c>
      <c r="CM25">
        <v>4.9100000000000001E-4</v>
      </c>
      <c r="CN25">
        <v>6.4199999999999999E-4</v>
      </c>
      <c r="CO25">
        <v>8.5899999999999995E-4</v>
      </c>
      <c r="CP25">
        <v>1.183E-3</v>
      </c>
      <c r="CQ25">
        <v>1.678E-3</v>
      </c>
      <c r="CR25">
        <v>2.4459999999999998E-3</v>
      </c>
      <c r="CS25">
        <v>3.6670000000000001E-3</v>
      </c>
      <c r="CT25">
        <v>5.6829999999999997E-3</v>
      </c>
      <c r="CU25">
        <v>9.1299999999999992E-3</v>
      </c>
      <c r="CV25">
        <v>1.5179E-2</v>
      </c>
      <c r="CW25">
        <v>2.6012E-2</v>
      </c>
      <c r="CX25">
        <v>2.1426000000000001E-2</v>
      </c>
    </row>
    <row r="26" spans="1:102">
      <c r="A26" t="s">
        <v>117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 t="e">
        <v>#VALUE!</v>
      </c>
      <c r="N26" t="e">
        <v>#VALUE!</v>
      </c>
      <c r="O26" t="e">
        <v>#VALUE!</v>
      </c>
      <c r="P26" t="e">
        <v>#VALUE!</v>
      </c>
      <c r="Q26">
        <v>9.6000000000000002E-5</v>
      </c>
      <c r="R26">
        <v>9.6000000000000002E-5</v>
      </c>
      <c r="S26">
        <v>9.6000000000000002E-5</v>
      </c>
      <c r="T26">
        <v>9.6000000000000002E-5</v>
      </c>
      <c r="U26">
        <v>9.6000000000000002E-5</v>
      </c>
      <c r="V26">
        <v>9.6000000000000002E-5</v>
      </c>
      <c r="W26">
        <v>9.6000000000000002E-5</v>
      </c>
      <c r="X26">
        <v>9.6000000000000002E-5</v>
      </c>
      <c r="Y26">
        <v>9.6000000000000002E-5</v>
      </c>
      <c r="Z26">
        <v>9.6000000000000002E-5</v>
      </c>
      <c r="AA26">
        <v>9.6000000000000002E-5</v>
      </c>
      <c r="AB26">
        <v>9.6000000000000002E-5</v>
      </c>
      <c r="AC26">
        <v>9.6000000000000002E-5</v>
      </c>
      <c r="AD26">
        <v>9.6000000000000002E-5</v>
      </c>
      <c r="AE26">
        <v>9.6000000000000002E-5</v>
      </c>
      <c r="AF26">
        <v>9.6000000000000002E-5</v>
      </c>
      <c r="AG26">
        <v>9.6000000000000002E-5</v>
      </c>
      <c r="AH26">
        <v>9.6000000000000002E-5</v>
      </c>
      <c r="AI26">
        <v>9.6000000000000002E-5</v>
      </c>
      <c r="AJ26">
        <v>9.6000000000000002E-5</v>
      </c>
      <c r="AK26">
        <v>9.6000000000000002E-5</v>
      </c>
      <c r="AL26">
        <v>9.6000000000000002E-5</v>
      </c>
      <c r="AM26">
        <v>9.6000000000000002E-5</v>
      </c>
      <c r="AN26">
        <v>9.6000000000000002E-5</v>
      </c>
      <c r="AO26">
        <v>9.6000000000000002E-5</v>
      </c>
      <c r="AP26" t="e">
        <v>#VALUE!</v>
      </c>
      <c r="AQ26" t="e">
        <v>#VALUE!</v>
      </c>
      <c r="AR26" t="e">
        <v>#VALUE!</v>
      </c>
      <c r="AS26" t="e">
        <v>#VALUE!</v>
      </c>
      <c r="AT26" t="e">
        <v>#VALUE!</v>
      </c>
      <c r="AU26">
        <v>3.01E-4</v>
      </c>
      <c r="AV26">
        <v>3.01E-4</v>
      </c>
      <c r="AW26">
        <v>3.01E-4</v>
      </c>
      <c r="AX26">
        <v>3.01E-4</v>
      </c>
      <c r="AY26">
        <v>3.01E-4</v>
      </c>
      <c r="AZ26">
        <v>1.1379999999999999E-3</v>
      </c>
      <c r="BA26">
        <v>1.1379999999999999E-3</v>
      </c>
      <c r="BB26">
        <v>1.1379999999999999E-3</v>
      </c>
      <c r="BC26">
        <v>1.1379999999999999E-3</v>
      </c>
      <c r="BD26">
        <v>1.1379999999999999E-3</v>
      </c>
      <c r="BE26">
        <v>1.0480000000000001E-3</v>
      </c>
      <c r="BF26">
        <v>1.0480000000000001E-3</v>
      </c>
      <c r="BG26">
        <v>1.0480000000000001E-3</v>
      </c>
      <c r="BH26">
        <v>1.0480000000000001E-3</v>
      </c>
      <c r="BI26">
        <v>1.0480000000000001E-3</v>
      </c>
      <c r="BJ26" t="e">
        <v>#VALUE!</v>
      </c>
      <c r="BK26" t="e">
        <v>#VALUE!</v>
      </c>
      <c r="BL26" t="e">
        <v>#VALUE!</v>
      </c>
      <c r="BM26" t="e">
        <v>#VALUE!</v>
      </c>
      <c r="BN26" t="e">
        <v>#VALUE!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5.44E-4</v>
      </c>
      <c r="BU26">
        <v>5.44E-4</v>
      </c>
      <c r="BV26">
        <v>5.44E-4</v>
      </c>
      <c r="BW26">
        <v>5.44E-4</v>
      </c>
      <c r="BX26">
        <v>5.44E-4</v>
      </c>
      <c r="BY26">
        <v>2.9399999999999999E-4</v>
      </c>
      <c r="BZ26">
        <v>2.9399999999999999E-4</v>
      </c>
      <c r="CA26">
        <v>2.9399999999999999E-4</v>
      </c>
      <c r="CB26">
        <v>2.9399999999999999E-4</v>
      </c>
      <c r="CC26">
        <v>2.9399999999999999E-4</v>
      </c>
      <c r="CD26">
        <v>2.9399999999999999E-4</v>
      </c>
      <c r="CE26">
        <v>2.9399999999999999E-4</v>
      </c>
      <c r="CF26">
        <v>2.9399999999999999E-4</v>
      </c>
      <c r="CG26">
        <v>2.9399999999999999E-4</v>
      </c>
      <c r="CH26">
        <v>2.9399999999999999E-4</v>
      </c>
      <c r="CI26">
        <v>2.9399999999999999E-4</v>
      </c>
      <c r="CJ26">
        <v>2.9399999999999999E-4</v>
      </c>
      <c r="CK26">
        <v>2.9399999999999999E-4</v>
      </c>
      <c r="CL26">
        <v>2.9399999999999999E-4</v>
      </c>
      <c r="CM26">
        <v>2.9399999999999999E-4</v>
      </c>
      <c r="CN26">
        <v>2.9399999999999999E-4</v>
      </c>
      <c r="CO26">
        <v>2.9399999999999999E-4</v>
      </c>
      <c r="CP26">
        <v>2.9399999999999999E-4</v>
      </c>
      <c r="CQ26">
        <v>2.9399999999999999E-4</v>
      </c>
      <c r="CR26">
        <v>2.9399999999999999E-4</v>
      </c>
      <c r="CS26">
        <v>2.9399999999999999E-4</v>
      </c>
      <c r="CT26">
        <v>2.9399999999999999E-4</v>
      </c>
      <c r="CU26">
        <v>2.9399999999999999E-4</v>
      </c>
      <c r="CV26">
        <v>2.9399999999999999E-4</v>
      </c>
      <c r="CW26">
        <v>2.9399999999999999E-4</v>
      </c>
      <c r="CX26">
        <v>2.9399999999999999E-4</v>
      </c>
    </row>
    <row r="27" spans="1:102">
      <c r="A27" t="s">
        <v>119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N27" t="e">
        <v>#VALUE!</v>
      </c>
      <c r="O27" t="e">
        <v>#VALUE!</v>
      </c>
      <c r="P27" t="e">
        <v>#VALUE!</v>
      </c>
      <c r="Q27">
        <v>2.1499999999999999E-4</v>
      </c>
      <c r="R27">
        <v>2.1499999999999999E-4</v>
      </c>
      <c r="S27">
        <v>2.1499999999999999E-4</v>
      </c>
      <c r="T27">
        <v>2.1499999999999999E-4</v>
      </c>
      <c r="U27">
        <v>2.1499999999999999E-4</v>
      </c>
      <c r="V27">
        <v>2.1499999999999999E-4</v>
      </c>
      <c r="W27">
        <v>2.1499999999999999E-4</v>
      </c>
      <c r="X27">
        <v>2.1499999999999999E-4</v>
      </c>
      <c r="Y27">
        <v>2.1499999999999999E-4</v>
      </c>
      <c r="Z27">
        <v>2.1499999999999999E-4</v>
      </c>
      <c r="AA27">
        <v>2.1499999999999999E-4</v>
      </c>
      <c r="AB27">
        <v>2.1499999999999999E-4</v>
      </c>
      <c r="AC27">
        <v>2.1499999999999999E-4</v>
      </c>
      <c r="AD27">
        <v>2.1499999999999999E-4</v>
      </c>
      <c r="AE27">
        <v>2.1499999999999999E-4</v>
      </c>
      <c r="AF27">
        <v>2.1499999999999999E-4</v>
      </c>
      <c r="AG27">
        <v>2.1499999999999999E-4</v>
      </c>
      <c r="AH27">
        <v>2.1499999999999999E-4</v>
      </c>
      <c r="AI27">
        <v>2.1499999999999999E-4</v>
      </c>
      <c r="AJ27">
        <v>2.1499999999999999E-4</v>
      </c>
      <c r="AK27">
        <v>2.1499999999999999E-4</v>
      </c>
      <c r="AL27">
        <v>2.1499999999999999E-4</v>
      </c>
      <c r="AM27">
        <v>2.1499999999999999E-4</v>
      </c>
      <c r="AN27">
        <v>2.1499999999999999E-4</v>
      </c>
      <c r="AO27">
        <v>2.1499999999999999E-4</v>
      </c>
      <c r="AP27">
        <v>5.5400000000000002E-4</v>
      </c>
      <c r="AQ27">
        <v>5.5400000000000002E-4</v>
      </c>
      <c r="AR27">
        <v>5.5400000000000002E-4</v>
      </c>
      <c r="AS27">
        <v>5.5400000000000002E-4</v>
      </c>
      <c r="AT27">
        <v>5.5400000000000002E-4</v>
      </c>
      <c r="AU27">
        <v>6.0400000000000004E-4</v>
      </c>
      <c r="AV27">
        <v>6.0400000000000004E-4</v>
      </c>
      <c r="AW27">
        <v>6.0400000000000004E-4</v>
      </c>
      <c r="AX27">
        <v>6.0400000000000004E-4</v>
      </c>
      <c r="AY27">
        <v>6.0400000000000004E-4</v>
      </c>
      <c r="AZ27">
        <v>6.0999999999999997E-4</v>
      </c>
      <c r="BA27">
        <v>6.0999999999999997E-4</v>
      </c>
      <c r="BB27">
        <v>6.0999999999999997E-4</v>
      </c>
      <c r="BC27">
        <v>6.0999999999999997E-4</v>
      </c>
      <c r="BD27">
        <v>6.0999999999999997E-4</v>
      </c>
      <c r="BE27">
        <v>5.4900000000000001E-4</v>
      </c>
      <c r="BF27">
        <v>5.4900000000000001E-4</v>
      </c>
      <c r="BG27">
        <v>5.4900000000000001E-4</v>
      </c>
      <c r="BH27">
        <v>5.4900000000000001E-4</v>
      </c>
      <c r="BI27">
        <v>5.4900000000000001E-4</v>
      </c>
      <c r="BJ27">
        <v>4.6700000000000002E-4</v>
      </c>
      <c r="BK27">
        <v>4.6700000000000002E-4</v>
      </c>
      <c r="BL27">
        <v>4.6700000000000002E-4</v>
      </c>
      <c r="BM27">
        <v>4.6700000000000002E-4</v>
      </c>
      <c r="BN27">
        <v>4.6700000000000002E-4</v>
      </c>
      <c r="BO27">
        <v>4.1199999999999999E-4</v>
      </c>
      <c r="BP27">
        <v>4.1199999999999999E-4</v>
      </c>
      <c r="BQ27">
        <v>4.1199999999999999E-4</v>
      </c>
      <c r="BR27">
        <v>4.1199999999999999E-4</v>
      </c>
      <c r="BS27">
        <v>4.1199999999999999E-4</v>
      </c>
      <c r="BT27">
        <v>3.5399999999999999E-4</v>
      </c>
      <c r="BU27">
        <v>3.5399999999999999E-4</v>
      </c>
      <c r="BV27">
        <v>3.5399999999999999E-4</v>
      </c>
      <c r="BW27">
        <v>3.5399999999999999E-4</v>
      </c>
      <c r="BX27">
        <v>3.5399999999999999E-4</v>
      </c>
      <c r="BY27">
        <v>2.5399999999999999E-4</v>
      </c>
      <c r="BZ27">
        <v>2.5399999999999999E-4</v>
      </c>
      <c r="CA27">
        <v>2.5399999999999999E-4</v>
      </c>
      <c r="CB27">
        <v>2.5399999999999999E-4</v>
      </c>
      <c r="CC27">
        <v>2.5399999999999999E-4</v>
      </c>
      <c r="CD27">
        <v>2.5399999999999999E-4</v>
      </c>
      <c r="CE27">
        <v>2.5399999999999999E-4</v>
      </c>
      <c r="CF27">
        <v>2.5399999999999999E-4</v>
      </c>
      <c r="CG27">
        <v>2.5399999999999999E-4</v>
      </c>
      <c r="CH27">
        <v>2.5399999999999999E-4</v>
      </c>
      <c r="CI27">
        <v>2.5399999999999999E-4</v>
      </c>
      <c r="CJ27">
        <v>2.5399999999999999E-4</v>
      </c>
      <c r="CK27">
        <v>2.5399999999999999E-4</v>
      </c>
      <c r="CL27">
        <v>2.5399999999999999E-4</v>
      </c>
      <c r="CM27">
        <v>2.5399999999999999E-4</v>
      </c>
      <c r="CN27">
        <v>2.5399999999999999E-4</v>
      </c>
      <c r="CO27">
        <v>2.5399999999999999E-4</v>
      </c>
      <c r="CP27">
        <v>2.5399999999999999E-4</v>
      </c>
      <c r="CQ27">
        <v>2.5399999999999999E-4</v>
      </c>
      <c r="CR27">
        <v>2.5399999999999999E-4</v>
      </c>
      <c r="CS27">
        <v>2.5399999999999999E-4</v>
      </c>
      <c r="CT27">
        <v>2.5399999999999999E-4</v>
      </c>
      <c r="CU27">
        <v>2.5399999999999999E-4</v>
      </c>
      <c r="CV27">
        <v>2.5399999999999999E-4</v>
      </c>
      <c r="CW27">
        <v>2.5399999999999999E-4</v>
      </c>
      <c r="CX27">
        <v>2.5399999999999999E-4</v>
      </c>
    </row>
    <row r="28" spans="1:102">
      <c r="A28" t="s">
        <v>121</v>
      </c>
      <c r="B28">
        <v>1.9999999999999999E-6</v>
      </c>
      <c r="C28">
        <v>1.9999999999999999E-6</v>
      </c>
      <c r="D28">
        <v>1.9999999999999999E-6</v>
      </c>
      <c r="E28">
        <v>1.9999999999999999E-6</v>
      </c>
      <c r="F28">
        <v>1.9999999999999999E-6</v>
      </c>
      <c r="G28">
        <v>1.9999999999999999E-6</v>
      </c>
      <c r="H28">
        <v>1.9999999999999999E-6</v>
      </c>
      <c r="I28">
        <v>1.9999999999999999E-6</v>
      </c>
      <c r="J28">
        <v>1.9999999999999999E-6</v>
      </c>
      <c r="K28">
        <v>1.9999999999999999E-6</v>
      </c>
      <c r="L28">
        <v>1.9999999999999999E-6</v>
      </c>
      <c r="M28">
        <v>1.9999999999999999E-6</v>
      </c>
      <c r="N28">
        <v>1.9999999999999999E-6</v>
      </c>
      <c r="O28">
        <v>1.9999999999999999E-6</v>
      </c>
      <c r="P28">
        <v>1.9999999999999999E-6</v>
      </c>
      <c r="Q28">
        <v>6.8999999999999997E-5</v>
      </c>
      <c r="R28">
        <v>6.8999999999999997E-5</v>
      </c>
      <c r="S28">
        <v>6.8999999999999997E-5</v>
      </c>
      <c r="T28">
        <v>6.8999999999999997E-5</v>
      </c>
      <c r="U28">
        <v>6.8999999999999997E-5</v>
      </c>
      <c r="V28">
        <v>6.8999999999999997E-5</v>
      </c>
      <c r="W28">
        <v>6.8999999999999997E-5</v>
      </c>
      <c r="X28">
        <v>6.8999999999999997E-5</v>
      </c>
      <c r="Y28">
        <v>6.8999999999999997E-5</v>
      </c>
      <c r="Z28">
        <v>6.8999999999999997E-5</v>
      </c>
      <c r="AA28">
        <v>6.8999999999999997E-5</v>
      </c>
      <c r="AB28">
        <v>6.8999999999999997E-5</v>
      </c>
      <c r="AC28">
        <v>6.8999999999999997E-5</v>
      </c>
      <c r="AD28">
        <v>6.8999999999999997E-5</v>
      </c>
      <c r="AE28">
        <v>6.8999999999999997E-5</v>
      </c>
      <c r="AF28">
        <v>6.8999999999999997E-5</v>
      </c>
      <c r="AG28">
        <v>6.8999999999999997E-5</v>
      </c>
      <c r="AH28">
        <v>6.8999999999999997E-5</v>
      </c>
      <c r="AI28">
        <v>6.8999999999999997E-5</v>
      </c>
      <c r="AJ28">
        <v>6.8999999999999997E-5</v>
      </c>
      <c r="AK28">
        <v>6.8999999999999997E-5</v>
      </c>
      <c r="AL28">
        <v>6.8999999999999997E-5</v>
      </c>
      <c r="AM28">
        <v>6.8999999999999997E-5</v>
      </c>
      <c r="AN28">
        <v>6.8999999999999997E-5</v>
      </c>
      <c r="AO28">
        <v>6.8999999999999997E-5</v>
      </c>
      <c r="AP28">
        <v>3.9899999999999999E-4</v>
      </c>
      <c r="AQ28">
        <v>3.9899999999999999E-4</v>
      </c>
      <c r="AR28">
        <v>3.9899999999999999E-4</v>
      </c>
      <c r="AS28">
        <v>3.9899999999999999E-4</v>
      </c>
      <c r="AT28">
        <v>3.9899999999999999E-4</v>
      </c>
      <c r="AU28">
        <v>5.71E-4</v>
      </c>
      <c r="AV28">
        <v>5.71E-4</v>
      </c>
      <c r="AW28">
        <v>5.71E-4</v>
      </c>
      <c r="AX28">
        <v>5.71E-4</v>
      </c>
      <c r="AY28">
        <v>5.71E-4</v>
      </c>
      <c r="AZ28">
        <v>6.9899999999999997E-4</v>
      </c>
      <c r="BA28">
        <v>6.9899999999999997E-4</v>
      </c>
      <c r="BB28">
        <v>6.9899999999999997E-4</v>
      </c>
      <c r="BC28">
        <v>6.9899999999999997E-4</v>
      </c>
      <c r="BD28">
        <v>6.9899999999999997E-4</v>
      </c>
      <c r="BE28">
        <v>7.1299999999999998E-4</v>
      </c>
      <c r="BF28">
        <v>7.1299999999999998E-4</v>
      </c>
      <c r="BG28">
        <v>7.1299999999999998E-4</v>
      </c>
      <c r="BH28">
        <v>7.1299999999999998E-4</v>
      </c>
      <c r="BI28">
        <v>7.1299999999999998E-4</v>
      </c>
      <c r="BJ28">
        <v>6.7000000000000002E-4</v>
      </c>
      <c r="BK28">
        <v>6.7000000000000002E-4</v>
      </c>
      <c r="BL28">
        <v>6.7000000000000002E-4</v>
      </c>
      <c r="BM28">
        <v>6.7000000000000002E-4</v>
      </c>
      <c r="BN28">
        <v>6.7000000000000002E-4</v>
      </c>
      <c r="BO28">
        <v>7.27E-4</v>
      </c>
      <c r="BP28">
        <v>7.27E-4</v>
      </c>
      <c r="BQ28">
        <v>7.27E-4</v>
      </c>
      <c r="BR28">
        <v>7.27E-4</v>
      </c>
      <c r="BS28">
        <v>7.27E-4</v>
      </c>
      <c r="BT28">
        <v>8.3299999999999997E-4</v>
      </c>
      <c r="BU28">
        <v>8.3299999999999997E-4</v>
      </c>
      <c r="BV28">
        <v>8.3299999999999997E-4</v>
      </c>
      <c r="BW28">
        <v>8.3299999999999997E-4</v>
      </c>
      <c r="BX28">
        <v>8.3299999999999997E-4</v>
      </c>
      <c r="BY28">
        <v>1.0139999999999999E-3</v>
      </c>
      <c r="BZ28">
        <v>1.0139999999999999E-3</v>
      </c>
      <c r="CA28">
        <v>1.0139999999999999E-3</v>
      </c>
      <c r="CB28">
        <v>1.0139999999999999E-3</v>
      </c>
      <c r="CC28">
        <v>1.0139999999999999E-3</v>
      </c>
      <c r="CD28">
        <v>1.0139999999999999E-3</v>
      </c>
      <c r="CE28">
        <v>1.0139999999999999E-3</v>
      </c>
      <c r="CF28">
        <v>1.0139999999999999E-3</v>
      </c>
      <c r="CG28">
        <v>1.0139999999999999E-3</v>
      </c>
      <c r="CH28">
        <v>1.0139999999999999E-3</v>
      </c>
      <c r="CI28">
        <v>1.0139999999999999E-3</v>
      </c>
      <c r="CJ28">
        <v>1.0139999999999999E-3</v>
      </c>
      <c r="CK28">
        <v>1.0139999999999999E-3</v>
      </c>
      <c r="CL28">
        <v>1.0139999999999999E-3</v>
      </c>
      <c r="CM28">
        <v>1.0139999999999999E-3</v>
      </c>
      <c r="CN28">
        <v>1.0139999999999999E-3</v>
      </c>
      <c r="CO28">
        <v>1.0139999999999999E-3</v>
      </c>
      <c r="CP28">
        <v>1.0139999999999999E-3</v>
      </c>
      <c r="CQ28">
        <v>1.0139999999999999E-3</v>
      </c>
      <c r="CR28">
        <v>1.0139999999999999E-3</v>
      </c>
      <c r="CS28">
        <v>1.0139999999999999E-3</v>
      </c>
      <c r="CT28">
        <v>1.0139999999999999E-3</v>
      </c>
      <c r="CU28">
        <v>1.0139999999999999E-3</v>
      </c>
      <c r="CV28">
        <v>1.0139999999999999E-3</v>
      </c>
      <c r="CW28">
        <v>1.0139999999999999E-3</v>
      </c>
      <c r="CX28">
        <v>1.0139999999999999E-3</v>
      </c>
    </row>
    <row r="29" spans="1:102">
      <c r="A29" t="s">
        <v>123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 t="e">
        <v>#VALUE!</v>
      </c>
      <c r="O29" t="e">
        <v>#VALUE!</v>
      </c>
      <c r="P29" t="e">
        <v>#VALUE!</v>
      </c>
      <c r="Q29">
        <v>1.44E-4</v>
      </c>
      <c r="R29">
        <v>1.44E-4</v>
      </c>
      <c r="S29">
        <v>1.44E-4</v>
      </c>
      <c r="T29">
        <v>1.44E-4</v>
      </c>
      <c r="U29">
        <v>1.44E-4</v>
      </c>
      <c r="V29">
        <v>1.44E-4</v>
      </c>
      <c r="W29">
        <v>1.44E-4</v>
      </c>
      <c r="X29">
        <v>1.44E-4</v>
      </c>
      <c r="Y29">
        <v>1.44E-4</v>
      </c>
      <c r="Z29">
        <v>1.44E-4</v>
      </c>
      <c r="AA29">
        <v>1.44E-4</v>
      </c>
      <c r="AB29">
        <v>1.44E-4</v>
      </c>
      <c r="AC29">
        <v>1.44E-4</v>
      </c>
      <c r="AD29">
        <v>1.44E-4</v>
      </c>
      <c r="AE29">
        <v>1.44E-4</v>
      </c>
      <c r="AF29">
        <v>1.44E-4</v>
      </c>
      <c r="AG29">
        <v>1.44E-4</v>
      </c>
      <c r="AH29">
        <v>1.44E-4</v>
      </c>
      <c r="AI29">
        <v>1.44E-4</v>
      </c>
      <c r="AJ29">
        <v>1.44E-4</v>
      </c>
      <c r="AK29">
        <v>1.44E-4</v>
      </c>
      <c r="AL29">
        <v>1.44E-4</v>
      </c>
      <c r="AM29">
        <v>1.44E-4</v>
      </c>
      <c r="AN29">
        <v>1.44E-4</v>
      </c>
      <c r="AO29">
        <v>1.44E-4</v>
      </c>
      <c r="AP29">
        <v>8.3900000000000001E-4</v>
      </c>
      <c r="AQ29">
        <v>8.3900000000000001E-4</v>
      </c>
      <c r="AR29">
        <v>8.3900000000000001E-4</v>
      </c>
      <c r="AS29">
        <v>8.3900000000000001E-4</v>
      </c>
      <c r="AT29">
        <v>8.3900000000000001E-4</v>
      </c>
      <c r="AU29">
        <v>1.1590000000000001E-3</v>
      </c>
      <c r="AV29">
        <v>1.1590000000000001E-3</v>
      </c>
      <c r="AW29">
        <v>1.1590000000000001E-3</v>
      </c>
      <c r="AX29">
        <v>1.1590000000000001E-3</v>
      </c>
      <c r="AY29">
        <v>1.1590000000000001E-3</v>
      </c>
      <c r="AZ29">
        <v>1.415E-3</v>
      </c>
      <c r="BA29">
        <v>1.415E-3</v>
      </c>
      <c r="BB29">
        <v>1.415E-3</v>
      </c>
      <c r="BC29">
        <v>1.415E-3</v>
      </c>
      <c r="BD29">
        <v>1.415E-3</v>
      </c>
      <c r="BE29">
        <v>1.5330000000000001E-3</v>
      </c>
      <c r="BF29">
        <v>1.5330000000000001E-3</v>
      </c>
      <c r="BG29">
        <v>1.5330000000000001E-3</v>
      </c>
      <c r="BH29">
        <v>1.5330000000000001E-3</v>
      </c>
      <c r="BI29">
        <v>1.5330000000000001E-3</v>
      </c>
      <c r="BJ29">
        <v>1.6149999999999999E-3</v>
      </c>
      <c r="BK29">
        <v>1.6149999999999999E-3</v>
      </c>
      <c r="BL29">
        <v>1.6149999999999999E-3</v>
      </c>
      <c r="BM29">
        <v>1.6149999999999999E-3</v>
      </c>
      <c r="BN29">
        <v>1.6149999999999999E-3</v>
      </c>
      <c r="BO29">
        <v>1.714E-3</v>
      </c>
      <c r="BP29">
        <v>1.714E-3</v>
      </c>
      <c r="BQ29">
        <v>1.714E-3</v>
      </c>
      <c r="BR29">
        <v>1.714E-3</v>
      </c>
      <c r="BS29">
        <v>1.714E-3</v>
      </c>
      <c r="BT29">
        <v>1.7799999999999999E-3</v>
      </c>
      <c r="BU29">
        <v>1.7799999999999999E-3</v>
      </c>
      <c r="BV29">
        <v>1.7799999999999999E-3</v>
      </c>
      <c r="BW29">
        <v>1.7799999999999999E-3</v>
      </c>
      <c r="BX29">
        <v>1.7799999999999999E-3</v>
      </c>
      <c r="BY29">
        <v>1.823E-3</v>
      </c>
      <c r="BZ29">
        <v>1.823E-3</v>
      </c>
      <c r="CA29">
        <v>1.823E-3</v>
      </c>
      <c r="CB29">
        <v>1.823E-3</v>
      </c>
      <c r="CC29">
        <v>1.823E-3</v>
      </c>
      <c r="CD29">
        <v>1.823E-3</v>
      </c>
      <c r="CE29">
        <v>1.823E-3</v>
      </c>
      <c r="CF29">
        <v>1.823E-3</v>
      </c>
      <c r="CG29">
        <v>1.823E-3</v>
      </c>
      <c r="CH29">
        <v>1.823E-3</v>
      </c>
      <c r="CI29">
        <v>1.823E-3</v>
      </c>
      <c r="CJ29">
        <v>1.823E-3</v>
      </c>
      <c r="CK29">
        <v>1.823E-3</v>
      </c>
      <c r="CL29">
        <v>1.823E-3</v>
      </c>
      <c r="CM29">
        <v>1.823E-3</v>
      </c>
      <c r="CN29">
        <v>1.823E-3</v>
      </c>
      <c r="CO29">
        <v>1.823E-3</v>
      </c>
      <c r="CP29">
        <v>1.823E-3</v>
      </c>
      <c r="CQ29">
        <v>1.823E-3</v>
      </c>
      <c r="CR29">
        <v>1.823E-3</v>
      </c>
      <c r="CS29">
        <v>1.823E-3</v>
      </c>
      <c r="CT29">
        <v>1.823E-3</v>
      </c>
      <c r="CU29">
        <v>1.823E-3</v>
      </c>
      <c r="CV29">
        <v>1.823E-3</v>
      </c>
      <c r="CW29">
        <v>1.823E-3</v>
      </c>
      <c r="CX29">
        <v>1.823E-3</v>
      </c>
    </row>
    <row r="30" spans="1:102">
      <c r="A30" t="s">
        <v>125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  <c r="O30" t="e">
        <v>#VALUE!</v>
      </c>
      <c r="P30" t="e">
        <v>#VALUE!</v>
      </c>
      <c r="Q30">
        <v>6.3E-5</v>
      </c>
      <c r="R30">
        <v>6.3E-5</v>
      </c>
      <c r="S30">
        <v>6.3E-5</v>
      </c>
      <c r="T30">
        <v>6.3E-5</v>
      </c>
      <c r="U30">
        <v>6.3E-5</v>
      </c>
      <c r="V30">
        <v>6.3E-5</v>
      </c>
      <c r="W30">
        <v>6.3E-5</v>
      </c>
      <c r="X30">
        <v>6.3E-5</v>
      </c>
      <c r="Y30">
        <v>6.3E-5</v>
      </c>
      <c r="Z30">
        <v>6.3E-5</v>
      </c>
      <c r="AA30">
        <v>6.3E-5</v>
      </c>
      <c r="AB30">
        <v>6.3E-5</v>
      </c>
      <c r="AC30">
        <v>6.3E-5</v>
      </c>
      <c r="AD30">
        <v>6.3E-5</v>
      </c>
      <c r="AE30">
        <v>6.3E-5</v>
      </c>
      <c r="AF30">
        <v>6.3E-5</v>
      </c>
      <c r="AG30">
        <v>6.3E-5</v>
      </c>
      <c r="AH30">
        <v>6.3E-5</v>
      </c>
      <c r="AI30">
        <v>6.3E-5</v>
      </c>
      <c r="AJ30">
        <v>6.3E-5</v>
      </c>
      <c r="AK30">
        <v>6.3E-5</v>
      </c>
      <c r="AL30">
        <v>6.3E-5</v>
      </c>
      <c r="AM30">
        <v>6.3E-5</v>
      </c>
      <c r="AN30">
        <v>6.3E-5</v>
      </c>
      <c r="AO30">
        <v>6.3E-5</v>
      </c>
      <c r="AP30">
        <v>4.1399999999999998E-4</v>
      </c>
      <c r="AQ30">
        <v>4.1399999999999998E-4</v>
      </c>
      <c r="AR30">
        <v>4.1399999999999998E-4</v>
      </c>
      <c r="AS30">
        <v>4.1399999999999998E-4</v>
      </c>
      <c r="AT30">
        <v>4.1399999999999998E-4</v>
      </c>
      <c r="AU30">
        <v>6.1200000000000002E-4</v>
      </c>
      <c r="AV30">
        <v>6.1200000000000002E-4</v>
      </c>
      <c r="AW30">
        <v>6.1200000000000002E-4</v>
      </c>
      <c r="AX30">
        <v>6.1200000000000002E-4</v>
      </c>
      <c r="AY30">
        <v>6.1200000000000002E-4</v>
      </c>
      <c r="AZ30">
        <v>7.4200000000000004E-4</v>
      </c>
      <c r="BA30">
        <v>7.4200000000000004E-4</v>
      </c>
      <c r="BB30">
        <v>7.4200000000000004E-4</v>
      </c>
      <c r="BC30">
        <v>7.4200000000000004E-4</v>
      </c>
      <c r="BD30">
        <v>7.4200000000000004E-4</v>
      </c>
      <c r="BE30">
        <v>7.5100000000000004E-4</v>
      </c>
      <c r="BF30">
        <v>7.5100000000000004E-4</v>
      </c>
      <c r="BG30">
        <v>7.5100000000000004E-4</v>
      </c>
      <c r="BH30">
        <v>7.5100000000000004E-4</v>
      </c>
      <c r="BI30">
        <v>7.5100000000000004E-4</v>
      </c>
      <c r="BJ30">
        <v>7.5299999999999998E-4</v>
      </c>
      <c r="BK30">
        <v>7.5299999999999998E-4</v>
      </c>
      <c r="BL30">
        <v>7.5299999999999998E-4</v>
      </c>
      <c r="BM30">
        <v>7.5299999999999998E-4</v>
      </c>
      <c r="BN30">
        <v>7.5299999999999998E-4</v>
      </c>
      <c r="BO30">
        <v>7.7300000000000003E-4</v>
      </c>
      <c r="BP30">
        <v>7.7300000000000003E-4</v>
      </c>
      <c r="BQ30">
        <v>7.7300000000000003E-4</v>
      </c>
      <c r="BR30">
        <v>7.7300000000000003E-4</v>
      </c>
      <c r="BS30">
        <v>7.7300000000000003E-4</v>
      </c>
      <c r="BT30">
        <v>7.9900000000000001E-4</v>
      </c>
      <c r="BU30">
        <v>7.9900000000000001E-4</v>
      </c>
      <c r="BV30">
        <v>7.9900000000000001E-4</v>
      </c>
      <c r="BW30">
        <v>7.9900000000000001E-4</v>
      </c>
      <c r="BX30">
        <v>7.9900000000000001E-4</v>
      </c>
      <c r="BY30">
        <v>8.3900000000000001E-4</v>
      </c>
      <c r="BZ30">
        <v>8.3900000000000001E-4</v>
      </c>
      <c r="CA30">
        <v>8.3900000000000001E-4</v>
      </c>
      <c r="CB30">
        <v>8.3900000000000001E-4</v>
      </c>
      <c r="CC30">
        <v>8.3900000000000001E-4</v>
      </c>
      <c r="CD30">
        <v>8.3900000000000001E-4</v>
      </c>
      <c r="CE30">
        <v>8.3900000000000001E-4</v>
      </c>
      <c r="CF30">
        <v>8.3900000000000001E-4</v>
      </c>
      <c r="CG30">
        <v>8.3900000000000001E-4</v>
      </c>
      <c r="CH30">
        <v>8.3900000000000001E-4</v>
      </c>
      <c r="CI30">
        <v>8.3900000000000001E-4</v>
      </c>
      <c r="CJ30">
        <v>8.3900000000000001E-4</v>
      </c>
      <c r="CK30">
        <v>8.3900000000000001E-4</v>
      </c>
      <c r="CL30">
        <v>8.3900000000000001E-4</v>
      </c>
      <c r="CM30">
        <v>8.3900000000000001E-4</v>
      </c>
      <c r="CN30">
        <v>8.3900000000000001E-4</v>
      </c>
      <c r="CO30">
        <v>8.3900000000000001E-4</v>
      </c>
      <c r="CP30">
        <v>8.3900000000000001E-4</v>
      </c>
      <c r="CQ30">
        <v>8.3900000000000001E-4</v>
      </c>
      <c r="CR30">
        <v>8.3900000000000001E-4</v>
      </c>
      <c r="CS30">
        <v>8.3900000000000001E-4</v>
      </c>
      <c r="CT30">
        <v>8.3900000000000001E-4</v>
      </c>
      <c r="CU30">
        <v>8.3900000000000001E-4</v>
      </c>
      <c r="CV30">
        <v>8.3900000000000001E-4</v>
      </c>
      <c r="CW30">
        <v>8.3900000000000001E-4</v>
      </c>
      <c r="CX30">
        <v>8.3900000000000001E-4</v>
      </c>
    </row>
    <row r="31" spans="1:102">
      <c r="A31" t="s">
        <v>127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  <c r="N31" t="e">
        <v>#VALUE!</v>
      </c>
      <c r="O31" t="e">
        <v>#VALUE!</v>
      </c>
      <c r="P31" t="e">
        <v>#VALUE!</v>
      </c>
      <c r="Q31">
        <v>9.3999999999999994E-5</v>
      </c>
      <c r="R31">
        <v>9.3999999999999994E-5</v>
      </c>
      <c r="S31">
        <v>9.3999999999999994E-5</v>
      </c>
      <c r="T31">
        <v>9.3999999999999994E-5</v>
      </c>
      <c r="U31">
        <v>9.3999999999999994E-5</v>
      </c>
      <c r="V31">
        <v>9.3999999999999994E-5</v>
      </c>
      <c r="W31">
        <v>9.3999999999999994E-5</v>
      </c>
      <c r="X31">
        <v>9.3999999999999994E-5</v>
      </c>
      <c r="Y31">
        <v>9.3999999999999994E-5</v>
      </c>
      <c r="Z31">
        <v>9.3999999999999994E-5</v>
      </c>
      <c r="AA31">
        <v>9.3999999999999994E-5</v>
      </c>
      <c r="AB31">
        <v>9.3999999999999994E-5</v>
      </c>
      <c r="AC31">
        <v>9.3999999999999994E-5</v>
      </c>
      <c r="AD31">
        <v>9.3999999999999994E-5</v>
      </c>
      <c r="AE31">
        <v>9.3999999999999994E-5</v>
      </c>
      <c r="AF31">
        <v>9.3999999999999994E-5</v>
      </c>
      <c r="AG31">
        <v>9.3999999999999994E-5</v>
      </c>
      <c r="AH31">
        <v>9.3999999999999994E-5</v>
      </c>
      <c r="AI31">
        <v>9.3999999999999994E-5</v>
      </c>
      <c r="AJ31">
        <v>9.3999999999999994E-5</v>
      </c>
      <c r="AK31">
        <v>9.3999999999999994E-5</v>
      </c>
      <c r="AL31">
        <v>9.3999999999999994E-5</v>
      </c>
      <c r="AM31">
        <v>9.3999999999999994E-5</v>
      </c>
      <c r="AN31">
        <v>9.3999999999999994E-5</v>
      </c>
      <c r="AO31">
        <v>9.3999999999999994E-5</v>
      </c>
      <c r="AP31">
        <v>6.5499999999999998E-4</v>
      </c>
      <c r="AQ31">
        <v>6.5499999999999998E-4</v>
      </c>
      <c r="AR31">
        <v>6.5499999999999998E-4</v>
      </c>
      <c r="AS31">
        <v>6.5499999999999998E-4</v>
      </c>
      <c r="AT31">
        <v>6.5499999999999998E-4</v>
      </c>
      <c r="AU31">
        <v>8.0999999999999996E-4</v>
      </c>
      <c r="AV31">
        <v>8.0999999999999996E-4</v>
      </c>
      <c r="AW31">
        <v>8.0999999999999996E-4</v>
      </c>
      <c r="AX31">
        <v>8.0999999999999996E-4</v>
      </c>
      <c r="AY31">
        <v>8.0999999999999996E-4</v>
      </c>
      <c r="AZ31">
        <v>8.8400000000000002E-4</v>
      </c>
      <c r="BA31">
        <v>8.8400000000000002E-4</v>
      </c>
      <c r="BB31">
        <v>8.8400000000000002E-4</v>
      </c>
      <c r="BC31">
        <v>8.8400000000000002E-4</v>
      </c>
      <c r="BD31">
        <v>8.8400000000000002E-4</v>
      </c>
      <c r="BE31">
        <v>9.2599999999999996E-4</v>
      </c>
      <c r="BF31">
        <v>9.2599999999999996E-4</v>
      </c>
      <c r="BG31">
        <v>9.2599999999999996E-4</v>
      </c>
      <c r="BH31">
        <v>9.2599999999999996E-4</v>
      </c>
      <c r="BI31">
        <v>9.2599999999999996E-4</v>
      </c>
      <c r="BJ31">
        <v>9.7099999999999997E-4</v>
      </c>
      <c r="BK31">
        <v>9.7099999999999997E-4</v>
      </c>
      <c r="BL31">
        <v>9.7099999999999997E-4</v>
      </c>
      <c r="BM31">
        <v>9.7099999999999997E-4</v>
      </c>
      <c r="BN31">
        <v>9.7099999999999997E-4</v>
      </c>
      <c r="BO31">
        <v>9.3800000000000003E-4</v>
      </c>
      <c r="BP31">
        <v>9.3800000000000003E-4</v>
      </c>
      <c r="BQ31">
        <v>9.3800000000000003E-4</v>
      </c>
      <c r="BR31">
        <v>9.3800000000000003E-4</v>
      </c>
      <c r="BS31">
        <v>9.3800000000000003E-4</v>
      </c>
      <c r="BT31">
        <v>8.3100000000000003E-4</v>
      </c>
      <c r="BU31">
        <v>8.3100000000000003E-4</v>
      </c>
      <c r="BV31">
        <v>8.3100000000000003E-4</v>
      </c>
      <c r="BW31">
        <v>8.3100000000000003E-4</v>
      </c>
      <c r="BX31">
        <v>8.3100000000000003E-4</v>
      </c>
      <c r="BY31">
        <v>6.3500000000000004E-4</v>
      </c>
      <c r="BZ31">
        <v>6.3500000000000004E-4</v>
      </c>
      <c r="CA31">
        <v>6.3500000000000004E-4</v>
      </c>
      <c r="CB31">
        <v>6.3500000000000004E-4</v>
      </c>
      <c r="CC31">
        <v>6.3500000000000004E-4</v>
      </c>
      <c r="CD31">
        <v>6.3500000000000004E-4</v>
      </c>
      <c r="CE31">
        <v>6.3500000000000004E-4</v>
      </c>
      <c r="CF31">
        <v>6.3500000000000004E-4</v>
      </c>
      <c r="CG31">
        <v>6.3500000000000004E-4</v>
      </c>
      <c r="CH31">
        <v>6.3500000000000004E-4</v>
      </c>
      <c r="CI31">
        <v>6.3500000000000004E-4</v>
      </c>
      <c r="CJ31">
        <v>6.3500000000000004E-4</v>
      </c>
      <c r="CK31">
        <v>6.3500000000000004E-4</v>
      </c>
      <c r="CL31">
        <v>6.3500000000000004E-4</v>
      </c>
      <c r="CM31">
        <v>6.3500000000000004E-4</v>
      </c>
      <c r="CN31">
        <v>6.3500000000000004E-4</v>
      </c>
      <c r="CO31">
        <v>6.3500000000000004E-4</v>
      </c>
      <c r="CP31">
        <v>6.3500000000000004E-4</v>
      </c>
      <c r="CQ31">
        <v>6.3500000000000004E-4</v>
      </c>
      <c r="CR31">
        <v>6.3500000000000004E-4</v>
      </c>
      <c r="CS31">
        <v>6.3500000000000004E-4</v>
      </c>
      <c r="CT31">
        <v>6.3500000000000004E-4</v>
      </c>
      <c r="CU31">
        <v>6.3500000000000004E-4</v>
      </c>
      <c r="CV31">
        <v>6.3500000000000004E-4</v>
      </c>
      <c r="CW31">
        <v>6.3500000000000004E-4</v>
      </c>
      <c r="CX31">
        <v>6.3500000000000004E-4</v>
      </c>
    </row>
    <row r="32" spans="1:102">
      <c r="A32" t="s">
        <v>129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 t="e">
        <v>#VALUE!</v>
      </c>
      <c r="P32" t="e">
        <v>#VALUE!</v>
      </c>
      <c r="Q32">
        <v>6.8999999999999997E-5</v>
      </c>
      <c r="R32">
        <v>6.8999999999999997E-5</v>
      </c>
      <c r="S32">
        <v>6.8999999999999997E-5</v>
      </c>
      <c r="T32">
        <v>6.8999999999999997E-5</v>
      </c>
      <c r="U32">
        <v>6.8999999999999997E-5</v>
      </c>
      <c r="V32">
        <v>6.8999999999999997E-5</v>
      </c>
      <c r="W32">
        <v>6.8999999999999997E-5</v>
      </c>
      <c r="X32">
        <v>6.8999999999999997E-5</v>
      </c>
      <c r="Y32">
        <v>6.8999999999999997E-5</v>
      </c>
      <c r="Z32">
        <v>6.8999999999999997E-5</v>
      </c>
      <c r="AA32">
        <v>6.8999999999999997E-5</v>
      </c>
      <c r="AB32">
        <v>6.8999999999999997E-5</v>
      </c>
      <c r="AC32">
        <v>6.8999999999999997E-5</v>
      </c>
      <c r="AD32">
        <v>6.8999999999999997E-5</v>
      </c>
      <c r="AE32">
        <v>6.8999999999999997E-5</v>
      </c>
      <c r="AF32">
        <v>6.8999999999999997E-5</v>
      </c>
      <c r="AG32">
        <v>6.8999999999999997E-5</v>
      </c>
      <c r="AH32">
        <v>6.8999999999999997E-5</v>
      </c>
      <c r="AI32">
        <v>6.8999999999999997E-5</v>
      </c>
      <c r="AJ32">
        <v>6.8999999999999997E-5</v>
      </c>
      <c r="AK32">
        <v>6.8999999999999997E-5</v>
      </c>
      <c r="AL32">
        <v>6.8999999999999997E-5</v>
      </c>
      <c r="AM32">
        <v>6.8999999999999997E-5</v>
      </c>
      <c r="AN32">
        <v>6.8999999999999997E-5</v>
      </c>
      <c r="AO32">
        <v>6.8999999999999997E-5</v>
      </c>
      <c r="AP32">
        <v>1.35E-4</v>
      </c>
      <c r="AQ32">
        <v>1.35E-4</v>
      </c>
      <c r="AR32">
        <v>1.35E-4</v>
      </c>
      <c r="AS32">
        <v>1.35E-4</v>
      </c>
      <c r="AT32">
        <v>1.35E-4</v>
      </c>
      <c r="AU32">
        <v>1.2899999999999999E-4</v>
      </c>
      <c r="AV32">
        <v>1.2899999999999999E-4</v>
      </c>
      <c r="AW32">
        <v>1.2899999999999999E-4</v>
      </c>
      <c r="AX32">
        <v>1.2899999999999999E-4</v>
      </c>
      <c r="AY32">
        <v>1.2899999999999999E-4</v>
      </c>
      <c r="AZ32">
        <v>1.17E-4</v>
      </c>
      <c r="BA32">
        <v>1.17E-4</v>
      </c>
      <c r="BB32">
        <v>1.17E-4</v>
      </c>
      <c r="BC32">
        <v>1.17E-4</v>
      </c>
      <c r="BD32">
        <v>1.17E-4</v>
      </c>
      <c r="BE32">
        <v>1.0900000000000001E-4</v>
      </c>
      <c r="BF32">
        <v>1.0900000000000001E-4</v>
      </c>
      <c r="BG32">
        <v>1.0900000000000001E-4</v>
      </c>
      <c r="BH32">
        <v>1.0900000000000001E-4</v>
      </c>
      <c r="BI32">
        <v>1.0900000000000001E-4</v>
      </c>
      <c r="BJ32">
        <v>1.03E-4</v>
      </c>
      <c r="BK32">
        <v>1.03E-4</v>
      </c>
      <c r="BL32">
        <v>1.03E-4</v>
      </c>
      <c r="BM32">
        <v>1.03E-4</v>
      </c>
      <c r="BN32">
        <v>1.03E-4</v>
      </c>
      <c r="BO32">
        <v>9.7999999999999997E-5</v>
      </c>
      <c r="BP32">
        <v>9.7999999999999997E-5</v>
      </c>
      <c r="BQ32">
        <v>9.7999999999999997E-5</v>
      </c>
      <c r="BR32">
        <v>9.7999999999999997E-5</v>
      </c>
      <c r="BS32">
        <v>9.7999999999999997E-5</v>
      </c>
      <c r="BT32">
        <v>9.6000000000000002E-5</v>
      </c>
      <c r="BU32">
        <v>9.6000000000000002E-5</v>
      </c>
      <c r="BV32">
        <v>9.6000000000000002E-5</v>
      </c>
      <c r="BW32">
        <v>9.6000000000000002E-5</v>
      </c>
      <c r="BX32">
        <v>9.6000000000000002E-5</v>
      </c>
      <c r="BY32">
        <v>9.7999999999999997E-5</v>
      </c>
      <c r="BZ32">
        <v>9.7999999999999997E-5</v>
      </c>
      <c r="CA32">
        <v>9.7999999999999997E-5</v>
      </c>
      <c r="CB32">
        <v>9.7999999999999997E-5</v>
      </c>
      <c r="CC32">
        <v>9.7999999999999997E-5</v>
      </c>
      <c r="CD32">
        <v>9.7999999999999997E-5</v>
      </c>
      <c r="CE32">
        <v>9.7999999999999997E-5</v>
      </c>
      <c r="CF32">
        <v>9.7999999999999997E-5</v>
      </c>
      <c r="CG32">
        <v>9.7999999999999997E-5</v>
      </c>
      <c r="CH32">
        <v>9.7999999999999997E-5</v>
      </c>
      <c r="CI32">
        <v>9.7999999999999997E-5</v>
      </c>
      <c r="CJ32">
        <v>9.7999999999999997E-5</v>
      </c>
      <c r="CK32">
        <v>9.7999999999999997E-5</v>
      </c>
      <c r="CL32">
        <v>9.7999999999999997E-5</v>
      </c>
      <c r="CM32">
        <v>9.7999999999999997E-5</v>
      </c>
      <c r="CN32">
        <v>9.7999999999999997E-5</v>
      </c>
      <c r="CO32">
        <v>9.7999999999999997E-5</v>
      </c>
      <c r="CP32">
        <v>9.7999999999999997E-5</v>
      </c>
      <c r="CQ32">
        <v>9.7999999999999997E-5</v>
      </c>
      <c r="CR32">
        <v>9.7999999999999997E-5</v>
      </c>
      <c r="CS32">
        <v>9.7999999999999997E-5</v>
      </c>
      <c r="CT32">
        <v>9.7999999999999997E-5</v>
      </c>
      <c r="CU32">
        <v>9.7999999999999997E-5</v>
      </c>
      <c r="CV32">
        <v>9.7999999999999997E-5</v>
      </c>
      <c r="CW32">
        <v>9.7999999999999997E-5</v>
      </c>
      <c r="CX32">
        <v>9.7999999999999997E-5</v>
      </c>
    </row>
    <row r="33" spans="1:102">
      <c r="A33" t="s">
        <v>132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 t="e">
        <v>#VALUE!</v>
      </c>
      <c r="P33" t="e">
        <v>#VALUE!</v>
      </c>
      <c r="Q33">
        <v>6.3999999999999997E-5</v>
      </c>
      <c r="R33">
        <v>6.3999999999999997E-5</v>
      </c>
      <c r="S33">
        <v>6.3999999999999997E-5</v>
      </c>
      <c r="T33">
        <v>6.3999999999999997E-5</v>
      </c>
      <c r="U33">
        <v>6.3999999999999997E-5</v>
      </c>
      <c r="V33">
        <v>6.3999999999999997E-5</v>
      </c>
      <c r="W33">
        <v>6.3999999999999997E-5</v>
      </c>
      <c r="X33">
        <v>6.3999999999999997E-5</v>
      </c>
      <c r="Y33">
        <v>6.3999999999999997E-5</v>
      </c>
      <c r="Z33">
        <v>6.3999999999999997E-5</v>
      </c>
      <c r="AA33">
        <v>6.3999999999999997E-5</v>
      </c>
      <c r="AB33">
        <v>6.3999999999999997E-5</v>
      </c>
      <c r="AC33">
        <v>6.3999999999999997E-5</v>
      </c>
      <c r="AD33">
        <v>6.3999999999999997E-5</v>
      </c>
      <c r="AE33">
        <v>6.3999999999999997E-5</v>
      </c>
      <c r="AF33">
        <v>6.3999999999999997E-5</v>
      </c>
      <c r="AG33">
        <v>6.3999999999999997E-5</v>
      </c>
      <c r="AH33">
        <v>6.3999999999999997E-5</v>
      </c>
      <c r="AI33">
        <v>6.3999999999999997E-5</v>
      </c>
      <c r="AJ33">
        <v>6.3999999999999997E-5</v>
      </c>
      <c r="AK33">
        <v>6.3999999999999997E-5</v>
      </c>
      <c r="AL33">
        <v>6.3999999999999997E-5</v>
      </c>
      <c r="AM33">
        <v>6.3999999999999997E-5</v>
      </c>
      <c r="AN33">
        <v>6.3999999999999997E-5</v>
      </c>
      <c r="AO33">
        <v>6.3999999999999997E-5</v>
      </c>
      <c r="AP33">
        <v>3.9300000000000001E-4</v>
      </c>
      <c r="AQ33">
        <v>3.9300000000000001E-4</v>
      </c>
      <c r="AR33">
        <v>3.9300000000000001E-4</v>
      </c>
      <c r="AS33">
        <v>3.9300000000000001E-4</v>
      </c>
      <c r="AT33">
        <v>3.9300000000000001E-4</v>
      </c>
      <c r="AU33">
        <v>5.9900000000000003E-4</v>
      </c>
      <c r="AV33">
        <v>5.9900000000000003E-4</v>
      </c>
      <c r="AW33">
        <v>5.9900000000000003E-4</v>
      </c>
      <c r="AX33">
        <v>5.9900000000000003E-4</v>
      </c>
      <c r="AY33">
        <v>5.9900000000000003E-4</v>
      </c>
      <c r="AZ33">
        <v>7.18E-4</v>
      </c>
      <c r="BA33">
        <v>7.18E-4</v>
      </c>
      <c r="BB33">
        <v>7.18E-4</v>
      </c>
      <c r="BC33">
        <v>7.18E-4</v>
      </c>
      <c r="BD33">
        <v>7.18E-4</v>
      </c>
      <c r="BE33">
        <v>7.9299999999999998E-4</v>
      </c>
      <c r="BF33">
        <v>7.9299999999999998E-4</v>
      </c>
      <c r="BG33">
        <v>7.9299999999999998E-4</v>
      </c>
      <c r="BH33">
        <v>7.9299999999999998E-4</v>
      </c>
      <c r="BI33">
        <v>7.9299999999999998E-4</v>
      </c>
      <c r="BJ33">
        <v>1.049E-3</v>
      </c>
      <c r="BK33">
        <v>1.049E-3</v>
      </c>
      <c r="BL33">
        <v>1.049E-3</v>
      </c>
      <c r="BM33">
        <v>1.049E-3</v>
      </c>
      <c r="BN33">
        <v>1.049E-3</v>
      </c>
      <c r="BO33">
        <v>1.1429999999999999E-3</v>
      </c>
      <c r="BP33">
        <v>1.1429999999999999E-3</v>
      </c>
      <c r="BQ33">
        <v>1.1429999999999999E-3</v>
      </c>
      <c r="BR33">
        <v>1.1429999999999999E-3</v>
      </c>
      <c r="BS33">
        <v>1.1429999999999999E-3</v>
      </c>
      <c r="BT33">
        <v>1.0059999999999999E-3</v>
      </c>
      <c r="BU33">
        <v>1.0059999999999999E-3</v>
      </c>
      <c r="BV33">
        <v>1.0059999999999999E-3</v>
      </c>
      <c r="BW33">
        <v>1.0059999999999999E-3</v>
      </c>
      <c r="BX33">
        <v>1.0059999999999999E-3</v>
      </c>
      <c r="BY33">
        <v>2.1310000000000001E-3</v>
      </c>
      <c r="BZ33">
        <v>2.1310000000000001E-3</v>
      </c>
      <c r="CA33">
        <v>2.1310000000000001E-3</v>
      </c>
      <c r="CB33">
        <v>2.1310000000000001E-3</v>
      </c>
      <c r="CC33">
        <v>2.1310000000000001E-3</v>
      </c>
      <c r="CD33">
        <v>2.1310000000000001E-3</v>
      </c>
      <c r="CE33">
        <v>2.1310000000000001E-3</v>
      </c>
      <c r="CF33">
        <v>2.1310000000000001E-3</v>
      </c>
      <c r="CG33">
        <v>2.1310000000000001E-3</v>
      </c>
      <c r="CH33">
        <v>2.1310000000000001E-3</v>
      </c>
      <c r="CI33">
        <v>2.1310000000000001E-3</v>
      </c>
      <c r="CJ33">
        <v>2.1310000000000001E-3</v>
      </c>
      <c r="CK33">
        <v>2.1310000000000001E-3</v>
      </c>
      <c r="CL33">
        <v>2.1310000000000001E-3</v>
      </c>
      <c r="CM33">
        <v>2.1310000000000001E-3</v>
      </c>
      <c r="CN33">
        <v>2.1310000000000001E-3</v>
      </c>
      <c r="CO33">
        <v>2.1310000000000001E-3</v>
      </c>
      <c r="CP33">
        <v>2.1310000000000001E-3</v>
      </c>
      <c r="CQ33">
        <v>2.1310000000000001E-3</v>
      </c>
      <c r="CR33">
        <v>2.1310000000000001E-3</v>
      </c>
      <c r="CS33">
        <v>2.1310000000000001E-3</v>
      </c>
      <c r="CT33">
        <v>2.1310000000000001E-3</v>
      </c>
      <c r="CU33">
        <v>2.1310000000000001E-3</v>
      </c>
      <c r="CV33">
        <v>2.1310000000000001E-3</v>
      </c>
      <c r="CW33">
        <v>2.1310000000000001E-3</v>
      </c>
      <c r="CX33">
        <v>2.1310000000000001E-3</v>
      </c>
    </row>
    <row r="34" spans="1:102">
      <c r="A34" t="s">
        <v>134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>
        <v>3.8000000000000002E-5</v>
      </c>
      <c r="R34">
        <v>3.8000000000000002E-5</v>
      </c>
      <c r="S34">
        <v>3.8000000000000002E-5</v>
      </c>
      <c r="T34">
        <v>3.8000000000000002E-5</v>
      </c>
      <c r="U34">
        <v>3.8000000000000002E-5</v>
      </c>
      <c r="V34">
        <v>3.8000000000000002E-5</v>
      </c>
      <c r="W34">
        <v>3.8000000000000002E-5</v>
      </c>
      <c r="X34">
        <v>3.8000000000000002E-5</v>
      </c>
      <c r="Y34">
        <v>3.8000000000000002E-5</v>
      </c>
      <c r="Z34">
        <v>3.8000000000000002E-5</v>
      </c>
      <c r="AA34">
        <v>3.8000000000000002E-5</v>
      </c>
      <c r="AB34">
        <v>3.8000000000000002E-5</v>
      </c>
      <c r="AC34">
        <v>3.8000000000000002E-5</v>
      </c>
      <c r="AD34">
        <v>3.8000000000000002E-5</v>
      </c>
      <c r="AE34">
        <v>3.8000000000000002E-5</v>
      </c>
      <c r="AF34">
        <v>3.8000000000000002E-5</v>
      </c>
      <c r="AG34">
        <v>3.8000000000000002E-5</v>
      </c>
      <c r="AH34">
        <v>3.8000000000000002E-5</v>
      </c>
      <c r="AI34">
        <v>3.8000000000000002E-5</v>
      </c>
      <c r="AJ34">
        <v>3.8000000000000002E-5</v>
      </c>
      <c r="AK34">
        <v>3.8000000000000002E-5</v>
      </c>
      <c r="AL34">
        <v>3.8000000000000002E-5</v>
      </c>
      <c r="AM34">
        <v>3.8000000000000002E-5</v>
      </c>
      <c r="AN34">
        <v>3.8000000000000002E-5</v>
      </c>
      <c r="AO34">
        <v>3.8000000000000002E-5</v>
      </c>
      <c r="AP34">
        <v>3.1700000000000001E-4</v>
      </c>
      <c r="AQ34">
        <v>3.1700000000000001E-4</v>
      </c>
      <c r="AR34">
        <v>3.1700000000000001E-4</v>
      </c>
      <c r="AS34">
        <v>3.1700000000000001E-4</v>
      </c>
      <c r="AT34">
        <v>3.1700000000000001E-4</v>
      </c>
      <c r="AU34">
        <v>4.4900000000000002E-4</v>
      </c>
      <c r="AV34">
        <v>4.4900000000000002E-4</v>
      </c>
      <c r="AW34">
        <v>4.4900000000000002E-4</v>
      </c>
      <c r="AX34">
        <v>4.4900000000000002E-4</v>
      </c>
      <c r="AY34">
        <v>4.4900000000000002E-4</v>
      </c>
      <c r="AZ34">
        <v>6.2200000000000005E-4</v>
      </c>
      <c r="BA34">
        <v>6.2200000000000005E-4</v>
      </c>
      <c r="BB34">
        <v>6.2200000000000005E-4</v>
      </c>
      <c r="BC34">
        <v>6.2200000000000005E-4</v>
      </c>
      <c r="BD34">
        <v>6.2200000000000005E-4</v>
      </c>
      <c r="BE34">
        <v>7.7999999999999999E-4</v>
      </c>
      <c r="BF34">
        <v>7.7999999999999999E-4</v>
      </c>
      <c r="BG34">
        <v>7.7999999999999999E-4</v>
      </c>
      <c r="BH34">
        <v>7.7999999999999999E-4</v>
      </c>
      <c r="BI34">
        <v>7.7999999999999999E-4</v>
      </c>
      <c r="BJ34">
        <v>8.8400000000000002E-4</v>
      </c>
      <c r="BK34">
        <v>8.8400000000000002E-4</v>
      </c>
      <c r="BL34">
        <v>8.8400000000000002E-4</v>
      </c>
      <c r="BM34">
        <v>8.8400000000000002E-4</v>
      </c>
      <c r="BN34">
        <v>8.8400000000000002E-4</v>
      </c>
      <c r="BO34">
        <v>8.8599999999999996E-4</v>
      </c>
      <c r="BP34">
        <v>8.8599999999999996E-4</v>
      </c>
      <c r="BQ34">
        <v>8.8599999999999996E-4</v>
      </c>
      <c r="BR34">
        <v>8.8599999999999996E-4</v>
      </c>
      <c r="BS34">
        <v>8.8599999999999996E-4</v>
      </c>
      <c r="BT34">
        <v>7.5299999999999998E-4</v>
      </c>
      <c r="BU34">
        <v>7.5299999999999998E-4</v>
      </c>
      <c r="BV34">
        <v>7.5299999999999998E-4</v>
      </c>
      <c r="BW34">
        <v>7.5299999999999998E-4</v>
      </c>
      <c r="BX34">
        <v>7.5299999999999998E-4</v>
      </c>
      <c r="BY34">
        <v>5.4500000000000002E-4</v>
      </c>
      <c r="BZ34">
        <v>5.4500000000000002E-4</v>
      </c>
      <c r="CA34">
        <v>5.4500000000000002E-4</v>
      </c>
      <c r="CB34">
        <v>5.4500000000000002E-4</v>
      </c>
      <c r="CC34">
        <v>5.4500000000000002E-4</v>
      </c>
      <c r="CD34">
        <v>5.4500000000000002E-4</v>
      </c>
      <c r="CE34">
        <v>5.4500000000000002E-4</v>
      </c>
      <c r="CF34">
        <v>5.4500000000000002E-4</v>
      </c>
      <c r="CG34">
        <v>5.4500000000000002E-4</v>
      </c>
      <c r="CH34">
        <v>5.4500000000000002E-4</v>
      </c>
      <c r="CI34">
        <v>5.4500000000000002E-4</v>
      </c>
      <c r="CJ34">
        <v>5.4500000000000002E-4</v>
      </c>
      <c r="CK34">
        <v>5.4500000000000002E-4</v>
      </c>
      <c r="CL34">
        <v>5.4500000000000002E-4</v>
      </c>
      <c r="CM34">
        <v>5.4500000000000002E-4</v>
      </c>
      <c r="CN34">
        <v>5.4500000000000002E-4</v>
      </c>
      <c r="CO34">
        <v>5.4500000000000002E-4</v>
      </c>
      <c r="CP34">
        <v>5.4500000000000002E-4</v>
      </c>
      <c r="CQ34">
        <v>5.4500000000000002E-4</v>
      </c>
      <c r="CR34">
        <v>5.4500000000000002E-4</v>
      </c>
      <c r="CS34">
        <v>5.4500000000000002E-4</v>
      </c>
      <c r="CT34">
        <v>5.4500000000000002E-4</v>
      </c>
      <c r="CU34">
        <v>5.4500000000000002E-4</v>
      </c>
      <c r="CV34">
        <v>5.4500000000000002E-4</v>
      </c>
      <c r="CW34">
        <v>5.4500000000000002E-4</v>
      </c>
      <c r="CX34">
        <v>5.4500000000000002E-4</v>
      </c>
    </row>
    <row r="35" spans="1:102">
      <c r="A35" t="s">
        <v>136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 t="e">
        <v>#VALUE!</v>
      </c>
      <c r="Q35">
        <v>4.5000000000000003E-5</v>
      </c>
      <c r="R35">
        <v>4.5000000000000003E-5</v>
      </c>
      <c r="S35">
        <v>4.5000000000000003E-5</v>
      </c>
      <c r="T35">
        <v>4.5000000000000003E-5</v>
      </c>
      <c r="U35">
        <v>4.5000000000000003E-5</v>
      </c>
      <c r="V35">
        <v>4.5000000000000003E-5</v>
      </c>
      <c r="W35">
        <v>4.5000000000000003E-5</v>
      </c>
      <c r="X35">
        <v>4.5000000000000003E-5</v>
      </c>
      <c r="Y35">
        <v>4.5000000000000003E-5</v>
      </c>
      <c r="Z35">
        <v>4.5000000000000003E-5</v>
      </c>
      <c r="AA35">
        <v>4.5000000000000003E-5</v>
      </c>
      <c r="AB35">
        <v>4.5000000000000003E-5</v>
      </c>
      <c r="AC35">
        <v>4.5000000000000003E-5</v>
      </c>
      <c r="AD35">
        <v>4.5000000000000003E-5</v>
      </c>
      <c r="AE35">
        <v>4.5000000000000003E-5</v>
      </c>
      <c r="AF35">
        <v>4.5000000000000003E-5</v>
      </c>
      <c r="AG35">
        <v>4.5000000000000003E-5</v>
      </c>
      <c r="AH35">
        <v>4.5000000000000003E-5</v>
      </c>
      <c r="AI35">
        <v>4.5000000000000003E-5</v>
      </c>
      <c r="AJ35">
        <v>4.5000000000000003E-5</v>
      </c>
      <c r="AK35">
        <v>4.5000000000000003E-5</v>
      </c>
      <c r="AL35">
        <v>4.5000000000000003E-5</v>
      </c>
      <c r="AM35">
        <v>4.5000000000000003E-5</v>
      </c>
      <c r="AN35">
        <v>4.5000000000000003E-5</v>
      </c>
      <c r="AO35">
        <v>4.5000000000000003E-5</v>
      </c>
      <c r="AP35">
        <v>3.2200000000000002E-4</v>
      </c>
      <c r="AQ35">
        <v>3.2200000000000002E-4</v>
      </c>
      <c r="AR35">
        <v>3.2200000000000002E-4</v>
      </c>
      <c r="AS35">
        <v>3.2200000000000002E-4</v>
      </c>
      <c r="AT35">
        <v>3.2200000000000002E-4</v>
      </c>
      <c r="AU35">
        <v>4.37E-4</v>
      </c>
      <c r="AV35">
        <v>4.37E-4</v>
      </c>
      <c r="AW35">
        <v>4.37E-4</v>
      </c>
      <c r="AX35">
        <v>4.37E-4</v>
      </c>
      <c r="AY35">
        <v>4.37E-4</v>
      </c>
      <c r="AZ35">
        <v>5.2800000000000004E-4</v>
      </c>
      <c r="BA35">
        <v>5.2800000000000004E-4</v>
      </c>
      <c r="BB35">
        <v>5.2800000000000004E-4</v>
      </c>
      <c r="BC35">
        <v>5.2800000000000004E-4</v>
      </c>
      <c r="BD35">
        <v>5.2800000000000004E-4</v>
      </c>
      <c r="BE35">
        <v>6.1700000000000004E-4</v>
      </c>
      <c r="BF35">
        <v>6.1700000000000004E-4</v>
      </c>
      <c r="BG35">
        <v>6.1700000000000004E-4</v>
      </c>
      <c r="BH35">
        <v>6.1700000000000004E-4</v>
      </c>
      <c r="BI35">
        <v>6.1700000000000004E-4</v>
      </c>
      <c r="BJ35">
        <v>6.8599999999999998E-4</v>
      </c>
      <c r="BK35">
        <v>6.8599999999999998E-4</v>
      </c>
      <c r="BL35">
        <v>6.8599999999999998E-4</v>
      </c>
      <c r="BM35">
        <v>6.8599999999999998E-4</v>
      </c>
      <c r="BN35">
        <v>6.8599999999999998E-4</v>
      </c>
      <c r="BO35">
        <v>7.1599999999999995E-4</v>
      </c>
      <c r="BP35">
        <v>7.1599999999999995E-4</v>
      </c>
      <c r="BQ35">
        <v>7.1599999999999995E-4</v>
      </c>
      <c r="BR35">
        <v>7.1599999999999995E-4</v>
      </c>
      <c r="BS35">
        <v>7.1599999999999995E-4</v>
      </c>
      <c r="BT35">
        <v>6.9300000000000004E-4</v>
      </c>
      <c r="BU35">
        <v>6.9300000000000004E-4</v>
      </c>
      <c r="BV35">
        <v>6.9300000000000004E-4</v>
      </c>
      <c r="BW35">
        <v>6.9300000000000004E-4</v>
      </c>
      <c r="BX35">
        <v>6.9300000000000004E-4</v>
      </c>
      <c r="BY35">
        <v>6.0899999999999995E-4</v>
      </c>
      <c r="BZ35">
        <v>6.0899999999999995E-4</v>
      </c>
      <c r="CA35">
        <v>6.0899999999999995E-4</v>
      </c>
      <c r="CB35">
        <v>6.0899999999999995E-4</v>
      </c>
      <c r="CC35">
        <v>6.0899999999999995E-4</v>
      </c>
      <c r="CD35">
        <v>6.0899999999999995E-4</v>
      </c>
      <c r="CE35">
        <v>6.0899999999999995E-4</v>
      </c>
      <c r="CF35">
        <v>6.0899999999999995E-4</v>
      </c>
      <c r="CG35">
        <v>6.0899999999999995E-4</v>
      </c>
      <c r="CH35">
        <v>6.0899999999999995E-4</v>
      </c>
      <c r="CI35">
        <v>6.0899999999999995E-4</v>
      </c>
      <c r="CJ35">
        <v>6.0899999999999995E-4</v>
      </c>
      <c r="CK35">
        <v>6.0899999999999995E-4</v>
      </c>
      <c r="CL35">
        <v>6.0899999999999995E-4</v>
      </c>
      <c r="CM35">
        <v>6.0899999999999995E-4</v>
      </c>
      <c r="CN35">
        <v>6.0899999999999995E-4</v>
      </c>
      <c r="CO35">
        <v>6.0899999999999995E-4</v>
      </c>
      <c r="CP35">
        <v>6.0899999999999995E-4</v>
      </c>
      <c r="CQ35">
        <v>6.0899999999999995E-4</v>
      </c>
      <c r="CR35">
        <v>6.0899999999999995E-4</v>
      </c>
      <c r="CS35">
        <v>6.0899999999999995E-4</v>
      </c>
      <c r="CT35">
        <v>6.0899999999999995E-4</v>
      </c>
      <c r="CU35">
        <v>6.0899999999999995E-4</v>
      </c>
      <c r="CV35">
        <v>6.0899999999999995E-4</v>
      </c>
      <c r="CW35">
        <v>6.0899999999999995E-4</v>
      </c>
      <c r="CX35">
        <v>6.0899999999999995E-4</v>
      </c>
    </row>
    <row r="36" spans="1:102" s="36" customFormat="1">
      <c r="A36" s="36" t="s">
        <v>139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5.0000000000000004E-6</v>
      </c>
      <c r="R36">
        <v>5.0000000000000004E-6</v>
      </c>
      <c r="S36">
        <v>5.0000000000000004E-6</v>
      </c>
      <c r="T36">
        <v>5.0000000000000004E-6</v>
      </c>
      <c r="U36">
        <v>5.0000000000000004E-6</v>
      </c>
      <c r="V36">
        <v>5.1E-5</v>
      </c>
      <c r="W36">
        <v>4.8999999999999998E-5</v>
      </c>
      <c r="X36">
        <v>4.6999999999999997E-5</v>
      </c>
      <c r="Y36">
        <v>4.6E-5</v>
      </c>
      <c r="Z36">
        <v>4.5000000000000003E-5</v>
      </c>
      <c r="AA36">
        <v>1.07E-4</v>
      </c>
      <c r="AB36">
        <v>1.05E-4</v>
      </c>
      <c r="AC36">
        <v>1.0399999999999999E-4</v>
      </c>
      <c r="AD36">
        <v>1.02E-4</v>
      </c>
      <c r="AE36">
        <v>1.02E-4</v>
      </c>
      <c r="AF36">
        <v>1.44E-4</v>
      </c>
      <c r="AG36">
        <v>1.46E-4</v>
      </c>
      <c r="AH36">
        <v>1.4799999999999999E-4</v>
      </c>
      <c r="AI36">
        <v>1.5100000000000001E-4</v>
      </c>
      <c r="AJ36">
        <v>1.54E-4</v>
      </c>
      <c r="AK36">
        <v>1.8000000000000001E-4</v>
      </c>
      <c r="AL36">
        <v>1.84E-4</v>
      </c>
      <c r="AM36">
        <v>1.8699999999999999E-4</v>
      </c>
      <c r="AN36">
        <v>1.9000000000000001E-4</v>
      </c>
      <c r="AO36">
        <v>1.93E-4</v>
      </c>
      <c r="AP36">
        <v>2.13E-4</v>
      </c>
      <c r="AQ36">
        <v>2.1499999999999999E-4</v>
      </c>
      <c r="AR36">
        <v>2.1699999999999999E-4</v>
      </c>
      <c r="AS36">
        <v>2.1900000000000001E-4</v>
      </c>
      <c r="AT36">
        <v>2.2100000000000001E-4</v>
      </c>
      <c r="AU36">
        <v>2.1100000000000001E-4</v>
      </c>
      <c r="AV36">
        <v>2.12E-4</v>
      </c>
      <c r="AW36">
        <v>2.13E-4</v>
      </c>
      <c r="AX36">
        <v>2.14E-4</v>
      </c>
      <c r="AY36">
        <v>2.1499999999999999E-4</v>
      </c>
      <c r="AZ36">
        <v>2.03E-4</v>
      </c>
      <c r="BA36">
        <v>2.05E-4</v>
      </c>
      <c r="BB36">
        <v>2.0699999999999999E-4</v>
      </c>
      <c r="BC36">
        <v>2.1000000000000001E-4</v>
      </c>
      <c r="BD36">
        <v>2.12E-4</v>
      </c>
      <c r="BE36">
        <v>2.1100000000000001E-4</v>
      </c>
      <c r="BF36">
        <v>2.1499999999999999E-4</v>
      </c>
      <c r="BG36">
        <v>2.2000000000000001E-4</v>
      </c>
      <c r="BH36">
        <v>2.2499999999999999E-4</v>
      </c>
      <c r="BI36">
        <v>2.31E-4</v>
      </c>
      <c r="BJ36">
        <v>2.2800000000000001E-4</v>
      </c>
      <c r="BK36">
        <v>2.3499999999999999E-4</v>
      </c>
      <c r="BL36">
        <v>2.41E-4</v>
      </c>
      <c r="BM36">
        <v>2.4899999999999998E-4</v>
      </c>
      <c r="BN36">
        <v>2.5799999999999998E-4</v>
      </c>
      <c r="BO36">
        <v>2.5999999999999998E-4</v>
      </c>
      <c r="BP36">
        <v>2.7E-4</v>
      </c>
      <c r="BQ36">
        <v>2.81E-4</v>
      </c>
      <c r="BR36">
        <v>2.9300000000000002E-4</v>
      </c>
      <c r="BS36">
        <v>3.0600000000000001E-4</v>
      </c>
      <c r="BT36">
        <v>2.7900000000000001E-4</v>
      </c>
      <c r="BU36">
        <v>2.9500000000000001E-4</v>
      </c>
      <c r="BV36">
        <v>3.1399999999999999E-4</v>
      </c>
      <c r="BW36">
        <v>3.4000000000000002E-4</v>
      </c>
      <c r="BX36">
        <v>3.68E-4</v>
      </c>
      <c r="BY36">
        <v>3.4499999999999998E-4</v>
      </c>
      <c r="BZ36">
        <v>3.6900000000000002E-4</v>
      </c>
      <c r="CA36">
        <v>3.9399999999999998E-4</v>
      </c>
      <c r="CB36">
        <v>4.2000000000000002E-4</v>
      </c>
      <c r="CC36">
        <v>4.4700000000000002E-4</v>
      </c>
      <c r="CD36">
        <v>3.9500000000000001E-4</v>
      </c>
      <c r="CE36">
        <v>4.2099999999999999E-4</v>
      </c>
      <c r="CF36">
        <v>4.4900000000000002E-4</v>
      </c>
      <c r="CG36">
        <v>4.8099999999999998E-4</v>
      </c>
      <c r="CH36">
        <v>5.1800000000000001E-4</v>
      </c>
      <c r="CI36">
        <v>2.3000000000000001E-4</v>
      </c>
      <c r="CJ36">
        <v>2.5300000000000002E-4</v>
      </c>
      <c r="CK36">
        <v>2.7900000000000001E-4</v>
      </c>
      <c r="CL36">
        <v>3.0800000000000001E-4</v>
      </c>
      <c r="CM36">
        <v>3.4299999999999999E-4</v>
      </c>
      <c r="CN36">
        <v>3.8499999999999998E-4</v>
      </c>
      <c r="CO36">
        <v>4.37E-4</v>
      </c>
      <c r="CP36">
        <v>5.0900000000000001E-4</v>
      </c>
      <c r="CQ36">
        <v>6.2E-4</v>
      </c>
      <c r="CR36">
        <v>7.8600000000000002E-4</v>
      </c>
      <c r="CS36">
        <v>1.018E-3</v>
      </c>
      <c r="CT36">
        <v>1.354E-3</v>
      </c>
      <c r="CU36">
        <v>1.864E-3</v>
      </c>
      <c r="CV36">
        <v>2.6059999999999998E-3</v>
      </c>
      <c r="CW36">
        <v>3.722E-3</v>
      </c>
      <c r="CX36">
        <v>2.1749999999999999E-3</v>
      </c>
    </row>
    <row r="37" spans="1:102">
      <c r="A37" t="s">
        <v>141</v>
      </c>
      <c r="B37">
        <v>9.9999999999999995E-7</v>
      </c>
      <c r="C37">
        <v>9.9999999999999995E-7</v>
      </c>
      <c r="D37">
        <v>9.9999999999999995E-7</v>
      </c>
      <c r="E37">
        <v>9.9999999999999995E-7</v>
      </c>
      <c r="F37">
        <v>9.9999999999999995E-7</v>
      </c>
      <c r="G37">
        <v>9.9999999999999995E-7</v>
      </c>
      <c r="H37">
        <v>9.9999999999999995E-7</v>
      </c>
      <c r="I37">
        <v>9.9999999999999995E-7</v>
      </c>
      <c r="J37">
        <v>9.9999999999999995E-7</v>
      </c>
      <c r="K37">
        <v>9.9999999999999995E-7</v>
      </c>
      <c r="L37">
        <v>9.9999999999999995E-7</v>
      </c>
      <c r="M37">
        <v>9.9999999999999995E-7</v>
      </c>
      <c r="N37">
        <v>9.9999999999999995E-7</v>
      </c>
      <c r="O37">
        <v>9.9999999999999995E-7</v>
      </c>
      <c r="P37">
        <v>9.9999999999999995E-7</v>
      </c>
      <c r="Q37">
        <v>6.7000000000000002E-5</v>
      </c>
      <c r="R37">
        <v>6.7000000000000002E-5</v>
      </c>
      <c r="S37">
        <v>6.7000000000000002E-5</v>
      </c>
      <c r="T37">
        <v>6.7000000000000002E-5</v>
      </c>
      <c r="U37">
        <v>6.7000000000000002E-5</v>
      </c>
      <c r="V37">
        <v>6.7000000000000002E-5</v>
      </c>
      <c r="W37">
        <v>6.7000000000000002E-5</v>
      </c>
      <c r="X37">
        <v>6.7000000000000002E-5</v>
      </c>
      <c r="Y37">
        <v>6.7000000000000002E-5</v>
      </c>
      <c r="Z37">
        <v>6.7000000000000002E-5</v>
      </c>
      <c r="AA37">
        <v>6.7000000000000002E-5</v>
      </c>
      <c r="AB37">
        <v>6.7000000000000002E-5</v>
      </c>
      <c r="AC37">
        <v>6.7000000000000002E-5</v>
      </c>
      <c r="AD37">
        <v>6.7000000000000002E-5</v>
      </c>
      <c r="AE37">
        <v>6.7000000000000002E-5</v>
      </c>
      <c r="AF37">
        <v>6.7000000000000002E-5</v>
      </c>
      <c r="AG37">
        <v>6.7000000000000002E-5</v>
      </c>
      <c r="AH37">
        <v>6.7000000000000002E-5</v>
      </c>
      <c r="AI37">
        <v>6.7000000000000002E-5</v>
      </c>
      <c r="AJ37">
        <v>6.7000000000000002E-5</v>
      </c>
      <c r="AK37">
        <v>6.7000000000000002E-5</v>
      </c>
      <c r="AL37">
        <v>6.7000000000000002E-5</v>
      </c>
      <c r="AM37">
        <v>6.7000000000000002E-5</v>
      </c>
      <c r="AN37">
        <v>6.7000000000000002E-5</v>
      </c>
      <c r="AO37">
        <v>6.7000000000000002E-5</v>
      </c>
      <c r="AP37">
        <v>1.75E-4</v>
      </c>
      <c r="AQ37">
        <v>1.75E-4</v>
      </c>
      <c r="AR37">
        <v>1.75E-4</v>
      </c>
      <c r="AS37">
        <v>1.75E-4</v>
      </c>
      <c r="AT37">
        <v>1.75E-4</v>
      </c>
      <c r="AU37">
        <v>1.8200000000000001E-4</v>
      </c>
      <c r="AV37">
        <v>1.8200000000000001E-4</v>
      </c>
      <c r="AW37">
        <v>1.8200000000000001E-4</v>
      </c>
      <c r="AX37">
        <v>1.8200000000000001E-4</v>
      </c>
      <c r="AY37">
        <v>1.8200000000000001E-4</v>
      </c>
      <c r="AZ37">
        <v>1.74E-4</v>
      </c>
      <c r="BA37">
        <v>1.74E-4</v>
      </c>
      <c r="BB37">
        <v>1.74E-4</v>
      </c>
      <c r="BC37">
        <v>1.74E-4</v>
      </c>
      <c r="BD37">
        <v>1.74E-4</v>
      </c>
      <c r="BE37">
        <v>1.54E-4</v>
      </c>
      <c r="BF37">
        <v>1.54E-4</v>
      </c>
      <c r="BG37">
        <v>1.54E-4</v>
      </c>
      <c r="BH37">
        <v>1.54E-4</v>
      </c>
      <c r="BI37">
        <v>1.54E-4</v>
      </c>
      <c r="BJ37">
        <v>1.3200000000000001E-4</v>
      </c>
      <c r="BK37">
        <v>1.3200000000000001E-4</v>
      </c>
      <c r="BL37">
        <v>1.3200000000000001E-4</v>
      </c>
      <c r="BM37">
        <v>1.3200000000000001E-4</v>
      </c>
      <c r="BN37">
        <v>1.3200000000000001E-4</v>
      </c>
      <c r="BO37">
        <v>1.2E-4</v>
      </c>
      <c r="BP37">
        <v>1.2E-4</v>
      </c>
      <c r="BQ37">
        <v>1.2E-4</v>
      </c>
      <c r="BR37">
        <v>1.2E-4</v>
      </c>
      <c r="BS37">
        <v>1.2E-4</v>
      </c>
      <c r="BT37">
        <v>1.13E-4</v>
      </c>
      <c r="BU37">
        <v>1.13E-4</v>
      </c>
      <c r="BV37">
        <v>1.13E-4</v>
      </c>
      <c r="BW37">
        <v>1.13E-4</v>
      </c>
      <c r="BX37">
        <v>1.13E-4</v>
      </c>
      <c r="BY37">
        <v>1.1900000000000001E-4</v>
      </c>
      <c r="BZ37">
        <v>1.1900000000000001E-4</v>
      </c>
      <c r="CA37">
        <v>1.1900000000000001E-4</v>
      </c>
      <c r="CB37">
        <v>1.1900000000000001E-4</v>
      </c>
      <c r="CC37">
        <v>1.1900000000000001E-4</v>
      </c>
      <c r="CD37">
        <v>1.1900000000000001E-4</v>
      </c>
      <c r="CE37">
        <v>1.1900000000000001E-4</v>
      </c>
      <c r="CF37">
        <v>1.1900000000000001E-4</v>
      </c>
      <c r="CG37">
        <v>1.1900000000000001E-4</v>
      </c>
      <c r="CH37">
        <v>1.1900000000000001E-4</v>
      </c>
      <c r="CI37">
        <v>1.1900000000000001E-4</v>
      </c>
      <c r="CJ37">
        <v>1.1900000000000001E-4</v>
      </c>
      <c r="CK37">
        <v>1.1900000000000001E-4</v>
      </c>
      <c r="CL37">
        <v>1.1900000000000001E-4</v>
      </c>
      <c r="CM37">
        <v>1.1900000000000001E-4</v>
      </c>
      <c r="CN37">
        <v>1.1900000000000001E-4</v>
      </c>
      <c r="CO37">
        <v>1.1900000000000001E-4</v>
      </c>
      <c r="CP37">
        <v>1.1900000000000001E-4</v>
      </c>
      <c r="CQ37">
        <v>1.1900000000000001E-4</v>
      </c>
      <c r="CR37">
        <v>1.1900000000000001E-4</v>
      </c>
      <c r="CS37">
        <v>1.1900000000000001E-4</v>
      </c>
      <c r="CT37">
        <v>1.1900000000000001E-4</v>
      </c>
      <c r="CU37">
        <v>1.1900000000000001E-4</v>
      </c>
      <c r="CV37">
        <v>1.1900000000000001E-4</v>
      </c>
      <c r="CW37">
        <v>1.1900000000000001E-4</v>
      </c>
      <c r="CX37">
        <v>1.1900000000000001E-4</v>
      </c>
    </row>
    <row r="38" spans="1:102" s="36" customFormat="1">
      <c r="A38" s="36" t="s">
        <v>143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9.9999999999999995E-7</v>
      </c>
      <c r="R38">
        <v>9.9999999999999995E-7</v>
      </c>
      <c r="S38">
        <v>9.9999999999999995E-7</v>
      </c>
      <c r="T38">
        <v>9.9999999999999995E-7</v>
      </c>
      <c r="U38">
        <v>9.9999999999999995E-7</v>
      </c>
      <c r="V38">
        <v>3.8000000000000002E-5</v>
      </c>
      <c r="W38">
        <v>3.6999999999999998E-5</v>
      </c>
      <c r="X38">
        <v>3.6999999999999998E-5</v>
      </c>
      <c r="Y38">
        <v>3.6000000000000001E-5</v>
      </c>
      <c r="Z38">
        <v>3.6000000000000001E-5</v>
      </c>
      <c r="AA38">
        <v>9.6000000000000002E-5</v>
      </c>
      <c r="AB38">
        <v>9.6000000000000002E-5</v>
      </c>
      <c r="AC38">
        <v>9.6000000000000002E-5</v>
      </c>
      <c r="AD38">
        <v>9.7E-5</v>
      </c>
      <c r="AE38">
        <v>9.7999999999999997E-5</v>
      </c>
      <c r="AF38">
        <v>1.46E-4</v>
      </c>
      <c r="AG38">
        <v>1.4799999999999999E-4</v>
      </c>
      <c r="AH38">
        <v>1.5100000000000001E-4</v>
      </c>
      <c r="AI38">
        <v>1.5300000000000001E-4</v>
      </c>
      <c r="AJ38">
        <v>1.56E-4</v>
      </c>
      <c r="AK38">
        <v>2.0599999999999999E-4</v>
      </c>
      <c r="AL38">
        <v>2.0900000000000001E-4</v>
      </c>
      <c r="AM38">
        <v>2.12E-4</v>
      </c>
      <c r="AN38">
        <v>2.1599999999999999E-4</v>
      </c>
      <c r="AO38">
        <v>2.2000000000000001E-4</v>
      </c>
      <c r="AP38">
        <v>2.63E-4</v>
      </c>
      <c r="AQ38">
        <v>2.6899999999999998E-4</v>
      </c>
      <c r="AR38">
        <v>2.7599999999999999E-4</v>
      </c>
      <c r="AS38">
        <v>2.8299999999999999E-4</v>
      </c>
      <c r="AT38">
        <v>2.9100000000000003E-4</v>
      </c>
      <c r="AU38">
        <v>3.0299999999999999E-4</v>
      </c>
      <c r="AV38">
        <v>3.0800000000000001E-4</v>
      </c>
      <c r="AW38">
        <v>3.1199999999999999E-4</v>
      </c>
      <c r="AX38">
        <v>3.1500000000000001E-4</v>
      </c>
      <c r="AY38">
        <v>3.1700000000000001E-4</v>
      </c>
      <c r="AZ38">
        <v>3.3100000000000002E-4</v>
      </c>
      <c r="BA38">
        <v>3.3100000000000002E-4</v>
      </c>
      <c r="BB38">
        <v>3.3199999999999999E-4</v>
      </c>
      <c r="BC38">
        <v>3.3399999999999999E-4</v>
      </c>
      <c r="BD38">
        <v>3.3700000000000001E-4</v>
      </c>
      <c r="BE38">
        <v>3.3500000000000001E-4</v>
      </c>
      <c r="BF38">
        <v>3.4200000000000002E-4</v>
      </c>
      <c r="BG38">
        <v>3.5100000000000002E-4</v>
      </c>
      <c r="BH38">
        <v>3.6299999999999999E-4</v>
      </c>
      <c r="BI38">
        <v>3.77E-4</v>
      </c>
      <c r="BJ38">
        <v>3.4600000000000001E-4</v>
      </c>
      <c r="BK38">
        <v>3.6099999999999999E-4</v>
      </c>
      <c r="BL38">
        <v>3.79E-4</v>
      </c>
      <c r="BM38">
        <v>3.9899999999999999E-4</v>
      </c>
      <c r="BN38">
        <v>4.2000000000000002E-4</v>
      </c>
      <c r="BO38">
        <v>4.15E-4</v>
      </c>
      <c r="BP38">
        <v>4.3800000000000002E-4</v>
      </c>
      <c r="BQ38">
        <v>4.6500000000000003E-4</v>
      </c>
      <c r="BR38">
        <v>4.9399999999999997E-4</v>
      </c>
      <c r="BS38">
        <v>5.2499999999999997E-4</v>
      </c>
      <c r="BT38">
        <v>4.28E-4</v>
      </c>
      <c r="BU38">
        <v>4.64E-4</v>
      </c>
      <c r="BV38">
        <v>5.0199999999999995E-4</v>
      </c>
      <c r="BW38">
        <v>5.3499999999999999E-4</v>
      </c>
      <c r="BX38">
        <v>5.7499999999999999E-4</v>
      </c>
      <c r="BY38">
        <v>4.73E-4</v>
      </c>
      <c r="BZ38">
        <v>5.1199999999999998E-4</v>
      </c>
      <c r="CA38">
        <v>5.5599999999999996E-4</v>
      </c>
      <c r="CB38">
        <v>6.0599999999999998E-4</v>
      </c>
      <c r="CC38">
        <v>6.6399999999999999E-4</v>
      </c>
      <c r="CD38">
        <v>5.4600000000000004E-4</v>
      </c>
      <c r="CE38">
        <v>6.0599999999999998E-4</v>
      </c>
      <c r="CF38">
        <v>6.7699999999999998E-4</v>
      </c>
      <c r="CG38">
        <v>7.6000000000000004E-4</v>
      </c>
      <c r="CH38">
        <v>8.6200000000000003E-4</v>
      </c>
      <c r="CI38">
        <v>3.2000000000000003E-4</v>
      </c>
      <c r="CJ38">
        <v>3.7500000000000001E-4</v>
      </c>
      <c r="CK38">
        <v>4.4900000000000002E-4</v>
      </c>
      <c r="CL38">
        <v>5.5199999999999997E-4</v>
      </c>
      <c r="CM38">
        <v>6.9399999999999996E-4</v>
      </c>
      <c r="CN38">
        <v>8.8400000000000002E-4</v>
      </c>
      <c r="CO38">
        <v>1.1410000000000001E-3</v>
      </c>
      <c r="CP38">
        <v>1.4959999999999999E-3</v>
      </c>
      <c r="CQ38">
        <v>1.9910000000000001E-3</v>
      </c>
      <c r="CR38">
        <v>2.6900000000000001E-3</v>
      </c>
      <c r="CS38">
        <v>3.7039999999999998E-3</v>
      </c>
      <c r="CT38">
        <v>5.2350000000000001E-3</v>
      </c>
      <c r="CU38">
        <v>7.5979999999999997E-3</v>
      </c>
      <c r="CV38">
        <v>1.123E-2</v>
      </c>
      <c r="CW38">
        <v>1.6837000000000001E-2</v>
      </c>
      <c r="CX38">
        <v>1.1396999999999999E-2</v>
      </c>
    </row>
    <row r="39" spans="1:102">
      <c r="A39" t="s">
        <v>145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>
        <v>2.99E-4</v>
      </c>
      <c r="R39">
        <v>2.99E-4</v>
      </c>
      <c r="S39">
        <v>2.99E-4</v>
      </c>
      <c r="T39">
        <v>2.99E-4</v>
      </c>
      <c r="U39">
        <v>2.99E-4</v>
      </c>
      <c r="V39">
        <v>2.99E-4</v>
      </c>
      <c r="W39">
        <v>2.99E-4</v>
      </c>
      <c r="X39">
        <v>2.99E-4</v>
      </c>
      <c r="Y39">
        <v>2.99E-4</v>
      </c>
      <c r="Z39">
        <v>2.99E-4</v>
      </c>
      <c r="AA39">
        <v>2.99E-4</v>
      </c>
      <c r="AB39">
        <v>2.99E-4</v>
      </c>
      <c r="AC39">
        <v>2.99E-4</v>
      </c>
      <c r="AD39">
        <v>2.99E-4</v>
      </c>
      <c r="AE39">
        <v>2.99E-4</v>
      </c>
      <c r="AF39">
        <v>2.99E-4</v>
      </c>
      <c r="AG39">
        <v>2.99E-4</v>
      </c>
      <c r="AH39">
        <v>2.99E-4</v>
      </c>
      <c r="AI39">
        <v>2.99E-4</v>
      </c>
      <c r="AJ39">
        <v>2.99E-4</v>
      </c>
      <c r="AK39">
        <v>2.99E-4</v>
      </c>
      <c r="AL39">
        <v>2.99E-4</v>
      </c>
      <c r="AM39">
        <v>2.99E-4</v>
      </c>
      <c r="AN39">
        <v>2.99E-4</v>
      </c>
      <c r="AO39">
        <v>2.99E-4</v>
      </c>
      <c r="AP39">
        <v>9.6299999999999999E-4</v>
      </c>
      <c r="AQ39">
        <v>9.6299999999999999E-4</v>
      </c>
      <c r="AR39">
        <v>9.6299999999999999E-4</v>
      </c>
      <c r="AS39">
        <v>9.6299999999999999E-4</v>
      </c>
      <c r="AT39">
        <v>9.6299999999999999E-4</v>
      </c>
      <c r="AU39">
        <v>1.24E-3</v>
      </c>
      <c r="AV39">
        <v>1.24E-3</v>
      </c>
      <c r="AW39">
        <v>1.24E-3</v>
      </c>
      <c r="AX39">
        <v>1.24E-3</v>
      </c>
      <c r="AY39">
        <v>1.24E-3</v>
      </c>
      <c r="AZ39">
        <v>1.5870000000000001E-3</v>
      </c>
      <c r="BA39">
        <v>1.5870000000000001E-3</v>
      </c>
      <c r="BB39">
        <v>1.5870000000000001E-3</v>
      </c>
      <c r="BC39">
        <v>1.5870000000000001E-3</v>
      </c>
      <c r="BD39">
        <v>1.5870000000000001E-3</v>
      </c>
      <c r="BE39">
        <v>1.804E-3</v>
      </c>
      <c r="BF39">
        <v>1.804E-3</v>
      </c>
      <c r="BG39">
        <v>1.804E-3</v>
      </c>
      <c r="BH39">
        <v>1.804E-3</v>
      </c>
      <c r="BI39">
        <v>1.804E-3</v>
      </c>
      <c r="BJ39">
        <v>1.9250000000000001E-3</v>
      </c>
      <c r="BK39">
        <v>1.9250000000000001E-3</v>
      </c>
      <c r="BL39">
        <v>1.9250000000000001E-3</v>
      </c>
      <c r="BM39">
        <v>1.9250000000000001E-3</v>
      </c>
      <c r="BN39">
        <v>1.9250000000000001E-3</v>
      </c>
      <c r="BO39">
        <v>2.0579999999999999E-3</v>
      </c>
      <c r="BP39">
        <v>2.0579999999999999E-3</v>
      </c>
      <c r="BQ39">
        <v>2.0579999999999999E-3</v>
      </c>
      <c r="BR39">
        <v>2.0579999999999999E-3</v>
      </c>
      <c r="BS39">
        <v>2.0579999999999999E-3</v>
      </c>
      <c r="BT39">
        <v>2.104E-3</v>
      </c>
      <c r="BU39">
        <v>2.104E-3</v>
      </c>
      <c r="BV39">
        <v>2.104E-3</v>
      </c>
      <c r="BW39">
        <v>2.104E-3</v>
      </c>
      <c r="BX39">
        <v>2.104E-3</v>
      </c>
      <c r="BY39">
        <v>1.8890000000000001E-3</v>
      </c>
      <c r="BZ39">
        <v>1.8890000000000001E-3</v>
      </c>
      <c r="CA39">
        <v>1.8890000000000001E-3</v>
      </c>
      <c r="CB39">
        <v>1.8890000000000001E-3</v>
      </c>
      <c r="CC39">
        <v>1.8890000000000001E-3</v>
      </c>
      <c r="CD39">
        <v>1.8890000000000001E-3</v>
      </c>
      <c r="CE39">
        <v>1.8890000000000001E-3</v>
      </c>
      <c r="CF39">
        <v>1.8890000000000001E-3</v>
      </c>
      <c r="CG39">
        <v>1.8890000000000001E-3</v>
      </c>
      <c r="CH39">
        <v>1.8890000000000001E-3</v>
      </c>
      <c r="CI39">
        <v>1.8890000000000001E-3</v>
      </c>
      <c r="CJ39">
        <v>1.8890000000000001E-3</v>
      </c>
      <c r="CK39">
        <v>1.8890000000000001E-3</v>
      </c>
      <c r="CL39">
        <v>1.8890000000000001E-3</v>
      </c>
      <c r="CM39">
        <v>1.8890000000000001E-3</v>
      </c>
      <c r="CN39">
        <v>1.8890000000000001E-3</v>
      </c>
      <c r="CO39">
        <v>1.8890000000000001E-3</v>
      </c>
      <c r="CP39">
        <v>1.8890000000000001E-3</v>
      </c>
      <c r="CQ39">
        <v>1.8890000000000001E-3</v>
      </c>
      <c r="CR39">
        <v>1.8890000000000001E-3</v>
      </c>
      <c r="CS39">
        <v>1.8890000000000001E-3</v>
      </c>
      <c r="CT39">
        <v>1.8890000000000001E-3</v>
      </c>
      <c r="CU39">
        <v>1.8890000000000001E-3</v>
      </c>
      <c r="CV39">
        <v>1.8890000000000001E-3</v>
      </c>
      <c r="CW39">
        <v>1.8890000000000001E-3</v>
      </c>
      <c r="CX39">
        <v>1.8890000000000001E-3</v>
      </c>
    </row>
    <row r="40" spans="1:102">
      <c r="A40" t="s">
        <v>147</v>
      </c>
      <c r="B40">
        <v>9.9999999999999995E-7</v>
      </c>
      <c r="C40">
        <v>9.9999999999999995E-7</v>
      </c>
      <c r="D40">
        <v>9.9999999999999995E-7</v>
      </c>
      <c r="E40">
        <v>9.9999999999999995E-7</v>
      </c>
      <c r="F40">
        <v>9.9999999999999995E-7</v>
      </c>
      <c r="G40">
        <v>9.9999999999999995E-7</v>
      </c>
      <c r="H40">
        <v>9.9999999999999995E-7</v>
      </c>
      <c r="I40">
        <v>9.9999999999999995E-7</v>
      </c>
      <c r="J40">
        <v>9.9999999999999995E-7</v>
      </c>
      <c r="K40">
        <v>9.9999999999999995E-7</v>
      </c>
      <c r="L40">
        <v>9.9999999999999995E-7</v>
      </c>
      <c r="M40">
        <v>9.9999999999999995E-7</v>
      </c>
      <c r="N40">
        <v>9.9999999999999995E-7</v>
      </c>
      <c r="O40">
        <v>9.9999999999999995E-7</v>
      </c>
      <c r="P40">
        <v>9.9999999999999995E-7</v>
      </c>
      <c r="Q40">
        <v>1.5E-5</v>
      </c>
      <c r="R40">
        <v>1.5E-5</v>
      </c>
      <c r="S40">
        <v>1.5E-5</v>
      </c>
      <c r="T40">
        <v>1.5E-5</v>
      </c>
      <c r="U40">
        <v>1.5E-5</v>
      </c>
      <c r="V40">
        <v>1.5E-5</v>
      </c>
      <c r="W40">
        <v>1.5E-5</v>
      </c>
      <c r="X40">
        <v>1.5E-5</v>
      </c>
      <c r="Y40">
        <v>1.5E-5</v>
      </c>
      <c r="Z40">
        <v>1.5E-5</v>
      </c>
      <c r="AA40">
        <v>1.5E-5</v>
      </c>
      <c r="AB40">
        <v>1.5E-5</v>
      </c>
      <c r="AC40">
        <v>1.5E-5</v>
      </c>
      <c r="AD40">
        <v>1.5E-5</v>
      </c>
      <c r="AE40">
        <v>1.5E-5</v>
      </c>
      <c r="AF40">
        <v>1.5E-5</v>
      </c>
      <c r="AG40">
        <v>1.5E-5</v>
      </c>
      <c r="AH40">
        <v>1.5E-5</v>
      </c>
      <c r="AI40">
        <v>1.5E-5</v>
      </c>
      <c r="AJ40">
        <v>1.5E-5</v>
      </c>
      <c r="AK40">
        <v>1.5E-5</v>
      </c>
      <c r="AL40">
        <v>1.5E-5</v>
      </c>
      <c r="AM40">
        <v>1.5E-5</v>
      </c>
      <c r="AN40">
        <v>1.5E-5</v>
      </c>
      <c r="AO40">
        <v>1.5E-5</v>
      </c>
      <c r="AP40">
        <v>2.12E-4</v>
      </c>
      <c r="AQ40">
        <v>2.12E-4</v>
      </c>
      <c r="AR40">
        <v>2.12E-4</v>
      </c>
      <c r="AS40">
        <v>2.12E-4</v>
      </c>
      <c r="AT40">
        <v>2.12E-4</v>
      </c>
      <c r="AU40">
        <v>4.0299999999999998E-4</v>
      </c>
      <c r="AV40">
        <v>4.0299999999999998E-4</v>
      </c>
      <c r="AW40">
        <v>4.0299999999999998E-4</v>
      </c>
      <c r="AX40">
        <v>4.0299999999999998E-4</v>
      </c>
      <c r="AY40">
        <v>4.0299999999999998E-4</v>
      </c>
      <c r="AZ40">
        <v>7.4600000000000003E-4</v>
      </c>
      <c r="BA40">
        <v>7.4600000000000003E-4</v>
      </c>
      <c r="BB40">
        <v>7.4600000000000003E-4</v>
      </c>
      <c r="BC40">
        <v>7.4600000000000003E-4</v>
      </c>
      <c r="BD40">
        <v>7.4600000000000003E-4</v>
      </c>
      <c r="BE40">
        <v>1.1559999999999999E-3</v>
      </c>
      <c r="BF40">
        <v>1.1559999999999999E-3</v>
      </c>
      <c r="BG40">
        <v>1.1559999999999999E-3</v>
      </c>
      <c r="BH40">
        <v>1.1559999999999999E-3</v>
      </c>
      <c r="BI40">
        <v>1.1559999999999999E-3</v>
      </c>
      <c r="BJ40">
        <v>1.3879999999999999E-3</v>
      </c>
      <c r="BK40">
        <v>1.3879999999999999E-3</v>
      </c>
      <c r="BL40">
        <v>1.3879999999999999E-3</v>
      </c>
      <c r="BM40">
        <v>1.3879999999999999E-3</v>
      </c>
      <c r="BN40">
        <v>1.3879999999999999E-3</v>
      </c>
      <c r="BO40">
        <v>1.341E-3</v>
      </c>
      <c r="BP40">
        <v>1.341E-3</v>
      </c>
      <c r="BQ40">
        <v>1.341E-3</v>
      </c>
      <c r="BR40">
        <v>1.341E-3</v>
      </c>
      <c r="BS40">
        <v>1.341E-3</v>
      </c>
      <c r="BT40">
        <v>1.0059999999999999E-3</v>
      </c>
      <c r="BU40">
        <v>1.0059999999999999E-3</v>
      </c>
      <c r="BV40">
        <v>1.0059999999999999E-3</v>
      </c>
      <c r="BW40">
        <v>1.0059999999999999E-3</v>
      </c>
      <c r="BX40">
        <v>1.0059999999999999E-3</v>
      </c>
      <c r="BY40">
        <v>4.6200000000000001E-4</v>
      </c>
      <c r="BZ40">
        <v>4.6200000000000001E-4</v>
      </c>
      <c r="CA40">
        <v>4.6200000000000001E-4</v>
      </c>
      <c r="CB40">
        <v>4.6200000000000001E-4</v>
      </c>
      <c r="CC40">
        <v>4.6200000000000001E-4</v>
      </c>
      <c r="CD40">
        <v>4.6200000000000001E-4</v>
      </c>
      <c r="CE40">
        <v>4.6200000000000001E-4</v>
      </c>
      <c r="CF40">
        <v>4.6200000000000001E-4</v>
      </c>
      <c r="CG40">
        <v>4.6200000000000001E-4</v>
      </c>
      <c r="CH40">
        <v>4.6200000000000001E-4</v>
      </c>
      <c r="CI40">
        <v>4.6200000000000001E-4</v>
      </c>
      <c r="CJ40">
        <v>4.6200000000000001E-4</v>
      </c>
      <c r="CK40">
        <v>4.6200000000000001E-4</v>
      </c>
      <c r="CL40">
        <v>4.6200000000000001E-4</v>
      </c>
      <c r="CM40">
        <v>4.6200000000000001E-4</v>
      </c>
      <c r="CN40">
        <v>4.6200000000000001E-4</v>
      </c>
      <c r="CO40">
        <v>4.6200000000000001E-4</v>
      </c>
      <c r="CP40">
        <v>4.6200000000000001E-4</v>
      </c>
      <c r="CQ40">
        <v>4.6200000000000001E-4</v>
      </c>
      <c r="CR40">
        <v>4.6200000000000001E-4</v>
      </c>
      <c r="CS40">
        <v>4.6200000000000001E-4</v>
      </c>
      <c r="CT40">
        <v>4.6200000000000001E-4</v>
      </c>
      <c r="CU40">
        <v>4.6200000000000001E-4</v>
      </c>
      <c r="CV40">
        <v>4.6200000000000001E-4</v>
      </c>
      <c r="CW40">
        <v>4.6200000000000001E-4</v>
      </c>
      <c r="CX40">
        <v>4.6200000000000001E-4</v>
      </c>
    </row>
    <row r="41" spans="1:102">
      <c r="A41" t="s">
        <v>149</v>
      </c>
      <c r="B41">
        <v>9.9999999999999995E-7</v>
      </c>
      <c r="C41">
        <v>9.9999999999999995E-7</v>
      </c>
      <c r="D41">
        <v>9.9999999999999995E-7</v>
      </c>
      <c r="E41">
        <v>9.9999999999999995E-7</v>
      </c>
      <c r="F41">
        <v>9.9999999999999995E-7</v>
      </c>
      <c r="G41">
        <v>9.9999999999999995E-7</v>
      </c>
      <c r="H41">
        <v>9.9999999999999995E-7</v>
      </c>
      <c r="I41">
        <v>9.9999999999999995E-7</v>
      </c>
      <c r="J41">
        <v>9.9999999999999995E-7</v>
      </c>
      <c r="K41">
        <v>9.9999999999999995E-7</v>
      </c>
      <c r="L41">
        <v>9.9999999999999995E-7</v>
      </c>
      <c r="M41">
        <v>9.9999999999999995E-7</v>
      </c>
      <c r="N41">
        <v>9.9999999999999995E-7</v>
      </c>
      <c r="O41">
        <v>9.9999999999999995E-7</v>
      </c>
      <c r="P41">
        <v>9.9999999999999995E-7</v>
      </c>
      <c r="Q41">
        <v>5.8E-5</v>
      </c>
      <c r="R41">
        <v>5.8E-5</v>
      </c>
      <c r="S41">
        <v>5.8E-5</v>
      </c>
      <c r="T41">
        <v>5.8E-5</v>
      </c>
      <c r="U41">
        <v>5.8E-5</v>
      </c>
      <c r="V41">
        <v>5.8E-5</v>
      </c>
      <c r="W41">
        <v>5.8E-5</v>
      </c>
      <c r="X41">
        <v>5.8E-5</v>
      </c>
      <c r="Y41">
        <v>5.8E-5</v>
      </c>
      <c r="Z41">
        <v>5.8E-5</v>
      </c>
      <c r="AA41">
        <v>5.8E-5</v>
      </c>
      <c r="AB41">
        <v>5.8E-5</v>
      </c>
      <c r="AC41">
        <v>5.8E-5</v>
      </c>
      <c r="AD41">
        <v>5.8E-5</v>
      </c>
      <c r="AE41">
        <v>5.8E-5</v>
      </c>
      <c r="AF41">
        <v>5.8E-5</v>
      </c>
      <c r="AG41">
        <v>5.8E-5</v>
      </c>
      <c r="AH41">
        <v>5.8E-5</v>
      </c>
      <c r="AI41">
        <v>5.8E-5</v>
      </c>
      <c r="AJ41">
        <v>5.8E-5</v>
      </c>
      <c r="AK41">
        <v>5.8E-5</v>
      </c>
      <c r="AL41">
        <v>5.8E-5</v>
      </c>
      <c r="AM41">
        <v>5.8E-5</v>
      </c>
      <c r="AN41">
        <v>5.8E-5</v>
      </c>
      <c r="AO41">
        <v>5.8E-5</v>
      </c>
      <c r="AP41">
        <v>4.57E-4</v>
      </c>
      <c r="AQ41">
        <v>4.57E-4</v>
      </c>
      <c r="AR41">
        <v>4.57E-4</v>
      </c>
      <c r="AS41">
        <v>4.57E-4</v>
      </c>
      <c r="AT41">
        <v>4.57E-4</v>
      </c>
      <c r="AU41">
        <v>7.45E-4</v>
      </c>
      <c r="AV41">
        <v>7.45E-4</v>
      </c>
      <c r="AW41">
        <v>7.45E-4</v>
      </c>
      <c r="AX41">
        <v>7.45E-4</v>
      </c>
      <c r="AY41">
        <v>7.45E-4</v>
      </c>
      <c r="AZ41">
        <v>1.067E-3</v>
      </c>
      <c r="BA41">
        <v>1.067E-3</v>
      </c>
      <c r="BB41">
        <v>1.067E-3</v>
      </c>
      <c r="BC41">
        <v>1.067E-3</v>
      </c>
      <c r="BD41">
        <v>1.067E-3</v>
      </c>
      <c r="BE41">
        <v>1.3309999999999999E-3</v>
      </c>
      <c r="BF41">
        <v>1.3309999999999999E-3</v>
      </c>
      <c r="BG41">
        <v>1.3309999999999999E-3</v>
      </c>
      <c r="BH41">
        <v>1.3309999999999999E-3</v>
      </c>
      <c r="BI41">
        <v>1.3309999999999999E-3</v>
      </c>
      <c r="BJ41">
        <v>1.4220000000000001E-3</v>
      </c>
      <c r="BK41">
        <v>1.4220000000000001E-3</v>
      </c>
      <c r="BL41">
        <v>1.4220000000000001E-3</v>
      </c>
      <c r="BM41">
        <v>1.4220000000000001E-3</v>
      </c>
      <c r="BN41">
        <v>1.4220000000000001E-3</v>
      </c>
      <c r="BO41">
        <v>1.333E-3</v>
      </c>
      <c r="BP41">
        <v>1.333E-3</v>
      </c>
      <c r="BQ41">
        <v>1.333E-3</v>
      </c>
      <c r="BR41">
        <v>1.333E-3</v>
      </c>
      <c r="BS41">
        <v>1.333E-3</v>
      </c>
      <c r="BT41">
        <v>1.0740000000000001E-3</v>
      </c>
      <c r="BU41">
        <v>1.0740000000000001E-3</v>
      </c>
      <c r="BV41">
        <v>1.0740000000000001E-3</v>
      </c>
      <c r="BW41">
        <v>1.0740000000000001E-3</v>
      </c>
      <c r="BX41">
        <v>1.0740000000000001E-3</v>
      </c>
      <c r="BY41">
        <v>6.3900000000000003E-4</v>
      </c>
      <c r="BZ41">
        <v>6.3900000000000003E-4</v>
      </c>
      <c r="CA41">
        <v>6.3900000000000003E-4</v>
      </c>
      <c r="CB41">
        <v>6.3900000000000003E-4</v>
      </c>
      <c r="CC41">
        <v>6.3900000000000003E-4</v>
      </c>
      <c r="CD41">
        <v>6.3900000000000003E-4</v>
      </c>
      <c r="CE41">
        <v>6.3900000000000003E-4</v>
      </c>
      <c r="CF41">
        <v>6.3900000000000003E-4</v>
      </c>
      <c r="CG41">
        <v>6.3900000000000003E-4</v>
      </c>
      <c r="CH41">
        <v>6.3900000000000003E-4</v>
      </c>
      <c r="CI41">
        <v>6.3900000000000003E-4</v>
      </c>
      <c r="CJ41">
        <v>6.3900000000000003E-4</v>
      </c>
      <c r="CK41">
        <v>6.3900000000000003E-4</v>
      </c>
      <c r="CL41">
        <v>6.3900000000000003E-4</v>
      </c>
      <c r="CM41">
        <v>6.3900000000000003E-4</v>
      </c>
      <c r="CN41">
        <v>6.3900000000000003E-4</v>
      </c>
      <c r="CO41">
        <v>6.3900000000000003E-4</v>
      </c>
      <c r="CP41">
        <v>6.3900000000000003E-4</v>
      </c>
      <c r="CQ41">
        <v>6.3900000000000003E-4</v>
      </c>
      <c r="CR41">
        <v>6.3900000000000003E-4</v>
      </c>
      <c r="CS41">
        <v>6.3900000000000003E-4</v>
      </c>
      <c r="CT41">
        <v>6.3900000000000003E-4</v>
      </c>
      <c r="CU41">
        <v>6.3900000000000003E-4</v>
      </c>
      <c r="CV41">
        <v>6.3900000000000003E-4</v>
      </c>
      <c r="CW41">
        <v>6.3900000000000003E-4</v>
      </c>
      <c r="CX41">
        <v>6.3900000000000003E-4</v>
      </c>
    </row>
    <row r="42" spans="1:102">
      <c r="A42" t="s">
        <v>151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7.2000000000000002E-5</v>
      </c>
      <c r="R42">
        <v>7.2000000000000002E-5</v>
      </c>
      <c r="S42">
        <v>7.2000000000000002E-5</v>
      </c>
      <c r="T42">
        <v>7.2000000000000002E-5</v>
      </c>
      <c r="U42">
        <v>7.2000000000000002E-5</v>
      </c>
      <c r="V42">
        <v>7.2000000000000002E-5</v>
      </c>
      <c r="W42">
        <v>7.2000000000000002E-5</v>
      </c>
      <c r="X42">
        <v>7.2000000000000002E-5</v>
      </c>
      <c r="Y42">
        <v>7.2000000000000002E-5</v>
      </c>
      <c r="Z42">
        <v>7.2000000000000002E-5</v>
      </c>
      <c r="AA42">
        <v>7.2000000000000002E-5</v>
      </c>
      <c r="AB42">
        <v>7.2000000000000002E-5</v>
      </c>
      <c r="AC42">
        <v>7.2000000000000002E-5</v>
      </c>
      <c r="AD42">
        <v>7.2000000000000002E-5</v>
      </c>
      <c r="AE42">
        <v>7.2000000000000002E-5</v>
      </c>
      <c r="AF42">
        <v>7.2000000000000002E-5</v>
      </c>
      <c r="AG42">
        <v>7.2000000000000002E-5</v>
      </c>
      <c r="AH42">
        <v>7.2000000000000002E-5</v>
      </c>
      <c r="AI42">
        <v>7.2000000000000002E-5</v>
      </c>
      <c r="AJ42">
        <v>7.2000000000000002E-5</v>
      </c>
      <c r="AK42">
        <v>7.2000000000000002E-5</v>
      </c>
      <c r="AL42">
        <v>7.2000000000000002E-5</v>
      </c>
      <c r="AM42">
        <v>7.2000000000000002E-5</v>
      </c>
      <c r="AN42">
        <v>7.2000000000000002E-5</v>
      </c>
      <c r="AO42">
        <v>7.2000000000000002E-5</v>
      </c>
      <c r="AP42">
        <v>1.9000000000000001E-4</v>
      </c>
      <c r="AQ42">
        <v>1.9000000000000001E-4</v>
      </c>
      <c r="AR42">
        <v>1.9000000000000001E-4</v>
      </c>
      <c r="AS42">
        <v>1.9000000000000001E-4</v>
      </c>
      <c r="AT42">
        <v>1.9000000000000001E-4</v>
      </c>
      <c r="AU42">
        <v>2.02E-4</v>
      </c>
      <c r="AV42">
        <v>2.02E-4</v>
      </c>
      <c r="AW42">
        <v>2.02E-4</v>
      </c>
      <c r="AX42">
        <v>2.02E-4</v>
      </c>
      <c r="AY42">
        <v>2.02E-4</v>
      </c>
      <c r="AZ42">
        <v>2.0100000000000001E-4</v>
      </c>
      <c r="BA42">
        <v>2.0100000000000001E-4</v>
      </c>
      <c r="BB42">
        <v>2.0100000000000001E-4</v>
      </c>
      <c r="BC42">
        <v>2.0100000000000001E-4</v>
      </c>
      <c r="BD42">
        <v>2.0100000000000001E-4</v>
      </c>
      <c r="BE42">
        <v>1.8200000000000001E-4</v>
      </c>
      <c r="BF42">
        <v>1.8200000000000001E-4</v>
      </c>
      <c r="BG42">
        <v>1.8200000000000001E-4</v>
      </c>
      <c r="BH42">
        <v>1.8200000000000001E-4</v>
      </c>
      <c r="BI42">
        <v>1.8200000000000001E-4</v>
      </c>
      <c r="BJ42">
        <v>1.6000000000000001E-4</v>
      </c>
      <c r="BK42">
        <v>1.6000000000000001E-4</v>
      </c>
      <c r="BL42">
        <v>1.6000000000000001E-4</v>
      </c>
      <c r="BM42">
        <v>1.6000000000000001E-4</v>
      </c>
      <c r="BN42">
        <v>1.6000000000000001E-4</v>
      </c>
      <c r="BO42">
        <v>1.5100000000000001E-4</v>
      </c>
      <c r="BP42">
        <v>1.5100000000000001E-4</v>
      </c>
      <c r="BQ42">
        <v>1.5100000000000001E-4</v>
      </c>
      <c r="BR42">
        <v>1.5100000000000001E-4</v>
      </c>
      <c r="BS42">
        <v>1.5100000000000001E-4</v>
      </c>
      <c r="BT42">
        <v>1.45E-4</v>
      </c>
      <c r="BU42">
        <v>1.45E-4</v>
      </c>
      <c r="BV42">
        <v>1.45E-4</v>
      </c>
      <c r="BW42">
        <v>1.45E-4</v>
      </c>
      <c r="BX42">
        <v>1.45E-4</v>
      </c>
      <c r="BY42">
        <v>1.5300000000000001E-4</v>
      </c>
      <c r="BZ42">
        <v>1.5300000000000001E-4</v>
      </c>
      <c r="CA42">
        <v>1.5300000000000001E-4</v>
      </c>
      <c r="CB42">
        <v>1.5300000000000001E-4</v>
      </c>
      <c r="CC42">
        <v>1.5300000000000001E-4</v>
      </c>
      <c r="CD42">
        <v>1.5300000000000001E-4</v>
      </c>
      <c r="CE42">
        <v>1.5300000000000001E-4</v>
      </c>
      <c r="CF42">
        <v>1.5300000000000001E-4</v>
      </c>
      <c r="CG42">
        <v>1.5300000000000001E-4</v>
      </c>
      <c r="CH42">
        <v>1.5300000000000001E-4</v>
      </c>
      <c r="CI42">
        <v>1.5300000000000001E-4</v>
      </c>
      <c r="CJ42">
        <v>1.5300000000000001E-4</v>
      </c>
      <c r="CK42">
        <v>1.5300000000000001E-4</v>
      </c>
      <c r="CL42">
        <v>1.5300000000000001E-4</v>
      </c>
      <c r="CM42">
        <v>1.5300000000000001E-4</v>
      </c>
      <c r="CN42">
        <v>1.5300000000000001E-4</v>
      </c>
      <c r="CO42">
        <v>1.5300000000000001E-4</v>
      </c>
      <c r="CP42">
        <v>1.5300000000000001E-4</v>
      </c>
      <c r="CQ42">
        <v>1.5300000000000001E-4</v>
      </c>
      <c r="CR42">
        <v>1.5300000000000001E-4</v>
      </c>
      <c r="CS42">
        <v>1.5300000000000001E-4</v>
      </c>
      <c r="CT42">
        <v>1.5300000000000001E-4</v>
      </c>
      <c r="CU42">
        <v>1.5300000000000001E-4</v>
      </c>
      <c r="CV42">
        <v>1.5300000000000001E-4</v>
      </c>
      <c r="CW42">
        <v>1.5300000000000001E-4</v>
      </c>
      <c r="CX42">
        <v>1.5300000000000001E-4</v>
      </c>
    </row>
    <row r="43" spans="1:102" s="36" customFormat="1">
      <c r="A43" s="36" t="s">
        <v>153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1.0000000000000001E-5</v>
      </c>
      <c r="R43">
        <v>1.0000000000000001E-5</v>
      </c>
      <c r="S43">
        <v>1.0000000000000001E-5</v>
      </c>
      <c r="T43">
        <v>1.0000000000000001E-5</v>
      </c>
      <c r="U43">
        <v>1.0000000000000001E-5</v>
      </c>
      <c r="V43">
        <v>6.9999999999999994E-5</v>
      </c>
      <c r="W43">
        <v>6.9999999999999994E-5</v>
      </c>
      <c r="X43">
        <v>6.9999999999999994E-5</v>
      </c>
      <c r="Y43">
        <v>6.9999999999999994E-5</v>
      </c>
      <c r="Z43">
        <v>6.9999999999999994E-5</v>
      </c>
      <c r="AA43">
        <v>1.4999999999999999E-4</v>
      </c>
      <c r="AB43">
        <v>1.4999999999999999E-4</v>
      </c>
      <c r="AC43">
        <v>1.4999999999999999E-4</v>
      </c>
      <c r="AD43">
        <v>1.4999999999999999E-4</v>
      </c>
      <c r="AE43">
        <v>1.4999999999999999E-4</v>
      </c>
      <c r="AF43">
        <v>2.1000000000000001E-4</v>
      </c>
      <c r="AG43">
        <v>2.1000000000000001E-4</v>
      </c>
      <c r="AH43">
        <v>2.1000000000000001E-4</v>
      </c>
      <c r="AI43">
        <v>2.1000000000000001E-4</v>
      </c>
      <c r="AJ43">
        <v>2.1000000000000001E-4</v>
      </c>
      <c r="AK43">
        <v>2.4000000000000001E-4</v>
      </c>
      <c r="AL43">
        <v>2.5000000000000001E-4</v>
      </c>
      <c r="AM43">
        <v>2.5000000000000001E-4</v>
      </c>
      <c r="AN43">
        <v>2.5999999999999998E-4</v>
      </c>
      <c r="AO43">
        <v>2.5999999999999998E-4</v>
      </c>
      <c r="AP43">
        <v>2.5999999999999998E-4</v>
      </c>
      <c r="AQ43">
        <v>2.7E-4</v>
      </c>
      <c r="AR43">
        <v>2.7E-4</v>
      </c>
      <c r="AS43">
        <v>2.7999999999999998E-4</v>
      </c>
      <c r="AT43">
        <v>2.9E-4</v>
      </c>
      <c r="AU43">
        <v>2.4000000000000001E-4</v>
      </c>
      <c r="AV43">
        <v>2.4000000000000001E-4</v>
      </c>
      <c r="AW43">
        <v>2.5000000000000001E-4</v>
      </c>
      <c r="AX43">
        <v>2.5000000000000001E-4</v>
      </c>
      <c r="AY43">
        <v>2.5000000000000001E-4</v>
      </c>
      <c r="AZ43">
        <v>2.3000000000000001E-4</v>
      </c>
      <c r="BA43">
        <v>2.3000000000000001E-4</v>
      </c>
      <c r="BB43">
        <v>2.3000000000000001E-4</v>
      </c>
      <c r="BC43">
        <v>2.3000000000000001E-4</v>
      </c>
      <c r="BD43">
        <v>2.3000000000000001E-4</v>
      </c>
      <c r="BE43">
        <v>2.0000000000000001E-4</v>
      </c>
      <c r="BF43">
        <v>2.0000000000000001E-4</v>
      </c>
      <c r="BG43">
        <v>2.0000000000000001E-4</v>
      </c>
      <c r="BH43">
        <v>2.1000000000000001E-4</v>
      </c>
      <c r="BI43">
        <v>2.1000000000000001E-4</v>
      </c>
      <c r="BJ43">
        <v>1.6000000000000001E-4</v>
      </c>
      <c r="BK43">
        <v>1.7000000000000001E-4</v>
      </c>
      <c r="BL43">
        <v>1.8000000000000001E-4</v>
      </c>
      <c r="BM43">
        <v>1.9000000000000001E-4</v>
      </c>
      <c r="BN43">
        <v>2.0000000000000001E-4</v>
      </c>
      <c r="BO43">
        <v>1.3999999999999999E-4</v>
      </c>
      <c r="BP43">
        <v>1.4999999999999999E-4</v>
      </c>
      <c r="BQ43">
        <v>1.6000000000000001E-4</v>
      </c>
      <c r="BR43">
        <v>1.7000000000000001E-4</v>
      </c>
      <c r="BS43">
        <v>1.8000000000000001E-4</v>
      </c>
      <c r="BT43">
        <v>1.4999999999999999E-4</v>
      </c>
      <c r="BU43">
        <v>1.4999999999999999E-4</v>
      </c>
      <c r="BV43">
        <v>1.7000000000000001E-4</v>
      </c>
      <c r="BW43">
        <v>1.8000000000000001E-4</v>
      </c>
      <c r="BX43">
        <v>1.9000000000000001E-4</v>
      </c>
      <c r="BY43">
        <v>1.4999999999999999E-4</v>
      </c>
      <c r="BZ43">
        <v>1.6000000000000001E-4</v>
      </c>
      <c r="CA43">
        <v>1.8000000000000001E-4</v>
      </c>
      <c r="CB43">
        <v>1.9000000000000001E-4</v>
      </c>
      <c r="CC43">
        <v>2.0000000000000001E-4</v>
      </c>
      <c r="CD43">
        <v>1.7000000000000001E-4</v>
      </c>
      <c r="CE43">
        <v>1.9000000000000001E-4</v>
      </c>
      <c r="CF43">
        <v>2.0000000000000001E-4</v>
      </c>
      <c r="CG43">
        <v>2.2000000000000001E-4</v>
      </c>
      <c r="CH43">
        <v>2.5000000000000001E-4</v>
      </c>
      <c r="CI43">
        <v>1.2E-4</v>
      </c>
      <c r="CJ43">
        <v>1.3999999999999999E-4</v>
      </c>
      <c r="CK43">
        <v>1.6000000000000001E-4</v>
      </c>
      <c r="CL43">
        <v>1.9000000000000001E-4</v>
      </c>
      <c r="CM43">
        <v>2.3000000000000001E-4</v>
      </c>
      <c r="CN43">
        <v>2.9E-4</v>
      </c>
      <c r="CO43">
        <v>3.6000000000000002E-4</v>
      </c>
      <c r="CP43">
        <v>4.6999999999999999E-4</v>
      </c>
      <c r="CQ43">
        <v>6.2E-4</v>
      </c>
      <c r="CR43">
        <v>8.4999999999999995E-4</v>
      </c>
      <c r="CS43">
        <v>1.1999999999999999E-3</v>
      </c>
      <c r="CT43">
        <v>1.74E-3</v>
      </c>
      <c r="CU43">
        <v>2.6099999999999999E-3</v>
      </c>
      <c r="CV43">
        <v>4.0499999999999998E-3</v>
      </c>
      <c r="CW43">
        <v>6.5199999999999998E-3</v>
      </c>
      <c r="CX43">
        <v>4.8399999999999997E-3</v>
      </c>
    </row>
    <row r="44" spans="1:102">
      <c r="A44" t="s">
        <v>155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 t="e">
        <v>#VALUE!</v>
      </c>
      <c r="P44" t="e">
        <v>#VALUE!</v>
      </c>
      <c r="Q44">
        <v>6.0000000000000002E-5</v>
      </c>
      <c r="R44">
        <v>6.0000000000000002E-5</v>
      </c>
      <c r="S44">
        <v>6.0000000000000002E-5</v>
      </c>
      <c r="T44">
        <v>6.0000000000000002E-5</v>
      </c>
      <c r="U44">
        <v>6.0000000000000002E-5</v>
      </c>
      <c r="V44">
        <v>6.0000000000000002E-5</v>
      </c>
      <c r="W44">
        <v>6.0000000000000002E-5</v>
      </c>
      <c r="X44">
        <v>6.0000000000000002E-5</v>
      </c>
      <c r="Y44">
        <v>6.0000000000000002E-5</v>
      </c>
      <c r="Z44">
        <v>6.0000000000000002E-5</v>
      </c>
      <c r="AA44">
        <v>6.0000000000000002E-5</v>
      </c>
      <c r="AB44">
        <v>6.0000000000000002E-5</v>
      </c>
      <c r="AC44">
        <v>6.0000000000000002E-5</v>
      </c>
      <c r="AD44">
        <v>6.0000000000000002E-5</v>
      </c>
      <c r="AE44">
        <v>6.0000000000000002E-5</v>
      </c>
      <c r="AF44">
        <v>6.0000000000000002E-5</v>
      </c>
      <c r="AG44">
        <v>6.0000000000000002E-5</v>
      </c>
      <c r="AH44">
        <v>6.0000000000000002E-5</v>
      </c>
      <c r="AI44">
        <v>6.0000000000000002E-5</v>
      </c>
      <c r="AJ44">
        <v>6.0000000000000002E-5</v>
      </c>
      <c r="AK44">
        <v>6.0000000000000002E-5</v>
      </c>
      <c r="AL44">
        <v>6.0000000000000002E-5</v>
      </c>
      <c r="AM44">
        <v>6.0000000000000002E-5</v>
      </c>
      <c r="AN44">
        <v>6.0000000000000002E-5</v>
      </c>
      <c r="AO44">
        <v>6.0000000000000002E-5</v>
      </c>
      <c r="AP44">
        <v>3.21E-4</v>
      </c>
      <c r="AQ44">
        <v>3.21E-4</v>
      </c>
      <c r="AR44">
        <v>3.21E-4</v>
      </c>
      <c r="AS44">
        <v>3.21E-4</v>
      </c>
      <c r="AT44">
        <v>3.21E-4</v>
      </c>
      <c r="AU44">
        <v>4.2999999999999999E-4</v>
      </c>
      <c r="AV44">
        <v>4.2999999999999999E-4</v>
      </c>
      <c r="AW44">
        <v>4.2999999999999999E-4</v>
      </c>
      <c r="AX44">
        <v>4.2999999999999999E-4</v>
      </c>
      <c r="AY44">
        <v>4.2999999999999999E-4</v>
      </c>
      <c r="AZ44">
        <v>5.71E-4</v>
      </c>
      <c r="BA44">
        <v>5.71E-4</v>
      </c>
      <c r="BB44">
        <v>5.71E-4</v>
      </c>
      <c r="BC44">
        <v>5.71E-4</v>
      </c>
      <c r="BD44">
        <v>5.71E-4</v>
      </c>
      <c r="BE44">
        <v>6.9999999999999999E-4</v>
      </c>
      <c r="BF44">
        <v>6.9999999999999999E-4</v>
      </c>
      <c r="BG44">
        <v>6.9999999999999999E-4</v>
      </c>
      <c r="BH44">
        <v>6.9999999999999999E-4</v>
      </c>
      <c r="BI44">
        <v>6.9999999999999999E-4</v>
      </c>
      <c r="BJ44">
        <v>7.0100000000000002E-4</v>
      </c>
      <c r="BK44">
        <v>7.0100000000000002E-4</v>
      </c>
      <c r="BL44">
        <v>7.0100000000000002E-4</v>
      </c>
      <c r="BM44">
        <v>7.0100000000000002E-4</v>
      </c>
      <c r="BN44">
        <v>7.0100000000000002E-4</v>
      </c>
      <c r="BO44">
        <v>7.8600000000000002E-4</v>
      </c>
      <c r="BP44">
        <v>7.8600000000000002E-4</v>
      </c>
      <c r="BQ44">
        <v>7.8600000000000002E-4</v>
      </c>
      <c r="BR44">
        <v>7.8600000000000002E-4</v>
      </c>
      <c r="BS44">
        <v>7.8600000000000002E-4</v>
      </c>
      <c r="BT44">
        <v>9.2900000000000003E-4</v>
      </c>
      <c r="BU44">
        <v>9.2900000000000003E-4</v>
      </c>
      <c r="BV44">
        <v>9.2900000000000003E-4</v>
      </c>
      <c r="BW44">
        <v>9.2900000000000003E-4</v>
      </c>
      <c r="BX44">
        <v>9.2900000000000003E-4</v>
      </c>
      <c r="BY44">
        <v>1.1360000000000001E-3</v>
      </c>
      <c r="BZ44">
        <v>1.1360000000000001E-3</v>
      </c>
      <c r="CA44">
        <v>1.1360000000000001E-3</v>
      </c>
      <c r="CB44">
        <v>1.1360000000000001E-3</v>
      </c>
      <c r="CC44">
        <v>1.1360000000000001E-3</v>
      </c>
      <c r="CD44">
        <v>1.1360000000000001E-3</v>
      </c>
      <c r="CE44">
        <v>1.1360000000000001E-3</v>
      </c>
      <c r="CF44">
        <v>1.1360000000000001E-3</v>
      </c>
      <c r="CG44">
        <v>1.1360000000000001E-3</v>
      </c>
      <c r="CH44">
        <v>1.1360000000000001E-3</v>
      </c>
      <c r="CI44">
        <v>1.1360000000000001E-3</v>
      </c>
      <c r="CJ44">
        <v>1.1360000000000001E-3</v>
      </c>
      <c r="CK44">
        <v>1.1360000000000001E-3</v>
      </c>
      <c r="CL44">
        <v>1.1360000000000001E-3</v>
      </c>
      <c r="CM44">
        <v>1.1360000000000001E-3</v>
      </c>
      <c r="CN44">
        <v>1.1360000000000001E-3</v>
      </c>
      <c r="CO44">
        <v>1.1360000000000001E-3</v>
      </c>
      <c r="CP44">
        <v>1.1360000000000001E-3</v>
      </c>
      <c r="CQ44">
        <v>1.1360000000000001E-3</v>
      </c>
      <c r="CR44">
        <v>1.1360000000000001E-3</v>
      </c>
      <c r="CS44">
        <v>1.1360000000000001E-3</v>
      </c>
      <c r="CT44">
        <v>1.1360000000000001E-3</v>
      </c>
      <c r="CU44">
        <v>1.1360000000000001E-3</v>
      </c>
      <c r="CV44">
        <v>1.1360000000000001E-3</v>
      </c>
      <c r="CW44">
        <v>1.1360000000000001E-3</v>
      </c>
      <c r="CX44">
        <v>1.1360000000000001E-3</v>
      </c>
    </row>
    <row r="45" spans="1:102">
      <c r="A45" t="s">
        <v>157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 t="e">
        <v>#VALUE!</v>
      </c>
      <c r="Q45">
        <v>7.7000000000000001E-5</v>
      </c>
      <c r="R45">
        <v>7.7000000000000001E-5</v>
      </c>
      <c r="S45">
        <v>7.7000000000000001E-5</v>
      </c>
      <c r="T45">
        <v>7.7000000000000001E-5</v>
      </c>
      <c r="U45">
        <v>7.7000000000000001E-5</v>
      </c>
      <c r="V45">
        <v>7.7000000000000001E-5</v>
      </c>
      <c r="W45">
        <v>7.7000000000000001E-5</v>
      </c>
      <c r="X45">
        <v>7.7000000000000001E-5</v>
      </c>
      <c r="Y45">
        <v>7.7000000000000001E-5</v>
      </c>
      <c r="Z45">
        <v>7.7000000000000001E-5</v>
      </c>
      <c r="AA45">
        <v>7.7000000000000001E-5</v>
      </c>
      <c r="AB45">
        <v>7.7000000000000001E-5</v>
      </c>
      <c r="AC45">
        <v>7.7000000000000001E-5</v>
      </c>
      <c r="AD45">
        <v>7.7000000000000001E-5</v>
      </c>
      <c r="AE45">
        <v>7.7000000000000001E-5</v>
      </c>
      <c r="AF45">
        <v>7.7000000000000001E-5</v>
      </c>
      <c r="AG45">
        <v>7.7000000000000001E-5</v>
      </c>
      <c r="AH45">
        <v>7.7000000000000001E-5</v>
      </c>
      <c r="AI45">
        <v>7.7000000000000001E-5</v>
      </c>
      <c r="AJ45">
        <v>7.7000000000000001E-5</v>
      </c>
      <c r="AK45">
        <v>7.7000000000000001E-5</v>
      </c>
      <c r="AL45">
        <v>7.7000000000000001E-5</v>
      </c>
      <c r="AM45">
        <v>7.7000000000000001E-5</v>
      </c>
      <c r="AN45">
        <v>7.7000000000000001E-5</v>
      </c>
      <c r="AO45">
        <v>7.7000000000000001E-5</v>
      </c>
      <c r="AP45">
        <v>2.0900000000000001E-4</v>
      </c>
      <c r="AQ45">
        <v>2.0900000000000001E-4</v>
      </c>
      <c r="AR45">
        <v>2.0900000000000001E-4</v>
      </c>
      <c r="AS45">
        <v>2.0900000000000001E-4</v>
      </c>
      <c r="AT45">
        <v>2.0900000000000001E-4</v>
      </c>
      <c r="AU45">
        <v>2.43E-4</v>
      </c>
      <c r="AV45">
        <v>2.43E-4</v>
      </c>
      <c r="AW45">
        <v>2.43E-4</v>
      </c>
      <c r="AX45">
        <v>2.43E-4</v>
      </c>
      <c r="AY45">
        <v>2.43E-4</v>
      </c>
      <c r="AZ45">
        <v>2.5399999999999999E-4</v>
      </c>
      <c r="BA45">
        <v>2.5399999999999999E-4</v>
      </c>
      <c r="BB45">
        <v>2.5399999999999999E-4</v>
      </c>
      <c r="BC45">
        <v>2.5399999999999999E-4</v>
      </c>
      <c r="BD45">
        <v>2.5399999999999999E-4</v>
      </c>
      <c r="BE45">
        <v>2.4000000000000001E-4</v>
      </c>
      <c r="BF45">
        <v>2.4000000000000001E-4</v>
      </c>
      <c r="BG45">
        <v>2.4000000000000001E-4</v>
      </c>
      <c r="BH45">
        <v>2.4000000000000001E-4</v>
      </c>
      <c r="BI45">
        <v>2.4000000000000001E-4</v>
      </c>
      <c r="BJ45">
        <v>2.2000000000000001E-4</v>
      </c>
      <c r="BK45">
        <v>2.2000000000000001E-4</v>
      </c>
      <c r="BL45">
        <v>2.2000000000000001E-4</v>
      </c>
      <c r="BM45">
        <v>2.2000000000000001E-4</v>
      </c>
      <c r="BN45">
        <v>2.2000000000000001E-4</v>
      </c>
      <c r="BO45">
        <v>1.9599999999999999E-4</v>
      </c>
      <c r="BP45">
        <v>1.9599999999999999E-4</v>
      </c>
      <c r="BQ45">
        <v>1.9599999999999999E-4</v>
      </c>
      <c r="BR45">
        <v>1.9599999999999999E-4</v>
      </c>
      <c r="BS45">
        <v>1.9599999999999999E-4</v>
      </c>
      <c r="BT45">
        <v>1.8200000000000001E-4</v>
      </c>
      <c r="BU45">
        <v>1.8200000000000001E-4</v>
      </c>
      <c r="BV45">
        <v>1.8200000000000001E-4</v>
      </c>
      <c r="BW45">
        <v>1.8200000000000001E-4</v>
      </c>
      <c r="BX45">
        <v>1.8200000000000001E-4</v>
      </c>
      <c r="BY45">
        <v>1.84E-4</v>
      </c>
      <c r="BZ45">
        <v>1.84E-4</v>
      </c>
      <c r="CA45">
        <v>1.84E-4</v>
      </c>
      <c r="CB45">
        <v>1.84E-4</v>
      </c>
      <c r="CC45">
        <v>1.84E-4</v>
      </c>
      <c r="CD45">
        <v>1.84E-4</v>
      </c>
      <c r="CE45">
        <v>1.84E-4</v>
      </c>
      <c r="CF45">
        <v>1.84E-4</v>
      </c>
      <c r="CG45">
        <v>1.84E-4</v>
      </c>
      <c r="CH45">
        <v>1.84E-4</v>
      </c>
      <c r="CI45">
        <v>1.84E-4</v>
      </c>
      <c r="CJ45">
        <v>1.84E-4</v>
      </c>
      <c r="CK45">
        <v>1.84E-4</v>
      </c>
      <c r="CL45">
        <v>1.84E-4</v>
      </c>
      <c r="CM45">
        <v>1.84E-4</v>
      </c>
      <c r="CN45">
        <v>1.84E-4</v>
      </c>
      <c r="CO45">
        <v>1.84E-4</v>
      </c>
      <c r="CP45">
        <v>1.84E-4</v>
      </c>
      <c r="CQ45">
        <v>1.84E-4</v>
      </c>
      <c r="CR45">
        <v>1.84E-4</v>
      </c>
      <c r="CS45">
        <v>1.84E-4</v>
      </c>
      <c r="CT45">
        <v>1.84E-4</v>
      </c>
      <c r="CU45">
        <v>1.84E-4</v>
      </c>
      <c r="CV45">
        <v>1.84E-4</v>
      </c>
      <c r="CW45">
        <v>1.84E-4</v>
      </c>
      <c r="CX45">
        <v>1.84E-4</v>
      </c>
    </row>
    <row r="46" spans="1:102">
      <c r="A46" t="s">
        <v>159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>
        <v>1.4899999999999999E-4</v>
      </c>
      <c r="R46">
        <v>1.4899999999999999E-4</v>
      </c>
      <c r="S46">
        <v>1.4899999999999999E-4</v>
      </c>
      <c r="T46">
        <v>1.4899999999999999E-4</v>
      </c>
      <c r="U46">
        <v>1.4899999999999999E-4</v>
      </c>
      <c r="V46">
        <v>1.4899999999999999E-4</v>
      </c>
      <c r="W46">
        <v>1.4899999999999999E-4</v>
      </c>
      <c r="X46">
        <v>1.4899999999999999E-4</v>
      </c>
      <c r="Y46">
        <v>1.4899999999999999E-4</v>
      </c>
      <c r="Z46">
        <v>1.4899999999999999E-4</v>
      </c>
      <c r="AA46">
        <v>1.4899999999999999E-4</v>
      </c>
      <c r="AB46">
        <v>1.4899999999999999E-4</v>
      </c>
      <c r="AC46">
        <v>1.4899999999999999E-4</v>
      </c>
      <c r="AD46">
        <v>1.4899999999999999E-4</v>
      </c>
      <c r="AE46">
        <v>1.4899999999999999E-4</v>
      </c>
      <c r="AF46">
        <v>1.4899999999999999E-4</v>
      </c>
      <c r="AG46">
        <v>1.4899999999999999E-4</v>
      </c>
      <c r="AH46">
        <v>1.4899999999999999E-4</v>
      </c>
      <c r="AI46">
        <v>1.4899999999999999E-4</v>
      </c>
      <c r="AJ46">
        <v>1.4899999999999999E-4</v>
      </c>
      <c r="AK46">
        <v>1.4899999999999999E-4</v>
      </c>
      <c r="AL46">
        <v>1.4899999999999999E-4</v>
      </c>
      <c r="AM46">
        <v>1.4899999999999999E-4</v>
      </c>
      <c r="AN46">
        <v>1.4899999999999999E-4</v>
      </c>
      <c r="AO46">
        <v>1.4899999999999999E-4</v>
      </c>
      <c r="AP46">
        <v>3.5300000000000002E-4</v>
      </c>
      <c r="AQ46">
        <v>3.5300000000000002E-4</v>
      </c>
      <c r="AR46">
        <v>3.5300000000000002E-4</v>
      </c>
      <c r="AS46">
        <v>3.5300000000000002E-4</v>
      </c>
      <c r="AT46">
        <v>3.5300000000000002E-4</v>
      </c>
      <c r="AU46">
        <v>3.8400000000000001E-4</v>
      </c>
      <c r="AV46">
        <v>3.8400000000000001E-4</v>
      </c>
      <c r="AW46">
        <v>3.8400000000000001E-4</v>
      </c>
      <c r="AX46">
        <v>3.8400000000000001E-4</v>
      </c>
      <c r="AY46">
        <v>3.8400000000000001E-4</v>
      </c>
      <c r="AZ46">
        <v>4.0000000000000002E-4</v>
      </c>
      <c r="BA46">
        <v>4.0000000000000002E-4</v>
      </c>
      <c r="BB46">
        <v>4.0000000000000002E-4</v>
      </c>
      <c r="BC46">
        <v>4.0000000000000002E-4</v>
      </c>
      <c r="BD46">
        <v>4.0000000000000002E-4</v>
      </c>
      <c r="BE46">
        <v>3.86E-4</v>
      </c>
      <c r="BF46">
        <v>3.86E-4</v>
      </c>
      <c r="BG46">
        <v>3.86E-4</v>
      </c>
      <c r="BH46">
        <v>3.86E-4</v>
      </c>
      <c r="BI46">
        <v>3.86E-4</v>
      </c>
      <c r="BJ46">
        <v>3.6299999999999999E-4</v>
      </c>
      <c r="BK46">
        <v>3.6299999999999999E-4</v>
      </c>
      <c r="BL46">
        <v>3.6299999999999999E-4</v>
      </c>
      <c r="BM46">
        <v>3.6299999999999999E-4</v>
      </c>
      <c r="BN46">
        <v>3.6299999999999999E-4</v>
      </c>
      <c r="BO46">
        <v>3.3700000000000001E-4</v>
      </c>
      <c r="BP46">
        <v>3.3700000000000001E-4</v>
      </c>
      <c r="BQ46">
        <v>3.3700000000000001E-4</v>
      </c>
      <c r="BR46">
        <v>3.3700000000000001E-4</v>
      </c>
      <c r="BS46">
        <v>3.3700000000000001E-4</v>
      </c>
      <c r="BT46">
        <v>3.1E-4</v>
      </c>
      <c r="BU46">
        <v>3.1E-4</v>
      </c>
      <c r="BV46">
        <v>3.1E-4</v>
      </c>
      <c r="BW46">
        <v>3.1E-4</v>
      </c>
      <c r="BX46">
        <v>3.1E-4</v>
      </c>
      <c r="BY46">
        <v>2.8499999999999999E-4</v>
      </c>
      <c r="BZ46">
        <v>2.8499999999999999E-4</v>
      </c>
      <c r="CA46">
        <v>2.8499999999999999E-4</v>
      </c>
      <c r="CB46">
        <v>2.8499999999999999E-4</v>
      </c>
      <c r="CC46">
        <v>2.8499999999999999E-4</v>
      </c>
      <c r="CD46">
        <v>2.8499999999999999E-4</v>
      </c>
      <c r="CE46">
        <v>2.8499999999999999E-4</v>
      </c>
      <c r="CF46">
        <v>2.8499999999999999E-4</v>
      </c>
      <c r="CG46">
        <v>2.8499999999999999E-4</v>
      </c>
      <c r="CH46">
        <v>2.8499999999999999E-4</v>
      </c>
      <c r="CI46">
        <v>2.8499999999999999E-4</v>
      </c>
      <c r="CJ46">
        <v>2.8499999999999999E-4</v>
      </c>
      <c r="CK46">
        <v>2.8499999999999999E-4</v>
      </c>
      <c r="CL46">
        <v>2.8499999999999999E-4</v>
      </c>
      <c r="CM46">
        <v>2.8499999999999999E-4</v>
      </c>
      <c r="CN46">
        <v>2.8499999999999999E-4</v>
      </c>
      <c r="CO46">
        <v>2.8499999999999999E-4</v>
      </c>
      <c r="CP46">
        <v>2.8499999999999999E-4</v>
      </c>
      <c r="CQ46">
        <v>2.8499999999999999E-4</v>
      </c>
      <c r="CR46">
        <v>2.8499999999999999E-4</v>
      </c>
      <c r="CS46">
        <v>2.8499999999999999E-4</v>
      </c>
      <c r="CT46">
        <v>2.8499999999999999E-4</v>
      </c>
      <c r="CU46">
        <v>2.8499999999999999E-4</v>
      </c>
      <c r="CV46">
        <v>2.8499999999999999E-4</v>
      </c>
      <c r="CW46">
        <v>2.8499999999999999E-4</v>
      </c>
      <c r="CX46">
        <v>2.8499999999999999E-4</v>
      </c>
    </row>
    <row r="47" spans="1:102">
      <c r="A47" t="s">
        <v>161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>
        <v>2.3E-5</v>
      </c>
      <c r="R47">
        <v>2.3E-5</v>
      </c>
      <c r="S47">
        <v>2.3E-5</v>
      </c>
      <c r="T47">
        <v>2.3E-5</v>
      </c>
      <c r="U47">
        <v>2.3E-5</v>
      </c>
      <c r="V47">
        <v>2.3E-5</v>
      </c>
      <c r="W47">
        <v>2.3E-5</v>
      </c>
      <c r="X47">
        <v>2.3E-5</v>
      </c>
      <c r="Y47">
        <v>2.3E-5</v>
      </c>
      <c r="Z47">
        <v>2.3E-5</v>
      </c>
      <c r="AA47">
        <v>2.3E-5</v>
      </c>
      <c r="AB47">
        <v>2.3E-5</v>
      </c>
      <c r="AC47">
        <v>2.3E-5</v>
      </c>
      <c r="AD47">
        <v>2.3E-5</v>
      </c>
      <c r="AE47">
        <v>2.3E-5</v>
      </c>
      <c r="AF47">
        <v>2.3E-5</v>
      </c>
      <c r="AG47">
        <v>2.3E-5</v>
      </c>
      <c r="AH47">
        <v>2.3E-5</v>
      </c>
      <c r="AI47">
        <v>2.3E-5</v>
      </c>
      <c r="AJ47">
        <v>2.3E-5</v>
      </c>
      <c r="AK47">
        <v>2.3E-5</v>
      </c>
      <c r="AL47">
        <v>2.3E-5</v>
      </c>
      <c r="AM47">
        <v>2.3E-5</v>
      </c>
      <c r="AN47">
        <v>2.3E-5</v>
      </c>
      <c r="AO47">
        <v>2.3E-5</v>
      </c>
      <c r="AP47">
        <v>1.34E-4</v>
      </c>
      <c r="AQ47">
        <v>1.34E-4</v>
      </c>
      <c r="AR47">
        <v>1.34E-4</v>
      </c>
      <c r="AS47">
        <v>1.34E-4</v>
      </c>
      <c r="AT47">
        <v>1.34E-4</v>
      </c>
      <c r="AU47">
        <v>1.12E-4</v>
      </c>
      <c r="AV47">
        <v>1.12E-4</v>
      </c>
      <c r="AW47">
        <v>1.12E-4</v>
      </c>
      <c r="AX47">
        <v>1.12E-4</v>
      </c>
      <c r="AY47">
        <v>1.12E-4</v>
      </c>
      <c r="AZ47">
        <v>8.5000000000000006E-5</v>
      </c>
      <c r="BA47">
        <v>8.5000000000000006E-5</v>
      </c>
      <c r="BB47">
        <v>8.5000000000000006E-5</v>
      </c>
      <c r="BC47">
        <v>8.5000000000000006E-5</v>
      </c>
      <c r="BD47">
        <v>8.5000000000000006E-5</v>
      </c>
      <c r="BE47">
        <v>6.2000000000000003E-5</v>
      </c>
      <c r="BF47">
        <v>6.2000000000000003E-5</v>
      </c>
      <c r="BG47">
        <v>6.2000000000000003E-5</v>
      </c>
      <c r="BH47">
        <v>6.2000000000000003E-5</v>
      </c>
      <c r="BI47">
        <v>6.2000000000000003E-5</v>
      </c>
      <c r="BJ47">
        <v>7.1000000000000005E-5</v>
      </c>
      <c r="BK47">
        <v>7.1000000000000005E-5</v>
      </c>
      <c r="BL47">
        <v>7.1000000000000005E-5</v>
      </c>
      <c r="BM47">
        <v>7.1000000000000005E-5</v>
      </c>
      <c r="BN47">
        <v>7.1000000000000005E-5</v>
      </c>
      <c r="BO47">
        <v>4.1999999999999998E-5</v>
      </c>
      <c r="BP47">
        <v>4.1999999999999998E-5</v>
      </c>
      <c r="BQ47">
        <v>4.1999999999999998E-5</v>
      </c>
      <c r="BR47">
        <v>4.1999999999999998E-5</v>
      </c>
      <c r="BS47">
        <v>4.1999999999999998E-5</v>
      </c>
      <c r="BT47">
        <v>1.08E-4</v>
      </c>
      <c r="BU47">
        <v>1.08E-4</v>
      </c>
      <c r="BV47">
        <v>1.08E-4</v>
      </c>
      <c r="BW47">
        <v>1.08E-4</v>
      </c>
      <c r="BX47">
        <v>1.08E-4</v>
      </c>
      <c r="BY47">
        <v>2.1699999999999999E-4</v>
      </c>
      <c r="BZ47">
        <v>2.1699999999999999E-4</v>
      </c>
      <c r="CA47">
        <v>2.1699999999999999E-4</v>
      </c>
      <c r="CB47">
        <v>2.1699999999999999E-4</v>
      </c>
      <c r="CC47">
        <v>2.1699999999999999E-4</v>
      </c>
      <c r="CD47">
        <v>2.1699999999999999E-4</v>
      </c>
      <c r="CE47">
        <v>2.1699999999999999E-4</v>
      </c>
      <c r="CF47">
        <v>2.1699999999999999E-4</v>
      </c>
      <c r="CG47">
        <v>2.1699999999999999E-4</v>
      </c>
      <c r="CH47">
        <v>2.1699999999999999E-4</v>
      </c>
      <c r="CI47">
        <v>2.1699999999999999E-4</v>
      </c>
      <c r="CJ47">
        <v>2.1699999999999999E-4</v>
      </c>
      <c r="CK47">
        <v>2.1699999999999999E-4</v>
      </c>
      <c r="CL47">
        <v>2.1699999999999999E-4</v>
      </c>
      <c r="CM47">
        <v>2.1699999999999999E-4</v>
      </c>
      <c r="CN47">
        <v>2.1699999999999999E-4</v>
      </c>
      <c r="CO47">
        <v>2.1699999999999999E-4</v>
      </c>
      <c r="CP47">
        <v>2.1699999999999999E-4</v>
      </c>
      <c r="CQ47">
        <v>2.1699999999999999E-4</v>
      </c>
      <c r="CR47">
        <v>2.1699999999999999E-4</v>
      </c>
      <c r="CS47">
        <v>2.1699999999999999E-4</v>
      </c>
      <c r="CT47">
        <v>2.1699999999999999E-4</v>
      </c>
      <c r="CU47">
        <v>2.1699999999999999E-4</v>
      </c>
      <c r="CV47">
        <v>2.1699999999999999E-4</v>
      </c>
      <c r="CW47">
        <v>2.1699999999999999E-4</v>
      </c>
      <c r="CX47">
        <v>2.1699999999999999E-4</v>
      </c>
    </row>
    <row r="48" spans="1:102">
      <c r="A48" t="s">
        <v>163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>
        <v>1.44E-4</v>
      </c>
      <c r="R48">
        <v>1.44E-4</v>
      </c>
      <c r="S48">
        <v>1.44E-4</v>
      </c>
      <c r="T48">
        <v>1.44E-4</v>
      </c>
      <c r="U48">
        <v>1.44E-4</v>
      </c>
      <c r="V48">
        <v>1.44E-4</v>
      </c>
      <c r="W48">
        <v>1.44E-4</v>
      </c>
      <c r="X48">
        <v>1.44E-4</v>
      </c>
      <c r="Y48">
        <v>1.44E-4</v>
      </c>
      <c r="Z48">
        <v>1.44E-4</v>
      </c>
      <c r="AA48">
        <v>1.44E-4</v>
      </c>
      <c r="AB48">
        <v>1.44E-4</v>
      </c>
      <c r="AC48">
        <v>1.44E-4</v>
      </c>
      <c r="AD48">
        <v>1.44E-4</v>
      </c>
      <c r="AE48">
        <v>1.44E-4</v>
      </c>
      <c r="AF48">
        <v>1.44E-4</v>
      </c>
      <c r="AG48">
        <v>1.44E-4</v>
      </c>
      <c r="AH48">
        <v>1.44E-4</v>
      </c>
      <c r="AI48">
        <v>1.44E-4</v>
      </c>
      <c r="AJ48">
        <v>1.44E-4</v>
      </c>
      <c r="AK48">
        <v>1.44E-4</v>
      </c>
      <c r="AL48">
        <v>1.44E-4</v>
      </c>
      <c r="AM48">
        <v>1.44E-4</v>
      </c>
      <c r="AN48">
        <v>1.44E-4</v>
      </c>
      <c r="AO48">
        <v>1.44E-4</v>
      </c>
      <c r="AP48">
        <v>2.9300000000000002E-4</v>
      </c>
      <c r="AQ48">
        <v>2.9300000000000002E-4</v>
      </c>
      <c r="AR48">
        <v>2.9300000000000002E-4</v>
      </c>
      <c r="AS48">
        <v>2.9300000000000002E-4</v>
      </c>
      <c r="AT48">
        <v>2.9300000000000002E-4</v>
      </c>
      <c r="AU48">
        <v>2.9100000000000003E-4</v>
      </c>
      <c r="AV48">
        <v>2.9100000000000003E-4</v>
      </c>
      <c r="AW48">
        <v>2.9100000000000003E-4</v>
      </c>
      <c r="AX48">
        <v>2.9100000000000003E-4</v>
      </c>
      <c r="AY48">
        <v>2.9100000000000003E-4</v>
      </c>
      <c r="AZ48">
        <v>2.7500000000000002E-4</v>
      </c>
      <c r="BA48">
        <v>2.7500000000000002E-4</v>
      </c>
      <c r="BB48">
        <v>2.7500000000000002E-4</v>
      </c>
      <c r="BC48">
        <v>2.7500000000000002E-4</v>
      </c>
      <c r="BD48">
        <v>2.7500000000000002E-4</v>
      </c>
      <c r="BE48">
        <v>2.7300000000000002E-4</v>
      </c>
      <c r="BF48">
        <v>2.7300000000000002E-4</v>
      </c>
      <c r="BG48">
        <v>2.7300000000000002E-4</v>
      </c>
      <c r="BH48">
        <v>2.7300000000000002E-4</v>
      </c>
      <c r="BI48">
        <v>2.7300000000000002E-4</v>
      </c>
      <c r="BJ48">
        <v>2.6899999999999998E-4</v>
      </c>
      <c r="BK48">
        <v>2.6899999999999998E-4</v>
      </c>
      <c r="BL48">
        <v>2.6899999999999998E-4</v>
      </c>
      <c r="BM48">
        <v>2.6899999999999998E-4</v>
      </c>
      <c r="BN48">
        <v>2.6899999999999998E-4</v>
      </c>
      <c r="BO48">
        <v>2.63E-4</v>
      </c>
      <c r="BP48">
        <v>2.63E-4</v>
      </c>
      <c r="BQ48">
        <v>2.63E-4</v>
      </c>
      <c r="BR48">
        <v>2.63E-4</v>
      </c>
      <c r="BS48">
        <v>2.63E-4</v>
      </c>
      <c r="BT48">
        <v>2.5799999999999998E-4</v>
      </c>
      <c r="BU48">
        <v>2.5799999999999998E-4</v>
      </c>
      <c r="BV48">
        <v>2.5799999999999998E-4</v>
      </c>
      <c r="BW48">
        <v>2.5799999999999998E-4</v>
      </c>
      <c r="BX48">
        <v>2.5799999999999998E-4</v>
      </c>
      <c r="BY48">
        <v>2.33E-4</v>
      </c>
      <c r="BZ48">
        <v>2.33E-4</v>
      </c>
      <c r="CA48">
        <v>2.33E-4</v>
      </c>
      <c r="CB48">
        <v>2.33E-4</v>
      </c>
      <c r="CC48">
        <v>2.33E-4</v>
      </c>
      <c r="CD48">
        <v>2.33E-4</v>
      </c>
      <c r="CE48">
        <v>2.33E-4</v>
      </c>
      <c r="CF48">
        <v>2.33E-4</v>
      </c>
      <c r="CG48">
        <v>2.33E-4</v>
      </c>
      <c r="CH48">
        <v>2.33E-4</v>
      </c>
      <c r="CI48">
        <v>2.33E-4</v>
      </c>
      <c r="CJ48">
        <v>2.33E-4</v>
      </c>
      <c r="CK48">
        <v>2.33E-4</v>
      </c>
      <c r="CL48">
        <v>2.33E-4</v>
      </c>
      <c r="CM48">
        <v>2.33E-4</v>
      </c>
      <c r="CN48">
        <v>2.33E-4</v>
      </c>
      <c r="CO48">
        <v>2.33E-4</v>
      </c>
      <c r="CP48">
        <v>2.33E-4</v>
      </c>
      <c r="CQ48">
        <v>2.33E-4</v>
      </c>
      <c r="CR48">
        <v>2.33E-4</v>
      </c>
      <c r="CS48">
        <v>2.33E-4</v>
      </c>
      <c r="CT48">
        <v>2.33E-4</v>
      </c>
      <c r="CU48">
        <v>2.33E-4</v>
      </c>
      <c r="CV48">
        <v>2.33E-4</v>
      </c>
      <c r="CW48">
        <v>2.33E-4</v>
      </c>
      <c r="CX48">
        <v>2.33E-4</v>
      </c>
    </row>
    <row r="49" spans="1:102">
      <c r="A49" t="s">
        <v>165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>
        <v>1.37E-4</v>
      </c>
      <c r="R49">
        <v>1.37E-4</v>
      </c>
      <c r="S49">
        <v>1.37E-4</v>
      </c>
      <c r="T49">
        <v>1.37E-4</v>
      </c>
      <c r="U49">
        <v>1.37E-4</v>
      </c>
      <c r="V49">
        <v>1.37E-4</v>
      </c>
      <c r="W49">
        <v>1.37E-4</v>
      </c>
      <c r="X49">
        <v>1.37E-4</v>
      </c>
      <c r="Y49">
        <v>1.37E-4</v>
      </c>
      <c r="Z49">
        <v>1.37E-4</v>
      </c>
      <c r="AA49">
        <v>1.37E-4</v>
      </c>
      <c r="AB49">
        <v>1.37E-4</v>
      </c>
      <c r="AC49">
        <v>1.37E-4</v>
      </c>
      <c r="AD49">
        <v>1.37E-4</v>
      </c>
      <c r="AE49">
        <v>1.37E-4</v>
      </c>
      <c r="AF49">
        <v>1.37E-4</v>
      </c>
      <c r="AG49">
        <v>1.37E-4</v>
      </c>
      <c r="AH49">
        <v>1.37E-4</v>
      </c>
      <c r="AI49">
        <v>1.37E-4</v>
      </c>
      <c r="AJ49">
        <v>1.37E-4</v>
      </c>
      <c r="AK49">
        <v>1.37E-4</v>
      </c>
      <c r="AL49">
        <v>1.37E-4</v>
      </c>
      <c r="AM49">
        <v>1.37E-4</v>
      </c>
      <c r="AN49">
        <v>1.37E-4</v>
      </c>
      <c r="AO49">
        <v>1.37E-4</v>
      </c>
      <c r="AP49">
        <v>2.2800000000000001E-4</v>
      </c>
      <c r="AQ49">
        <v>2.2800000000000001E-4</v>
      </c>
      <c r="AR49">
        <v>2.2800000000000001E-4</v>
      </c>
      <c r="AS49">
        <v>2.2800000000000001E-4</v>
      </c>
      <c r="AT49">
        <v>2.2800000000000001E-4</v>
      </c>
      <c r="AU49">
        <v>1.92E-4</v>
      </c>
      <c r="AV49">
        <v>1.92E-4</v>
      </c>
      <c r="AW49">
        <v>1.92E-4</v>
      </c>
      <c r="AX49">
        <v>1.92E-4</v>
      </c>
      <c r="AY49">
        <v>1.92E-4</v>
      </c>
      <c r="AZ49">
        <v>1.55E-4</v>
      </c>
      <c r="BA49">
        <v>1.55E-4</v>
      </c>
      <c r="BB49">
        <v>1.55E-4</v>
      </c>
      <c r="BC49">
        <v>1.55E-4</v>
      </c>
      <c r="BD49">
        <v>1.55E-4</v>
      </c>
      <c r="BE49">
        <v>1.45E-4</v>
      </c>
      <c r="BF49">
        <v>1.45E-4</v>
      </c>
      <c r="BG49">
        <v>1.45E-4</v>
      </c>
      <c r="BH49">
        <v>1.45E-4</v>
      </c>
      <c r="BI49">
        <v>1.45E-4</v>
      </c>
      <c r="BJ49">
        <v>1.36E-4</v>
      </c>
      <c r="BK49">
        <v>1.36E-4</v>
      </c>
      <c r="BL49">
        <v>1.36E-4</v>
      </c>
      <c r="BM49">
        <v>1.36E-4</v>
      </c>
      <c r="BN49">
        <v>1.36E-4</v>
      </c>
      <c r="BO49">
        <v>1.4200000000000001E-4</v>
      </c>
      <c r="BP49">
        <v>1.4200000000000001E-4</v>
      </c>
      <c r="BQ49">
        <v>1.4200000000000001E-4</v>
      </c>
      <c r="BR49">
        <v>1.4200000000000001E-4</v>
      </c>
      <c r="BS49">
        <v>1.4200000000000001E-4</v>
      </c>
      <c r="BT49">
        <v>1.5200000000000001E-4</v>
      </c>
      <c r="BU49">
        <v>1.5200000000000001E-4</v>
      </c>
      <c r="BV49">
        <v>1.5200000000000001E-4</v>
      </c>
      <c r="BW49">
        <v>1.5200000000000001E-4</v>
      </c>
      <c r="BX49">
        <v>1.5200000000000001E-4</v>
      </c>
      <c r="BY49">
        <v>1.63E-4</v>
      </c>
      <c r="BZ49">
        <v>1.63E-4</v>
      </c>
      <c r="CA49">
        <v>1.63E-4</v>
      </c>
      <c r="CB49">
        <v>1.63E-4</v>
      </c>
      <c r="CC49">
        <v>1.63E-4</v>
      </c>
      <c r="CD49">
        <v>1.63E-4</v>
      </c>
      <c r="CE49">
        <v>1.63E-4</v>
      </c>
      <c r="CF49">
        <v>1.63E-4</v>
      </c>
      <c r="CG49">
        <v>1.63E-4</v>
      </c>
      <c r="CH49">
        <v>1.63E-4</v>
      </c>
      <c r="CI49">
        <v>1.63E-4</v>
      </c>
      <c r="CJ49">
        <v>1.63E-4</v>
      </c>
      <c r="CK49">
        <v>1.63E-4</v>
      </c>
      <c r="CL49">
        <v>1.63E-4</v>
      </c>
      <c r="CM49">
        <v>1.63E-4</v>
      </c>
      <c r="CN49">
        <v>1.63E-4</v>
      </c>
      <c r="CO49">
        <v>1.63E-4</v>
      </c>
      <c r="CP49">
        <v>1.63E-4</v>
      </c>
      <c r="CQ49">
        <v>1.63E-4</v>
      </c>
      <c r="CR49">
        <v>1.63E-4</v>
      </c>
      <c r="CS49">
        <v>1.63E-4</v>
      </c>
      <c r="CT49">
        <v>1.63E-4</v>
      </c>
      <c r="CU49">
        <v>1.63E-4</v>
      </c>
      <c r="CV49">
        <v>1.63E-4</v>
      </c>
      <c r="CW49">
        <v>1.63E-4</v>
      </c>
      <c r="CX49">
        <v>1.63E-4</v>
      </c>
    </row>
    <row r="50" spans="1:102">
      <c r="A50" t="s">
        <v>167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>
        <v>3.4999999999999997E-5</v>
      </c>
      <c r="R50">
        <v>3.4999999999999997E-5</v>
      </c>
      <c r="S50">
        <v>3.4999999999999997E-5</v>
      </c>
      <c r="T50">
        <v>3.4999999999999997E-5</v>
      </c>
      <c r="U50">
        <v>3.4999999999999997E-5</v>
      </c>
      <c r="V50">
        <v>3.4999999999999997E-5</v>
      </c>
      <c r="W50">
        <v>3.4999999999999997E-5</v>
      </c>
      <c r="X50">
        <v>3.4999999999999997E-5</v>
      </c>
      <c r="Y50">
        <v>3.4999999999999997E-5</v>
      </c>
      <c r="Z50">
        <v>3.4999999999999997E-5</v>
      </c>
      <c r="AA50">
        <v>3.4999999999999997E-5</v>
      </c>
      <c r="AB50">
        <v>3.4999999999999997E-5</v>
      </c>
      <c r="AC50">
        <v>3.4999999999999997E-5</v>
      </c>
      <c r="AD50">
        <v>3.4999999999999997E-5</v>
      </c>
      <c r="AE50">
        <v>3.4999999999999997E-5</v>
      </c>
      <c r="AF50">
        <v>3.4999999999999997E-5</v>
      </c>
      <c r="AG50">
        <v>3.4999999999999997E-5</v>
      </c>
      <c r="AH50">
        <v>3.4999999999999997E-5</v>
      </c>
      <c r="AI50">
        <v>3.4999999999999997E-5</v>
      </c>
      <c r="AJ50">
        <v>3.4999999999999997E-5</v>
      </c>
      <c r="AK50">
        <v>3.4999999999999997E-5</v>
      </c>
      <c r="AL50">
        <v>3.4999999999999997E-5</v>
      </c>
      <c r="AM50">
        <v>3.4999999999999997E-5</v>
      </c>
      <c r="AN50">
        <v>3.4999999999999997E-5</v>
      </c>
      <c r="AO50">
        <v>3.4999999999999997E-5</v>
      </c>
      <c r="AP50">
        <v>2.1000000000000001E-4</v>
      </c>
      <c r="AQ50">
        <v>2.1000000000000001E-4</v>
      </c>
      <c r="AR50">
        <v>2.1000000000000001E-4</v>
      </c>
      <c r="AS50">
        <v>2.1000000000000001E-4</v>
      </c>
      <c r="AT50">
        <v>2.1000000000000001E-4</v>
      </c>
      <c r="AU50">
        <v>4.0200000000000001E-4</v>
      </c>
      <c r="AV50">
        <v>4.0200000000000001E-4</v>
      </c>
      <c r="AW50">
        <v>4.0200000000000001E-4</v>
      </c>
      <c r="AX50">
        <v>4.0200000000000001E-4</v>
      </c>
      <c r="AY50">
        <v>4.0200000000000001E-4</v>
      </c>
      <c r="AZ50">
        <v>5.5500000000000005E-4</v>
      </c>
      <c r="BA50">
        <v>5.5500000000000005E-4</v>
      </c>
      <c r="BB50">
        <v>5.5500000000000005E-4</v>
      </c>
      <c r="BC50">
        <v>5.5500000000000005E-4</v>
      </c>
      <c r="BD50">
        <v>5.5500000000000005E-4</v>
      </c>
      <c r="BE50">
        <v>6.2600000000000004E-4</v>
      </c>
      <c r="BF50">
        <v>6.2600000000000004E-4</v>
      </c>
      <c r="BG50">
        <v>6.2600000000000004E-4</v>
      </c>
      <c r="BH50">
        <v>6.2600000000000004E-4</v>
      </c>
      <c r="BI50">
        <v>6.2600000000000004E-4</v>
      </c>
      <c r="BJ50">
        <v>6.8400000000000004E-4</v>
      </c>
      <c r="BK50">
        <v>6.8400000000000004E-4</v>
      </c>
      <c r="BL50">
        <v>6.8400000000000004E-4</v>
      </c>
      <c r="BM50">
        <v>6.8400000000000004E-4</v>
      </c>
      <c r="BN50">
        <v>6.8400000000000004E-4</v>
      </c>
      <c r="BO50">
        <v>6.4800000000000003E-4</v>
      </c>
      <c r="BP50">
        <v>6.4800000000000003E-4</v>
      </c>
      <c r="BQ50">
        <v>6.4800000000000003E-4</v>
      </c>
      <c r="BR50">
        <v>6.4800000000000003E-4</v>
      </c>
      <c r="BS50">
        <v>6.4800000000000003E-4</v>
      </c>
      <c r="BT50">
        <v>5.9199999999999997E-4</v>
      </c>
      <c r="BU50">
        <v>5.9199999999999997E-4</v>
      </c>
      <c r="BV50">
        <v>5.9199999999999997E-4</v>
      </c>
      <c r="BW50">
        <v>5.9199999999999997E-4</v>
      </c>
      <c r="BX50">
        <v>5.9199999999999997E-4</v>
      </c>
      <c r="BY50">
        <v>6.1200000000000002E-4</v>
      </c>
      <c r="BZ50">
        <v>6.1200000000000002E-4</v>
      </c>
      <c r="CA50">
        <v>6.1200000000000002E-4</v>
      </c>
      <c r="CB50">
        <v>6.1200000000000002E-4</v>
      </c>
      <c r="CC50">
        <v>6.1200000000000002E-4</v>
      </c>
      <c r="CD50">
        <v>6.1200000000000002E-4</v>
      </c>
      <c r="CE50">
        <v>6.1200000000000002E-4</v>
      </c>
      <c r="CF50">
        <v>6.1200000000000002E-4</v>
      </c>
      <c r="CG50">
        <v>6.1200000000000002E-4</v>
      </c>
      <c r="CH50">
        <v>6.1200000000000002E-4</v>
      </c>
      <c r="CI50">
        <v>6.1200000000000002E-4</v>
      </c>
      <c r="CJ50">
        <v>6.1200000000000002E-4</v>
      </c>
      <c r="CK50">
        <v>6.1200000000000002E-4</v>
      </c>
      <c r="CL50">
        <v>6.1200000000000002E-4</v>
      </c>
      <c r="CM50">
        <v>6.1200000000000002E-4</v>
      </c>
      <c r="CN50">
        <v>6.1200000000000002E-4</v>
      </c>
      <c r="CO50">
        <v>6.1200000000000002E-4</v>
      </c>
      <c r="CP50">
        <v>6.1200000000000002E-4</v>
      </c>
      <c r="CQ50">
        <v>6.1200000000000002E-4</v>
      </c>
      <c r="CR50">
        <v>6.1200000000000002E-4</v>
      </c>
      <c r="CS50">
        <v>6.1200000000000002E-4</v>
      </c>
      <c r="CT50">
        <v>6.1200000000000002E-4</v>
      </c>
      <c r="CU50">
        <v>6.1200000000000002E-4</v>
      </c>
      <c r="CV50">
        <v>6.1200000000000002E-4</v>
      </c>
      <c r="CW50">
        <v>6.1200000000000002E-4</v>
      </c>
      <c r="CX50">
        <v>6.1200000000000002E-4</v>
      </c>
    </row>
    <row r="51" spans="1:102">
      <c r="A51" t="s">
        <v>169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1.25E-4</v>
      </c>
      <c r="R51">
        <v>1.25E-4</v>
      </c>
      <c r="S51">
        <v>1.25E-4</v>
      </c>
      <c r="T51">
        <v>1.25E-4</v>
      </c>
      <c r="U51">
        <v>1.25E-4</v>
      </c>
      <c r="V51">
        <v>1.25E-4</v>
      </c>
      <c r="W51">
        <v>1.25E-4</v>
      </c>
      <c r="X51">
        <v>1.25E-4</v>
      </c>
      <c r="Y51">
        <v>1.25E-4</v>
      </c>
      <c r="Z51">
        <v>1.25E-4</v>
      </c>
      <c r="AA51">
        <v>1.25E-4</v>
      </c>
      <c r="AB51">
        <v>1.25E-4</v>
      </c>
      <c r="AC51">
        <v>1.25E-4</v>
      </c>
      <c r="AD51">
        <v>1.25E-4</v>
      </c>
      <c r="AE51">
        <v>1.25E-4</v>
      </c>
      <c r="AF51">
        <v>1.25E-4</v>
      </c>
      <c r="AG51">
        <v>1.25E-4</v>
      </c>
      <c r="AH51">
        <v>1.25E-4</v>
      </c>
      <c r="AI51">
        <v>1.25E-4</v>
      </c>
      <c r="AJ51">
        <v>1.25E-4</v>
      </c>
      <c r="AK51">
        <v>1.25E-4</v>
      </c>
      <c r="AL51">
        <v>1.25E-4</v>
      </c>
      <c r="AM51">
        <v>1.25E-4</v>
      </c>
      <c r="AN51">
        <v>1.25E-4</v>
      </c>
      <c r="AO51">
        <v>1.25E-4</v>
      </c>
      <c r="AP51">
        <v>3.1500000000000001E-4</v>
      </c>
      <c r="AQ51">
        <v>3.1500000000000001E-4</v>
      </c>
      <c r="AR51">
        <v>3.1500000000000001E-4</v>
      </c>
      <c r="AS51">
        <v>3.1500000000000001E-4</v>
      </c>
      <c r="AT51">
        <v>3.1500000000000001E-4</v>
      </c>
      <c r="AU51">
        <v>3.21E-4</v>
      </c>
      <c r="AV51">
        <v>3.21E-4</v>
      </c>
      <c r="AW51">
        <v>3.21E-4</v>
      </c>
      <c r="AX51">
        <v>3.21E-4</v>
      </c>
      <c r="AY51">
        <v>3.21E-4</v>
      </c>
      <c r="AZ51">
        <v>3.1100000000000002E-4</v>
      </c>
      <c r="BA51">
        <v>3.1100000000000002E-4</v>
      </c>
      <c r="BB51">
        <v>3.1100000000000002E-4</v>
      </c>
      <c r="BC51">
        <v>3.1100000000000002E-4</v>
      </c>
      <c r="BD51">
        <v>3.1100000000000002E-4</v>
      </c>
      <c r="BE51">
        <v>3.1199999999999999E-4</v>
      </c>
      <c r="BF51">
        <v>3.1199999999999999E-4</v>
      </c>
      <c r="BG51">
        <v>3.1199999999999999E-4</v>
      </c>
      <c r="BH51">
        <v>3.1199999999999999E-4</v>
      </c>
      <c r="BI51">
        <v>3.1199999999999999E-4</v>
      </c>
      <c r="BJ51">
        <v>3.1599999999999998E-4</v>
      </c>
      <c r="BK51">
        <v>3.1599999999999998E-4</v>
      </c>
      <c r="BL51">
        <v>3.1599999999999998E-4</v>
      </c>
      <c r="BM51">
        <v>3.1599999999999998E-4</v>
      </c>
      <c r="BN51">
        <v>3.1599999999999998E-4</v>
      </c>
      <c r="BO51">
        <v>3.3199999999999999E-4</v>
      </c>
      <c r="BP51">
        <v>3.3199999999999999E-4</v>
      </c>
      <c r="BQ51">
        <v>3.3199999999999999E-4</v>
      </c>
      <c r="BR51">
        <v>3.3199999999999999E-4</v>
      </c>
      <c r="BS51">
        <v>3.3199999999999999E-4</v>
      </c>
      <c r="BT51">
        <v>3.6299999999999999E-4</v>
      </c>
      <c r="BU51">
        <v>3.6299999999999999E-4</v>
      </c>
      <c r="BV51">
        <v>3.6299999999999999E-4</v>
      </c>
      <c r="BW51">
        <v>3.6299999999999999E-4</v>
      </c>
      <c r="BX51">
        <v>3.6299999999999999E-4</v>
      </c>
      <c r="BY51">
        <v>3.3599999999999998E-4</v>
      </c>
      <c r="BZ51">
        <v>3.3599999999999998E-4</v>
      </c>
      <c r="CA51">
        <v>3.3599999999999998E-4</v>
      </c>
      <c r="CB51">
        <v>3.3599999999999998E-4</v>
      </c>
      <c r="CC51">
        <v>3.3599999999999998E-4</v>
      </c>
      <c r="CD51">
        <v>3.3599999999999998E-4</v>
      </c>
      <c r="CE51">
        <v>3.3599999999999998E-4</v>
      </c>
      <c r="CF51">
        <v>3.3599999999999998E-4</v>
      </c>
      <c r="CG51">
        <v>3.3599999999999998E-4</v>
      </c>
      <c r="CH51">
        <v>3.3599999999999998E-4</v>
      </c>
      <c r="CI51">
        <v>3.3599999999999998E-4</v>
      </c>
      <c r="CJ51">
        <v>3.3599999999999998E-4</v>
      </c>
      <c r="CK51">
        <v>3.3599999999999998E-4</v>
      </c>
      <c r="CL51">
        <v>3.3599999999999998E-4</v>
      </c>
      <c r="CM51">
        <v>3.3599999999999998E-4</v>
      </c>
      <c r="CN51">
        <v>3.3599999999999998E-4</v>
      </c>
      <c r="CO51">
        <v>3.3599999999999998E-4</v>
      </c>
      <c r="CP51">
        <v>3.3599999999999998E-4</v>
      </c>
      <c r="CQ51">
        <v>3.3599999999999998E-4</v>
      </c>
      <c r="CR51">
        <v>3.3599999999999998E-4</v>
      </c>
      <c r="CS51">
        <v>3.3599999999999998E-4</v>
      </c>
      <c r="CT51">
        <v>3.3599999999999998E-4</v>
      </c>
      <c r="CU51">
        <v>3.3599999999999998E-4</v>
      </c>
      <c r="CV51">
        <v>3.3599999999999998E-4</v>
      </c>
      <c r="CW51">
        <v>3.3599999999999998E-4</v>
      </c>
      <c r="CX51">
        <v>3.3599999999999998E-4</v>
      </c>
    </row>
    <row r="52" spans="1:102">
      <c r="A52" t="s">
        <v>171</v>
      </c>
      <c r="B52">
        <v>1.9999999999999999E-6</v>
      </c>
      <c r="C52">
        <v>1.9999999999999999E-6</v>
      </c>
      <c r="D52">
        <v>1.9999999999999999E-6</v>
      </c>
      <c r="E52">
        <v>1.9999999999999999E-6</v>
      </c>
      <c r="F52">
        <v>1.9999999999999999E-6</v>
      </c>
      <c r="G52">
        <v>1.9999999999999999E-6</v>
      </c>
      <c r="H52">
        <v>1.9999999999999999E-6</v>
      </c>
      <c r="I52">
        <v>1.9999999999999999E-6</v>
      </c>
      <c r="J52">
        <v>1.9999999999999999E-6</v>
      </c>
      <c r="K52">
        <v>1.9999999999999999E-6</v>
      </c>
      <c r="L52">
        <v>1.9999999999999999E-6</v>
      </c>
      <c r="M52">
        <v>1.9999999999999999E-6</v>
      </c>
      <c r="N52">
        <v>1.9999999999999999E-6</v>
      </c>
      <c r="O52">
        <v>1.9999999999999999E-6</v>
      </c>
      <c r="P52">
        <v>1.9999999999999999E-6</v>
      </c>
      <c r="Q52">
        <v>2.1800000000000001E-4</v>
      </c>
      <c r="R52">
        <v>2.1800000000000001E-4</v>
      </c>
      <c r="S52">
        <v>2.1800000000000001E-4</v>
      </c>
      <c r="T52">
        <v>2.1800000000000001E-4</v>
      </c>
      <c r="U52">
        <v>2.1800000000000001E-4</v>
      </c>
      <c r="V52">
        <v>2.1800000000000001E-4</v>
      </c>
      <c r="W52">
        <v>2.1800000000000001E-4</v>
      </c>
      <c r="X52">
        <v>2.1800000000000001E-4</v>
      </c>
      <c r="Y52">
        <v>2.1800000000000001E-4</v>
      </c>
      <c r="Z52">
        <v>2.1800000000000001E-4</v>
      </c>
      <c r="AA52">
        <v>2.1800000000000001E-4</v>
      </c>
      <c r="AB52">
        <v>2.1800000000000001E-4</v>
      </c>
      <c r="AC52">
        <v>2.1800000000000001E-4</v>
      </c>
      <c r="AD52">
        <v>2.1800000000000001E-4</v>
      </c>
      <c r="AE52">
        <v>2.1800000000000001E-4</v>
      </c>
      <c r="AF52">
        <v>2.1800000000000001E-4</v>
      </c>
      <c r="AG52">
        <v>2.1800000000000001E-4</v>
      </c>
      <c r="AH52">
        <v>2.1800000000000001E-4</v>
      </c>
      <c r="AI52">
        <v>2.1800000000000001E-4</v>
      </c>
      <c r="AJ52">
        <v>2.1800000000000001E-4</v>
      </c>
      <c r="AK52">
        <v>2.1800000000000001E-4</v>
      </c>
      <c r="AL52">
        <v>2.1800000000000001E-4</v>
      </c>
      <c r="AM52">
        <v>2.1800000000000001E-4</v>
      </c>
      <c r="AN52">
        <v>2.1800000000000001E-4</v>
      </c>
      <c r="AO52">
        <v>2.1800000000000001E-4</v>
      </c>
      <c r="AP52">
        <v>5.1000000000000004E-4</v>
      </c>
      <c r="AQ52">
        <v>5.1000000000000004E-4</v>
      </c>
      <c r="AR52">
        <v>5.1000000000000004E-4</v>
      </c>
      <c r="AS52">
        <v>5.1000000000000004E-4</v>
      </c>
      <c r="AT52">
        <v>5.1000000000000004E-4</v>
      </c>
      <c r="AU52">
        <v>5.9900000000000003E-4</v>
      </c>
      <c r="AV52">
        <v>5.9900000000000003E-4</v>
      </c>
      <c r="AW52">
        <v>5.9900000000000003E-4</v>
      </c>
      <c r="AX52">
        <v>5.9900000000000003E-4</v>
      </c>
      <c r="AY52">
        <v>5.9900000000000003E-4</v>
      </c>
      <c r="AZ52">
        <v>6.7699999999999998E-4</v>
      </c>
      <c r="BA52">
        <v>6.7699999999999998E-4</v>
      </c>
      <c r="BB52">
        <v>6.7699999999999998E-4</v>
      </c>
      <c r="BC52">
        <v>6.7699999999999998E-4</v>
      </c>
      <c r="BD52">
        <v>6.7699999999999998E-4</v>
      </c>
      <c r="BE52">
        <v>7.3700000000000002E-4</v>
      </c>
      <c r="BF52">
        <v>7.3700000000000002E-4</v>
      </c>
      <c r="BG52">
        <v>7.3700000000000002E-4</v>
      </c>
      <c r="BH52">
        <v>7.3700000000000002E-4</v>
      </c>
      <c r="BI52">
        <v>7.3700000000000002E-4</v>
      </c>
      <c r="BJ52">
        <v>7.9699999999999997E-4</v>
      </c>
      <c r="BK52">
        <v>7.9699999999999997E-4</v>
      </c>
      <c r="BL52">
        <v>7.9699999999999997E-4</v>
      </c>
      <c r="BM52">
        <v>7.9699999999999997E-4</v>
      </c>
      <c r="BN52">
        <v>7.9699999999999997E-4</v>
      </c>
      <c r="BO52">
        <v>8.5499999999999997E-4</v>
      </c>
      <c r="BP52">
        <v>8.5499999999999997E-4</v>
      </c>
      <c r="BQ52">
        <v>8.5499999999999997E-4</v>
      </c>
      <c r="BR52">
        <v>8.5499999999999997E-4</v>
      </c>
      <c r="BS52">
        <v>8.5499999999999997E-4</v>
      </c>
      <c r="BT52">
        <v>9.2000000000000003E-4</v>
      </c>
      <c r="BU52">
        <v>9.2000000000000003E-4</v>
      </c>
      <c r="BV52">
        <v>9.2000000000000003E-4</v>
      </c>
      <c r="BW52">
        <v>9.2000000000000003E-4</v>
      </c>
      <c r="BX52">
        <v>9.2000000000000003E-4</v>
      </c>
      <c r="BY52">
        <v>9.8799999999999995E-4</v>
      </c>
      <c r="BZ52">
        <v>9.8799999999999995E-4</v>
      </c>
      <c r="CA52">
        <v>9.8799999999999995E-4</v>
      </c>
      <c r="CB52">
        <v>9.8799999999999995E-4</v>
      </c>
      <c r="CC52">
        <v>9.8799999999999995E-4</v>
      </c>
      <c r="CD52">
        <v>9.8799999999999995E-4</v>
      </c>
      <c r="CE52">
        <v>9.8799999999999995E-4</v>
      </c>
      <c r="CF52">
        <v>9.8799999999999995E-4</v>
      </c>
      <c r="CG52">
        <v>9.8799999999999995E-4</v>
      </c>
      <c r="CH52">
        <v>9.8799999999999995E-4</v>
      </c>
      <c r="CI52">
        <v>9.8799999999999995E-4</v>
      </c>
      <c r="CJ52">
        <v>9.8799999999999995E-4</v>
      </c>
      <c r="CK52">
        <v>9.8799999999999995E-4</v>
      </c>
      <c r="CL52">
        <v>9.8799999999999995E-4</v>
      </c>
      <c r="CM52">
        <v>9.8799999999999995E-4</v>
      </c>
      <c r="CN52">
        <v>9.8799999999999995E-4</v>
      </c>
      <c r="CO52">
        <v>9.8799999999999995E-4</v>
      </c>
      <c r="CP52">
        <v>9.8799999999999995E-4</v>
      </c>
      <c r="CQ52">
        <v>9.8799999999999995E-4</v>
      </c>
      <c r="CR52">
        <v>9.8799999999999995E-4</v>
      </c>
      <c r="CS52">
        <v>9.8799999999999995E-4</v>
      </c>
      <c r="CT52">
        <v>9.8799999999999995E-4</v>
      </c>
      <c r="CU52">
        <v>9.8799999999999995E-4</v>
      </c>
      <c r="CV52">
        <v>9.8799999999999995E-4</v>
      </c>
      <c r="CW52">
        <v>9.8799999999999995E-4</v>
      </c>
      <c r="CX52">
        <v>9.8799999999999995E-4</v>
      </c>
    </row>
    <row r="53" spans="1:102" s="36" customFormat="1">
      <c r="A53" s="36" t="s">
        <v>173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3.0000000000000001E-6</v>
      </c>
      <c r="R53">
        <v>3.0000000000000001E-6</v>
      </c>
      <c r="S53">
        <v>3.0000000000000001E-6</v>
      </c>
      <c r="T53">
        <v>3.0000000000000001E-6</v>
      </c>
      <c r="U53">
        <v>3.0000000000000001E-6</v>
      </c>
      <c r="V53">
        <v>7.9999999999999996E-6</v>
      </c>
      <c r="W53">
        <v>7.9999999999999996E-6</v>
      </c>
      <c r="X53">
        <v>7.9999999999999996E-6</v>
      </c>
      <c r="Y53">
        <v>7.9999999999999996E-6</v>
      </c>
      <c r="Z53">
        <v>7.9999999999999996E-6</v>
      </c>
      <c r="AA53">
        <v>6.0999999999999999E-5</v>
      </c>
      <c r="AB53">
        <v>6.2000000000000003E-5</v>
      </c>
      <c r="AC53">
        <v>6.2000000000000003E-5</v>
      </c>
      <c r="AD53">
        <v>6.3E-5</v>
      </c>
      <c r="AE53">
        <v>6.3999999999999997E-5</v>
      </c>
      <c r="AF53">
        <v>1.25E-4</v>
      </c>
      <c r="AG53">
        <v>1.27E-4</v>
      </c>
      <c r="AH53">
        <v>1.2899999999999999E-4</v>
      </c>
      <c r="AI53">
        <v>1.3100000000000001E-4</v>
      </c>
      <c r="AJ53">
        <v>1.34E-4</v>
      </c>
      <c r="AK53">
        <v>1.8599999999999999E-4</v>
      </c>
      <c r="AL53">
        <v>1.9000000000000001E-4</v>
      </c>
      <c r="AM53">
        <v>1.95E-4</v>
      </c>
      <c r="AN53">
        <v>2.0000000000000001E-4</v>
      </c>
      <c r="AO53">
        <v>2.05E-4</v>
      </c>
      <c r="AP53">
        <v>2.52E-4</v>
      </c>
      <c r="AQ53">
        <v>2.5900000000000001E-4</v>
      </c>
      <c r="AR53">
        <v>2.6699999999999998E-4</v>
      </c>
      <c r="AS53">
        <v>2.7399999999999999E-4</v>
      </c>
      <c r="AT53">
        <v>2.81E-4</v>
      </c>
      <c r="AU53">
        <v>3.19E-4</v>
      </c>
      <c r="AV53">
        <v>3.28E-4</v>
      </c>
      <c r="AW53">
        <v>3.3599999999999998E-4</v>
      </c>
      <c r="AX53">
        <v>3.4400000000000001E-4</v>
      </c>
      <c r="AY53">
        <v>3.5300000000000002E-4</v>
      </c>
      <c r="AZ53">
        <v>3.5799999999999997E-4</v>
      </c>
      <c r="BA53">
        <v>3.6699999999999998E-4</v>
      </c>
      <c r="BB53">
        <v>3.77E-4</v>
      </c>
      <c r="BC53">
        <v>3.88E-4</v>
      </c>
      <c r="BD53">
        <v>3.9899999999999999E-4</v>
      </c>
      <c r="BE53">
        <v>3.7800000000000003E-4</v>
      </c>
      <c r="BF53">
        <v>3.9100000000000002E-4</v>
      </c>
      <c r="BG53">
        <v>4.0400000000000001E-4</v>
      </c>
      <c r="BH53">
        <v>4.1899999999999999E-4</v>
      </c>
      <c r="BI53">
        <v>4.3600000000000003E-4</v>
      </c>
      <c r="BJ53">
        <v>4.1800000000000002E-4</v>
      </c>
      <c r="BK53">
        <v>4.3399999999999998E-4</v>
      </c>
      <c r="BL53">
        <v>4.4999999999999999E-4</v>
      </c>
      <c r="BM53">
        <v>4.66E-4</v>
      </c>
      <c r="BN53">
        <v>4.8500000000000003E-4</v>
      </c>
      <c r="BO53">
        <v>4.75E-4</v>
      </c>
      <c r="BP53">
        <v>4.9600000000000002E-4</v>
      </c>
      <c r="BQ53">
        <v>5.1800000000000001E-4</v>
      </c>
      <c r="BR53">
        <v>5.4299999999999997E-4</v>
      </c>
      <c r="BS53">
        <v>5.71E-4</v>
      </c>
      <c r="BT53">
        <v>4.8999999999999998E-4</v>
      </c>
      <c r="BU53">
        <v>5.2300000000000003E-4</v>
      </c>
      <c r="BV53">
        <v>5.7499999999999999E-4</v>
      </c>
      <c r="BW53">
        <v>6.3100000000000005E-4</v>
      </c>
      <c r="BX53">
        <v>6.7199999999999996E-4</v>
      </c>
      <c r="BY53">
        <v>6.5600000000000001E-4</v>
      </c>
      <c r="BZ53">
        <v>6.9700000000000003E-4</v>
      </c>
      <c r="CA53">
        <v>7.4600000000000003E-4</v>
      </c>
      <c r="CB53">
        <v>8.0199999999999998E-4</v>
      </c>
      <c r="CC53">
        <v>8.6700000000000004E-4</v>
      </c>
      <c r="CD53">
        <v>7.5100000000000004E-4</v>
      </c>
      <c r="CE53">
        <v>8.2799999999999996E-4</v>
      </c>
      <c r="CF53">
        <v>9.2100000000000005E-4</v>
      </c>
      <c r="CG53">
        <v>1.029E-3</v>
      </c>
      <c r="CH53">
        <v>1.157E-3</v>
      </c>
      <c r="CI53">
        <v>1.5E-3</v>
      </c>
      <c r="CJ53">
        <v>1.719E-3</v>
      </c>
      <c r="CK53">
        <v>1.9840000000000001E-3</v>
      </c>
      <c r="CL53">
        <v>2.313E-3</v>
      </c>
      <c r="CM53">
        <v>2.725E-3</v>
      </c>
      <c r="CN53">
        <v>3.2429999999999998E-3</v>
      </c>
      <c r="CO53">
        <v>3.9139999999999999E-3</v>
      </c>
      <c r="CP53">
        <v>4.8260000000000004E-3</v>
      </c>
      <c r="CQ53">
        <v>6.117E-3</v>
      </c>
      <c r="CR53">
        <v>7.9749999999999995E-3</v>
      </c>
      <c r="CS53">
        <v>1.0595E-2</v>
      </c>
      <c r="CT53">
        <v>1.4263E-2</v>
      </c>
      <c r="CU53">
        <v>1.9604E-2</v>
      </c>
      <c r="CV53">
        <v>2.7553999999999999E-2</v>
      </c>
      <c r="CW53">
        <v>3.9556000000000001E-2</v>
      </c>
      <c r="CX53">
        <v>2.2249999999999999E-2</v>
      </c>
    </row>
    <row r="54" spans="1:102">
      <c r="A54" t="s">
        <v>175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>
        <v>7.9999999999999996E-6</v>
      </c>
      <c r="R54">
        <v>7.9999999999999996E-6</v>
      </c>
      <c r="S54">
        <v>7.9999999999999996E-6</v>
      </c>
      <c r="T54">
        <v>7.9999999999999996E-6</v>
      </c>
      <c r="U54">
        <v>7.9999999999999996E-6</v>
      </c>
      <c r="V54">
        <v>7.9999999999999996E-6</v>
      </c>
      <c r="W54">
        <v>7.9999999999999996E-6</v>
      </c>
      <c r="X54">
        <v>7.9999999999999996E-6</v>
      </c>
      <c r="Y54">
        <v>7.9999999999999996E-6</v>
      </c>
      <c r="Z54">
        <v>7.9999999999999996E-6</v>
      </c>
      <c r="AA54">
        <v>7.9999999999999996E-6</v>
      </c>
      <c r="AB54">
        <v>7.9999999999999996E-6</v>
      </c>
      <c r="AC54">
        <v>7.9999999999999996E-6</v>
      </c>
      <c r="AD54">
        <v>7.9999999999999996E-6</v>
      </c>
      <c r="AE54">
        <v>7.9999999999999996E-6</v>
      </c>
      <c r="AF54">
        <v>7.9999999999999996E-6</v>
      </c>
      <c r="AG54">
        <v>7.9999999999999996E-6</v>
      </c>
      <c r="AH54">
        <v>7.9999999999999996E-6</v>
      </c>
      <c r="AI54">
        <v>7.9999999999999996E-6</v>
      </c>
      <c r="AJ54">
        <v>7.9999999999999996E-6</v>
      </c>
      <c r="AK54">
        <v>7.9999999999999996E-6</v>
      </c>
      <c r="AL54">
        <v>7.9999999999999996E-6</v>
      </c>
      <c r="AM54">
        <v>7.9999999999999996E-6</v>
      </c>
      <c r="AN54">
        <v>7.9999999999999996E-6</v>
      </c>
      <c r="AO54">
        <v>7.9999999999999996E-6</v>
      </c>
      <c r="AP54">
        <v>3.3000000000000003E-5</v>
      </c>
      <c r="AQ54">
        <v>3.3000000000000003E-5</v>
      </c>
      <c r="AR54">
        <v>3.3000000000000003E-5</v>
      </c>
      <c r="AS54">
        <v>3.3000000000000003E-5</v>
      </c>
      <c r="AT54">
        <v>3.3000000000000003E-5</v>
      </c>
      <c r="AU54">
        <v>5.1999999999999997E-5</v>
      </c>
      <c r="AV54">
        <v>5.1999999999999997E-5</v>
      </c>
      <c r="AW54">
        <v>5.1999999999999997E-5</v>
      </c>
      <c r="AX54">
        <v>5.1999999999999997E-5</v>
      </c>
      <c r="AY54">
        <v>5.1999999999999997E-5</v>
      </c>
      <c r="AZ54">
        <v>6.3999999999999997E-5</v>
      </c>
      <c r="BA54">
        <v>6.3999999999999997E-5</v>
      </c>
      <c r="BB54">
        <v>6.3999999999999997E-5</v>
      </c>
      <c r="BC54">
        <v>6.3999999999999997E-5</v>
      </c>
      <c r="BD54">
        <v>6.3999999999999997E-5</v>
      </c>
      <c r="BE54">
        <v>6.7000000000000002E-5</v>
      </c>
      <c r="BF54">
        <v>6.7000000000000002E-5</v>
      </c>
      <c r="BG54">
        <v>6.7000000000000002E-5</v>
      </c>
      <c r="BH54">
        <v>6.7000000000000002E-5</v>
      </c>
      <c r="BI54">
        <v>6.7000000000000002E-5</v>
      </c>
      <c r="BJ54">
        <v>7.2999999999999999E-5</v>
      </c>
      <c r="BK54">
        <v>7.2999999999999999E-5</v>
      </c>
      <c r="BL54">
        <v>7.2999999999999999E-5</v>
      </c>
      <c r="BM54">
        <v>7.2999999999999999E-5</v>
      </c>
      <c r="BN54">
        <v>7.2999999999999999E-5</v>
      </c>
      <c r="BO54">
        <v>8.1000000000000004E-5</v>
      </c>
      <c r="BP54">
        <v>8.1000000000000004E-5</v>
      </c>
      <c r="BQ54">
        <v>8.1000000000000004E-5</v>
      </c>
      <c r="BR54">
        <v>8.1000000000000004E-5</v>
      </c>
      <c r="BS54">
        <v>8.1000000000000004E-5</v>
      </c>
      <c r="BT54">
        <v>8.7000000000000001E-5</v>
      </c>
      <c r="BU54">
        <v>8.7000000000000001E-5</v>
      </c>
      <c r="BV54">
        <v>8.7000000000000001E-5</v>
      </c>
      <c r="BW54">
        <v>8.7000000000000001E-5</v>
      </c>
      <c r="BX54">
        <v>8.7000000000000001E-5</v>
      </c>
      <c r="BY54">
        <v>9.3999999999999994E-5</v>
      </c>
      <c r="BZ54">
        <v>9.3999999999999994E-5</v>
      </c>
      <c r="CA54">
        <v>9.3999999999999994E-5</v>
      </c>
      <c r="CB54">
        <v>9.3999999999999994E-5</v>
      </c>
      <c r="CC54">
        <v>9.3999999999999994E-5</v>
      </c>
      <c r="CD54">
        <v>9.3999999999999994E-5</v>
      </c>
      <c r="CE54">
        <v>9.3999999999999994E-5</v>
      </c>
      <c r="CF54">
        <v>9.3999999999999994E-5</v>
      </c>
      <c r="CG54">
        <v>9.3999999999999994E-5</v>
      </c>
      <c r="CH54">
        <v>9.3999999999999994E-5</v>
      </c>
      <c r="CI54">
        <v>9.3999999999999994E-5</v>
      </c>
      <c r="CJ54">
        <v>9.3999999999999994E-5</v>
      </c>
      <c r="CK54">
        <v>9.3999999999999994E-5</v>
      </c>
      <c r="CL54">
        <v>9.3999999999999994E-5</v>
      </c>
      <c r="CM54">
        <v>9.3999999999999994E-5</v>
      </c>
      <c r="CN54">
        <v>9.3999999999999994E-5</v>
      </c>
      <c r="CO54">
        <v>9.3999999999999994E-5</v>
      </c>
      <c r="CP54">
        <v>9.3999999999999994E-5</v>
      </c>
      <c r="CQ54">
        <v>9.3999999999999994E-5</v>
      </c>
      <c r="CR54">
        <v>9.3999999999999994E-5</v>
      </c>
      <c r="CS54">
        <v>9.3999999999999994E-5</v>
      </c>
      <c r="CT54">
        <v>9.3999999999999994E-5</v>
      </c>
      <c r="CU54">
        <v>9.3999999999999994E-5</v>
      </c>
      <c r="CV54">
        <v>9.3999999999999994E-5</v>
      </c>
      <c r="CW54">
        <v>9.3999999999999994E-5</v>
      </c>
      <c r="CX54">
        <v>9.3999999999999994E-5</v>
      </c>
    </row>
    <row r="55" spans="1:102">
      <c r="A55" t="s">
        <v>177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>
        <v>2.6600000000000001E-4</v>
      </c>
      <c r="R55">
        <v>2.6600000000000001E-4</v>
      </c>
      <c r="S55">
        <v>2.6600000000000001E-4</v>
      </c>
      <c r="T55">
        <v>2.6600000000000001E-4</v>
      </c>
      <c r="U55">
        <v>2.6600000000000001E-4</v>
      </c>
      <c r="V55">
        <v>2.6600000000000001E-4</v>
      </c>
      <c r="W55">
        <v>2.6600000000000001E-4</v>
      </c>
      <c r="X55">
        <v>2.6600000000000001E-4</v>
      </c>
      <c r="Y55">
        <v>2.6600000000000001E-4</v>
      </c>
      <c r="Z55">
        <v>2.6600000000000001E-4</v>
      </c>
      <c r="AA55">
        <v>2.6600000000000001E-4</v>
      </c>
      <c r="AB55">
        <v>2.6600000000000001E-4</v>
      </c>
      <c r="AC55">
        <v>2.6600000000000001E-4</v>
      </c>
      <c r="AD55">
        <v>2.6600000000000001E-4</v>
      </c>
      <c r="AE55">
        <v>2.6600000000000001E-4</v>
      </c>
      <c r="AF55">
        <v>2.6600000000000001E-4</v>
      </c>
      <c r="AG55">
        <v>2.6600000000000001E-4</v>
      </c>
      <c r="AH55">
        <v>2.6600000000000001E-4</v>
      </c>
      <c r="AI55">
        <v>2.6600000000000001E-4</v>
      </c>
      <c r="AJ55">
        <v>2.6600000000000001E-4</v>
      </c>
      <c r="AK55">
        <v>2.6600000000000001E-4</v>
      </c>
      <c r="AL55">
        <v>2.6600000000000001E-4</v>
      </c>
      <c r="AM55">
        <v>2.6600000000000001E-4</v>
      </c>
      <c r="AN55">
        <v>2.6600000000000001E-4</v>
      </c>
      <c r="AO55">
        <v>2.6600000000000001E-4</v>
      </c>
      <c r="AP55">
        <v>6.3699999999999998E-4</v>
      </c>
      <c r="AQ55">
        <v>6.3699999999999998E-4</v>
      </c>
      <c r="AR55">
        <v>6.3699999999999998E-4</v>
      </c>
      <c r="AS55">
        <v>6.3699999999999998E-4</v>
      </c>
      <c r="AT55">
        <v>6.3699999999999998E-4</v>
      </c>
      <c r="AU55">
        <v>5.6999999999999998E-4</v>
      </c>
      <c r="AV55">
        <v>5.6999999999999998E-4</v>
      </c>
      <c r="AW55">
        <v>5.6999999999999998E-4</v>
      </c>
      <c r="AX55">
        <v>5.6999999999999998E-4</v>
      </c>
      <c r="AY55">
        <v>5.6999999999999998E-4</v>
      </c>
      <c r="AZ55">
        <v>4.6700000000000002E-4</v>
      </c>
      <c r="BA55">
        <v>4.6700000000000002E-4</v>
      </c>
      <c r="BB55">
        <v>4.6700000000000002E-4</v>
      </c>
      <c r="BC55">
        <v>4.6700000000000002E-4</v>
      </c>
      <c r="BD55">
        <v>4.6700000000000002E-4</v>
      </c>
      <c r="BE55">
        <v>3.7599999999999998E-4</v>
      </c>
      <c r="BF55">
        <v>3.7599999999999998E-4</v>
      </c>
      <c r="BG55">
        <v>3.7599999999999998E-4</v>
      </c>
      <c r="BH55">
        <v>3.7599999999999998E-4</v>
      </c>
      <c r="BI55">
        <v>3.7599999999999998E-4</v>
      </c>
      <c r="BJ55">
        <v>3.3100000000000002E-4</v>
      </c>
      <c r="BK55">
        <v>3.3100000000000002E-4</v>
      </c>
      <c r="BL55">
        <v>3.3100000000000002E-4</v>
      </c>
      <c r="BM55">
        <v>3.3100000000000002E-4</v>
      </c>
      <c r="BN55">
        <v>3.3100000000000002E-4</v>
      </c>
      <c r="BO55">
        <v>3.3399999999999999E-4</v>
      </c>
      <c r="BP55">
        <v>3.3399999999999999E-4</v>
      </c>
      <c r="BQ55">
        <v>3.3399999999999999E-4</v>
      </c>
      <c r="BR55">
        <v>3.3399999999999999E-4</v>
      </c>
      <c r="BS55">
        <v>3.3399999999999999E-4</v>
      </c>
      <c r="BT55">
        <v>3.6499999999999998E-4</v>
      </c>
      <c r="BU55">
        <v>3.6499999999999998E-4</v>
      </c>
      <c r="BV55">
        <v>3.6499999999999998E-4</v>
      </c>
      <c r="BW55">
        <v>3.6499999999999998E-4</v>
      </c>
      <c r="BX55">
        <v>3.6499999999999998E-4</v>
      </c>
      <c r="BY55">
        <v>4.3100000000000001E-4</v>
      </c>
      <c r="BZ55">
        <v>4.3100000000000001E-4</v>
      </c>
      <c r="CA55">
        <v>4.3100000000000001E-4</v>
      </c>
      <c r="CB55">
        <v>4.3100000000000001E-4</v>
      </c>
      <c r="CC55">
        <v>4.3100000000000001E-4</v>
      </c>
      <c r="CD55">
        <v>4.3100000000000001E-4</v>
      </c>
      <c r="CE55">
        <v>4.3100000000000001E-4</v>
      </c>
      <c r="CF55">
        <v>4.3100000000000001E-4</v>
      </c>
      <c r="CG55">
        <v>4.3100000000000001E-4</v>
      </c>
      <c r="CH55">
        <v>4.3100000000000001E-4</v>
      </c>
      <c r="CI55">
        <v>4.3100000000000001E-4</v>
      </c>
      <c r="CJ55">
        <v>4.3100000000000001E-4</v>
      </c>
      <c r="CK55">
        <v>4.3100000000000001E-4</v>
      </c>
      <c r="CL55">
        <v>4.3100000000000001E-4</v>
      </c>
      <c r="CM55">
        <v>4.3100000000000001E-4</v>
      </c>
      <c r="CN55">
        <v>4.3100000000000001E-4</v>
      </c>
      <c r="CO55">
        <v>4.3100000000000001E-4</v>
      </c>
      <c r="CP55">
        <v>4.3100000000000001E-4</v>
      </c>
      <c r="CQ55">
        <v>4.3100000000000001E-4</v>
      </c>
      <c r="CR55">
        <v>4.3100000000000001E-4</v>
      </c>
      <c r="CS55">
        <v>4.3100000000000001E-4</v>
      </c>
      <c r="CT55">
        <v>4.3100000000000001E-4</v>
      </c>
      <c r="CU55">
        <v>4.3100000000000001E-4</v>
      </c>
      <c r="CV55">
        <v>4.3100000000000001E-4</v>
      </c>
      <c r="CW55">
        <v>4.3100000000000001E-4</v>
      </c>
      <c r="CX55">
        <v>4.3100000000000001E-4</v>
      </c>
    </row>
    <row r="56" spans="1:102">
      <c r="A56" t="s">
        <v>179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>
        <v>8.2000000000000001E-5</v>
      </c>
      <c r="R56">
        <v>8.2000000000000001E-5</v>
      </c>
      <c r="S56">
        <v>8.2000000000000001E-5</v>
      </c>
      <c r="T56">
        <v>8.2000000000000001E-5</v>
      </c>
      <c r="U56">
        <v>8.2000000000000001E-5</v>
      </c>
      <c r="V56">
        <v>8.2000000000000001E-5</v>
      </c>
      <c r="W56">
        <v>8.2000000000000001E-5</v>
      </c>
      <c r="X56">
        <v>8.2000000000000001E-5</v>
      </c>
      <c r="Y56">
        <v>8.2000000000000001E-5</v>
      </c>
      <c r="Z56">
        <v>8.2000000000000001E-5</v>
      </c>
      <c r="AA56">
        <v>8.2000000000000001E-5</v>
      </c>
      <c r="AB56">
        <v>8.2000000000000001E-5</v>
      </c>
      <c r="AC56">
        <v>8.2000000000000001E-5</v>
      </c>
      <c r="AD56">
        <v>8.2000000000000001E-5</v>
      </c>
      <c r="AE56">
        <v>8.2000000000000001E-5</v>
      </c>
      <c r="AF56">
        <v>8.2000000000000001E-5</v>
      </c>
      <c r="AG56">
        <v>8.2000000000000001E-5</v>
      </c>
      <c r="AH56">
        <v>8.2000000000000001E-5</v>
      </c>
      <c r="AI56">
        <v>8.2000000000000001E-5</v>
      </c>
      <c r="AJ56">
        <v>8.2000000000000001E-5</v>
      </c>
      <c r="AK56">
        <v>8.2000000000000001E-5</v>
      </c>
      <c r="AL56">
        <v>8.2000000000000001E-5</v>
      </c>
      <c r="AM56">
        <v>8.2000000000000001E-5</v>
      </c>
      <c r="AN56">
        <v>8.2000000000000001E-5</v>
      </c>
      <c r="AO56">
        <v>8.2000000000000001E-5</v>
      </c>
      <c r="AP56">
        <v>5.0600000000000005E-4</v>
      </c>
      <c r="AQ56">
        <v>5.0600000000000005E-4</v>
      </c>
      <c r="AR56">
        <v>5.0600000000000005E-4</v>
      </c>
      <c r="AS56">
        <v>5.0600000000000005E-4</v>
      </c>
      <c r="AT56">
        <v>5.0600000000000005E-4</v>
      </c>
      <c r="AU56">
        <v>6.5300000000000004E-4</v>
      </c>
      <c r="AV56">
        <v>6.5300000000000004E-4</v>
      </c>
      <c r="AW56">
        <v>6.5300000000000004E-4</v>
      </c>
      <c r="AX56">
        <v>6.5300000000000004E-4</v>
      </c>
      <c r="AY56">
        <v>6.5300000000000004E-4</v>
      </c>
      <c r="AZ56">
        <v>7.2599999999999997E-4</v>
      </c>
      <c r="BA56">
        <v>7.2599999999999997E-4</v>
      </c>
      <c r="BB56">
        <v>7.2599999999999997E-4</v>
      </c>
      <c r="BC56">
        <v>7.2599999999999997E-4</v>
      </c>
      <c r="BD56">
        <v>7.2599999999999997E-4</v>
      </c>
      <c r="BE56">
        <v>7.3800000000000005E-4</v>
      </c>
      <c r="BF56">
        <v>7.3800000000000005E-4</v>
      </c>
      <c r="BG56">
        <v>7.3800000000000005E-4</v>
      </c>
      <c r="BH56">
        <v>7.3800000000000005E-4</v>
      </c>
      <c r="BI56">
        <v>7.3800000000000005E-4</v>
      </c>
      <c r="BJ56">
        <v>8.8699999999999998E-4</v>
      </c>
      <c r="BK56">
        <v>8.8699999999999998E-4</v>
      </c>
      <c r="BL56">
        <v>8.8699999999999998E-4</v>
      </c>
      <c r="BM56">
        <v>8.8699999999999998E-4</v>
      </c>
      <c r="BN56">
        <v>8.8699999999999998E-4</v>
      </c>
      <c r="BO56">
        <v>8.5400000000000005E-4</v>
      </c>
      <c r="BP56">
        <v>8.5400000000000005E-4</v>
      </c>
      <c r="BQ56">
        <v>8.5400000000000005E-4</v>
      </c>
      <c r="BR56">
        <v>8.5400000000000005E-4</v>
      </c>
      <c r="BS56">
        <v>8.5400000000000005E-4</v>
      </c>
      <c r="BT56">
        <v>7.0500000000000001E-4</v>
      </c>
      <c r="BU56">
        <v>7.0500000000000001E-4</v>
      </c>
      <c r="BV56">
        <v>7.0500000000000001E-4</v>
      </c>
      <c r="BW56">
        <v>7.0500000000000001E-4</v>
      </c>
      <c r="BX56">
        <v>7.0500000000000001E-4</v>
      </c>
      <c r="BY56">
        <v>5.1099999999999995E-4</v>
      </c>
      <c r="BZ56">
        <v>5.1099999999999995E-4</v>
      </c>
      <c r="CA56">
        <v>5.1099999999999995E-4</v>
      </c>
      <c r="CB56">
        <v>5.1099999999999995E-4</v>
      </c>
      <c r="CC56">
        <v>5.1099999999999995E-4</v>
      </c>
      <c r="CD56">
        <v>5.1099999999999995E-4</v>
      </c>
      <c r="CE56">
        <v>5.1099999999999995E-4</v>
      </c>
      <c r="CF56">
        <v>5.1099999999999995E-4</v>
      </c>
      <c r="CG56">
        <v>5.1099999999999995E-4</v>
      </c>
      <c r="CH56">
        <v>5.1099999999999995E-4</v>
      </c>
      <c r="CI56">
        <v>5.1099999999999995E-4</v>
      </c>
      <c r="CJ56">
        <v>5.1099999999999995E-4</v>
      </c>
      <c r="CK56">
        <v>5.1099999999999995E-4</v>
      </c>
      <c r="CL56">
        <v>5.1099999999999995E-4</v>
      </c>
      <c r="CM56">
        <v>5.1099999999999995E-4</v>
      </c>
      <c r="CN56">
        <v>5.1099999999999995E-4</v>
      </c>
      <c r="CO56">
        <v>5.1099999999999995E-4</v>
      </c>
      <c r="CP56">
        <v>5.1099999999999995E-4</v>
      </c>
      <c r="CQ56">
        <v>5.1099999999999995E-4</v>
      </c>
      <c r="CR56">
        <v>5.1099999999999995E-4</v>
      </c>
      <c r="CS56">
        <v>5.1099999999999995E-4</v>
      </c>
      <c r="CT56">
        <v>5.1099999999999995E-4</v>
      </c>
      <c r="CU56">
        <v>5.1099999999999995E-4</v>
      </c>
      <c r="CV56">
        <v>5.1099999999999995E-4</v>
      </c>
      <c r="CW56">
        <v>5.1099999999999995E-4</v>
      </c>
      <c r="CX56">
        <v>5.1099999999999995E-4</v>
      </c>
    </row>
    <row r="57" spans="1:102">
      <c r="A57" t="s">
        <v>181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>
        <v>3.8000000000000002E-5</v>
      </c>
      <c r="R57">
        <v>3.8000000000000002E-5</v>
      </c>
      <c r="S57">
        <v>3.8000000000000002E-5</v>
      </c>
      <c r="T57">
        <v>3.8000000000000002E-5</v>
      </c>
      <c r="U57">
        <v>3.8000000000000002E-5</v>
      </c>
      <c r="V57">
        <v>3.8000000000000002E-5</v>
      </c>
      <c r="W57">
        <v>3.8000000000000002E-5</v>
      </c>
      <c r="X57">
        <v>3.8000000000000002E-5</v>
      </c>
      <c r="Y57">
        <v>3.8000000000000002E-5</v>
      </c>
      <c r="Z57">
        <v>3.8000000000000002E-5</v>
      </c>
      <c r="AA57">
        <v>3.8000000000000002E-5</v>
      </c>
      <c r="AB57">
        <v>3.8000000000000002E-5</v>
      </c>
      <c r="AC57">
        <v>3.8000000000000002E-5</v>
      </c>
      <c r="AD57">
        <v>3.8000000000000002E-5</v>
      </c>
      <c r="AE57">
        <v>3.8000000000000002E-5</v>
      </c>
      <c r="AF57">
        <v>3.8000000000000002E-5</v>
      </c>
      <c r="AG57">
        <v>3.8000000000000002E-5</v>
      </c>
      <c r="AH57">
        <v>3.8000000000000002E-5</v>
      </c>
      <c r="AI57">
        <v>3.8000000000000002E-5</v>
      </c>
      <c r="AJ57">
        <v>3.8000000000000002E-5</v>
      </c>
      <c r="AK57">
        <v>3.8000000000000002E-5</v>
      </c>
      <c r="AL57">
        <v>3.8000000000000002E-5</v>
      </c>
      <c r="AM57">
        <v>3.8000000000000002E-5</v>
      </c>
      <c r="AN57">
        <v>3.8000000000000002E-5</v>
      </c>
      <c r="AO57">
        <v>3.8000000000000002E-5</v>
      </c>
      <c r="AP57">
        <v>2.23E-4</v>
      </c>
      <c r="AQ57">
        <v>2.23E-4</v>
      </c>
      <c r="AR57">
        <v>2.23E-4</v>
      </c>
      <c r="AS57">
        <v>2.23E-4</v>
      </c>
      <c r="AT57">
        <v>2.23E-4</v>
      </c>
      <c r="AU57">
        <v>3.86E-4</v>
      </c>
      <c r="AV57">
        <v>3.86E-4</v>
      </c>
      <c r="AW57">
        <v>3.86E-4</v>
      </c>
      <c r="AX57">
        <v>3.86E-4</v>
      </c>
      <c r="AY57">
        <v>3.86E-4</v>
      </c>
      <c r="AZ57">
        <v>5.4000000000000001E-4</v>
      </c>
      <c r="BA57">
        <v>5.4000000000000001E-4</v>
      </c>
      <c r="BB57">
        <v>5.4000000000000001E-4</v>
      </c>
      <c r="BC57">
        <v>5.4000000000000001E-4</v>
      </c>
      <c r="BD57">
        <v>5.4000000000000001E-4</v>
      </c>
      <c r="BE57">
        <v>6.1200000000000002E-4</v>
      </c>
      <c r="BF57">
        <v>6.1200000000000002E-4</v>
      </c>
      <c r="BG57">
        <v>6.1200000000000002E-4</v>
      </c>
      <c r="BH57">
        <v>6.1200000000000002E-4</v>
      </c>
      <c r="BI57">
        <v>6.1200000000000002E-4</v>
      </c>
      <c r="BJ57">
        <v>6.6699999999999995E-4</v>
      </c>
      <c r="BK57">
        <v>6.6699999999999995E-4</v>
      </c>
      <c r="BL57">
        <v>6.6699999999999995E-4</v>
      </c>
      <c r="BM57">
        <v>6.6699999999999995E-4</v>
      </c>
      <c r="BN57">
        <v>6.6699999999999995E-4</v>
      </c>
      <c r="BO57">
        <v>6.7000000000000002E-4</v>
      </c>
      <c r="BP57">
        <v>6.7000000000000002E-4</v>
      </c>
      <c r="BQ57">
        <v>6.7000000000000002E-4</v>
      </c>
      <c r="BR57">
        <v>6.7000000000000002E-4</v>
      </c>
      <c r="BS57">
        <v>6.7000000000000002E-4</v>
      </c>
      <c r="BT57">
        <v>6.5099999999999999E-4</v>
      </c>
      <c r="BU57">
        <v>6.5099999999999999E-4</v>
      </c>
      <c r="BV57">
        <v>6.5099999999999999E-4</v>
      </c>
      <c r="BW57">
        <v>6.5099999999999999E-4</v>
      </c>
      <c r="BX57">
        <v>6.5099999999999999E-4</v>
      </c>
      <c r="BY57">
        <v>6.0700000000000001E-4</v>
      </c>
      <c r="BZ57">
        <v>6.0700000000000001E-4</v>
      </c>
      <c r="CA57">
        <v>6.0700000000000001E-4</v>
      </c>
      <c r="CB57">
        <v>6.0700000000000001E-4</v>
      </c>
      <c r="CC57">
        <v>6.0700000000000001E-4</v>
      </c>
      <c r="CD57">
        <v>6.0700000000000001E-4</v>
      </c>
      <c r="CE57">
        <v>6.0700000000000001E-4</v>
      </c>
      <c r="CF57">
        <v>6.0700000000000001E-4</v>
      </c>
      <c r="CG57">
        <v>6.0700000000000001E-4</v>
      </c>
      <c r="CH57">
        <v>6.0700000000000001E-4</v>
      </c>
      <c r="CI57">
        <v>6.0700000000000001E-4</v>
      </c>
      <c r="CJ57">
        <v>6.0700000000000001E-4</v>
      </c>
      <c r="CK57">
        <v>6.0700000000000001E-4</v>
      </c>
      <c r="CL57">
        <v>6.0700000000000001E-4</v>
      </c>
      <c r="CM57">
        <v>6.0700000000000001E-4</v>
      </c>
      <c r="CN57">
        <v>6.0700000000000001E-4</v>
      </c>
      <c r="CO57">
        <v>6.0700000000000001E-4</v>
      </c>
      <c r="CP57">
        <v>6.0700000000000001E-4</v>
      </c>
      <c r="CQ57">
        <v>6.0700000000000001E-4</v>
      </c>
      <c r="CR57">
        <v>6.0700000000000001E-4</v>
      </c>
      <c r="CS57">
        <v>6.0700000000000001E-4</v>
      </c>
      <c r="CT57">
        <v>6.0700000000000001E-4</v>
      </c>
      <c r="CU57">
        <v>6.0700000000000001E-4</v>
      </c>
      <c r="CV57">
        <v>6.0700000000000001E-4</v>
      </c>
      <c r="CW57">
        <v>6.0700000000000001E-4</v>
      </c>
      <c r="CX57">
        <v>6.0700000000000001E-4</v>
      </c>
    </row>
    <row r="58" spans="1:102">
      <c r="A58" t="s">
        <v>183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>
        <v>1.85E-4</v>
      </c>
      <c r="R58">
        <v>1.85E-4</v>
      </c>
      <c r="S58">
        <v>1.85E-4</v>
      </c>
      <c r="T58">
        <v>1.85E-4</v>
      </c>
      <c r="U58">
        <v>1.85E-4</v>
      </c>
      <c r="V58">
        <v>1.85E-4</v>
      </c>
      <c r="W58">
        <v>1.85E-4</v>
      </c>
      <c r="X58">
        <v>1.85E-4</v>
      </c>
      <c r="Y58">
        <v>1.85E-4</v>
      </c>
      <c r="Z58">
        <v>1.85E-4</v>
      </c>
      <c r="AA58">
        <v>1.85E-4</v>
      </c>
      <c r="AB58">
        <v>1.85E-4</v>
      </c>
      <c r="AC58">
        <v>1.85E-4</v>
      </c>
      <c r="AD58">
        <v>1.85E-4</v>
      </c>
      <c r="AE58">
        <v>1.85E-4</v>
      </c>
      <c r="AF58">
        <v>1.85E-4</v>
      </c>
      <c r="AG58">
        <v>1.85E-4</v>
      </c>
      <c r="AH58">
        <v>1.85E-4</v>
      </c>
      <c r="AI58">
        <v>1.85E-4</v>
      </c>
      <c r="AJ58">
        <v>1.85E-4</v>
      </c>
      <c r="AK58">
        <v>1.85E-4</v>
      </c>
      <c r="AL58">
        <v>1.85E-4</v>
      </c>
      <c r="AM58">
        <v>1.85E-4</v>
      </c>
      <c r="AN58">
        <v>1.85E-4</v>
      </c>
      <c r="AO58">
        <v>1.85E-4</v>
      </c>
      <c r="AP58">
        <v>4.4200000000000001E-4</v>
      </c>
      <c r="AQ58">
        <v>4.4200000000000001E-4</v>
      </c>
      <c r="AR58">
        <v>4.4200000000000001E-4</v>
      </c>
      <c r="AS58">
        <v>4.4200000000000001E-4</v>
      </c>
      <c r="AT58">
        <v>4.4200000000000001E-4</v>
      </c>
      <c r="AU58">
        <v>4.7199999999999998E-4</v>
      </c>
      <c r="AV58">
        <v>4.7199999999999998E-4</v>
      </c>
      <c r="AW58">
        <v>4.7199999999999998E-4</v>
      </c>
      <c r="AX58">
        <v>4.7199999999999998E-4</v>
      </c>
      <c r="AY58">
        <v>4.7199999999999998E-4</v>
      </c>
      <c r="AZ58">
        <v>4.64E-4</v>
      </c>
      <c r="BA58">
        <v>4.64E-4</v>
      </c>
      <c r="BB58">
        <v>4.64E-4</v>
      </c>
      <c r="BC58">
        <v>4.64E-4</v>
      </c>
      <c r="BD58">
        <v>4.64E-4</v>
      </c>
      <c r="BE58">
        <v>4.26E-4</v>
      </c>
      <c r="BF58">
        <v>4.26E-4</v>
      </c>
      <c r="BG58">
        <v>4.26E-4</v>
      </c>
      <c r="BH58">
        <v>4.26E-4</v>
      </c>
      <c r="BI58">
        <v>4.26E-4</v>
      </c>
      <c r="BJ58">
        <v>3.7800000000000003E-4</v>
      </c>
      <c r="BK58">
        <v>3.7800000000000003E-4</v>
      </c>
      <c r="BL58">
        <v>3.7800000000000003E-4</v>
      </c>
      <c r="BM58">
        <v>3.7800000000000003E-4</v>
      </c>
      <c r="BN58">
        <v>3.7800000000000003E-4</v>
      </c>
      <c r="BO58">
        <v>3.4299999999999999E-4</v>
      </c>
      <c r="BP58">
        <v>3.4299999999999999E-4</v>
      </c>
      <c r="BQ58">
        <v>3.4299999999999999E-4</v>
      </c>
      <c r="BR58">
        <v>3.4299999999999999E-4</v>
      </c>
      <c r="BS58">
        <v>3.4299999999999999E-4</v>
      </c>
      <c r="BT58">
        <v>2.8699999999999998E-4</v>
      </c>
      <c r="BU58">
        <v>2.8699999999999998E-4</v>
      </c>
      <c r="BV58">
        <v>2.8699999999999998E-4</v>
      </c>
      <c r="BW58">
        <v>2.8699999999999998E-4</v>
      </c>
      <c r="BX58">
        <v>2.8699999999999998E-4</v>
      </c>
      <c r="BY58">
        <v>2.13E-4</v>
      </c>
      <c r="BZ58">
        <v>2.13E-4</v>
      </c>
      <c r="CA58">
        <v>2.13E-4</v>
      </c>
      <c r="CB58">
        <v>2.13E-4</v>
      </c>
      <c r="CC58">
        <v>2.13E-4</v>
      </c>
      <c r="CD58">
        <v>2.13E-4</v>
      </c>
      <c r="CE58">
        <v>2.13E-4</v>
      </c>
      <c r="CF58">
        <v>2.13E-4</v>
      </c>
      <c r="CG58">
        <v>2.13E-4</v>
      </c>
      <c r="CH58">
        <v>2.13E-4</v>
      </c>
      <c r="CI58">
        <v>2.13E-4</v>
      </c>
      <c r="CJ58">
        <v>2.13E-4</v>
      </c>
      <c r="CK58">
        <v>2.13E-4</v>
      </c>
      <c r="CL58">
        <v>2.13E-4</v>
      </c>
      <c r="CM58">
        <v>2.13E-4</v>
      </c>
      <c r="CN58">
        <v>2.13E-4</v>
      </c>
      <c r="CO58">
        <v>2.13E-4</v>
      </c>
      <c r="CP58">
        <v>2.13E-4</v>
      </c>
      <c r="CQ58">
        <v>2.13E-4</v>
      </c>
      <c r="CR58">
        <v>2.13E-4</v>
      </c>
      <c r="CS58">
        <v>2.13E-4</v>
      </c>
      <c r="CT58">
        <v>2.13E-4</v>
      </c>
      <c r="CU58">
        <v>2.13E-4</v>
      </c>
      <c r="CV58">
        <v>2.13E-4</v>
      </c>
      <c r="CW58">
        <v>2.13E-4</v>
      </c>
      <c r="CX58">
        <v>2.13E-4</v>
      </c>
    </row>
    <row r="59" spans="1:102">
      <c r="A59" t="s">
        <v>185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>
        <v>5.3999999999999998E-5</v>
      </c>
      <c r="R59">
        <v>5.3999999999999998E-5</v>
      </c>
      <c r="S59">
        <v>5.3999999999999998E-5</v>
      </c>
      <c r="T59">
        <v>5.3999999999999998E-5</v>
      </c>
      <c r="U59">
        <v>5.3999999999999998E-5</v>
      </c>
      <c r="V59">
        <v>5.3999999999999998E-5</v>
      </c>
      <c r="W59">
        <v>5.3999999999999998E-5</v>
      </c>
      <c r="X59">
        <v>5.3999999999999998E-5</v>
      </c>
      <c r="Y59">
        <v>5.3999999999999998E-5</v>
      </c>
      <c r="Z59">
        <v>5.3999999999999998E-5</v>
      </c>
      <c r="AA59">
        <v>5.3999999999999998E-5</v>
      </c>
      <c r="AB59">
        <v>5.3999999999999998E-5</v>
      </c>
      <c r="AC59">
        <v>5.3999999999999998E-5</v>
      </c>
      <c r="AD59">
        <v>5.3999999999999998E-5</v>
      </c>
      <c r="AE59">
        <v>5.3999999999999998E-5</v>
      </c>
      <c r="AF59">
        <v>5.3999999999999998E-5</v>
      </c>
      <c r="AG59">
        <v>5.3999999999999998E-5</v>
      </c>
      <c r="AH59">
        <v>5.3999999999999998E-5</v>
      </c>
      <c r="AI59">
        <v>5.3999999999999998E-5</v>
      </c>
      <c r="AJ59">
        <v>5.3999999999999998E-5</v>
      </c>
      <c r="AK59">
        <v>5.3999999999999998E-5</v>
      </c>
      <c r="AL59">
        <v>5.3999999999999998E-5</v>
      </c>
      <c r="AM59">
        <v>5.3999999999999998E-5</v>
      </c>
      <c r="AN59">
        <v>5.3999999999999998E-5</v>
      </c>
      <c r="AO59">
        <v>5.3999999999999998E-5</v>
      </c>
      <c r="AP59">
        <v>3.7399999999999998E-4</v>
      </c>
      <c r="AQ59">
        <v>3.7399999999999998E-4</v>
      </c>
      <c r="AR59">
        <v>3.7399999999999998E-4</v>
      </c>
      <c r="AS59">
        <v>3.7399999999999998E-4</v>
      </c>
      <c r="AT59">
        <v>3.7399999999999998E-4</v>
      </c>
      <c r="AU59">
        <v>6.3199999999999997E-4</v>
      </c>
      <c r="AV59">
        <v>6.3199999999999997E-4</v>
      </c>
      <c r="AW59">
        <v>6.3199999999999997E-4</v>
      </c>
      <c r="AX59">
        <v>6.3199999999999997E-4</v>
      </c>
      <c r="AY59">
        <v>6.3199999999999997E-4</v>
      </c>
      <c r="AZ59">
        <v>8.5700000000000001E-4</v>
      </c>
      <c r="BA59">
        <v>8.5700000000000001E-4</v>
      </c>
      <c r="BB59">
        <v>8.5700000000000001E-4</v>
      </c>
      <c r="BC59">
        <v>8.5700000000000001E-4</v>
      </c>
      <c r="BD59">
        <v>8.5700000000000001E-4</v>
      </c>
      <c r="BE59">
        <v>9.810000000000001E-4</v>
      </c>
      <c r="BF59">
        <v>9.810000000000001E-4</v>
      </c>
      <c r="BG59">
        <v>9.810000000000001E-4</v>
      </c>
      <c r="BH59">
        <v>9.810000000000001E-4</v>
      </c>
      <c r="BI59">
        <v>9.810000000000001E-4</v>
      </c>
      <c r="BJ59">
        <v>1.024E-3</v>
      </c>
      <c r="BK59">
        <v>1.024E-3</v>
      </c>
      <c r="BL59">
        <v>1.024E-3</v>
      </c>
      <c r="BM59">
        <v>1.024E-3</v>
      </c>
      <c r="BN59">
        <v>1.024E-3</v>
      </c>
      <c r="BO59">
        <v>9.859999999999999E-4</v>
      </c>
      <c r="BP59">
        <v>9.859999999999999E-4</v>
      </c>
      <c r="BQ59">
        <v>9.859999999999999E-4</v>
      </c>
      <c r="BR59">
        <v>9.859999999999999E-4</v>
      </c>
      <c r="BS59">
        <v>9.859999999999999E-4</v>
      </c>
      <c r="BT59">
        <v>8.6700000000000004E-4</v>
      </c>
      <c r="BU59">
        <v>8.6700000000000004E-4</v>
      </c>
      <c r="BV59">
        <v>8.6700000000000004E-4</v>
      </c>
      <c r="BW59">
        <v>8.6700000000000004E-4</v>
      </c>
      <c r="BX59">
        <v>8.6700000000000004E-4</v>
      </c>
      <c r="BY59">
        <v>6.7199999999999996E-4</v>
      </c>
      <c r="BZ59">
        <v>6.7199999999999996E-4</v>
      </c>
      <c r="CA59">
        <v>6.7199999999999996E-4</v>
      </c>
      <c r="CB59">
        <v>6.7199999999999996E-4</v>
      </c>
      <c r="CC59">
        <v>6.7199999999999996E-4</v>
      </c>
      <c r="CD59">
        <v>6.7199999999999996E-4</v>
      </c>
      <c r="CE59">
        <v>6.7199999999999996E-4</v>
      </c>
      <c r="CF59">
        <v>6.7199999999999996E-4</v>
      </c>
      <c r="CG59">
        <v>6.7199999999999996E-4</v>
      </c>
      <c r="CH59">
        <v>6.7199999999999996E-4</v>
      </c>
      <c r="CI59">
        <v>6.7199999999999996E-4</v>
      </c>
      <c r="CJ59">
        <v>6.7199999999999996E-4</v>
      </c>
      <c r="CK59">
        <v>6.7199999999999996E-4</v>
      </c>
      <c r="CL59">
        <v>6.7199999999999996E-4</v>
      </c>
      <c r="CM59">
        <v>6.7199999999999996E-4</v>
      </c>
      <c r="CN59">
        <v>6.7199999999999996E-4</v>
      </c>
      <c r="CO59">
        <v>6.7199999999999996E-4</v>
      </c>
      <c r="CP59">
        <v>6.7199999999999996E-4</v>
      </c>
      <c r="CQ59">
        <v>6.7199999999999996E-4</v>
      </c>
      <c r="CR59">
        <v>6.7199999999999996E-4</v>
      </c>
      <c r="CS59">
        <v>6.7199999999999996E-4</v>
      </c>
      <c r="CT59">
        <v>6.7199999999999996E-4</v>
      </c>
      <c r="CU59">
        <v>6.7199999999999996E-4</v>
      </c>
      <c r="CV59">
        <v>6.7199999999999996E-4</v>
      </c>
      <c r="CW59">
        <v>6.7199999999999996E-4</v>
      </c>
      <c r="CX59">
        <v>6.7199999999999996E-4</v>
      </c>
    </row>
    <row r="60" spans="1:102">
      <c r="A60" t="s">
        <v>187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>
        <v>2.12E-4</v>
      </c>
      <c r="R60">
        <v>2.12E-4</v>
      </c>
      <c r="S60">
        <v>2.12E-4</v>
      </c>
      <c r="T60">
        <v>2.12E-4</v>
      </c>
      <c r="U60">
        <v>2.12E-4</v>
      </c>
      <c r="V60">
        <v>2.12E-4</v>
      </c>
      <c r="W60">
        <v>2.12E-4</v>
      </c>
      <c r="X60">
        <v>2.12E-4</v>
      </c>
      <c r="Y60">
        <v>2.12E-4</v>
      </c>
      <c r="Z60">
        <v>2.12E-4</v>
      </c>
      <c r="AA60">
        <v>2.12E-4</v>
      </c>
      <c r="AB60">
        <v>2.12E-4</v>
      </c>
      <c r="AC60">
        <v>2.12E-4</v>
      </c>
      <c r="AD60">
        <v>2.12E-4</v>
      </c>
      <c r="AE60">
        <v>2.12E-4</v>
      </c>
      <c r="AF60">
        <v>2.12E-4</v>
      </c>
      <c r="AG60">
        <v>2.12E-4</v>
      </c>
      <c r="AH60">
        <v>2.12E-4</v>
      </c>
      <c r="AI60">
        <v>2.12E-4</v>
      </c>
      <c r="AJ60">
        <v>2.12E-4</v>
      </c>
      <c r="AK60">
        <v>2.12E-4</v>
      </c>
      <c r="AL60">
        <v>2.12E-4</v>
      </c>
      <c r="AM60">
        <v>2.12E-4</v>
      </c>
      <c r="AN60">
        <v>2.12E-4</v>
      </c>
      <c r="AO60">
        <v>2.12E-4</v>
      </c>
      <c r="AP60">
        <v>1.016E-3</v>
      </c>
      <c r="AQ60">
        <v>1.016E-3</v>
      </c>
      <c r="AR60">
        <v>1.016E-3</v>
      </c>
      <c r="AS60">
        <v>1.016E-3</v>
      </c>
      <c r="AT60">
        <v>1.016E-3</v>
      </c>
      <c r="AU60">
        <v>9.6400000000000001E-4</v>
      </c>
      <c r="AV60">
        <v>9.6400000000000001E-4</v>
      </c>
      <c r="AW60">
        <v>9.6400000000000001E-4</v>
      </c>
      <c r="AX60">
        <v>9.6400000000000001E-4</v>
      </c>
      <c r="AY60">
        <v>9.6400000000000001E-4</v>
      </c>
      <c r="AZ60">
        <v>1.0020000000000001E-3</v>
      </c>
      <c r="BA60">
        <v>1.0020000000000001E-3</v>
      </c>
      <c r="BB60">
        <v>1.0020000000000001E-3</v>
      </c>
      <c r="BC60">
        <v>1.0020000000000001E-3</v>
      </c>
      <c r="BD60">
        <v>1.0020000000000001E-3</v>
      </c>
      <c r="BE60">
        <v>7.0200000000000004E-4</v>
      </c>
      <c r="BF60">
        <v>7.0200000000000004E-4</v>
      </c>
      <c r="BG60">
        <v>7.0200000000000004E-4</v>
      </c>
      <c r="BH60">
        <v>7.0200000000000004E-4</v>
      </c>
      <c r="BI60">
        <v>7.0200000000000004E-4</v>
      </c>
      <c r="BJ60">
        <v>1.2869999999999999E-3</v>
      </c>
      <c r="BK60">
        <v>1.2869999999999999E-3</v>
      </c>
      <c r="BL60">
        <v>1.2869999999999999E-3</v>
      </c>
      <c r="BM60">
        <v>1.2869999999999999E-3</v>
      </c>
      <c r="BN60">
        <v>1.2869999999999999E-3</v>
      </c>
      <c r="BO60">
        <v>7.4299999999999995E-4</v>
      </c>
      <c r="BP60">
        <v>7.4299999999999995E-4</v>
      </c>
      <c r="BQ60">
        <v>7.4299999999999995E-4</v>
      </c>
      <c r="BR60">
        <v>7.4299999999999995E-4</v>
      </c>
      <c r="BS60">
        <v>7.4299999999999995E-4</v>
      </c>
      <c r="BT60">
        <v>8.4699999999999999E-4</v>
      </c>
      <c r="BU60">
        <v>8.4699999999999999E-4</v>
      </c>
      <c r="BV60">
        <v>8.4699999999999999E-4</v>
      </c>
      <c r="BW60">
        <v>8.4699999999999999E-4</v>
      </c>
      <c r="BX60">
        <v>8.4699999999999999E-4</v>
      </c>
      <c r="BY60">
        <v>5.8100000000000003E-4</v>
      </c>
      <c r="BZ60">
        <v>5.8100000000000003E-4</v>
      </c>
      <c r="CA60">
        <v>5.8100000000000003E-4</v>
      </c>
      <c r="CB60">
        <v>5.8100000000000003E-4</v>
      </c>
      <c r="CC60">
        <v>5.8100000000000003E-4</v>
      </c>
      <c r="CD60">
        <v>5.8100000000000003E-4</v>
      </c>
      <c r="CE60">
        <v>5.8100000000000003E-4</v>
      </c>
      <c r="CF60">
        <v>5.8100000000000003E-4</v>
      </c>
      <c r="CG60">
        <v>5.8100000000000003E-4</v>
      </c>
      <c r="CH60">
        <v>5.8100000000000003E-4</v>
      </c>
      <c r="CI60">
        <v>5.8100000000000003E-4</v>
      </c>
      <c r="CJ60">
        <v>5.8100000000000003E-4</v>
      </c>
      <c r="CK60">
        <v>5.8100000000000003E-4</v>
      </c>
      <c r="CL60">
        <v>5.8100000000000003E-4</v>
      </c>
      <c r="CM60">
        <v>5.8100000000000003E-4</v>
      </c>
      <c r="CN60">
        <v>5.8100000000000003E-4</v>
      </c>
      <c r="CO60">
        <v>5.8100000000000003E-4</v>
      </c>
      <c r="CP60">
        <v>5.8100000000000003E-4</v>
      </c>
      <c r="CQ60">
        <v>5.8100000000000003E-4</v>
      </c>
      <c r="CR60">
        <v>5.8100000000000003E-4</v>
      </c>
      <c r="CS60">
        <v>5.8100000000000003E-4</v>
      </c>
      <c r="CT60">
        <v>5.8100000000000003E-4</v>
      </c>
      <c r="CU60">
        <v>5.8100000000000003E-4</v>
      </c>
      <c r="CV60">
        <v>5.8100000000000003E-4</v>
      </c>
      <c r="CW60">
        <v>5.8100000000000003E-4</v>
      </c>
      <c r="CX60">
        <v>5.8100000000000003E-4</v>
      </c>
    </row>
    <row r="61" spans="1:102">
      <c r="A61" t="s">
        <v>189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>
        <v>5.8E-5</v>
      </c>
      <c r="R61">
        <v>5.8E-5</v>
      </c>
      <c r="S61">
        <v>5.8E-5</v>
      </c>
      <c r="T61">
        <v>5.8E-5</v>
      </c>
      <c r="U61">
        <v>5.8E-5</v>
      </c>
      <c r="V61">
        <v>5.8E-5</v>
      </c>
      <c r="W61">
        <v>5.8E-5</v>
      </c>
      <c r="X61">
        <v>5.8E-5</v>
      </c>
      <c r="Y61">
        <v>5.8E-5</v>
      </c>
      <c r="Z61">
        <v>5.8E-5</v>
      </c>
      <c r="AA61">
        <v>5.8E-5</v>
      </c>
      <c r="AB61">
        <v>5.8E-5</v>
      </c>
      <c r="AC61">
        <v>5.8E-5</v>
      </c>
      <c r="AD61">
        <v>5.8E-5</v>
      </c>
      <c r="AE61">
        <v>5.8E-5</v>
      </c>
      <c r="AF61">
        <v>5.8E-5</v>
      </c>
      <c r="AG61">
        <v>5.8E-5</v>
      </c>
      <c r="AH61">
        <v>5.8E-5</v>
      </c>
      <c r="AI61">
        <v>5.8E-5</v>
      </c>
      <c r="AJ61">
        <v>5.8E-5</v>
      </c>
      <c r="AK61">
        <v>5.8E-5</v>
      </c>
      <c r="AL61">
        <v>5.8E-5</v>
      </c>
      <c r="AM61">
        <v>5.8E-5</v>
      </c>
      <c r="AN61">
        <v>5.8E-5</v>
      </c>
      <c r="AO61">
        <v>5.8E-5</v>
      </c>
      <c r="AP61">
        <v>9.7999999999999997E-5</v>
      </c>
      <c r="AQ61">
        <v>9.7999999999999997E-5</v>
      </c>
      <c r="AR61">
        <v>9.7999999999999997E-5</v>
      </c>
      <c r="AS61">
        <v>9.7999999999999997E-5</v>
      </c>
      <c r="AT61">
        <v>9.7999999999999997E-5</v>
      </c>
      <c r="AU61">
        <v>8.2000000000000001E-5</v>
      </c>
      <c r="AV61">
        <v>8.2000000000000001E-5</v>
      </c>
      <c r="AW61">
        <v>8.2000000000000001E-5</v>
      </c>
      <c r="AX61">
        <v>8.2000000000000001E-5</v>
      </c>
      <c r="AY61">
        <v>8.2000000000000001E-5</v>
      </c>
      <c r="AZ61">
        <v>6.3999999999999997E-5</v>
      </c>
      <c r="BA61">
        <v>6.3999999999999997E-5</v>
      </c>
      <c r="BB61">
        <v>6.3999999999999997E-5</v>
      </c>
      <c r="BC61">
        <v>6.3999999999999997E-5</v>
      </c>
      <c r="BD61">
        <v>6.3999999999999997E-5</v>
      </c>
      <c r="BE61">
        <v>5.3000000000000001E-5</v>
      </c>
      <c r="BF61">
        <v>5.3000000000000001E-5</v>
      </c>
      <c r="BG61">
        <v>5.3000000000000001E-5</v>
      </c>
      <c r="BH61">
        <v>5.3000000000000001E-5</v>
      </c>
      <c r="BI61">
        <v>5.3000000000000001E-5</v>
      </c>
      <c r="BJ61">
        <v>4.8999999999999998E-5</v>
      </c>
      <c r="BK61">
        <v>4.8999999999999998E-5</v>
      </c>
      <c r="BL61">
        <v>4.8999999999999998E-5</v>
      </c>
      <c r="BM61">
        <v>4.8999999999999998E-5</v>
      </c>
      <c r="BN61">
        <v>4.8999999999999998E-5</v>
      </c>
      <c r="BO61">
        <v>4.8000000000000001E-5</v>
      </c>
      <c r="BP61">
        <v>4.8000000000000001E-5</v>
      </c>
      <c r="BQ61">
        <v>4.8000000000000001E-5</v>
      </c>
      <c r="BR61">
        <v>4.8000000000000001E-5</v>
      </c>
      <c r="BS61">
        <v>4.8000000000000001E-5</v>
      </c>
      <c r="BT61">
        <v>4.8999999999999998E-5</v>
      </c>
      <c r="BU61">
        <v>4.8999999999999998E-5</v>
      </c>
      <c r="BV61">
        <v>4.8999999999999998E-5</v>
      </c>
      <c r="BW61">
        <v>4.8999999999999998E-5</v>
      </c>
      <c r="BX61">
        <v>4.8999999999999998E-5</v>
      </c>
      <c r="BY61">
        <v>6.7000000000000002E-5</v>
      </c>
      <c r="BZ61">
        <v>6.7000000000000002E-5</v>
      </c>
      <c r="CA61">
        <v>6.7000000000000002E-5</v>
      </c>
      <c r="CB61">
        <v>6.7000000000000002E-5</v>
      </c>
      <c r="CC61">
        <v>6.7000000000000002E-5</v>
      </c>
      <c r="CD61">
        <v>6.7000000000000002E-5</v>
      </c>
      <c r="CE61">
        <v>6.7000000000000002E-5</v>
      </c>
      <c r="CF61">
        <v>6.7000000000000002E-5</v>
      </c>
      <c r="CG61">
        <v>6.7000000000000002E-5</v>
      </c>
      <c r="CH61">
        <v>6.7000000000000002E-5</v>
      </c>
      <c r="CI61">
        <v>6.7000000000000002E-5</v>
      </c>
      <c r="CJ61">
        <v>6.7000000000000002E-5</v>
      </c>
      <c r="CK61">
        <v>6.7000000000000002E-5</v>
      </c>
      <c r="CL61">
        <v>6.7000000000000002E-5</v>
      </c>
      <c r="CM61">
        <v>6.7000000000000002E-5</v>
      </c>
      <c r="CN61">
        <v>6.7000000000000002E-5</v>
      </c>
      <c r="CO61">
        <v>6.7000000000000002E-5</v>
      </c>
      <c r="CP61">
        <v>6.7000000000000002E-5</v>
      </c>
      <c r="CQ61">
        <v>6.7000000000000002E-5</v>
      </c>
      <c r="CR61">
        <v>6.7000000000000002E-5</v>
      </c>
      <c r="CS61">
        <v>6.7000000000000002E-5</v>
      </c>
      <c r="CT61">
        <v>6.7000000000000002E-5</v>
      </c>
      <c r="CU61">
        <v>6.7000000000000002E-5</v>
      </c>
      <c r="CV61">
        <v>6.7000000000000002E-5</v>
      </c>
      <c r="CW61">
        <v>6.7000000000000002E-5</v>
      </c>
      <c r="CX61">
        <v>6.7000000000000002E-5</v>
      </c>
    </row>
    <row r="62" spans="1:102">
      <c r="A62" t="s">
        <v>191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>
        <v>6.7000000000000002E-5</v>
      </c>
      <c r="R62">
        <v>6.7000000000000002E-5</v>
      </c>
      <c r="S62">
        <v>6.7000000000000002E-5</v>
      </c>
      <c r="T62">
        <v>6.7000000000000002E-5</v>
      </c>
      <c r="U62">
        <v>6.7000000000000002E-5</v>
      </c>
      <c r="V62">
        <v>6.7000000000000002E-5</v>
      </c>
      <c r="W62">
        <v>6.7000000000000002E-5</v>
      </c>
      <c r="X62">
        <v>6.7000000000000002E-5</v>
      </c>
      <c r="Y62">
        <v>6.7000000000000002E-5</v>
      </c>
      <c r="Z62">
        <v>6.7000000000000002E-5</v>
      </c>
      <c r="AA62">
        <v>6.7000000000000002E-5</v>
      </c>
      <c r="AB62">
        <v>6.7000000000000002E-5</v>
      </c>
      <c r="AC62">
        <v>6.7000000000000002E-5</v>
      </c>
      <c r="AD62">
        <v>6.7000000000000002E-5</v>
      </c>
      <c r="AE62">
        <v>6.7000000000000002E-5</v>
      </c>
      <c r="AF62">
        <v>6.7000000000000002E-5</v>
      </c>
      <c r="AG62">
        <v>6.7000000000000002E-5</v>
      </c>
      <c r="AH62">
        <v>6.7000000000000002E-5</v>
      </c>
      <c r="AI62">
        <v>6.7000000000000002E-5</v>
      </c>
      <c r="AJ62">
        <v>6.7000000000000002E-5</v>
      </c>
      <c r="AK62">
        <v>6.7000000000000002E-5</v>
      </c>
      <c r="AL62">
        <v>6.7000000000000002E-5</v>
      </c>
      <c r="AM62">
        <v>6.7000000000000002E-5</v>
      </c>
      <c r="AN62">
        <v>6.7000000000000002E-5</v>
      </c>
      <c r="AO62">
        <v>6.7000000000000002E-5</v>
      </c>
      <c r="AP62">
        <v>1.63E-4</v>
      </c>
      <c r="AQ62">
        <v>1.63E-4</v>
      </c>
      <c r="AR62">
        <v>1.63E-4</v>
      </c>
      <c r="AS62">
        <v>1.63E-4</v>
      </c>
      <c r="AT62">
        <v>1.63E-4</v>
      </c>
      <c r="AU62">
        <v>1.6100000000000001E-4</v>
      </c>
      <c r="AV62">
        <v>1.6100000000000001E-4</v>
      </c>
      <c r="AW62">
        <v>1.6100000000000001E-4</v>
      </c>
      <c r="AX62">
        <v>1.6100000000000001E-4</v>
      </c>
      <c r="AY62">
        <v>1.6100000000000001E-4</v>
      </c>
      <c r="AZ62">
        <v>1.3200000000000001E-4</v>
      </c>
      <c r="BA62">
        <v>1.3200000000000001E-4</v>
      </c>
      <c r="BB62">
        <v>1.3200000000000001E-4</v>
      </c>
      <c r="BC62">
        <v>1.3200000000000001E-4</v>
      </c>
      <c r="BD62">
        <v>1.3200000000000001E-4</v>
      </c>
      <c r="BE62">
        <v>1.12E-4</v>
      </c>
      <c r="BF62">
        <v>1.12E-4</v>
      </c>
      <c r="BG62">
        <v>1.12E-4</v>
      </c>
      <c r="BH62">
        <v>1.12E-4</v>
      </c>
      <c r="BI62">
        <v>1.12E-4</v>
      </c>
      <c r="BJ62">
        <v>1E-4</v>
      </c>
      <c r="BK62">
        <v>1E-4</v>
      </c>
      <c r="BL62">
        <v>1E-4</v>
      </c>
      <c r="BM62">
        <v>1E-4</v>
      </c>
      <c r="BN62">
        <v>1E-4</v>
      </c>
      <c r="BO62">
        <v>1.1400000000000001E-4</v>
      </c>
      <c r="BP62">
        <v>1.1400000000000001E-4</v>
      </c>
      <c r="BQ62">
        <v>1.1400000000000001E-4</v>
      </c>
      <c r="BR62">
        <v>1.1400000000000001E-4</v>
      </c>
      <c r="BS62">
        <v>1.1400000000000001E-4</v>
      </c>
      <c r="BT62">
        <v>1.2999999999999999E-4</v>
      </c>
      <c r="BU62">
        <v>1.2999999999999999E-4</v>
      </c>
      <c r="BV62">
        <v>1.2999999999999999E-4</v>
      </c>
      <c r="BW62">
        <v>1.2999999999999999E-4</v>
      </c>
      <c r="BX62">
        <v>1.2999999999999999E-4</v>
      </c>
      <c r="BY62">
        <v>1.22E-4</v>
      </c>
      <c r="BZ62">
        <v>1.22E-4</v>
      </c>
      <c r="CA62">
        <v>1.22E-4</v>
      </c>
      <c r="CB62">
        <v>1.22E-4</v>
      </c>
      <c r="CC62">
        <v>1.22E-4</v>
      </c>
      <c r="CD62">
        <v>1.22E-4</v>
      </c>
      <c r="CE62">
        <v>1.22E-4</v>
      </c>
      <c r="CF62">
        <v>1.22E-4</v>
      </c>
      <c r="CG62">
        <v>1.22E-4</v>
      </c>
      <c r="CH62">
        <v>1.22E-4</v>
      </c>
      <c r="CI62">
        <v>1.22E-4</v>
      </c>
      <c r="CJ62">
        <v>1.22E-4</v>
      </c>
      <c r="CK62">
        <v>1.22E-4</v>
      </c>
      <c r="CL62">
        <v>1.22E-4</v>
      </c>
      <c r="CM62">
        <v>1.22E-4</v>
      </c>
      <c r="CN62">
        <v>1.22E-4</v>
      </c>
      <c r="CO62">
        <v>1.22E-4</v>
      </c>
      <c r="CP62">
        <v>1.22E-4</v>
      </c>
      <c r="CQ62">
        <v>1.22E-4</v>
      </c>
      <c r="CR62">
        <v>1.22E-4</v>
      </c>
      <c r="CS62">
        <v>1.22E-4</v>
      </c>
      <c r="CT62">
        <v>1.22E-4</v>
      </c>
      <c r="CU62">
        <v>1.22E-4</v>
      </c>
      <c r="CV62">
        <v>1.22E-4</v>
      </c>
      <c r="CW62">
        <v>1.22E-4</v>
      </c>
      <c r="CX62">
        <v>1.22E-4</v>
      </c>
    </row>
    <row r="63" spans="1:102">
      <c r="A63" t="s">
        <v>193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>
        <v>7.4999999999999993E-5</v>
      </c>
      <c r="R63">
        <v>7.4999999999999993E-5</v>
      </c>
      <c r="S63">
        <v>7.4999999999999993E-5</v>
      </c>
      <c r="T63">
        <v>7.4999999999999993E-5</v>
      </c>
      <c r="U63">
        <v>7.4999999999999993E-5</v>
      </c>
      <c r="V63">
        <v>7.4999999999999993E-5</v>
      </c>
      <c r="W63">
        <v>7.4999999999999993E-5</v>
      </c>
      <c r="X63">
        <v>7.4999999999999993E-5</v>
      </c>
      <c r="Y63">
        <v>7.4999999999999993E-5</v>
      </c>
      <c r="Z63">
        <v>7.4999999999999993E-5</v>
      </c>
      <c r="AA63">
        <v>7.4999999999999993E-5</v>
      </c>
      <c r="AB63">
        <v>7.4999999999999993E-5</v>
      </c>
      <c r="AC63">
        <v>7.4999999999999993E-5</v>
      </c>
      <c r="AD63">
        <v>7.4999999999999993E-5</v>
      </c>
      <c r="AE63">
        <v>7.4999999999999993E-5</v>
      </c>
      <c r="AF63">
        <v>7.4999999999999993E-5</v>
      </c>
      <c r="AG63">
        <v>7.4999999999999993E-5</v>
      </c>
      <c r="AH63">
        <v>7.4999999999999993E-5</v>
      </c>
      <c r="AI63">
        <v>7.4999999999999993E-5</v>
      </c>
      <c r="AJ63">
        <v>7.4999999999999993E-5</v>
      </c>
      <c r="AK63">
        <v>7.4999999999999993E-5</v>
      </c>
      <c r="AL63">
        <v>7.4999999999999993E-5</v>
      </c>
      <c r="AM63">
        <v>7.4999999999999993E-5</v>
      </c>
      <c r="AN63">
        <v>7.4999999999999993E-5</v>
      </c>
      <c r="AO63">
        <v>7.4999999999999993E-5</v>
      </c>
      <c r="AP63">
        <v>3.8099999999999999E-4</v>
      </c>
      <c r="AQ63">
        <v>3.8099999999999999E-4</v>
      </c>
      <c r="AR63">
        <v>3.8099999999999999E-4</v>
      </c>
      <c r="AS63">
        <v>3.8099999999999999E-4</v>
      </c>
      <c r="AT63">
        <v>3.8099999999999999E-4</v>
      </c>
      <c r="AU63">
        <v>4.8500000000000003E-4</v>
      </c>
      <c r="AV63">
        <v>4.8500000000000003E-4</v>
      </c>
      <c r="AW63">
        <v>4.8500000000000003E-4</v>
      </c>
      <c r="AX63">
        <v>4.8500000000000003E-4</v>
      </c>
      <c r="AY63">
        <v>4.8500000000000003E-4</v>
      </c>
      <c r="AZ63">
        <v>5.7600000000000001E-4</v>
      </c>
      <c r="BA63">
        <v>5.7600000000000001E-4</v>
      </c>
      <c r="BB63">
        <v>5.7600000000000001E-4</v>
      </c>
      <c r="BC63">
        <v>5.7600000000000001E-4</v>
      </c>
      <c r="BD63">
        <v>5.7600000000000001E-4</v>
      </c>
      <c r="BE63">
        <v>6.3400000000000001E-4</v>
      </c>
      <c r="BF63">
        <v>6.3400000000000001E-4</v>
      </c>
      <c r="BG63">
        <v>6.3400000000000001E-4</v>
      </c>
      <c r="BH63">
        <v>6.3400000000000001E-4</v>
      </c>
      <c r="BI63">
        <v>6.3400000000000001E-4</v>
      </c>
      <c r="BJ63">
        <v>6.7100000000000005E-4</v>
      </c>
      <c r="BK63">
        <v>6.7100000000000005E-4</v>
      </c>
      <c r="BL63">
        <v>6.7100000000000005E-4</v>
      </c>
      <c r="BM63">
        <v>6.7100000000000005E-4</v>
      </c>
      <c r="BN63">
        <v>6.7100000000000005E-4</v>
      </c>
      <c r="BO63">
        <v>6.4099999999999997E-4</v>
      </c>
      <c r="BP63">
        <v>6.4099999999999997E-4</v>
      </c>
      <c r="BQ63">
        <v>6.4099999999999997E-4</v>
      </c>
      <c r="BR63">
        <v>6.4099999999999997E-4</v>
      </c>
      <c r="BS63">
        <v>6.4099999999999997E-4</v>
      </c>
      <c r="BT63">
        <v>5.3899999999999998E-4</v>
      </c>
      <c r="BU63">
        <v>5.3899999999999998E-4</v>
      </c>
      <c r="BV63">
        <v>5.3899999999999998E-4</v>
      </c>
      <c r="BW63">
        <v>5.3899999999999998E-4</v>
      </c>
      <c r="BX63">
        <v>5.3899999999999998E-4</v>
      </c>
      <c r="BY63">
        <v>4.15E-4</v>
      </c>
      <c r="BZ63">
        <v>4.15E-4</v>
      </c>
      <c r="CA63">
        <v>4.15E-4</v>
      </c>
      <c r="CB63">
        <v>4.15E-4</v>
      </c>
      <c r="CC63">
        <v>4.15E-4</v>
      </c>
      <c r="CD63">
        <v>4.15E-4</v>
      </c>
      <c r="CE63">
        <v>4.15E-4</v>
      </c>
      <c r="CF63">
        <v>4.15E-4</v>
      </c>
      <c r="CG63">
        <v>4.15E-4</v>
      </c>
      <c r="CH63">
        <v>4.15E-4</v>
      </c>
      <c r="CI63">
        <v>4.15E-4</v>
      </c>
      <c r="CJ63">
        <v>4.15E-4</v>
      </c>
      <c r="CK63">
        <v>4.15E-4</v>
      </c>
      <c r="CL63">
        <v>4.15E-4</v>
      </c>
      <c r="CM63">
        <v>4.15E-4</v>
      </c>
      <c r="CN63">
        <v>4.15E-4</v>
      </c>
      <c r="CO63">
        <v>4.15E-4</v>
      </c>
      <c r="CP63">
        <v>4.15E-4</v>
      </c>
      <c r="CQ63">
        <v>4.15E-4</v>
      </c>
      <c r="CR63">
        <v>4.15E-4</v>
      </c>
      <c r="CS63">
        <v>4.15E-4</v>
      </c>
      <c r="CT63">
        <v>4.15E-4</v>
      </c>
      <c r="CU63">
        <v>4.15E-4</v>
      </c>
      <c r="CV63">
        <v>4.15E-4</v>
      </c>
      <c r="CW63">
        <v>4.15E-4</v>
      </c>
      <c r="CX63">
        <v>4.15E-4</v>
      </c>
    </row>
    <row r="64" spans="1:102">
      <c r="A64" t="s">
        <v>195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>
        <v>6.2000000000000003E-5</v>
      </c>
      <c r="R64">
        <v>6.2000000000000003E-5</v>
      </c>
      <c r="S64">
        <v>6.2000000000000003E-5</v>
      </c>
      <c r="T64">
        <v>6.2000000000000003E-5</v>
      </c>
      <c r="U64">
        <v>6.2000000000000003E-5</v>
      </c>
      <c r="V64">
        <v>6.2000000000000003E-5</v>
      </c>
      <c r="W64">
        <v>6.2000000000000003E-5</v>
      </c>
      <c r="X64">
        <v>6.2000000000000003E-5</v>
      </c>
      <c r="Y64">
        <v>6.2000000000000003E-5</v>
      </c>
      <c r="Z64">
        <v>6.2000000000000003E-5</v>
      </c>
      <c r="AA64">
        <v>6.2000000000000003E-5</v>
      </c>
      <c r="AB64">
        <v>6.2000000000000003E-5</v>
      </c>
      <c r="AC64">
        <v>6.2000000000000003E-5</v>
      </c>
      <c r="AD64">
        <v>6.2000000000000003E-5</v>
      </c>
      <c r="AE64">
        <v>6.2000000000000003E-5</v>
      </c>
      <c r="AF64">
        <v>6.2000000000000003E-5</v>
      </c>
      <c r="AG64">
        <v>6.2000000000000003E-5</v>
      </c>
      <c r="AH64">
        <v>6.2000000000000003E-5</v>
      </c>
      <c r="AI64">
        <v>6.2000000000000003E-5</v>
      </c>
      <c r="AJ64">
        <v>6.2000000000000003E-5</v>
      </c>
      <c r="AK64">
        <v>6.2000000000000003E-5</v>
      </c>
      <c r="AL64">
        <v>6.2000000000000003E-5</v>
      </c>
      <c r="AM64">
        <v>6.2000000000000003E-5</v>
      </c>
      <c r="AN64">
        <v>6.2000000000000003E-5</v>
      </c>
      <c r="AO64">
        <v>6.2000000000000003E-5</v>
      </c>
      <c r="AP64">
        <v>2.5099999999999998E-4</v>
      </c>
      <c r="AQ64">
        <v>2.5099999999999998E-4</v>
      </c>
      <c r="AR64">
        <v>2.5099999999999998E-4</v>
      </c>
      <c r="AS64">
        <v>2.5099999999999998E-4</v>
      </c>
      <c r="AT64">
        <v>2.5099999999999998E-4</v>
      </c>
      <c r="AU64">
        <v>3.77E-4</v>
      </c>
      <c r="AV64">
        <v>3.77E-4</v>
      </c>
      <c r="AW64">
        <v>3.77E-4</v>
      </c>
      <c r="AX64">
        <v>3.77E-4</v>
      </c>
      <c r="AY64">
        <v>3.77E-4</v>
      </c>
      <c r="AZ64">
        <v>3.3599999999999998E-4</v>
      </c>
      <c r="BA64">
        <v>3.3599999999999998E-4</v>
      </c>
      <c r="BB64">
        <v>3.3599999999999998E-4</v>
      </c>
      <c r="BC64">
        <v>3.3599999999999998E-4</v>
      </c>
      <c r="BD64">
        <v>3.3599999999999998E-4</v>
      </c>
      <c r="BE64">
        <v>2.2499999999999999E-4</v>
      </c>
      <c r="BF64">
        <v>2.2499999999999999E-4</v>
      </c>
      <c r="BG64">
        <v>2.2499999999999999E-4</v>
      </c>
      <c r="BH64">
        <v>2.2499999999999999E-4</v>
      </c>
      <c r="BI64">
        <v>2.2499999999999999E-4</v>
      </c>
      <c r="BJ64">
        <v>5.1599999999999997E-4</v>
      </c>
      <c r="BK64">
        <v>5.1599999999999997E-4</v>
      </c>
      <c r="BL64">
        <v>5.1599999999999997E-4</v>
      </c>
      <c r="BM64">
        <v>5.1599999999999997E-4</v>
      </c>
      <c r="BN64">
        <v>5.1599999999999997E-4</v>
      </c>
      <c r="BO64">
        <v>4.5800000000000002E-4</v>
      </c>
      <c r="BP64">
        <v>4.5800000000000002E-4</v>
      </c>
      <c r="BQ64">
        <v>4.5800000000000002E-4</v>
      </c>
      <c r="BR64">
        <v>4.5800000000000002E-4</v>
      </c>
      <c r="BS64">
        <v>4.5800000000000002E-4</v>
      </c>
      <c r="BT64">
        <v>5.0500000000000002E-4</v>
      </c>
      <c r="BU64">
        <v>5.0500000000000002E-4</v>
      </c>
      <c r="BV64">
        <v>5.0500000000000002E-4</v>
      </c>
      <c r="BW64">
        <v>5.0500000000000002E-4</v>
      </c>
      <c r="BX64">
        <v>5.0500000000000002E-4</v>
      </c>
      <c r="BY64">
        <v>6.5059999999999996E-3</v>
      </c>
      <c r="BZ64">
        <v>6.5059999999999996E-3</v>
      </c>
      <c r="CA64">
        <v>6.5059999999999996E-3</v>
      </c>
      <c r="CB64">
        <v>6.5059999999999996E-3</v>
      </c>
      <c r="CC64">
        <v>6.5059999999999996E-3</v>
      </c>
      <c r="CD64">
        <v>6.5059999999999996E-3</v>
      </c>
      <c r="CE64">
        <v>6.5059999999999996E-3</v>
      </c>
      <c r="CF64">
        <v>6.5059999999999996E-3</v>
      </c>
      <c r="CG64">
        <v>6.5059999999999996E-3</v>
      </c>
      <c r="CH64">
        <v>6.5059999999999996E-3</v>
      </c>
      <c r="CI64">
        <v>6.5059999999999996E-3</v>
      </c>
      <c r="CJ64">
        <v>6.5059999999999996E-3</v>
      </c>
      <c r="CK64">
        <v>6.5059999999999996E-3</v>
      </c>
      <c r="CL64">
        <v>6.5059999999999996E-3</v>
      </c>
      <c r="CM64">
        <v>6.5059999999999996E-3</v>
      </c>
      <c r="CN64">
        <v>6.5059999999999996E-3</v>
      </c>
      <c r="CO64">
        <v>6.5059999999999996E-3</v>
      </c>
      <c r="CP64">
        <v>6.5059999999999996E-3</v>
      </c>
      <c r="CQ64">
        <v>6.5059999999999996E-3</v>
      </c>
      <c r="CR64">
        <v>6.5059999999999996E-3</v>
      </c>
      <c r="CS64">
        <v>6.5059999999999996E-3</v>
      </c>
      <c r="CT64">
        <v>6.5059999999999996E-3</v>
      </c>
      <c r="CU64">
        <v>6.5059999999999996E-3</v>
      </c>
      <c r="CV64">
        <v>6.5059999999999996E-3</v>
      </c>
      <c r="CW64">
        <v>6.5059999999999996E-3</v>
      </c>
      <c r="CX64">
        <v>6.5059999999999996E-3</v>
      </c>
    </row>
    <row r="65" spans="1:102">
      <c r="A65" t="s">
        <v>197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>
        <v>9.7E-5</v>
      </c>
      <c r="R65">
        <v>9.7E-5</v>
      </c>
      <c r="S65">
        <v>9.7E-5</v>
      </c>
      <c r="T65">
        <v>9.7E-5</v>
      </c>
      <c r="U65">
        <v>9.7E-5</v>
      </c>
      <c r="V65">
        <v>9.7E-5</v>
      </c>
      <c r="W65">
        <v>9.7E-5</v>
      </c>
      <c r="X65">
        <v>9.7E-5</v>
      </c>
      <c r="Y65">
        <v>9.7E-5</v>
      </c>
      <c r="Z65">
        <v>9.7E-5</v>
      </c>
      <c r="AA65">
        <v>9.7E-5</v>
      </c>
      <c r="AB65">
        <v>9.7E-5</v>
      </c>
      <c r="AC65">
        <v>9.7E-5</v>
      </c>
      <c r="AD65">
        <v>9.7E-5</v>
      </c>
      <c r="AE65">
        <v>9.7E-5</v>
      </c>
      <c r="AF65">
        <v>9.7E-5</v>
      </c>
      <c r="AG65">
        <v>9.7E-5</v>
      </c>
      <c r="AH65">
        <v>9.7E-5</v>
      </c>
      <c r="AI65">
        <v>9.7E-5</v>
      </c>
      <c r="AJ65">
        <v>9.7E-5</v>
      </c>
      <c r="AK65">
        <v>9.7E-5</v>
      </c>
      <c r="AL65">
        <v>9.7E-5</v>
      </c>
      <c r="AM65">
        <v>9.7E-5</v>
      </c>
      <c r="AN65">
        <v>9.7E-5</v>
      </c>
      <c r="AO65">
        <v>9.7E-5</v>
      </c>
      <c r="AP65">
        <v>3.8699999999999997E-4</v>
      </c>
      <c r="AQ65">
        <v>3.8699999999999997E-4</v>
      </c>
      <c r="AR65">
        <v>3.8699999999999997E-4</v>
      </c>
      <c r="AS65">
        <v>3.8699999999999997E-4</v>
      </c>
      <c r="AT65">
        <v>3.8699999999999997E-4</v>
      </c>
      <c r="AU65">
        <v>4.06E-4</v>
      </c>
      <c r="AV65">
        <v>4.06E-4</v>
      </c>
      <c r="AW65">
        <v>4.06E-4</v>
      </c>
      <c r="AX65">
        <v>4.06E-4</v>
      </c>
      <c r="AY65">
        <v>4.06E-4</v>
      </c>
      <c r="AZ65">
        <v>4.0099999999999999E-4</v>
      </c>
      <c r="BA65">
        <v>4.0099999999999999E-4</v>
      </c>
      <c r="BB65">
        <v>4.0099999999999999E-4</v>
      </c>
      <c r="BC65">
        <v>4.0099999999999999E-4</v>
      </c>
      <c r="BD65">
        <v>4.0099999999999999E-4</v>
      </c>
      <c r="BE65">
        <v>3.5199999999999999E-4</v>
      </c>
      <c r="BF65">
        <v>3.5199999999999999E-4</v>
      </c>
      <c r="BG65">
        <v>3.5199999999999999E-4</v>
      </c>
      <c r="BH65">
        <v>3.5199999999999999E-4</v>
      </c>
      <c r="BI65">
        <v>3.5199999999999999E-4</v>
      </c>
      <c r="BJ65">
        <v>2.7799999999999998E-4</v>
      </c>
      <c r="BK65">
        <v>2.7799999999999998E-4</v>
      </c>
      <c r="BL65">
        <v>2.7799999999999998E-4</v>
      </c>
      <c r="BM65">
        <v>2.7799999999999998E-4</v>
      </c>
      <c r="BN65">
        <v>2.7799999999999998E-4</v>
      </c>
      <c r="BO65">
        <v>2.1699999999999999E-4</v>
      </c>
      <c r="BP65">
        <v>2.1699999999999999E-4</v>
      </c>
      <c r="BQ65">
        <v>2.1699999999999999E-4</v>
      </c>
      <c r="BR65">
        <v>2.1699999999999999E-4</v>
      </c>
      <c r="BS65">
        <v>2.1699999999999999E-4</v>
      </c>
      <c r="BT65">
        <v>1.7100000000000001E-4</v>
      </c>
      <c r="BU65">
        <v>1.7100000000000001E-4</v>
      </c>
      <c r="BV65">
        <v>1.7100000000000001E-4</v>
      </c>
      <c r="BW65">
        <v>1.7100000000000001E-4</v>
      </c>
      <c r="BX65">
        <v>1.7100000000000001E-4</v>
      </c>
      <c r="BY65">
        <v>1.4200000000000001E-4</v>
      </c>
      <c r="BZ65">
        <v>1.4200000000000001E-4</v>
      </c>
      <c r="CA65">
        <v>1.4200000000000001E-4</v>
      </c>
      <c r="CB65">
        <v>1.4200000000000001E-4</v>
      </c>
      <c r="CC65">
        <v>1.4200000000000001E-4</v>
      </c>
      <c r="CD65">
        <v>1.4200000000000001E-4</v>
      </c>
      <c r="CE65">
        <v>1.4200000000000001E-4</v>
      </c>
      <c r="CF65">
        <v>1.4200000000000001E-4</v>
      </c>
      <c r="CG65">
        <v>1.4200000000000001E-4</v>
      </c>
      <c r="CH65">
        <v>1.4200000000000001E-4</v>
      </c>
      <c r="CI65">
        <v>1.4200000000000001E-4</v>
      </c>
      <c r="CJ65">
        <v>1.4200000000000001E-4</v>
      </c>
      <c r="CK65">
        <v>1.4200000000000001E-4</v>
      </c>
      <c r="CL65">
        <v>1.4200000000000001E-4</v>
      </c>
      <c r="CM65">
        <v>1.4200000000000001E-4</v>
      </c>
      <c r="CN65">
        <v>1.4200000000000001E-4</v>
      </c>
      <c r="CO65">
        <v>1.4200000000000001E-4</v>
      </c>
      <c r="CP65">
        <v>1.4200000000000001E-4</v>
      </c>
      <c r="CQ65">
        <v>1.4200000000000001E-4</v>
      </c>
      <c r="CR65">
        <v>1.4200000000000001E-4</v>
      </c>
      <c r="CS65">
        <v>1.4200000000000001E-4</v>
      </c>
      <c r="CT65">
        <v>1.4200000000000001E-4</v>
      </c>
      <c r="CU65">
        <v>1.4200000000000001E-4</v>
      </c>
      <c r="CV65">
        <v>1.4200000000000001E-4</v>
      </c>
      <c r="CW65">
        <v>1.4200000000000001E-4</v>
      </c>
      <c r="CX65">
        <v>1.4200000000000001E-4</v>
      </c>
    </row>
    <row r="66" spans="1:102">
      <c r="A66" t="s">
        <v>199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>
        <v>7.7999999999999999E-5</v>
      </c>
      <c r="R66">
        <v>7.7999999999999999E-5</v>
      </c>
      <c r="S66">
        <v>7.7999999999999999E-5</v>
      </c>
      <c r="T66">
        <v>7.7999999999999999E-5</v>
      </c>
      <c r="U66">
        <v>7.7999999999999999E-5</v>
      </c>
      <c r="V66">
        <v>7.7999999999999999E-5</v>
      </c>
      <c r="W66">
        <v>7.7999999999999999E-5</v>
      </c>
      <c r="X66">
        <v>7.7999999999999999E-5</v>
      </c>
      <c r="Y66">
        <v>7.7999999999999999E-5</v>
      </c>
      <c r="Z66">
        <v>7.7999999999999999E-5</v>
      </c>
      <c r="AA66">
        <v>7.7999999999999999E-5</v>
      </c>
      <c r="AB66">
        <v>7.7999999999999999E-5</v>
      </c>
      <c r="AC66">
        <v>7.7999999999999999E-5</v>
      </c>
      <c r="AD66">
        <v>7.7999999999999999E-5</v>
      </c>
      <c r="AE66">
        <v>7.7999999999999999E-5</v>
      </c>
      <c r="AF66">
        <v>7.7999999999999999E-5</v>
      </c>
      <c r="AG66">
        <v>7.7999999999999999E-5</v>
      </c>
      <c r="AH66">
        <v>7.7999999999999999E-5</v>
      </c>
      <c r="AI66">
        <v>7.7999999999999999E-5</v>
      </c>
      <c r="AJ66">
        <v>7.7999999999999999E-5</v>
      </c>
      <c r="AK66">
        <v>7.7999999999999999E-5</v>
      </c>
      <c r="AL66">
        <v>7.7999999999999999E-5</v>
      </c>
      <c r="AM66">
        <v>7.7999999999999999E-5</v>
      </c>
      <c r="AN66">
        <v>7.7999999999999999E-5</v>
      </c>
      <c r="AO66">
        <v>7.7999999999999999E-5</v>
      </c>
      <c r="AP66">
        <v>1.83E-4</v>
      </c>
      <c r="AQ66">
        <v>1.83E-4</v>
      </c>
      <c r="AR66">
        <v>1.83E-4</v>
      </c>
      <c r="AS66">
        <v>1.83E-4</v>
      </c>
      <c r="AT66">
        <v>1.83E-4</v>
      </c>
      <c r="AU66">
        <v>1.8599999999999999E-4</v>
      </c>
      <c r="AV66">
        <v>1.8599999999999999E-4</v>
      </c>
      <c r="AW66">
        <v>1.8599999999999999E-4</v>
      </c>
      <c r="AX66">
        <v>1.8599999999999999E-4</v>
      </c>
      <c r="AY66">
        <v>1.8599999999999999E-4</v>
      </c>
      <c r="AZ66">
        <v>1.7000000000000001E-4</v>
      </c>
      <c r="BA66">
        <v>1.7000000000000001E-4</v>
      </c>
      <c r="BB66">
        <v>1.7000000000000001E-4</v>
      </c>
      <c r="BC66">
        <v>1.7000000000000001E-4</v>
      </c>
      <c r="BD66">
        <v>1.7000000000000001E-4</v>
      </c>
      <c r="BE66">
        <v>1.56E-4</v>
      </c>
      <c r="BF66">
        <v>1.56E-4</v>
      </c>
      <c r="BG66">
        <v>1.56E-4</v>
      </c>
      <c r="BH66">
        <v>1.56E-4</v>
      </c>
      <c r="BI66">
        <v>1.56E-4</v>
      </c>
      <c r="BJ66">
        <v>1.4300000000000001E-4</v>
      </c>
      <c r="BK66">
        <v>1.4300000000000001E-4</v>
      </c>
      <c r="BL66">
        <v>1.4300000000000001E-4</v>
      </c>
      <c r="BM66">
        <v>1.4300000000000001E-4</v>
      </c>
      <c r="BN66">
        <v>1.4300000000000001E-4</v>
      </c>
      <c r="BO66">
        <v>1.4200000000000001E-4</v>
      </c>
      <c r="BP66">
        <v>1.4200000000000001E-4</v>
      </c>
      <c r="BQ66">
        <v>1.4200000000000001E-4</v>
      </c>
      <c r="BR66">
        <v>1.4200000000000001E-4</v>
      </c>
      <c r="BS66">
        <v>1.4200000000000001E-4</v>
      </c>
      <c r="BT66">
        <v>1.46E-4</v>
      </c>
      <c r="BU66">
        <v>1.46E-4</v>
      </c>
      <c r="BV66">
        <v>1.46E-4</v>
      </c>
      <c r="BW66">
        <v>1.46E-4</v>
      </c>
      <c r="BX66">
        <v>1.46E-4</v>
      </c>
      <c r="BY66">
        <v>1.6899999999999999E-4</v>
      </c>
      <c r="BZ66">
        <v>1.6899999999999999E-4</v>
      </c>
      <c r="CA66">
        <v>1.6899999999999999E-4</v>
      </c>
      <c r="CB66">
        <v>1.6899999999999999E-4</v>
      </c>
      <c r="CC66">
        <v>1.6899999999999999E-4</v>
      </c>
      <c r="CD66">
        <v>1.6899999999999999E-4</v>
      </c>
      <c r="CE66">
        <v>1.6899999999999999E-4</v>
      </c>
      <c r="CF66">
        <v>1.6899999999999999E-4</v>
      </c>
      <c r="CG66">
        <v>1.6899999999999999E-4</v>
      </c>
      <c r="CH66">
        <v>1.6899999999999999E-4</v>
      </c>
      <c r="CI66">
        <v>1.6899999999999999E-4</v>
      </c>
      <c r="CJ66">
        <v>1.6899999999999999E-4</v>
      </c>
      <c r="CK66">
        <v>1.6899999999999999E-4</v>
      </c>
      <c r="CL66">
        <v>1.6899999999999999E-4</v>
      </c>
      <c r="CM66">
        <v>1.6899999999999999E-4</v>
      </c>
      <c r="CN66">
        <v>1.6899999999999999E-4</v>
      </c>
      <c r="CO66">
        <v>1.6899999999999999E-4</v>
      </c>
      <c r="CP66">
        <v>1.6899999999999999E-4</v>
      </c>
      <c r="CQ66">
        <v>1.6899999999999999E-4</v>
      </c>
      <c r="CR66">
        <v>1.6899999999999999E-4</v>
      </c>
      <c r="CS66">
        <v>1.6899999999999999E-4</v>
      </c>
      <c r="CT66">
        <v>1.6899999999999999E-4</v>
      </c>
      <c r="CU66">
        <v>1.6899999999999999E-4</v>
      </c>
      <c r="CV66">
        <v>1.6899999999999999E-4</v>
      </c>
      <c r="CW66">
        <v>1.6899999999999999E-4</v>
      </c>
      <c r="CX66">
        <v>1.6899999999999999E-4</v>
      </c>
    </row>
    <row r="67" spans="1:102">
      <c r="A67" t="s">
        <v>201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>
        <v>1.0399999999999999E-4</v>
      </c>
      <c r="R67">
        <v>1.0399999999999999E-4</v>
      </c>
      <c r="S67">
        <v>1.0399999999999999E-4</v>
      </c>
      <c r="T67">
        <v>1.0399999999999999E-4</v>
      </c>
      <c r="U67">
        <v>1.0399999999999999E-4</v>
      </c>
      <c r="V67">
        <v>1.0399999999999999E-4</v>
      </c>
      <c r="W67">
        <v>1.0399999999999999E-4</v>
      </c>
      <c r="X67">
        <v>1.0399999999999999E-4</v>
      </c>
      <c r="Y67">
        <v>1.0399999999999999E-4</v>
      </c>
      <c r="Z67">
        <v>1.0399999999999999E-4</v>
      </c>
      <c r="AA67">
        <v>1.0399999999999999E-4</v>
      </c>
      <c r="AB67">
        <v>1.0399999999999999E-4</v>
      </c>
      <c r="AC67">
        <v>1.0399999999999999E-4</v>
      </c>
      <c r="AD67">
        <v>1.0399999999999999E-4</v>
      </c>
      <c r="AE67">
        <v>1.0399999999999999E-4</v>
      </c>
      <c r="AF67">
        <v>1.0399999999999999E-4</v>
      </c>
      <c r="AG67">
        <v>1.0399999999999999E-4</v>
      </c>
      <c r="AH67">
        <v>1.0399999999999999E-4</v>
      </c>
      <c r="AI67">
        <v>1.0399999999999999E-4</v>
      </c>
      <c r="AJ67">
        <v>1.0399999999999999E-4</v>
      </c>
      <c r="AK67">
        <v>1.0399999999999999E-4</v>
      </c>
      <c r="AL67">
        <v>1.0399999999999999E-4</v>
      </c>
      <c r="AM67">
        <v>1.0399999999999999E-4</v>
      </c>
      <c r="AN67">
        <v>1.0399999999999999E-4</v>
      </c>
      <c r="AO67">
        <v>1.0399999999999999E-4</v>
      </c>
      <c r="AP67">
        <v>4.9399999999999997E-4</v>
      </c>
      <c r="AQ67">
        <v>4.9399999999999997E-4</v>
      </c>
      <c r="AR67">
        <v>4.9399999999999997E-4</v>
      </c>
      <c r="AS67">
        <v>4.9399999999999997E-4</v>
      </c>
      <c r="AT67">
        <v>4.9399999999999997E-4</v>
      </c>
      <c r="AU67">
        <v>6.2699999999999995E-4</v>
      </c>
      <c r="AV67">
        <v>6.2699999999999995E-4</v>
      </c>
      <c r="AW67">
        <v>6.2699999999999995E-4</v>
      </c>
      <c r="AX67">
        <v>6.2699999999999995E-4</v>
      </c>
      <c r="AY67">
        <v>6.2699999999999995E-4</v>
      </c>
      <c r="AZ67">
        <v>8.0199999999999998E-4</v>
      </c>
      <c r="BA67">
        <v>8.0199999999999998E-4</v>
      </c>
      <c r="BB67">
        <v>8.0199999999999998E-4</v>
      </c>
      <c r="BC67">
        <v>8.0199999999999998E-4</v>
      </c>
      <c r="BD67">
        <v>8.0199999999999998E-4</v>
      </c>
      <c r="BE67">
        <v>1.013E-3</v>
      </c>
      <c r="BF67">
        <v>1.013E-3</v>
      </c>
      <c r="BG67">
        <v>1.013E-3</v>
      </c>
      <c r="BH67">
        <v>1.013E-3</v>
      </c>
      <c r="BI67">
        <v>1.013E-3</v>
      </c>
      <c r="BJ67">
        <v>1.0839999999999999E-3</v>
      </c>
      <c r="BK67">
        <v>1.0839999999999999E-3</v>
      </c>
      <c r="BL67">
        <v>1.0839999999999999E-3</v>
      </c>
      <c r="BM67">
        <v>1.0839999999999999E-3</v>
      </c>
      <c r="BN67">
        <v>1.0839999999999999E-3</v>
      </c>
      <c r="BO67">
        <v>1.356E-3</v>
      </c>
      <c r="BP67">
        <v>1.356E-3</v>
      </c>
      <c r="BQ67">
        <v>1.356E-3</v>
      </c>
      <c r="BR67">
        <v>1.356E-3</v>
      </c>
      <c r="BS67">
        <v>1.356E-3</v>
      </c>
      <c r="BT67">
        <v>1.7930000000000001E-3</v>
      </c>
      <c r="BU67">
        <v>1.7930000000000001E-3</v>
      </c>
      <c r="BV67">
        <v>1.7930000000000001E-3</v>
      </c>
      <c r="BW67">
        <v>1.7930000000000001E-3</v>
      </c>
      <c r="BX67">
        <v>1.7930000000000001E-3</v>
      </c>
      <c r="BY67">
        <v>2.3930000000000002E-3</v>
      </c>
      <c r="BZ67">
        <v>2.3930000000000002E-3</v>
      </c>
      <c r="CA67">
        <v>2.3930000000000002E-3</v>
      </c>
      <c r="CB67">
        <v>2.3930000000000002E-3</v>
      </c>
      <c r="CC67">
        <v>2.3930000000000002E-3</v>
      </c>
      <c r="CD67">
        <v>2.3930000000000002E-3</v>
      </c>
      <c r="CE67">
        <v>2.3930000000000002E-3</v>
      </c>
      <c r="CF67">
        <v>2.3930000000000002E-3</v>
      </c>
      <c r="CG67">
        <v>2.3930000000000002E-3</v>
      </c>
      <c r="CH67">
        <v>2.3930000000000002E-3</v>
      </c>
      <c r="CI67">
        <v>2.3930000000000002E-3</v>
      </c>
      <c r="CJ67">
        <v>2.3930000000000002E-3</v>
      </c>
      <c r="CK67">
        <v>2.3930000000000002E-3</v>
      </c>
      <c r="CL67">
        <v>2.3930000000000002E-3</v>
      </c>
      <c r="CM67">
        <v>2.3930000000000002E-3</v>
      </c>
      <c r="CN67">
        <v>2.3930000000000002E-3</v>
      </c>
      <c r="CO67">
        <v>2.3930000000000002E-3</v>
      </c>
      <c r="CP67">
        <v>2.3930000000000002E-3</v>
      </c>
      <c r="CQ67">
        <v>2.3930000000000002E-3</v>
      </c>
      <c r="CR67">
        <v>2.3930000000000002E-3</v>
      </c>
      <c r="CS67">
        <v>2.3930000000000002E-3</v>
      </c>
      <c r="CT67">
        <v>2.3930000000000002E-3</v>
      </c>
      <c r="CU67">
        <v>2.3930000000000002E-3</v>
      </c>
      <c r="CV67">
        <v>2.3930000000000002E-3</v>
      </c>
      <c r="CW67">
        <v>2.3930000000000002E-3</v>
      </c>
      <c r="CX67">
        <v>2.3930000000000002E-3</v>
      </c>
    </row>
    <row r="68" spans="1:102">
      <c r="A68" t="s">
        <v>203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>
        <v>3.8000000000000002E-5</v>
      </c>
      <c r="R68">
        <v>3.8000000000000002E-5</v>
      </c>
      <c r="S68">
        <v>3.8000000000000002E-5</v>
      </c>
      <c r="T68">
        <v>3.8000000000000002E-5</v>
      </c>
      <c r="U68">
        <v>3.8000000000000002E-5</v>
      </c>
      <c r="V68">
        <v>3.8000000000000002E-5</v>
      </c>
      <c r="W68">
        <v>3.8000000000000002E-5</v>
      </c>
      <c r="X68">
        <v>3.8000000000000002E-5</v>
      </c>
      <c r="Y68">
        <v>3.8000000000000002E-5</v>
      </c>
      <c r="Z68">
        <v>3.8000000000000002E-5</v>
      </c>
      <c r="AA68">
        <v>3.8000000000000002E-5</v>
      </c>
      <c r="AB68">
        <v>3.8000000000000002E-5</v>
      </c>
      <c r="AC68">
        <v>3.8000000000000002E-5</v>
      </c>
      <c r="AD68">
        <v>3.8000000000000002E-5</v>
      </c>
      <c r="AE68">
        <v>3.8000000000000002E-5</v>
      </c>
      <c r="AF68">
        <v>3.8000000000000002E-5</v>
      </c>
      <c r="AG68">
        <v>3.8000000000000002E-5</v>
      </c>
      <c r="AH68">
        <v>3.8000000000000002E-5</v>
      </c>
      <c r="AI68">
        <v>3.8000000000000002E-5</v>
      </c>
      <c r="AJ68">
        <v>3.8000000000000002E-5</v>
      </c>
      <c r="AK68">
        <v>3.8000000000000002E-5</v>
      </c>
      <c r="AL68">
        <v>3.8000000000000002E-5</v>
      </c>
      <c r="AM68">
        <v>3.8000000000000002E-5</v>
      </c>
      <c r="AN68">
        <v>3.8000000000000002E-5</v>
      </c>
      <c r="AO68">
        <v>3.8000000000000002E-5</v>
      </c>
      <c r="AP68">
        <v>1.15E-4</v>
      </c>
      <c r="AQ68">
        <v>1.15E-4</v>
      </c>
      <c r="AR68">
        <v>1.15E-4</v>
      </c>
      <c r="AS68">
        <v>1.15E-4</v>
      </c>
      <c r="AT68">
        <v>1.15E-4</v>
      </c>
      <c r="AU68">
        <v>1.4200000000000001E-4</v>
      </c>
      <c r="AV68">
        <v>1.4200000000000001E-4</v>
      </c>
      <c r="AW68">
        <v>1.4200000000000001E-4</v>
      </c>
      <c r="AX68">
        <v>1.4200000000000001E-4</v>
      </c>
      <c r="AY68">
        <v>1.4200000000000001E-4</v>
      </c>
      <c r="AZ68">
        <v>1.4899999999999999E-4</v>
      </c>
      <c r="BA68">
        <v>1.4899999999999999E-4</v>
      </c>
      <c r="BB68">
        <v>1.4899999999999999E-4</v>
      </c>
      <c r="BC68">
        <v>1.4899999999999999E-4</v>
      </c>
      <c r="BD68">
        <v>1.4899999999999999E-4</v>
      </c>
      <c r="BE68">
        <v>1.2799999999999999E-4</v>
      </c>
      <c r="BF68">
        <v>1.2799999999999999E-4</v>
      </c>
      <c r="BG68">
        <v>1.2799999999999999E-4</v>
      </c>
      <c r="BH68">
        <v>1.2799999999999999E-4</v>
      </c>
      <c r="BI68">
        <v>1.2799999999999999E-4</v>
      </c>
      <c r="BJ68">
        <v>1.01E-4</v>
      </c>
      <c r="BK68">
        <v>1.01E-4</v>
      </c>
      <c r="BL68">
        <v>1.01E-4</v>
      </c>
      <c r="BM68">
        <v>1.01E-4</v>
      </c>
      <c r="BN68">
        <v>1.01E-4</v>
      </c>
      <c r="BO68">
        <v>8.2999999999999998E-5</v>
      </c>
      <c r="BP68">
        <v>8.2999999999999998E-5</v>
      </c>
      <c r="BQ68">
        <v>8.2999999999999998E-5</v>
      </c>
      <c r="BR68">
        <v>8.2999999999999998E-5</v>
      </c>
      <c r="BS68">
        <v>8.2999999999999998E-5</v>
      </c>
      <c r="BT68">
        <v>6.9999999999999994E-5</v>
      </c>
      <c r="BU68">
        <v>6.9999999999999994E-5</v>
      </c>
      <c r="BV68">
        <v>6.9999999999999994E-5</v>
      </c>
      <c r="BW68">
        <v>6.9999999999999994E-5</v>
      </c>
      <c r="BX68">
        <v>6.9999999999999994E-5</v>
      </c>
      <c r="BY68">
        <v>9.2999999999999997E-5</v>
      </c>
      <c r="BZ68">
        <v>9.2999999999999997E-5</v>
      </c>
      <c r="CA68">
        <v>9.2999999999999997E-5</v>
      </c>
      <c r="CB68">
        <v>9.2999999999999997E-5</v>
      </c>
      <c r="CC68">
        <v>9.2999999999999997E-5</v>
      </c>
      <c r="CD68">
        <v>9.2999999999999997E-5</v>
      </c>
      <c r="CE68">
        <v>9.2999999999999997E-5</v>
      </c>
      <c r="CF68">
        <v>9.2999999999999997E-5</v>
      </c>
      <c r="CG68">
        <v>9.2999999999999997E-5</v>
      </c>
      <c r="CH68">
        <v>9.2999999999999997E-5</v>
      </c>
      <c r="CI68">
        <v>9.2999999999999997E-5</v>
      </c>
      <c r="CJ68">
        <v>9.2999999999999997E-5</v>
      </c>
      <c r="CK68">
        <v>9.2999999999999997E-5</v>
      </c>
      <c r="CL68">
        <v>9.2999999999999997E-5</v>
      </c>
      <c r="CM68">
        <v>9.2999999999999997E-5</v>
      </c>
      <c r="CN68">
        <v>9.2999999999999997E-5</v>
      </c>
      <c r="CO68">
        <v>9.2999999999999997E-5</v>
      </c>
      <c r="CP68">
        <v>9.2999999999999997E-5</v>
      </c>
      <c r="CQ68">
        <v>9.2999999999999997E-5</v>
      </c>
      <c r="CR68">
        <v>9.2999999999999997E-5</v>
      </c>
      <c r="CS68">
        <v>9.2999999999999997E-5</v>
      </c>
      <c r="CT68">
        <v>9.2999999999999997E-5</v>
      </c>
      <c r="CU68">
        <v>9.2999999999999997E-5</v>
      </c>
      <c r="CV68">
        <v>9.2999999999999997E-5</v>
      </c>
      <c r="CW68">
        <v>9.2999999999999997E-5</v>
      </c>
      <c r="CX68">
        <v>9.2999999999999997E-5</v>
      </c>
    </row>
    <row r="69" spans="1:102">
      <c r="A69" t="s">
        <v>205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1.25E-4</v>
      </c>
      <c r="R69">
        <v>1.25E-4</v>
      </c>
      <c r="S69">
        <v>1.25E-4</v>
      </c>
      <c r="T69">
        <v>1.25E-4</v>
      </c>
      <c r="U69">
        <v>1.25E-4</v>
      </c>
      <c r="V69">
        <v>1.25E-4</v>
      </c>
      <c r="W69">
        <v>1.25E-4</v>
      </c>
      <c r="X69">
        <v>1.25E-4</v>
      </c>
      <c r="Y69">
        <v>1.25E-4</v>
      </c>
      <c r="Z69">
        <v>1.25E-4</v>
      </c>
      <c r="AA69">
        <v>1.25E-4</v>
      </c>
      <c r="AB69">
        <v>1.25E-4</v>
      </c>
      <c r="AC69">
        <v>1.25E-4</v>
      </c>
      <c r="AD69">
        <v>1.25E-4</v>
      </c>
      <c r="AE69">
        <v>1.25E-4</v>
      </c>
      <c r="AF69">
        <v>1.25E-4</v>
      </c>
      <c r="AG69">
        <v>1.25E-4</v>
      </c>
      <c r="AH69">
        <v>1.25E-4</v>
      </c>
      <c r="AI69">
        <v>1.25E-4</v>
      </c>
      <c r="AJ69">
        <v>1.25E-4</v>
      </c>
      <c r="AK69">
        <v>1.25E-4</v>
      </c>
      <c r="AL69">
        <v>1.25E-4</v>
      </c>
      <c r="AM69">
        <v>1.25E-4</v>
      </c>
      <c r="AN69">
        <v>1.25E-4</v>
      </c>
      <c r="AO69">
        <v>1.25E-4</v>
      </c>
      <c r="AP69">
        <v>3.1500000000000001E-4</v>
      </c>
      <c r="AQ69">
        <v>3.1500000000000001E-4</v>
      </c>
      <c r="AR69">
        <v>3.1500000000000001E-4</v>
      </c>
      <c r="AS69">
        <v>3.1500000000000001E-4</v>
      </c>
      <c r="AT69">
        <v>3.1500000000000001E-4</v>
      </c>
      <c r="AU69">
        <v>3.21E-4</v>
      </c>
      <c r="AV69">
        <v>3.21E-4</v>
      </c>
      <c r="AW69">
        <v>3.21E-4</v>
      </c>
      <c r="AX69">
        <v>3.21E-4</v>
      </c>
      <c r="AY69">
        <v>3.21E-4</v>
      </c>
      <c r="AZ69">
        <v>3.1100000000000002E-4</v>
      </c>
      <c r="BA69">
        <v>3.1100000000000002E-4</v>
      </c>
      <c r="BB69">
        <v>3.1100000000000002E-4</v>
      </c>
      <c r="BC69">
        <v>3.1100000000000002E-4</v>
      </c>
      <c r="BD69">
        <v>3.1100000000000002E-4</v>
      </c>
      <c r="BE69">
        <v>3.1199999999999999E-4</v>
      </c>
      <c r="BF69">
        <v>3.1199999999999999E-4</v>
      </c>
      <c r="BG69">
        <v>3.1199999999999999E-4</v>
      </c>
      <c r="BH69">
        <v>3.1199999999999999E-4</v>
      </c>
      <c r="BI69">
        <v>3.1199999999999999E-4</v>
      </c>
      <c r="BJ69">
        <v>3.1599999999999998E-4</v>
      </c>
      <c r="BK69">
        <v>3.1599999999999998E-4</v>
      </c>
      <c r="BL69">
        <v>3.1599999999999998E-4</v>
      </c>
      <c r="BM69">
        <v>3.1599999999999998E-4</v>
      </c>
      <c r="BN69">
        <v>3.1599999999999998E-4</v>
      </c>
      <c r="BO69">
        <v>3.3199999999999999E-4</v>
      </c>
      <c r="BP69">
        <v>3.3199999999999999E-4</v>
      </c>
      <c r="BQ69">
        <v>3.3199999999999999E-4</v>
      </c>
      <c r="BR69">
        <v>3.3199999999999999E-4</v>
      </c>
      <c r="BS69">
        <v>3.3199999999999999E-4</v>
      </c>
      <c r="BT69">
        <v>3.6299999999999999E-4</v>
      </c>
      <c r="BU69">
        <v>3.6299999999999999E-4</v>
      </c>
      <c r="BV69">
        <v>3.6299999999999999E-4</v>
      </c>
      <c r="BW69">
        <v>3.6299999999999999E-4</v>
      </c>
      <c r="BX69">
        <v>3.6299999999999999E-4</v>
      </c>
      <c r="BY69">
        <v>3.3599999999999998E-4</v>
      </c>
      <c r="BZ69">
        <v>3.3599999999999998E-4</v>
      </c>
      <c r="CA69">
        <v>3.3599999999999998E-4</v>
      </c>
      <c r="CB69">
        <v>3.3599999999999998E-4</v>
      </c>
      <c r="CC69">
        <v>3.3599999999999998E-4</v>
      </c>
      <c r="CD69">
        <v>3.3599999999999998E-4</v>
      </c>
      <c r="CE69">
        <v>3.3599999999999998E-4</v>
      </c>
      <c r="CF69">
        <v>3.3599999999999998E-4</v>
      </c>
      <c r="CG69">
        <v>3.3599999999999998E-4</v>
      </c>
      <c r="CH69">
        <v>3.3599999999999998E-4</v>
      </c>
      <c r="CI69">
        <v>3.3599999999999998E-4</v>
      </c>
      <c r="CJ69">
        <v>3.3599999999999998E-4</v>
      </c>
      <c r="CK69">
        <v>3.3599999999999998E-4</v>
      </c>
      <c r="CL69">
        <v>3.3599999999999998E-4</v>
      </c>
      <c r="CM69">
        <v>3.3599999999999998E-4</v>
      </c>
      <c r="CN69">
        <v>3.3599999999999998E-4</v>
      </c>
      <c r="CO69">
        <v>3.3599999999999998E-4</v>
      </c>
      <c r="CP69">
        <v>3.3599999999999998E-4</v>
      </c>
      <c r="CQ69">
        <v>3.3599999999999998E-4</v>
      </c>
      <c r="CR69">
        <v>3.3599999999999998E-4</v>
      </c>
      <c r="CS69">
        <v>3.3599999999999998E-4</v>
      </c>
      <c r="CT69">
        <v>3.3599999999999998E-4</v>
      </c>
      <c r="CU69">
        <v>3.3599999999999998E-4</v>
      </c>
      <c r="CV69">
        <v>3.3599999999999998E-4</v>
      </c>
      <c r="CW69">
        <v>3.3599999999999998E-4</v>
      </c>
      <c r="CX69">
        <v>3.3599999999999998E-4</v>
      </c>
    </row>
    <row r="70" spans="1:102">
      <c r="A70" t="s">
        <v>207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2.1599999999999999E-4</v>
      </c>
      <c r="R70">
        <v>2.1599999999999999E-4</v>
      </c>
      <c r="S70">
        <v>2.1599999999999999E-4</v>
      </c>
      <c r="T70">
        <v>2.1599999999999999E-4</v>
      </c>
      <c r="U70">
        <v>2.1599999999999999E-4</v>
      </c>
      <c r="V70">
        <v>2.1599999999999999E-4</v>
      </c>
      <c r="W70">
        <v>2.1599999999999999E-4</v>
      </c>
      <c r="X70">
        <v>2.1599999999999999E-4</v>
      </c>
      <c r="Y70">
        <v>2.1599999999999999E-4</v>
      </c>
      <c r="Z70">
        <v>2.1599999999999999E-4</v>
      </c>
      <c r="AA70">
        <v>2.1599999999999999E-4</v>
      </c>
      <c r="AB70">
        <v>2.1599999999999999E-4</v>
      </c>
      <c r="AC70">
        <v>2.1599999999999999E-4</v>
      </c>
      <c r="AD70">
        <v>2.1599999999999999E-4</v>
      </c>
      <c r="AE70">
        <v>2.1599999999999999E-4</v>
      </c>
      <c r="AF70">
        <v>2.1599999999999999E-4</v>
      </c>
      <c r="AG70">
        <v>2.1599999999999999E-4</v>
      </c>
      <c r="AH70">
        <v>2.1599999999999999E-4</v>
      </c>
      <c r="AI70">
        <v>2.1599999999999999E-4</v>
      </c>
      <c r="AJ70">
        <v>2.1599999999999999E-4</v>
      </c>
      <c r="AK70">
        <v>2.1599999999999999E-4</v>
      </c>
      <c r="AL70">
        <v>2.1599999999999999E-4</v>
      </c>
      <c r="AM70">
        <v>2.1599999999999999E-4</v>
      </c>
      <c r="AN70">
        <v>2.1599999999999999E-4</v>
      </c>
      <c r="AO70">
        <v>2.1599999999999999E-4</v>
      </c>
      <c r="AP70">
        <v>6.2200000000000005E-4</v>
      </c>
      <c r="AQ70">
        <v>6.2200000000000005E-4</v>
      </c>
      <c r="AR70">
        <v>6.2200000000000005E-4</v>
      </c>
      <c r="AS70">
        <v>6.2200000000000005E-4</v>
      </c>
      <c r="AT70">
        <v>6.2200000000000005E-4</v>
      </c>
      <c r="AU70">
        <v>6.0300000000000002E-4</v>
      </c>
      <c r="AV70">
        <v>6.0300000000000002E-4</v>
      </c>
      <c r="AW70">
        <v>6.0300000000000002E-4</v>
      </c>
      <c r="AX70">
        <v>6.0300000000000002E-4</v>
      </c>
      <c r="AY70">
        <v>6.0300000000000002E-4</v>
      </c>
      <c r="AZ70">
        <v>5.04E-4</v>
      </c>
      <c r="BA70">
        <v>5.04E-4</v>
      </c>
      <c r="BB70">
        <v>5.04E-4</v>
      </c>
      <c r="BC70">
        <v>5.04E-4</v>
      </c>
      <c r="BD70">
        <v>5.04E-4</v>
      </c>
      <c r="BE70">
        <v>3.7300000000000001E-4</v>
      </c>
      <c r="BF70">
        <v>3.7300000000000001E-4</v>
      </c>
      <c r="BG70">
        <v>3.7300000000000001E-4</v>
      </c>
      <c r="BH70">
        <v>3.7300000000000001E-4</v>
      </c>
      <c r="BI70">
        <v>3.7300000000000001E-4</v>
      </c>
      <c r="BJ70">
        <v>2.8600000000000001E-4</v>
      </c>
      <c r="BK70">
        <v>2.8600000000000001E-4</v>
      </c>
      <c r="BL70">
        <v>2.8600000000000001E-4</v>
      </c>
      <c r="BM70">
        <v>2.8600000000000001E-4</v>
      </c>
      <c r="BN70">
        <v>2.8600000000000001E-4</v>
      </c>
      <c r="BO70">
        <v>2.43E-4</v>
      </c>
      <c r="BP70">
        <v>2.43E-4</v>
      </c>
      <c r="BQ70">
        <v>2.43E-4</v>
      </c>
      <c r="BR70">
        <v>2.43E-4</v>
      </c>
      <c r="BS70">
        <v>2.43E-4</v>
      </c>
      <c r="BT70">
        <v>2.42E-4</v>
      </c>
      <c r="BU70">
        <v>2.42E-4</v>
      </c>
      <c r="BV70">
        <v>2.42E-4</v>
      </c>
      <c r="BW70">
        <v>2.42E-4</v>
      </c>
      <c r="BX70">
        <v>2.42E-4</v>
      </c>
      <c r="BY70">
        <v>2.7700000000000001E-4</v>
      </c>
      <c r="BZ70">
        <v>2.7700000000000001E-4</v>
      </c>
      <c r="CA70">
        <v>2.7700000000000001E-4</v>
      </c>
      <c r="CB70">
        <v>2.7700000000000001E-4</v>
      </c>
      <c r="CC70">
        <v>2.7700000000000001E-4</v>
      </c>
      <c r="CD70">
        <v>2.7700000000000001E-4</v>
      </c>
      <c r="CE70">
        <v>2.7700000000000001E-4</v>
      </c>
      <c r="CF70">
        <v>2.7700000000000001E-4</v>
      </c>
      <c r="CG70">
        <v>2.7700000000000001E-4</v>
      </c>
      <c r="CH70">
        <v>2.7700000000000001E-4</v>
      </c>
      <c r="CI70">
        <v>2.7700000000000001E-4</v>
      </c>
      <c r="CJ70">
        <v>2.7700000000000001E-4</v>
      </c>
      <c r="CK70">
        <v>2.7700000000000001E-4</v>
      </c>
      <c r="CL70">
        <v>2.7700000000000001E-4</v>
      </c>
      <c r="CM70">
        <v>2.7700000000000001E-4</v>
      </c>
      <c r="CN70">
        <v>2.7700000000000001E-4</v>
      </c>
      <c r="CO70">
        <v>2.7700000000000001E-4</v>
      </c>
      <c r="CP70">
        <v>2.7700000000000001E-4</v>
      </c>
      <c r="CQ70">
        <v>2.7700000000000001E-4</v>
      </c>
      <c r="CR70">
        <v>2.7700000000000001E-4</v>
      </c>
      <c r="CS70">
        <v>2.7700000000000001E-4</v>
      </c>
      <c r="CT70">
        <v>2.7700000000000001E-4</v>
      </c>
      <c r="CU70">
        <v>2.7700000000000001E-4</v>
      </c>
      <c r="CV70">
        <v>2.7700000000000001E-4</v>
      </c>
      <c r="CW70">
        <v>2.7700000000000001E-4</v>
      </c>
      <c r="CX70">
        <v>2.7700000000000001E-4</v>
      </c>
    </row>
    <row r="71" spans="1:102">
      <c r="A71" t="s">
        <v>209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>
        <v>9.7E-5</v>
      </c>
      <c r="R71">
        <v>9.7E-5</v>
      </c>
      <c r="S71">
        <v>9.7E-5</v>
      </c>
      <c r="T71">
        <v>9.7E-5</v>
      </c>
      <c r="U71">
        <v>9.7E-5</v>
      </c>
      <c r="V71">
        <v>9.7E-5</v>
      </c>
      <c r="W71">
        <v>9.7E-5</v>
      </c>
      <c r="X71">
        <v>9.7E-5</v>
      </c>
      <c r="Y71">
        <v>9.7E-5</v>
      </c>
      <c r="Z71">
        <v>9.7E-5</v>
      </c>
      <c r="AA71">
        <v>9.7E-5</v>
      </c>
      <c r="AB71">
        <v>9.7E-5</v>
      </c>
      <c r="AC71">
        <v>9.7E-5</v>
      </c>
      <c r="AD71">
        <v>9.7E-5</v>
      </c>
      <c r="AE71">
        <v>9.7E-5</v>
      </c>
      <c r="AF71">
        <v>9.7E-5</v>
      </c>
      <c r="AG71">
        <v>9.7E-5</v>
      </c>
      <c r="AH71">
        <v>9.7E-5</v>
      </c>
      <c r="AI71">
        <v>9.7E-5</v>
      </c>
      <c r="AJ71">
        <v>9.7E-5</v>
      </c>
      <c r="AK71">
        <v>9.7E-5</v>
      </c>
      <c r="AL71">
        <v>9.7E-5</v>
      </c>
      <c r="AM71">
        <v>9.7E-5</v>
      </c>
      <c r="AN71">
        <v>9.7E-5</v>
      </c>
      <c r="AO71">
        <v>9.7E-5</v>
      </c>
      <c r="AP71">
        <v>5.2099999999999998E-4</v>
      </c>
      <c r="AQ71">
        <v>5.2099999999999998E-4</v>
      </c>
      <c r="AR71">
        <v>5.2099999999999998E-4</v>
      </c>
      <c r="AS71">
        <v>5.2099999999999998E-4</v>
      </c>
      <c r="AT71">
        <v>5.2099999999999998E-4</v>
      </c>
      <c r="AU71">
        <v>6.8300000000000001E-4</v>
      </c>
      <c r="AV71">
        <v>6.8300000000000001E-4</v>
      </c>
      <c r="AW71">
        <v>6.8300000000000001E-4</v>
      </c>
      <c r="AX71">
        <v>6.8300000000000001E-4</v>
      </c>
      <c r="AY71">
        <v>6.8300000000000001E-4</v>
      </c>
      <c r="AZ71">
        <v>9.0799999999999995E-4</v>
      </c>
      <c r="BA71">
        <v>9.0799999999999995E-4</v>
      </c>
      <c r="BB71">
        <v>9.0799999999999995E-4</v>
      </c>
      <c r="BC71">
        <v>9.0799999999999995E-4</v>
      </c>
      <c r="BD71">
        <v>9.0799999999999995E-4</v>
      </c>
      <c r="BE71">
        <v>1.1280000000000001E-3</v>
      </c>
      <c r="BF71">
        <v>1.1280000000000001E-3</v>
      </c>
      <c r="BG71">
        <v>1.1280000000000001E-3</v>
      </c>
      <c r="BH71">
        <v>1.1280000000000001E-3</v>
      </c>
      <c r="BI71">
        <v>1.1280000000000001E-3</v>
      </c>
      <c r="BJ71">
        <v>1.431E-3</v>
      </c>
      <c r="BK71">
        <v>1.431E-3</v>
      </c>
      <c r="BL71">
        <v>1.431E-3</v>
      </c>
      <c r="BM71">
        <v>1.431E-3</v>
      </c>
      <c r="BN71">
        <v>1.431E-3</v>
      </c>
      <c r="BO71">
        <v>1.6850000000000001E-3</v>
      </c>
      <c r="BP71">
        <v>1.6850000000000001E-3</v>
      </c>
      <c r="BQ71">
        <v>1.6850000000000001E-3</v>
      </c>
      <c r="BR71">
        <v>1.6850000000000001E-3</v>
      </c>
      <c r="BS71">
        <v>1.6850000000000001E-3</v>
      </c>
      <c r="BT71">
        <v>1.872E-3</v>
      </c>
      <c r="BU71">
        <v>1.872E-3</v>
      </c>
      <c r="BV71">
        <v>1.872E-3</v>
      </c>
      <c r="BW71">
        <v>1.872E-3</v>
      </c>
      <c r="BX71">
        <v>1.872E-3</v>
      </c>
      <c r="BY71">
        <v>2.0240000000000002E-3</v>
      </c>
      <c r="BZ71">
        <v>2.0240000000000002E-3</v>
      </c>
      <c r="CA71">
        <v>2.0240000000000002E-3</v>
      </c>
      <c r="CB71">
        <v>2.0240000000000002E-3</v>
      </c>
      <c r="CC71">
        <v>2.0240000000000002E-3</v>
      </c>
      <c r="CD71">
        <v>2.0240000000000002E-3</v>
      </c>
      <c r="CE71">
        <v>2.0240000000000002E-3</v>
      </c>
      <c r="CF71">
        <v>2.0240000000000002E-3</v>
      </c>
      <c r="CG71">
        <v>2.0240000000000002E-3</v>
      </c>
      <c r="CH71">
        <v>2.0240000000000002E-3</v>
      </c>
      <c r="CI71">
        <v>2.0240000000000002E-3</v>
      </c>
      <c r="CJ71">
        <v>2.0240000000000002E-3</v>
      </c>
      <c r="CK71">
        <v>2.0240000000000002E-3</v>
      </c>
      <c r="CL71">
        <v>2.0240000000000002E-3</v>
      </c>
      <c r="CM71">
        <v>2.0240000000000002E-3</v>
      </c>
      <c r="CN71">
        <v>2.0240000000000002E-3</v>
      </c>
      <c r="CO71">
        <v>2.0240000000000002E-3</v>
      </c>
      <c r="CP71">
        <v>2.0240000000000002E-3</v>
      </c>
      <c r="CQ71">
        <v>2.0240000000000002E-3</v>
      </c>
      <c r="CR71">
        <v>2.0240000000000002E-3</v>
      </c>
      <c r="CS71">
        <v>2.0240000000000002E-3</v>
      </c>
      <c r="CT71">
        <v>2.0240000000000002E-3</v>
      </c>
      <c r="CU71">
        <v>2.0240000000000002E-3</v>
      </c>
      <c r="CV71">
        <v>2.0240000000000002E-3</v>
      </c>
      <c r="CW71">
        <v>2.0240000000000002E-3</v>
      </c>
      <c r="CX71">
        <v>2.0240000000000002E-3</v>
      </c>
    </row>
    <row r="72" spans="1:102">
      <c r="A72" t="s">
        <v>467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>
        <v>7.4999999999999993E-5</v>
      </c>
      <c r="R72">
        <v>7.4999999999999993E-5</v>
      </c>
      <c r="S72">
        <v>7.4999999999999993E-5</v>
      </c>
      <c r="T72">
        <v>7.4999999999999993E-5</v>
      </c>
      <c r="U72">
        <v>7.4999999999999993E-5</v>
      </c>
      <c r="V72">
        <v>7.4999999999999993E-5</v>
      </c>
      <c r="W72">
        <v>7.4999999999999993E-5</v>
      </c>
      <c r="X72">
        <v>7.4999999999999993E-5</v>
      </c>
      <c r="Y72">
        <v>7.4999999999999993E-5</v>
      </c>
      <c r="Z72">
        <v>7.4999999999999993E-5</v>
      </c>
      <c r="AA72">
        <v>7.4999999999999993E-5</v>
      </c>
      <c r="AB72">
        <v>7.4999999999999993E-5</v>
      </c>
      <c r="AC72">
        <v>7.4999999999999993E-5</v>
      </c>
      <c r="AD72">
        <v>7.4999999999999993E-5</v>
      </c>
      <c r="AE72">
        <v>7.4999999999999993E-5</v>
      </c>
      <c r="AF72">
        <v>7.4999999999999993E-5</v>
      </c>
      <c r="AG72">
        <v>7.4999999999999993E-5</v>
      </c>
      <c r="AH72">
        <v>7.4999999999999993E-5</v>
      </c>
      <c r="AI72">
        <v>7.4999999999999993E-5</v>
      </c>
      <c r="AJ72">
        <v>7.4999999999999993E-5</v>
      </c>
      <c r="AK72">
        <v>7.4999999999999993E-5</v>
      </c>
      <c r="AL72">
        <v>7.4999999999999993E-5</v>
      </c>
      <c r="AM72">
        <v>7.4999999999999993E-5</v>
      </c>
      <c r="AN72">
        <v>7.4999999999999993E-5</v>
      </c>
      <c r="AO72">
        <v>7.4999999999999993E-5</v>
      </c>
      <c r="AP72">
        <v>4.2200000000000001E-4</v>
      </c>
      <c r="AQ72">
        <v>4.2200000000000001E-4</v>
      </c>
      <c r="AR72">
        <v>4.2200000000000001E-4</v>
      </c>
      <c r="AS72">
        <v>4.2200000000000001E-4</v>
      </c>
      <c r="AT72">
        <v>4.2200000000000001E-4</v>
      </c>
      <c r="AU72">
        <v>6.0499999999999996E-4</v>
      </c>
      <c r="AV72">
        <v>6.0499999999999996E-4</v>
      </c>
      <c r="AW72">
        <v>6.0499999999999996E-4</v>
      </c>
      <c r="AX72">
        <v>6.0499999999999996E-4</v>
      </c>
      <c r="AY72">
        <v>6.0499999999999996E-4</v>
      </c>
      <c r="AZ72">
        <v>7.2199999999999999E-4</v>
      </c>
      <c r="BA72">
        <v>7.2199999999999999E-4</v>
      </c>
      <c r="BB72">
        <v>7.2199999999999999E-4</v>
      </c>
      <c r="BC72">
        <v>7.2199999999999999E-4</v>
      </c>
      <c r="BD72">
        <v>7.2199999999999999E-4</v>
      </c>
      <c r="BE72">
        <v>8.4599999999999996E-4</v>
      </c>
      <c r="BF72">
        <v>8.4599999999999996E-4</v>
      </c>
      <c r="BG72">
        <v>8.4599999999999996E-4</v>
      </c>
      <c r="BH72">
        <v>8.4599999999999996E-4</v>
      </c>
      <c r="BI72">
        <v>8.4599999999999996E-4</v>
      </c>
      <c r="BJ72">
        <v>9.9200000000000004E-4</v>
      </c>
      <c r="BK72">
        <v>9.9200000000000004E-4</v>
      </c>
      <c r="BL72">
        <v>9.9200000000000004E-4</v>
      </c>
      <c r="BM72">
        <v>9.9200000000000004E-4</v>
      </c>
      <c r="BN72">
        <v>9.9200000000000004E-4</v>
      </c>
      <c r="BO72">
        <v>1.09E-3</v>
      </c>
      <c r="BP72">
        <v>1.09E-3</v>
      </c>
      <c r="BQ72">
        <v>1.09E-3</v>
      </c>
      <c r="BR72">
        <v>1.09E-3</v>
      </c>
      <c r="BS72">
        <v>1.09E-3</v>
      </c>
      <c r="BT72">
        <v>1.0759999999999999E-3</v>
      </c>
      <c r="BU72">
        <v>1.0759999999999999E-3</v>
      </c>
      <c r="BV72">
        <v>1.0759999999999999E-3</v>
      </c>
      <c r="BW72">
        <v>1.0759999999999999E-3</v>
      </c>
      <c r="BX72">
        <v>1.0759999999999999E-3</v>
      </c>
      <c r="BY72">
        <v>2.2369999999999998E-3</v>
      </c>
      <c r="BZ72">
        <v>2.2369999999999998E-3</v>
      </c>
      <c r="CA72">
        <v>2.2369999999999998E-3</v>
      </c>
      <c r="CB72">
        <v>2.2369999999999998E-3</v>
      </c>
      <c r="CC72">
        <v>2.2369999999999998E-3</v>
      </c>
      <c r="CD72">
        <v>2.2369999999999998E-3</v>
      </c>
      <c r="CE72">
        <v>2.2369999999999998E-3</v>
      </c>
      <c r="CF72">
        <v>2.2369999999999998E-3</v>
      </c>
      <c r="CG72">
        <v>2.2369999999999998E-3</v>
      </c>
      <c r="CH72">
        <v>2.2369999999999998E-3</v>
      </c>
      <c r="CI72">
        <v>2.2369999999999998E-3</v>
      </c>
      <c r="CJ72">
        <v>2.2369999999999998E-3</v>
      </c>
      <c r="CK72">
        <v>2.2369999999999998E-3</v>
      </c>
      <c r="CL72">
        <v>2.2369999999999998E-3</v>
      </c>
      <c r="CM72">
        <v>2.2369999999999998E-3</v>
      </c>
      <c r="CN72">
        <v>2.2369999999999998E-3</v>
      </c>
      <c r="CO72">
        <v>2.2369999999999998E-3</v>
      </c>
      <c r="CP72">
        <v>2.2369999999999998E-3</v>
      </c>
      <c r="CQ72">
        <v>2.2369999999999998E-3</v>
      </c>
      <c r="CR72">
        <v>2.2369999999999998E-3</v>
      </c>
      <c r="CS72">
        <v>2.2369999999999998E-3</v>
      </c>
      <c r="CT72">
        <v>2.2369999999999998E-3</v>
      </c>
      <c r="CU72">
        <v>2.2369999999999998E-3</v>
      </c>
      <c r="CV72">
        <v>2.2369999999999998E-3</v>
      </c>
      <c r="CW72">
        <v>2.2369999999999998E-3</v>
      </c>
      <c r="CX72">
        <v>2.2369999999999998E-3</v>
      </c>
    </row>
    <row r="73" spans="1:102">
      <c r="A73" t="s">
        <v>213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>
        <v>2.0100000000000001E-4</v>
      </c>
      <c r="R73">
        <v>2.0100000000000001E-4</v>
      </c>
      <c r="S73">
        <v>2.0100000000000001E-4</v>
      </c>
      <c r="T73">
        <v>2.0100000000000001E-4</v>
      </c>
      <c r="U73">
        <v>2.0100000000000001E-4</v>
      </c>
      <c r="V73">
        <v>2.0100000000000001E-4</v>
      </c>
      <c r="W73">
        <v>2.0100000000000001E-4</v>
      </c>
      <c r="X73">
        <v>2.0100000000000001E-4</v>
      </c>
      <c r="Y73">
        <v>2.0100000000000001E-4</v>
      </c>
      <c r="Z73">
        <v>2.0100000000000001E-4</v>
      </c>
      <c r="AA73">
        <v>2.0100000000000001E-4</v>
      </c>
      <c r="AB73">
        <v>2.0100000000000001E-4</v>
      </c>
      <c r="AC73">
        <v>2.0100000000000001E-4</v>
      </c>
      <c r="AD73">
        <v>2.0100000000000001E-4</v>
      </c>
      <c r="AE73">
        <v>2.0100000000000001E-4</v>
      </c>
      <c r="AF73">
        <v>2.0100000000000001E-4</v>
      </c>
      <c r="AG73">
        <v>2.0100000000000001E-4</v>
      </c>
      <c r="AH73">
        <v>2.0100000000000001E-4</v>
      </c>
      <c r="AI73">
        <v>2.0100000000000001E-4</v>
      </c>
      <c r="AJ73">
        <v>2.0100000000000001E-4</v>
      </c>
      <c r="AK73">
        <v>2.0100000000000001E-4</v>
      </c>
      <c r="AL73">
        <v>2.0100000000000001E-4</v>
      </c>
      <c r="AM73">
        <v>2.0100000000000001E-4</v>
      </c>
      <c r="AN73">
        <v>2.0100000000000001E-4</v>
      </c>
      <c r="AO73">
        <v>2.0100000000000001E-4</v>
      </c>
      <c r="AP73">
        <v>8.92E-4</v>
      </c>
      <c r="AQ73">
        <v>8.92E-4</v>
      </c>
      <c r="AR73">
        <v>8.92E-4</v>
      </c>
      <c r="AS73">
        <v>8.92E-4</v>
      </c>
      <c r="AT73">
        <v>8.92E-4</v>
      </c>
      <c r="AU73">
        <v>1.01E-3</v>
      </c>
      <c r="AV73">
        <v>1.01E-3</v>
      </c>
      <c r="AW73">
        <v>1.01E-3</v>
      </c>
      <c r="AX73">
        <v>1.01E-3</v>
      </c>
      <c r="AY73">
        <v>1.01E-3</v>
      </c>
      <c r="AZ73">
        <v>1.188E-3</v>
      </c>
      <c r="BA73">
        <v>1.188E-3</v>
      </c>
      <c r="BB73">
        <v>1.188E-3</v>
      </c>
      <c r="BC73">
        <v>1.188E-3</v>
      </c>
      <c r="BD73">
        <v>1.188E-3</v>
      </c>
      <c r="BE73">
        <v>1.423E-3</v>
      </c>
      <c r="BF73">
        <v>1.423E-3</v>
      </c>
      <c r="BG73">
        <v>1.423E-3</v>
      </c>
      <c r="BH73">
        <v>1.423E-3</v>
      </c>
      <c r="BI73">
        <v>1.423E-3</v>
      </c>
      <c r="BJ73">
        <v>1.521E-3</v>
      </c>
      <c r="BK73">
        <v>1.521E-3</v>
      </c>
      <c r="BL73">
        <v>1.521E-3</v>
      </c>
      <c r="BM73">
        <v>1.521E-3</v>
      </c>
      <c r="BN73">
        <v>1.521E-3</v>
      </c>
      <c r="BO73">
        <v>1.5219999999999999E-3</v>
      </c>
      <c r="BP73">
        <v>1.5219999999999999E-3</v>
      </c>
      <c r="BQ73">
        <v>1.5219999999999999E-3</v>
      </c>
      <c r="BR73">
        <v>1.5219999999999999E-3</v>
      </c>
      <c r="BS73">
        <v>1.5219999999999999E-3</v>
      </c>
      <c r="BT73">
        <v>1.405E-3</v>
      </c>
      <c r="BU73">
        <v>1.405E-3</v>
      </c>
      <c r="BV73">
        <v>1.405E-3</v>
      </c>
      <c r="BW73">
        <v>1.405E-3</v>
      </c>
      <c r="BX73">
        <v>1.405E-3</v>
      </c>
      <c r="BY73">
        <v>1.457E-3</v>
      </c>
      <c r="BZ73">
        <v>1.457E-3</v>
      </c>
      <c r="CA73">
        <v>1.457E-3</v>
      </c>
      <c r="CB73">
        <v>1.457E-3</v>
      </c>
      <c r="CC73">
        <v>1.457E-3</v>
      </c>
      <c r="CD73">
        <v>1.457E-3</v>
      </c>
      <c r="CE73">
        <v>1.457E-3</v>
      </c>
      <c r="CF73">
        <v>1.457E-3</v>
      </c>
      <c r="CG73">
        <v>1.457E-3</v>
      </c>
      <c r="CH73">
        <v>1.457E-3</v>
      </c>
      <c r="CI73">
        <v>1.457E-3</v>
      </c>
      <c r="CJ73">
        <v>1.457E-3</v>
      </c>
      <c r="CK73">
        <v>1.457E-3</v>
      </c>
      <c r="CL73">
        <v>1.457E-3</v>
      </c>
      <c r="CM73">
        <v>1.457E-3</v>
      </c>
      <c r="CN73">
        <v>1.457E-3</v>
      </c>
      <c r="CO73">
        <v>1.457E-3</v>
      </c>
      <c r="CP73">
        <v>1.457E-3</v>
      </c>
      <c r="CQ73">
        <v>1.457E-3</v>
      </c>
      <c r="CR73">
        <v>1.457E-3</v>
      </c>
      <c r="CS73">
        <v>1.457E-3</v>
      </c>
      <c r="CT73">
        <v>1.457E-3</v>
      </c>
      <c r="CU73">
        <v>1.457E-3</v>
      </c>
      <c r="CV73">
        <v>1.457E-3</v>
      </c>
      <c r="CW73">
        <v>1.457E-3</v>
      </c>
      <c r="CX73">
        <v>1.457E-3</v>
      </c>
    </row>
    <row r="74" spans="1:102">
      <c r="A74" t="s">
        <v>215</v>
      </c>
      <c r="B74">
        <v>5.0000000000000004E-6</v>
      </c>
      <c r="C74">
        <v>5.0000000000000004E-6</v>
      </c>
      <c r="D74">
        <v>5.0000000000000004E-6</v>
      </c>
      <c r="E74">
        <v>5.0000000000000004E-6</v>
      </c>
      <c r="F74">
        <v>5.0000000000000004E-6</v>
      </c>
      <c r="G74">
        <v>5.0000000000000004E-6</v>
      </c>
      <c r="H74">
        <v>5.0000000000000004E-6</v>
      </c>
      <c r="I74">
        <v>5.0000000000000004E-6</v>
      </c>
      <c r="J74">
        <v>5.0000000000000004E-6</v>
      </c>
      <c r="K74">
        <v>5.0000000000000004E-6</v>
      </c>
      <c r="L74">
        <v>5.0000000000000004E-6</v>
      </c>
      <c r="M74">
        <v>5.0000000000000004E-6</v>
      </c>
      <c r="N74">
        <v>5.0000000000000004E-6</v>
      </c>
      <c r="O74">
        <v>5.0000000000000004E-6</v>
      </c>
      <c r="P74">
        <v>5.0000000000000004E-6</v>
      </c>
      <c r="Q74">
        <v>1.5100000000000001E-4</v>
      </c>
      <c r="R74">
        <v>1.5100000000000001E-4</v>
      </c>
      <c r="S74">
        <v>1.5100000000000001E-4</v>
      </c>
      <c r="T74">
        <v>1.5100000000000001E-4</v>
      </c>
      <c r="U74">
        <v>1.5100000000000001E-4</v>
      </c>
      <c r="V74">
        <v>1.5100000000000001E-4</v>
      </c>
      <c r="W74">
        <v>1.5100000000000001E-4</v>
      </c>
      <c r="X74">
        <v>1.5100000000000001E-4</v>
      </c>
      <c r="Y74">
        <v>1.5100000000000001E-4</v>
      </c>
      <c r="Z74">
        <v>1.5100000000000001E-4</v>
      </c>
      <c r="AA74">
        <v>1.5100000000000001E-4</v>
      </c>
      <c r="AB74">
        <v>1.5100000000000001E-4</v>
      </c>
      <c r="AC74">
        <v>1.5100000000000001E-4</v>
      </c>
      <c r="AD74">
        <v>1.5100000000000001E-4</v>
      </c>
      <c r="AE74">
        <v>1.5100000000000001E-4</v>
      </c>
      <c r="AF74">
        <v>1.5100000000000001E-4</v>
      </c>
      <c r="AG74">
        <v>1.5100000000000001E-4</v>
      </c>
      <c r="AH74">
        <v>1.5100000000000001E-4</v>
      </c>
      <c r="AI74">
        <v>1.5100000000000001E-4</v>
      </c>
      <c r="AJ74">
        <v>1.5100000000000001E-4</v>
      </c>
      <c r="AK74">
        <v>1.5100000000000001E-4</v>
      </c>
      <c r="AL74">
        <v>1.5100000000000001E-4</v>
      </c>
      <c r="AM74">
        <v>1.5100000000000001E-4</v>
      </c>
      <c r="AN74">
        <v>1.5100000000000001E-4</v>
      </c>
      <c r="AO74">
        <v>1.5100000000000001E-4</v>
      </c>
      <c r="AP74">
        <v>3.8099999999999999E-4</v>
      </c>
      <c r="AQ74">
        <v>3.8099999999999999E-4</v>
      </c>
      <c r="AR74">
        <v>3.8099999999999999E-4</v>
      </c>
      <c r="AS74">
        <v>3.8099999999999999E-4</v>
      </c>
      <c r="AT74">
        <v>3.8099999999999999E-4</v>
      </c>
      <c r="AU74">
        <v>3.79E-4</v>
      </c>
      <c r="AV74">
        <v>3.79E-4</v>
      </c>
      <c r="AW74">
        <v>3.79E-4</v>
      </c>
      <c r="AX74">
        <v>3.79E-4</v>
      </c>
      <c r="AY74">
        <v>3.79E-4</v>
      </c>
      <c r="AZ74">
        <v>2.8699999999999998E-4</v>
      </c>
      <c r="BA74">
        <v>2.8699999999999998E-4</v>
      </c>
      <c r="BB74">
        <v>2.8699999999999998E-4</v>
      </c>
      <c r="BC74">
        <v>2.8699999999999998E-4</v>
      </c>
      <c r="BD74">
        <v>2.8699999999999998E-4</v>
      </c>
      <c r="BE74">
        <v>2.7999999999999998E-4</v>
      </c>
      <c r="BF74">
        <v>2.7999999999999998E-4</v>
      </c>
      <c r="BG74">
        <v>2.7999999999999998E-4</v>
      </c>
      <c r="BH74">
        <v>2.7999999999999998E-4</v>
      </c>
      <c r="BI74">
        <v>2.7999999999999998E-4</v>
      </c>
      <c r="BJ74">
        <v>5.13E-4</v>
      </c>
      <c r="BK74">
        <v>5.13E-4</v>
      </c>
      <c r="BL74">
        <v>5.13E-4</v>
      </c>
      <c r="BM74">
        <v>5.13E-4</v>
      </c>
      <c r="BN74">
        <v>5.13E-4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1.462E-3</v>
      </c>
      <c r="BU74">
        <v>1.462E-3</v>
      </c>
      <c r="BV74">
        <v>1.462E-3</v>
      </c>
      <c r="BW74">
        <v>1.462E-3</v>
      </c>
      <c r="BX74">
        <v>1.462E-3</v>
      </c>
      <c r="BY74">
        <v>2.1979999999999999E-3</v>
      </c>
      <c r="BZ74">
        <v>2.1979999999999999E-3</v>
      </c>
      <c r="CA74">
        <v>2.1979999999999999E-3</v>
      </c>
      <c r="CB74">
        <v>2.1979999999999999E-3</v>
      </c>
      <c r="CC74">
        <v>2.1979999999999999E-3</v>
      </c>
      <c r="CD74">
        <v>2.1979999999999999E-3</v>
      </c>
      <c r="CE74">
        <v>2.1979999999999999E-3</v>
      </c>
      <c r="CF74">
        <v>2.1979999999999999E-3</v>
      </c>
      <c r="CG74">
        <v>2.1979999999999999E-3</v>
      </c>
      <c r="CH74">
        <v>2.1979999999999999E-3</v>
      </c>
      <c r="CI74">
        <v>2.1979999999999999E-3</v>
      </c>
      <c r="CJ74">
        <v>2.1979999999999999E-3</v>
      </c>
      <c r="CK74">
        <v>2.1979999999999999E-3</v>
      </c>
      <c r="CL74">
        <v>2.1979999999999999E-3</v>
      </c>
      <c r="CM74">
        <v>2.1979999999999999E-3</v>
      </c>
      <c r="CN74">
        <v>2.1979999999999999E-3</v>
      </c>
      <c r="CO74">
        <v>2.1979999999999999E-3</v>
      </c>
      <c r="CP74">
        <v>2.1979999999999999E-3</v>
      </c>
      <c r="CQ74">
        <v>2.1979999999999999E-3</v>
      </c>
      <c r="CR74">
        <v>2.1979999999999999E-3</v>
      </c>
      <c r="CS74">
        <v>2.1979999999999999E-3</v>
      </c>
      <c r="CT74">
        <v>2.1979999999999999E-3</v>
      </c>
      <c r="CU74">
        <v>2.1979999999999999E-3</v>
      </c>
      <c r="CV74">
        <v>2.1979999999999999E-3</v>
      </c>
      <c r="CW74">
        <v>2.1979999999999999E-3</v>
      </c>
      <c r="CX74">
        <v>2.1979999999999999E-3</v>
      </c>
    </row>
    <row r="75" spans="1:102">
      <c r="A75" t="s">
        <v>217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>
        <v>2.6400000000000002E-4</v>
      </c>
      <c r="R75">
        <v>2.6400000000000002E-4</v>
      </c>
      <c r="S75">
        <v>2.6400000000000002E-4</v>
      </c>
      <c r="T75">
        <v>2.6400000000000002E-4</v>
      </c>
      <c r="U75">
        <v>2.6400000000000002E-4</v>
      </c>
      <c r="V75">
        <v>2.6400000000000002E-4</v>
      </c>
      <c r="W75">
        <v>2.6400000000000002E-4</v>
      </c>
      <c r="X75">
        <v>2.6400000000000002E-4</v>
      </c>
      <c r="Y75">
        <v>2.6400000000000002E-4</v>
      </c>
      <c r="Z75">
        <v>2.6400000000000002E-4</v>
      </c>
      <c r="AA75">
        <v>2.6400000000000002E-4</v>
      </c>
      <c r="AB75">
        <v>2.6400000000000002E-4</v>
      </c>
      <c r="AC75">
        <v>2.6400000000000002E-4</v>
      </c>
      <c r="AD75">
        <v>2.6400000000000002E-4</v>
      </c>
      <c r="AE75">
        <v>2.6400000000000002E-4</v>
      </c>
      <c r="AF75">
        <v>2.6400000000000002E-4</v>
      </c>
      <c r="AG75">
        <v>2.6400000000000002E-4</v>
      </c>
      <c r="AH75">
        <v>2.6400000000000002E-4</v>
      </c>
      <c r="AI75">
        <v>2.6400000000000002E-4</v>
      </c>
      <c r="AJ75">
        <v>2.6400000000000002E-4</v>
      </c>
      <c r="AK75">
        <v>2.6400000000000002E-4</v>
      </c>
      <c r="AL75">
        <v>2.6400000000000002E-4</v>
      </c>
      <c r="AM75">
        <v>2.6400000000000002E-4</v>
      </c>
      <c r="AN75">
        <v>2.6400000000000002E-4</v>
      </c>
      <c r="AO75">
        <v>2.6400000000000002E-4</v>
      </c>
      <c r="AP75">
        <v>7.3099999999999999E-4</v>
      </c>
      <c r="AQ75">
        <v>7.3099999999999999E-4</v>
      </c>
      <c r="AR75">
        <v>7.3099999999999999E-4</v>
      </c>
      <c r="AS75">
        <v>7.3099999999999999E-4</v>
      </c>
      <c r="AT75">
        <v>7.3099999999999999E-4</v>
      </c>
      <c r="AU75">
        <v>7.2599999999999997E-4</v>
      </c>
      <c r="AV75">
        <v>7.2599999999999997E-4</v>
      </c>
      <c r="AW75">
        <v>7.2599999999999997E-4</v>
      </c>
      <c r="AX75">
        <v>7.2599999999999997E-4</v>
      </c>
      <c r="AY75">
        <v>7.2599999999999997E-4</v>
      </c>
      <c r="AZ75">
        <v>6.5399999999999996E-4</v>
      </c>
      <c r="BA75">
        <v>6.5399999999999996E-4</v>
      </c>
      <c r="BB75">
        <v>6.5399999999999996E-4</v>
      </c>
      <c r="BC75">
        <v>6.5399999999999996E-4</v>
      </c>
      <c r="BD75">
        <v>6.5399999999999996E-4</v>
      </c>
      <c r="BE75">
        <v>5.7200000000000003E-4</v>
      </c>
      <c r="BF75">
        <v>5.7200000000000003E-4</v>
      </c>
      <c r="BG75">
        <v>5.7200000000000003E-4</v>
      </c>
      <c r="BH75">
        <v>5.7200000000000003E-4</v>
      </c>
      <c r="BI75">
        <v>5.7200000000000003E-4</v>
      </c>
      <c r="BJ75">
        <v>5.0500000000000002E-4</v>
      </c>
      <c r="BK75">
        <v>5.0500000000000002E-4</v>
      </c>
      <c r="BL75">
        <v>5.0500000000000002E-4</v>
      </c>
      <c r="BM75">
        <v>5.0500000000000002E-4</v>
      </c>
      <c r="BN75">
        <v>5.0500000000000002E-4</v>
      </c>
      <c r="BO75">
        <v>4.6700000000000002E-4</v>
      </c>
      <c r="BP75">
        <v>4.6700000000000002E-4</v>
      </c>
      <c r="BQ75">
        <v>4.6700000000000002E-4</v>
      </c>
      <c r="BR75">
        <v>4.6700000000000002E-4</v>
      </c>
      <c r="BS75">
        <v>4.6700000000000002E-4</v>
      </c>
      <c r="BT75">
        <v>4.6999999999999999E-4</v>
      </c>
      <c r="BU75">
        <v>4.6999999999999999E-4</v>
      </c>
      <c r="BV75">
        <v>4.6999999999999999E-4</v>
      </c>
      <c r="BW75">
        <v>4.6999999999999999E-4</v>
      </c>
      <c r="BX75">
        <v>4.6999999999999999E-4</v>
      </c>
      <c r="BY75">
        <v>4.86E-4</v>
      </c>
      <c r="BZ75">
        <v>4.86E-4</v>
      </c>
      <c r="CA75">
        <v>4.86E-4</v>
      </c>
      <c r="CB75">
        <v>4.86E-4</v>
      </c>
      <c r="CC75">
        <v>4.86E-4</v>
      </c>
      <c r="CD75">
        <v>4.86E-4</v>
      </c>
      <c r="CE75">
        <v>4.86E-4</v>
      </c>
      <c r="CF75">
        <v>4.86E-4</v>
      </c>
      <c r="CG75">
        <v>4.86E-4</v>
      </c>
      <c r="CH75">
        <v>4.86E-4</v>
      </c>
      <c r="CI75">
        <v>4.86E-4</v>
      </c>
      <c r="CJ75">
        <v>4.86E-4</v>
      </c>
      <c r="CK75">
        <v>4.86E-4</v>
      </c>
      <c r="CL75">
        <v>4.86E-4</v>
      </c>
      <c r="CM75">
        <v>4.86E-4</v>
      </c>
      <c r="CN75">
        <v>4.86E-4</v>
      </c>
      <c r="CO75">
        <v>4.86E-4</v>
      </c>
      <c r="CP75">
        <v>4.86E-4</v>
      </c>
      <c r="CQ75">
        <v>4.86E-4</v>
      </c>
      <c r="CR75">
        <v>4.86E-4</v>
      </c>
      <c r="CS75">
        <v>4.86E-4</v>
      </c>
      <c r="CT75">
        <v>4.86E-4</v>
      </c>
      <c r="CU75">
        <v>4.86E-4</v>
      </c>
      <c r="CV75">
        <v>4.86E-4</v>
      </c>
      <c r="CW75">
        <v>4.86E-4</v>
      </c>
      <c r="CX75">
        <v>4.86E-4</v>
      </c>
    </row>
    <row r="76" spans="1:102">
      <c r="A76" t="s">
        <v>219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>
        <v>1.7799999999999999E-4</v>
      </c>
      <c r="R76">
        <v>1.7799999999999999E-4</v>
      </c>
      <c r="S76">
        <v>1.7799999999999999E-4</v>
      </c>
      <c r="T76">
        <v>1.7799999999999999E-4</v>
      </c>
      <c r="U76">
        <v>1.7799999999999999E-4</v>
      </c>
      <c r="V76">
        <v>1.7799999999999999E-4</v>
      </c>
      <c r="W76">
        <v>1.7799999999999999E-4</v>
      </c>
      <c r="X76">
        <v>1.7799999999999999E-4</v>
      </c>
      <c r="Y76">
        <v>1.7799999999999999E-4</v>
      </c>
      <c r="Z76">
        <v>1.7799999999999999E-4</v>
      </c>
      <c r="AA76">
        <v>1.7799999999999999E-4</v>
      </c>
      <c r="AB76">
        <v>1.7799999999999999E-4</v>
      </c>
      <c r="AC76">
        <v>1.7799999999999999E-4</v>
      </c>
      <c r="AD76">
        <v>1.7799999999999999E-4</v>
      </c>
      <c r="AE76">
        <v>1.7799999999999999E-4</v>
      </c>
      <c r="AF76">
        <v>1.7799999999999999E-4</v>
      </c>
      <c r="AG76">
        <v>1.7799999999999999E-4</v>
      </c>
      <c r="AH76">
        <v>1.7799999999999999E-4</v>
      </c>
      <c r="AI76">
        <v>1.7799999999999999E-4</v>
      </c>
      <c r="AJ76">
        <v>1.7799999999999999E-4</v>
      </c>
      <c r="AK76">
        <v>1.7799999999999999E-4</v>
      </c>
      <c r="AL76">
        <v>1.7799999999999999E-4</v>
      </c>
      <c r="AM76">
        <v>1.7799999999999999E-4</v>
      </c>
      <c r="AN76">
        <v>1.7799999999999999E-4</v>
      </c>
      <c r="AO76">
        <v>1.7799999999999999E-4</v>
      </c>
      <c r="AP76">
        <v>4.2200000000000001E-4</v>
      </c>
      <c r="AQ76">
        <v>4.2200000000000001E-4</v>
      </c>
      <c r="AR76">
        <v>4.2200000000000001E-4</v>
      </c>
      <c r="AS76">
        <v>4.2200000000000001E-4</v>
      </c>
      <c r="AT76">
        <v>4.2200000000000001E-4</v>
      </c>
      <c r="AU76">
        <v>4.46E-4</v>
      </c>
      <c r="AV76">
        <v>4.46E-4</v>
      </c>
      <c r="AW76">
        <v>4.46E-4</v>
      </c>
      <c r="AX76">
        <v>4.46E-4</v>
      </c>
      <c r="AY76">
        <v>4.46E-4</v>
      </c>
      <c r="AZ76">
        <v>4.2999999999999999E-4</v>
      </c>
      <c r="BA76">
        <v>4.2999999999999999E-4</v>
      </c>
      <c r="BB76">
        <v>4.2999999999999999E-4</v>
      </c>
      <c r="BC76">
        <v>4.2999999999999999E-4</v>
      </c>
      <c r="BD76">
        <v>4.2999999999999999E-4</v>
      </c>
      <c r="BE76">
        <v>3.6900000000000002E-4</v>
      </c>
      <c r="BF76">
        <v>3.6900000000000002E-4</v>
      </c>
      <c r="BG76">
        <v>3.6900000000000002E-4</v>
      </c>
      <c r="BH76">
        <v>3.6900000000000002E-4</v>
      </c>
      <c r="BI76">
        <v>3.6900000000000002E-4</v>
      </c>
      <c r="BJ76">
        <v>2.8899999999999998E-4</v>
      </c>
      <c r="BK76">
        <v>2.8899999999999998E-4</v>
      </c>
      <c r="BL76">
        <v>2.8899999999999998E-4</v>
      </c>
      <c r="BM76">
        <v>2.8899999999999998E-4</v>
      </c>
      <c r="BN76">
        <v>2.8899999999999998E-4</v>
      </c>
      <c r="BO76">
        <v>2.3499999999999999E-4</v>
      </c>
      <c r="BP76">
        <v>2.3499999999999999E-4</v>
      </c>
      <c r="BQ76">
        <v>2.3499999999999999E-4</v>
      </c>
      <c r="BR76">
        <v>2.3499999999999999E-4</v>
      </c>
      <c r="BS76">
        <v>2.3499999999999999E-4</v>
      </c>
      <c r="BT76">
        <v>1.8900000000000001E-4</v>
      </c>
      <c r="BU76">
        <v>1.8900000000000001E-4</v>
      </c>
      <c r="BV76">
        <v>1.8900000000000001E-4</v>
      </c>
      <c r="BW76">
        <v>1.8900000000000001E-4</v>
      </c>
      <c r="BX76">
        <v>1.8900000000000001E-4</v>
      </c>
      <c r="BY76">
        <v>1.5100000000000001E-4</v>
      </c>
      <c r="BZ76">
        <v>1.5100000000000001E-4</v>
      </c>
      <c r="CA76">
        <v>1.5100000000000001E-4</v>
      </c>
      <c r="CB76">
        <v>1.5100000000000001E-4</v>
      </c>
      <c r="CC76">
        <v>1.5100000000000001E-4</v>
      </c>
      <c r="CD76">
        <v>1.5100000000000001E-4</v>
      </c>
      <c r="CE76">
        <v>1.5100000000000001E-4</v>
      </c>
      <c r="CF76">
        <v>1.5100000000000001E-4</v>
      </c>
      <c r="CG76">
        <v>1.5100000000000001E-4</v>
      </c>
      <c r="CH76">
        <v>1.5100000000000001E-4</v>
      </c>
      <c r="CI76">
        <v>1.5100000000000001E-4</v>
      </c>
      <c r="CJ76">
        <v>1.5100000000000001E-4</v>
      </c>
      <c r="CK76">
        <v>1.5100000000000001E-4</v>
      </c>
      <c r="CL76">
        <v>1.5100000000000001E-4</v>
      </c>
      <c r="CM76">
        <v>1.5100000000000001E-4</v>
      </c>
      <c r="CN76">
        <v>1.5100000000000001E-4</v>
      </c>
      <c r="CO76">
        <v>1.5100000000000001E-4</v>
      </c>
      <c r="CP76">
        <v>1.5100000000000001E-4</v>
      </c>
      <c r="CQ76">
        <v>1.5100000000000001E-4</v>
      </c>
      <c r="CR76">
        <v>1.5100000000000001E-4</v>
      </c>
      <c r="CS76">
        <v>1.5100000000000001E-4</v>
      </c>
      <c r="CT76">
        <v>1.5100000000000001E-4</v>
      </c>
      <c r="CU76">
        <v>1.5100000000000001E-4</v>
      </c>
      <c r="CV76">
        <v>1.5100000000000001E-4</v>
      </c>
      <c r="CW76">
        <v>1.5100000000000001E-4</v>
      </c>
      <c r="CX76">
        <v>1.5100000000000001E-4</v>
      </c>
    </row>
    <row r="77" spans="1:102">
      <c r="A77" t="s">
        <v>221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>
        <v>1.0399999999999999E-4</v>
      </c>
      <c r="R77">
        <v>1.0399999999999999E-4</v>
      </c>
      <c r="S77">
        <v>1.0399999999999999E-4</v>
      </c>
      <c r="T77">
        <v>1.0399999999999999E-4</v>
      </c>
      <c r="U77">
        <v>1.0399999999999999E-4</v>
      </c>
      <c r="V77">
        <v>1.0399999999999999E-4</v>
      </c>
      <c r="W77">
        <v>1.0399999999999999E-4</v>
      </c>
      <c r="X77">
        <v>1.0399999999999999E-4</v>
      </c>
      <c r="Y77">
        <v>1.0399999999999999E-4</v>
      </c>
      <c r="Z77">
        <v>1.0399999999999999E-4</v>
      </c>
      <c r="AA77">
        <v>1.0399999999999999E-4</v>
      </c>
      <c r="AB77">
        <v>1.0399999999999999E-4</v>
      </c>
      <c r="AC77">
        <v>1.0399999999999999E-4</v>
      </c>
      <c r="AD77">
        <v>1.0399999999999999E-4</v>
      </c>
      <c r="AE77">
        <v>1.0399999999999999E-4</v>
      </c>
      <c r="AF77">
        <v>1.0399999999999999E-4</v>
      </c>
      <c r="AG77">
        <v>1.0399999999999999E-4</v>
      </c>
      <c r="AH77">
        <v>1.0399999999999999E-4</v>
      </c>
      <c r="AI77">
        <v>1.0399999999999999E-4</v>
      </c>
      <c r="AJ77">
        <v>1.0399999999999999E-4</v>
      </c>
      <c r="AK77">
        <v>1.0399999999999999E-4</v>
      </c>
      <c r="AL77">
        <v>1.0399999999999999E-4</v>
      </c>
      <c r="AM77">
        <v>1.0399999999999999E-4</v>
      </c>
      <c r="AN77">
        <v>1.0399999999999999E-4</v>
      </c>
      <c r="AO77">
        <v>1.0399999999999999E-4</v>
      </c>
      <c r="AP77">
        <v>1.8900000000000001E-4</v>
      </c>
      <c r="AQ77">
        <v>1.8900000000000001E-4</v>
      </c>
      <c r="AR77">
        <v>1.8900000000000001E-4</v>
      </c>
      <c r="AS77">
        <v>1.8900000000000001E-4</v>
      </c>
      <c r="AT77">
        <v>1.8900000000000001E-4</v>
      </c>
      <c r="AU77">
        <v>1.8200000000000001E-4</v>
      </c>
      <c r="AV77">
        <v>1.8200000000000001E-4</v>
      </c>
      <c r="AW77">
        <v>1.8200000000000001E-4</v>
      </c>
      <c r="AX77">
        <v>1.8200000000000001E-4</v>
      </c>
      <c r="AY77">
        <v>1.8200000000000001E-4</v>
      </c>
      <c r="AZ77">
        <v>9.2E-5</v>
      </c>
      <c r="BA77">
        <v>9.2E-5</v>
      </c>
      <c r="BB77">
        <v>9.2E-5</v>
      </c>
      <c r="BC77">
        <v>9.2E-5</v>
      </c>
      <c r="BD77">
        <v>9.2E-5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 t="e">
        <v>#VALUE!</v>
      </c>
      <c r="BU77" t="e">
        <v>#VALUE!</v>
      </c>
      <c r="BV77" t="e">
        <v>#VALUE!</v>
      </c>
      <c r="BW77" t="e">
        <v>#VALUE!</v>
      </c>
      <c r="BX77" t="e">
        <v>#VALUE!</v>
      </c>
      <c r="BY77" t="e">
        <v>#VALUE!</v>
      </c>
      <c r="BZ77" t="e">
        <v>#VALUE!</v>
      </c>
      <c r="CA77" t="e">
        <v>#VALUE!</v>
      </c>
      <c r="CB77" t="e">
        <v>#VALUE!</v>
      </c>
      <c r="CC77" t="e">
        <v>#VALUE!</v>
      </c>
      <c r="CD77" t="e">
        <v>#VALUE!</v>
      </c>
      <c r="CE77" t="e">
        <v>#VALUE!</v>
      </c>
      <c r="CF77" t="e">
        <v>#VALUE!</v>
      </c>
      <c r="CG77" t="e">
        <v>#VALUE!</v>
      </c>
      <c r="CH77" t="e">
        <v>#VALUE!</v>
      </c>
      <c r="CI77" t="e">
        <v>#VALUE!</v>
      </c>
      <c r="CJ77" t="e">
        <v>#VALUE!</v>
      </c>
      <c r="CK77" t="e">
        <v>#VALUE!</v>
      </c>
      <c r="CL77" t="e">
        <v>#VALUE!</v>
      </c>
      <c r="CM77" t="e">
        <v>#VALUE!</v>
      </c>
      <c r="CN77" t="e">
        <v>#VALUE!</v>
      </c>
      <c r="CO77" t="e">
        <v>#VALUE!</v>
      </c>
      <c r="CP77" t="e">
        <v>#VALUE!</v>
      </c>
      <c r="CQ77" t="e">
        <v>#VALUE!</v>
      </c>
      <c r="CR77" t="e">
        <v>#VALUE!</v>
      </c>
      <c r="CS77" t="e">
        <v>#VALUE!</v>
      </c>
      <c r="CT77" t="e">
        <v>#VALUE!</v>
      </c>
      <c r="CU77" t="e">
        <v>#VALUE!</v>
      </c>
      <c r="CV77" t="e">
        <v>#VALUE!</v>
      </c>
      <c r="CW77" t="e">
        <v>#VALUE!</v>
      </c>
      <c r="CX77" t="e">
        <v>#VALUE!</v>
      </c>
    </row>
    <row r="78" spans="1:102">
      <c r="A78" t="s">
        <v>223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7.3999999999999996E-5</v>
      </c>
      <c r="R78">
        <v>7.3999999999999996E-5</v>
      </c>
      <c r="S78">
        <v>7.3999999999999996E-5</v>
      </c>
      <c r="T78">
        <v>7.3999999999999996E-5</v>
      </c>
      <c r="U78">
        <v>7.3999999999999996E-5</v>
      </c>
      <c r="V78">
        <v>7.3999999999999996E-5</v>
      </c>
      <c r="W78">
        <v>7.3999999999999996E-5</v>
      </c>
      <c r="X78">
        <v>7.3999999999999996E-5</v>
      </c>
      <c r="Y78">
        <v>7.3999999999999996E-5</v>
      </c>
      <c r="Z78">
        <v>7.3999999999999996E-5</v>
      </c>
      <c r="AA78">
        <v>7.3999999999999996E-5</v>
      </c>
      <c r="AB78">
        <v>7.3999999999999996E-5</v>
      </c>
      <c r="AC78">
        <v>7.3999999999999996E-5</v>
      </c>
      <c r="AD78">
        <v>7.3999999999999996E-5</v>
      </c>
      <c r="AE78">
        <v>7.3999999999999996E-5</v>
      </c>
      <c r="AF78">
        <v>7.3999999999999996E-5</v>
      </c>
      <c r="AG78">
        <v>7.3999999999999996E-5</v>
      </c>
      <c r="AH78">
        <v>7.3999999999999996E-5</v>
      </c>
      <c r="AI78">
        <v>7.3999999999999996E-5</v>
      </c>
      <c r="AJ78">
        <v>7.3999999999999996E-5</v>
      </c>
      <c r="AK78">
        <v>7.3999999999999996E-5</v>
      </c>
      <c r="AL78">
        <v>7.3999999999999996E-5</v>
      </c>
      <c r="AM78">
        <v>7.3999999999999996E-5</v>
      </c>
      <c r="AN78">
        <v>7.3999999999999996E-5</v>
      </c>
      <c r="AO78">
        <v>7.3999999999999996E-5</v>
      </c>
      <c r="AP78">
        <v>4.1899999999999999E-4</v>
      </c>
      <c r="AQ78">
        <v>4.1899999999999999E-4</v>
      </c>
      <c r="AR78">
        <v>4.1899999999999999E-4</v>
      </c>
      <c r="AS78">
        <v>4.1899999999999999E-4</v>
      </c>
      <c r="AT78">
        <v>4.1899999999999999E-4</v>
      </c>
      <c r="AU78">
        <v>6.0400000000000004E-4</v>
      </c>
      <c r="AV78">
        <v>6.0400000000000004E-4</v>
      </c>
      <c r="AW78">
        <v>6.0400000000000004E-4</v>
      </c>
      <c r="AX78">
        <v>6.0400000000000004E-4</v>
      </c>
      <c r="AY78">
        <v>6.0400000000000004E-4</v>
      </c>
      <c r="AZ78">
        <v>7.3999999999999999E-4</v>
      </c>
      <c r="BA78">
        <v>7.3999999999999999E-4</v>
      </c>
      <c r="BB78">
        <v>7.3999999999999999E-4</v>
      </c>
      <c r="BC78">
        <v>7.3999999999999999E-4</v>
      </c>
      <c r="BD78">
        <v>7.3999999999999999E-4</v>
      </c>
      <c r="BE78">
        <v>7.8600000000000002E-4</v>
      </c>
      <c r="BF78">
        <v>7.8600000000000002E-4</v>
      </c>
      <c r="BG78">
        <v>7.8600000000000002E-4</v>
      </c>
      <c r="BH78">
        <v>7.8600000000000002E-4</v>
      </c>
      <c r="BI78">
        <v>7.8600000000000002E-4</v>
      </c>
      <c r="BJ78">
        <v>7.3499999999999998E-4</v>
      </c>
      <c r="BK78">
        <v>7.3499999999999998E-4</v>
      </c>
      <c r="BL78">
        <v>7.3499999999999998E-4</v>
      </c>
      <c r="BM78">
        <v>7.3499999999999998E-4</v>
      </c>
      <c r="BN78">
        <v>7.3499999999999998E-4</v>
      </c>
      <c r="BO78">
        <v>6.3400000000000001E-4</v>
      </c>
      <c r="BP78">
        <v>6.3400000000000001E-4</v>
      </c>
      <c r="BQ78">
        <v>6.3400000000000001E-4</v>
      </c>
      <c r="BR78">
        <v>6.3400000000000001E-4</v>
      </c>
      <c r="BS78">
        <v>6.3400000000000001E-4</v>
      </c>
      <c r="BT78">
        <v>4.6999999999999999E-4</v>
      </c>
      <c r="BU78">
        <v>4.6999999999999999E-4</v>
      </c>
      <c r="BV78">
        <v>4.6999999999999999E-4</v>
      </c>
      <c r="BW78">
        <v>4.6999999999999999E-4</v>
      </c>
      <c r="BX78">
        <v>4.6999999999999999E-4</v>
      </c>
      <c r="BY78">
        <v>2.4699999999999999E-4</v>
      </c>
      <c r="BZ78">
        <v>2.4699999999999999E-4</v>
      </c>
      <c r="CA78">
        <v>2.4699999999999999E-4</v>
      </c>
      <c r="CB78">
        <v>2.4699999999999999E-4</v>
      </c>
      <c r="CC78">
        <v>2.4699999999999999E-4</v>
      </c>
      <c r="CD78">
        <v>2.4699999999999999E-4</v>
      </c>
      <c r="CE78">
        <v>2.4699999999999999E-4</v>
      </c>
      <c r="CF78">
        <v>2.4699999999999999E-4</v>
      </c>
      <c r="CG78">
        <v>2.4699999999999999E-4</v>
      </c>
      <c r="CH78">
        <v>2.4699999999999999E-4</v>
      </c>
      <c r="CI78">
        <v>2.4699999999999999E-4</v>
      </c>
      <c r="CJ78">
        <v>2.4699999999999999E-4</v>
      </c>
      <c r="CK78">
        <v>2.4699999999999999E-4</v>
      </c>
      <c r="CL78">
        <v>2.4699999999999999E-4</v>
      </c>
      <c r="CM78">
        <v>2.4699999999999999E-4</v>
      </c>
      <c r="CN78">
        <v>2.4699999999999999E-4</v>
      </c>
      <c r="CO78">
        <v>2.4699999999999999E-4</v>
      </c>
      <c r="CP78">
        <v>2.4699999999999999E-4</v>
      </c>
      <c r="CQ78">
        <v>2.4699999999999999E-4</v>
      </c>
      <c r="CR78">
        <v>2.4699999999999999E-4</v>
      </c>
      <c r="CS78">
        <v>2.4699999999999999E-4</v>
      </c>
      <c r="CT78">
        <v>2.4699999999999999E-4</v>
      </c>
      <c r="CU78">
        <v>2.4699999999999999E-4</v>
      </c>
      <c r="CV78">
        <v>2.4699999999999999E-4</v>
      </c>
      <c r="CW78">
        <v>2.4699999999999999E-4</v>
      </c>
      <c r="CX78">
        <v>2.4699999999999999E-4</v>
      </c>
    </row>
    <row r="79" spans="1:102">
      <c r="A79" t="s">
        <v>225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>
        <v>5.1999999999999997E-5</v>
      </c>
      <c r="R79">
        <v>5.1999999999999997E-5</v>
      </c>
      <c r="S79">
        <v>5.1999999999999997E-5</v>
      </c>
      <c r="T79">
        <v>5.1999999999999997E-5</v>
      </c>
      <c r="U79">
        <v>5.1999999999999997E-5</v>
      </c>
      <c r="V79">
        <v>5.1999999999999997E-5</v>
      </c>
      <c r="W79">
        <v>5.1999999999999997E-5</v>
      </c>
      <c r="X79">
        <v>5.1999999999999997E-5</v>
      </c>
      <c r="Y79">
        <v>5.1999999999999997E-5</v>
      </c>
      <c r="Z79">
        <v>5.1999999999999997E-5</v>
      </c>
      <c r="AA79">
        <v>5.1999999999999997E-5</v>
      </c>
      <c r="AB79">
        <v>5.1999999999999997E-5</v>
      </c>
      <c r="AC79">
        <v>5.1999999999999997E-5</v>
      </c>
      <c r="AD79">
        <v>5.1999999999999997E-5</v>
      </c>
      <c r="AE79">
        <v>5.1999999999999997E-5</v>
      </c>
      <c r="AF79">
        <v>5.1999999999999997E-5</v>
      </c>
      <c r="AG79">
        <v>5.1999999999999997E-5</v>
      </c>
      <c r="AH79">
        <v>5.1999999999999997E-5</v>
      </c>
      <c r="AI79">
        <v>5.1999999999999997E-5</v>
      </c>
      <c r="AJ79">
        <v>5.1999999999999997E-5</v>
      </c>
      <c r="AK79">
        <v>5.1999999999999997E-5</v>
      </c>
      <c r="AL79">
        <v>5.1999999999999997E-5</v>
      </c>
      <c r="AM79">
        <v>5.1999999999999997E-5</v>
      </c>
      <c r="AN79">
        <v>5.1999999999999997E-5</v>
      </c>
      <c r="AO79">
        <v>5.1999999999999997E-5</v>
      </c>
      <c r="AP79">
        <v>3.0400000000000002E-4</v>
      </c>
      <c r="AQ79">
        <v>3.0400000000000002E-4</v>
      </c>
      <c r="AR79">
        <v>3.0400000000000002E-4</v>
      </c>
      <c r="AS79">
        <v>3.0400000000000002E-4</v>
      </c>
      <c r="AT79">
        <v>3.0400000000000002E-4</v>
      </c>
      <c r="AU79">
        <v>4.3899999999999999E-4</v>
      </c>
      <c r="AV79">
        <v>4.3899999999999999E-4</v>
      </c>
      <c r="AW79">
        <v>4.3899999999999999E-4</v>
      </c>
      <c r="AX79">
        <v>4.3899999999999999E-4</v>
      </c>
      <c r="AY79">
        <v>4.3899999999999999E-4</v>
      </c>
      <c r="AZ79">
        <v>5.2300000000000003E-4</v>
      </c>
      <c r="BA79">
        <v>5.2300000000000003E-4</v>
      </c>
      <c r="BB79">
        <v>5.2300000000000003E-4</v>
      </c>
      <c r="BC79">
        <v>5.2300000000000003E-4</v>
      </c>
      <c r="BD79">
        <v>5.2300000000000003E-4</v>
      </c>
      <c r="BE79">
        <v>5.6099999999999998E-4</v>
      </c>
      <c r="BF79">
        <v>5.6099999999999998E-4</v>
      </c>
      <c r="BG79">
        <v>5.6099999999999998E-4</v>
      </c>
      <c r="BH79">
        <v>5.6099999999999998E-4</v>
      </c>
      <c r="BI79">
        <v>5.6099999999999998E-4</v>
      </c>
      <c r="BJ79">
        <v>5.8299999999999997E-4</v>
      </c>
      <c r="BK79">
        <v>5.8299999999999997E-4</v>
      </c>
      <c r="BL79">
        <v>5.8299999999999997E-4</v>
      </c>
      <c r="BM79">
        <v>5.8299999999999997E-4</v>
      </c>
      <c r="BN79">
        <v>5.8299999999999997E-4</v>
      </c>
      <c r="BO79">
        <v>5.7300000000000005E-4</v>
      </c>
      <c r="BP79">
        <v>5.7300000000000005E-4</v>
      </c>
      <c r="BQ79">
        <v>5.7300000000000005E-4</v>
      </c>
      <c r="BR79">
        <v>5.7300000000000005E-4</v>
      </c>
      <c r="BS79">
        <v>5.7300000000000005E-4</v>
      </c>
      <c r="BT79">
        <v>5.3300000000000005E-4</v>
      </c>
      <c r="BU79">
        <v>5.3300000000000005E-4</v>
      </c>
      <c r="BV79">
        <v>5.3300000000000005E-4</v>
      </c>
      <c r="BW79">
        <v>5.3300000000000005E-4</v>
      </c>
      <c r="BX79">
        <v>5.3300000000000005E-4</v>
      </c>
      <c r="BY79">
        <v>4.64E-4</v>
      </c>
      <c r="BZ79">
        <v>4.64E-4</v>
      </c>
      <c r="CA79">
        <v>4.64E-4</v>
      </c>
      <c r="CB79">
        <v>4.64E-4</v>
      </c>
      <c r="CC79">
        <v>4.64E-4</v>
      </c>
      <c r="CD79">
        <v>4.64E-4</v>
      </c>
      <c r="CE79">
        <v>4.64E-4</v>
      </c>
      <c r="CF79">
        <v>4.64E-4</v>
      </c>
      <c r="CG79">
        <v>4.64E-4</v>
      </c>
      <c r="CH79">
        <v>4.64E-4</v>
      </c>
      <c r="CI79">
        <v>4.64E-4</v>
      </c>
      <c r="CJ79">
        <v>4.64E-4</v>
      </c>
      <c r="CK79">
        <v>4.64E-4</v>
      </c>
      <c r="CL79">
        <v>4.64E-4</v>
      </c>
      <c r="CM79">
        <v>4.64E-4</v>
      </c>
      <c r="CN79">
        <v>4.64E-4</v>
      </c>
      <c r="CO79">
        <v>4.64E-4</v>
      </c>
      <c r="CP79">
        <v>4.64E-4</v>
      </c>
      <c r="CQ79">
        <v>4.64E-4</v>
      </c>
      <c r="CR79">
        <v>4.64E-4</v>
      </c>
      <c r="CS79">
        <v>4.64E-4</v>
      </c>
      <c r="CT79">
        <v>4.64E-4</v>
      </c>
      <c r="CU79">
        <v>4.64E-4</v>
      </c>
      <c r="CV79">
        <v>4.64E-4</v>
      </c>
      <c r="CW79">
        <v>4.64E-4</v>
      </c>
      <c r="CX79">
        <v>4.64E-4</v>
      </c>
    </row>
    <row r="80" spans="1:102">
      <c r="A80" t="s">
        <v>227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>
        <v>6.9999999999999999E-6</v>
      </c>
      <c r="R80">
        <v>6.9999999999999999E-6</v>
      </c>
      <c r="S80">
        <v>6.9999999999999999E-6</v>
      </c>
      <c r="T80">
        <v>6.9999999999999999E-6</v>
      </c>
      <c r="U80">
        <v>6.9999999999999999E-6</v>
      </c>
      <c r="V80">
        <v>6.9999999999999999E-6</v>
      </c>
      <c r="W80">
        <v>6.9999999999999999E-6</v>
      </c>
      <c r="X80">
        <v>6.9999999999999999E-6</v>
      </c>
      <c r="Y80">
        <v>6.9999999999999999E-6</v>
      </c>
      <c r="Z80">
        <v>6.9999999999999999E-6</v>
      </c>
      <c r="AA80">
        <v>6.9999999999999999E-6</v>
      </c>
      <c r="AB80">
        <v>6.9999999999999999E-6</v>
      </c>
      <c r="AC80">
        <v>6.9999999999999999E-6</v>
      </c>
      <c r="AD80">
        <v>6.9999999999999999E-6</v>
      </c>
      <c r="AE80">
        <v>6.9999999999999999E-6</v>
      </c>
      <c r="AF80">
        <v>6.9999999999999999E-6</v>
      </c>
      <c r="AG80">
        <v>6.9999999999999999E-6</v>
      </c>
      <c r="AH80">
        <v>6.9999999999999999E-6</v>
      </c>
      <c r="AI80">
        <v>6.9999999999999999E-6</v>
      </c>
      <c r="AJ80">
        <v>6.9999999999999999E-6</v>
      </c>
      <c r="AK80">
        <v>6.9999999999999999E-6</v>
      </c>
      <c r="AL80">
        <v>6.9999999999999999E-6</v>
      </c>
      <c r="AM80">
        <v>6.9999999999999999E-6</v>
      </c>
      <c r="AN80">
        <v>6.9999999999999999E-6</v>
      </c>
      <c r="AO80">
        <v>6.9999999999999999E-6</v>
      </c>
      <c r="AP80">
        <v>4.6E-5</v>
      </c>
      <c r="AQ80">
        <v>4.6E-5</v>
      </c>
      <c r="AR80">
        <v>4.6E-5</v>
      </c>
      <c r="AS80">
        <v>4.6E-5</v>
      </c>
      <c r="AT80">
        <v>4.6E-5</v>
      </c>
      <c r="AU80">
        <v>6.9999999999999994E-5</v>
      </c>
      <c r="AV80">
        <v>6.9999999999999994E-5</v>
      </c>
      <c r="AW80">
        <v>6.9999999999999994E-5</v>
      </c>
      <c r="AX80">
        <v>6.9999999999999994E-5</v>
      </c>
      <c r="AY80">
        <v>6.9999999999999994E-5</v>
      </c>
      <c r="AZ80">
        <v>8.7000000000000001E-5</v>
      </c>
      <c r="BA80">
        <v>8.7000000000000001E-5</v>
      </c>
      <c r="BB80">
        <v>8.7000000000000001E-5</v>
      </c>
      <c r="BC80">
        <v>8.7000000000000001E-5</v>
      </c>
      <c r="BD80">
        <v>8.7000000000000001E-5</v>
      </c>
      <c r="BE80">
        <v>8.5000000000000006E-5</v>
      </c>
      <c r="BF80">
        <v>8.5000000000000006E-5</v>
      </c>
      <c r="BG80">
        <v>8.5000000000000006E-5</v>
      </c>
      <c r="BH80">
        <v>8.5000000000000006E-5</v>
      </c>
      <c r="BI80">
        <v>8.5000000000000006E-5</v>
      </c>
      <c r="BJ80">
        <v>7.7000000000000001E-5</v>
      </c>
      <c r="BK80">
        <v>7.7000000000000001E-5</v>
      </c>
      <c r="BL80">
        <v>7.7000000000000001E-5</v>
      </c>
      <c r="BM80">
        <v>7.7000000000000001E-5</v>
      </c>
      <c r="BN80">
        <v>7.7000000000000001E-5</v>
      </c>
      <c r="BO80">
        <v>1.06E-4</v>
      </c>
      <c r="BP80">
        <v>1.06E-4</v>
      </c>
      <c r="BQ80">
        <v>1.06E-4</v>
      </c>
      <c r="BR80">
        <v>1.06E-4</v>
      </c>
      <c r="BS80">
        <v>1.06E-4</v>
      </c>
      <c r="BT80">
        <v>1.15E-4</v>
      </c>
      <c r="BU80">
        <v>1.15E-4</v>
      </c>
      <c r="BV80">
        <v>1.15E-4</v>
      </c>
      <c r="BW80">
        <v>1.15E-4</v>
      </c>
      <c r="BX80">
        <v>1.15E-4</v>
      </c>
      <c r="BY80">
        <v>1.0900000000000001E-4</v>
      </c>
      <c r="BZ80">
        <v>1.0900000000000001E-4</v>
      </c>
      <c r="CA80">
        <v>1.0900000000000001E-4</v>
      </c>
      <c r="CB80">
        <v>1.0900000000000001E-4</v>
      </c>
      <c r="CC80">
        <v>1.0900000000000001E-4</v>
      </c>
      <c r="CD80">
        <v>1.0900000000000001E-4</v>
      </c>
      <c r="CE80">
        <v>1.0900000000000001E-4</v>
      </c>
      <c r="CF80">
        <v>1.0900000000000001E-4</v>
      </c>
      <c r="CG80">
        <v>1.0900000000000001E-4</v>
      </c>
      <c r="CH80">
        <v>1.0900000000000001E-4</v>
      </c>
      <c r="CI80">
        <v>1.0900000000000001E-4</v>
      </c>
      <c r="CJ80">
        <v>1.0900000000000001E-4</v>
      </c>
      <c r="CK80">
        <v>1.0900000000000001E-4</v>
      </c>
      <c r="CL80">
        <v>1.0900000000000001E-4</v>
      </c>
      <c r="CM80">
        <v>1.0900000000000001E-4</v>
      </c>
      <c r="CN80">
        <v>1.0900000000000001E-4</v>
      </c>
      <c r="CO80">
        <v>1.0900000000000001E-4</v>
      </c>
      <c r="CP80">
        <v>1.0900000000000001E-4</v>
      </c>
      <c r="CQ80">
        <v>1.0900000000000001E-4</v>
      </c>
      <c r="CR80">
        <v>1.0900000000000001E-4</v>
      </c>
      <c r="CS80">
        <v>1.0900000000000001E-4</v>
      </c>
      <c r="CT80">
        <v>1.0900000000000001E-4</v>
      </c>
      <c r="CU80">
        <v>1.0900000000000001E-4</v>
      </c>
      <c r="CV80">
        <v>1.0900000000000001E-4</v>
      </c>
      <c r="CW80">
        <v>1.0900000000000001E-4</v>
      </c>
      <c r="CX80">
        <v>1.0900000000000001E-4</v>
      </c>
    </row>
    <row r="81" spans="1:102">
      <c r="A81" t="s">
        <v>229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>
        <v>6.9999999999999999E-6</v>
      </c>
      <c r="R81">
        <v>6.9999999999999999E-6</v>
      </c>
      <c r="S81">
        <v>6.9999999999999999E-6</v>
      </c>
      <c r="T81">
        <v>6.9999999999999999E-6</v>
      </c>
      <c r="U81">
        <v>6.9999999999999999E-6</v>
      </c>
      <c r="V81">
        <v>6.9999999999999999E-6</v>
      </c>
      <c r="W81">
        <v>6.9999999999999999E-6</v>
      </c>
      <c r="X81">
        <v>6.9999999999999999E-6</v>
      </c>
      <c r="Y81">
        <v>6.9999999999999999E-6</v>
      </c>
      <c r="Z81">
        <v>6.9999999999999999E-6</v>
      </c>
      <c r="AA81">
        <v>6.9999999999999999E-6</v>
      </c>
      <c r="AB81">
        <v>6.9999999999999999E-6</v>
      </c>
      <c r="AC81">
        <v>6.9999999999999999E-6</v>
      </c>
      <c r="AD81">
        <v>6.9999999999999999E-6</v>
      </c>
      <c r="AE81">
        <v>6.9999999999999999E-6</v>
      </c>
      <c r="AF81">
        <v>6.9999999999999999E-6</v>
      </c>
      <c r="AG81">
        <v>6.9999999999999999E-6</v>
      </c>
      <c r="AH81">
        <v>6.9999999999999999E-6</v>
      </c>
      <c r="AI81">
        <v>6.9999999999999999E-6</v>
      </c>
      <c r="AJ81">
        <v>6.9999999999999999E-6</v>
      </c>
      <c r="AK81">
        <v>6.9999999999999999E-6</v>
      </c>
      <c r="AL81">
        <v>6.9999999999999999E-6</v>
      </c>
      <c r="AM81">
        <v>6.9999999999999999E-6</v>
      </c>
      <c r="AN81">
        <v>6.9999999999999999E-6</v>
      </c>
      <c r="AO81">
        <v>6.9999999999999999E-6</v>
      </c>
      <c r="AP81">
        <v>4.6999999999999997E-5</v>
      </c>
      <c r="AQ81">
        <v>4.6999999999999997E-5</v>
      </c>
      <c r="AR81">
        <v>4.6999999999999997E-5</v>
      </c>
      <c r="AS81">
        <v>4.6999999999999997E-5</v>
      </c>
      <c r="AT81">
        <v>4.6999999999999997E-5</v>
      </c>
      <c r="AU81">
        <v>6.9999999999999994E-5</v>
      </c>
      <c r="AV81">
        <v>6.9999999999999994E-5</v>
      </c>
      <c r="AW81">
        <v>6.9999999999999994E-5</v>
      </c>
      <c r="AX81">
        <v>6.9999999999999994E-5</v>
      </c>
      <c r="AY81">
        <v>6.9999999999999994E-5</v>
      </c>
      <c r="AZ81">
        <v>8.2999999999999998E-5</v>
      </c>
      <c r="BA81">
        <v>8.2999999999999998E-5</v>
      </c>
      <c r="BB81">
        <v>8.2999999999999998E-5</v>
      </c>
      <c r="BC81">
        <v>8.2999999999999998E-5</v>
      </c>
      <c r="BD81">
        <v>8.2999999999999998E-5</v>
      </c>
      <c r="BE81">
        <v>8.8999999999999995E-5</v>
      </c>
      <c r="BF81">
        <v>8.8999999999999995E-5</v>
      </c>
      <c r="BG81">
        <v>8.8999999999999995E-5</v>
      </c>
      <c r="BH81">
        <v>8.8999999999999995E-5</v>
      </c>
      <c r="BI81">
        <v>8.8999999999999995E-5</v>
      </c>
      <c r="BJ81">
        <v>9.5000000000000005E-5</v>
      </c>
      <c r="BK81">
        <v>9.5000000000000005E-5</v>
      </c>
      <c r="BL81">
        <v>9.5000000000000005E-5</v>
      </c>
      <c r="BM81">
        <v>9.5000000000000005E-5</v>
      </c>
      <c r="BN81">
        <v>9.5000000000000005E-5</v>
      </c>
      <c r="BO81">
        <v>9.7999999999999997E-5</v>
      </c>
      <c r="BP81">
        <v>9.7999999999999997E-5</v>
      </c>
      <c r="BQ81">
        <v>9.7999999999999997E-5</v>
      </c>
      <c r="BR81">
        <v>9.7999999999999997E-5</v>
      </c>
      <c r="BS81">
        <v>9.7999999999999997E-5</v>
      </c>
      <c r="BT81">
        <v>9.7E-5</v>
      </c>
      <c r="BU81">
        <v>9.7E-5</v>
      </c>
      <c r="BV81">
        <v>9.7E-5</v>
      </c>
      <c r="BW81">
        <v>9.7E-5</v>
      </c>
      <c r="BX81">
        <v>9.7E-5</v>
      </c>
      <c r="BY81">
        <v>8.8999999999999995E-5</v>
      </c>
      <c r="BZ81">
        <v>8.8999999999999995E-5</v>
      </c>
      <c r="CA81">
        <v>8.8999999999999995E-5</v>
      </c>
      <c r="CB81">
        <v>8.8999999999999995E-5</v>
      </c>
      <c r="CC81">
        <v>8.8999999999999995E-5</v>
      </c>
      <c r="CD81">
        <v>8.8999999999999995E-5</v>
      </c>
      <c r="CE81">
        <v>8.8999999999999995E-5</v>
      </c>
      <c r="CF81">
        <v>8.8999999999999995E-5</v>
      </c>
      <c r="CG81">
        <v>8.8999999999999995E-5</v>
      </c>
      <c r="CH81">
        <v>8.8999999999999995E-5</v>
      </c>
      <c r="CI81">
        <v>8.8999999999999995E-5</v>
      </c>
      <c r="CJ81">
        <v>8.8999999999999995E-5</v>
      </c>
      <c r="CK81">
        <v>8.8999999999999995E-5</v>
      </c>
      <c r="CL81">
        <v>8.8999999999999995E-5</v>
      </c>
      <c r="CM81">
        <v>8.8999999999999995E-5</v>
      </c>
      <c r="CN81">
        <v>8.8999999999999995E-5</v>
      </c>
      <c r="CO81">
        <v>8.8999999999999995E-5</v>
      </c>
      <c r="CP81">
        <v>8.8999999999999995E-5</v>
      </c>
      <c r="CQ81">
        <v>8.8999999999999995E-5</v>
      </c>
      <c r="CR81">
        <v>8.8999999999999995E-5</v>
      </c>
      <c r="CS81">
        <v>8.8999999999999995E-5</v>
      </c>
      <c r="CT81">
        <v>8.8999999999999995E-5</v>
      </c>
      <c r="CU81">
        <v>8.8999999999999995E-5</v>
      </c>
      <c r="CV81">
        <v>8.8999999999999995E-5</v>
      </c>
      <c r="CW81">
        <v>8.8999999999999995E-5</v>
      </c>
      <c r="CX81">
        <v>8.8999999999999995E-5</v>
      </c>
    </row>
    <row r="82" spans="1:102">
      <c r="A82" t="s">
        <v>231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>
        <v>1.6899999999999999E-4</v>
      </c>
      <c r="R82">
        <v>1.6899999999999999E-4</v>
      </c>
      <c r="S82">
        <v>1.6899999999999999E-4</v>
      </c>
      <c r="T82">
        <v>1.6899999999999999E-4</v>
      </c>
      <c r="U82">
        <v>1.6899999999999999E-4</v>
      </c>
      <c r="V82">
        <v>1.6899999999999999E-4</v>
      </c>
      <c r="W82">
        <v>1.6899999999999999E-4</v>
      </c>
      <c r="X82">
        <v>1.6899999999999999E-4</v>
      </c>
      <c r="Y82">
        <v>1.6899999999999999E-4</v>
      </c>
      <c r="Z82">
        <v>1.6899999999999999E-4</v>
      </c>
      <c r="AA82">
        <v>1.6899999999999999E-4</v>
      </c>
      <c r="AB82">
        <v>1.6899999999999999E-4</v>
      </c>
      <c r="AC82">
        <v>1.6899999999999999E-4</v>
      </c>
      <c r="AD82">
        <v>1.6899999999999999E-4</v>
      </c>
      <c r="AE82">
        <v>1.6899999999999999E-4</v>
      </c>
      <c r="AF82">
        <v>1.6899999999999999E-4</v>
      </c>
      <c r="AG82">
        <v>1.6899999999999999E-4</v>
      </c>
      <c r="AH82">
        <v>1.6899999999999999E-4</v>
      </c>
      <c r="AI82">
        <v>1.6899999999999999E-4</v>
      </c>
      <c r="AJ82">
        <v>1.6899999999999999E-4</v>
      </c>
      <c r="AK82">
        <v>1.6899999999999999E-4</v>
      </c>
      <c r="AL82">
        <v>1.6899999999999999E-4</v>
      </c>
      <c r="AM82">
        <v>1.6899999999999999E-4</v>
      </c>
      <c r="AN82">
        <v>1.6899999999999999E-4</v>
      </c>
      <c r="AO82">
        <v>1.6899999999999999E-4</v>
      </c>
      <c r="AP82">
        <v>2.99E-4</v>
      </c>
      <c r="AQ82">
        <v>2.99E-4</v>
      </c>
      <c r="AR82">
        <v>2.99E-4</v>
      </c>
      <c r="AS82">
        <v>2.99E-4</v>
      </c>
      <c r="AT82">
        <v>2.99E-4</v>
      </c>
      <c r="AU82">
        <v>2.7099999999999997E-4</v>
      </c>
      <c r="AV82">
        <v>2.7099999999999997E-4</v>
      </c>
      <c r="AW82">
        <v>2.7099999999999997E-4</v>
      </c>
      <c r="AX82">
        <v>2.7099999999999997E-4</v>
      </c>
      <c r="AY82">
        <v>2.7099999999999997E-4</v>
      </c>
      <c r="AZ82">
        <v>2.3000000000000001E-4</v>
      </c>
      <c r="BA82">
        <v>2.3000000000000001E-4</v>
      </c>
      <c r="BB82">
        <v>2.3000000000000001E-4</v>
      </c>
      <c r="BC82">
        <v>2.3000000000000001E-4</v>
      </c>
      <c r="BD82">
        <v>2.3000000000000001E-4</v>
      </c>
      <c r="BE82">
        <v>2.1000000000000001E-4</v>
      </c>
      <c r="BF82">
        <v>2.1000000000000001E-4</v>
      </c>
      <c r="BG82">
        <v>2.1000000000000001E-4</v>
      </c>
      <c r="BH82">
        <v>2.1000000000000001E-4</v>
      </c>
      <c r="BI82">
        <v>2.1000000000000001E-4</v>
      </c>
      <c r="BJ82">
        <v>1.8699999999999999E-4</v>
      </c>
      <c r="BK82">
        <v>1.8699999999999999E-4</v>
      </c>
      <c r="BL82">
        <v>1.8699999999999999E-4</v>
      </c>
      <c r="BM82">
        <v>1.8699999999999999E-4</v>
      </c>
      <c r="BN82">
        <v>1.8699999999999999E-4</v>
      </c>
      <c r="BO82">
        <v>1.75E-4</v>
      </c>
      <c r="BP82">
        <v>1.75E-4</v>
      </c>
      <c r="BQ82">
        <v>1.75E-4</v>
      </c>
      <c r="BR82">
        <v>1.75E-4</v>
      </c>
      <c r="BS82">
        <v>1.75E-4</v>
      </c>
      <c r="BT82">
        <v>1.7000000000000001E-4</v>
      </c>
      <c r="BU82">
        <v>1.7000000000000001E-4</v>
      </c>
      <c r="BV82">
        <v>1.7000000000000001E-4</v>
      </c>
      <c r="BW82">
        <v>1.7000000000000001E-4</v>
      </c>
      <c r="BX82">
        <v>1.7000000000000001E-4</v>
      </c>
      <c r="BY82">
        <v>1.5699999999999999E-4</v>
      </c>
      <c r="BZ82">
        <v>1.5699999999999999E-4</v>
      </c>
      <c r="CA82">
        <v>1.5699999999999999E-4</v>
      </c>
      <c r="CB82">
        <v>1.5699999999999999E-4</v>
      </c>
      <c r="CC82">
        <v>1.5699999999999999E-4</v>
      </c>
      <c r="CD82">
        <v>1.5699999999999999E-4</v>
      </c>
      <c r="CE82">
        <v>1.5699999999999999E-4</v>
      </c>
      <c r="CF82">
        <v>1.5699999999999999E-4</v>
      </c>
      <c r="CG82">
        <v>1.5699999999999999E-4</v>
      </c>
      <c r="CH82">
        <v>1.5699999999999999E-4</v>
      </c>
      <c r="CI82">
        <v>1.5699999999999999E-4</v>
      </c>
      <c r="CJ82">
        <v>1.5699999999999999E-4</v>
      </c>
      <c r="CK82">
        <v>1.5699999999999999E-4</v>
      </c>
      <c r="CL82">
        <v>1.5699999999999999E-4</v>
      </c>
      <c r="CM82">
        <v>1.5699999999999999E-4</v>
      </c>
      <c r="CN82">
        <v>1.5699999999999999E-4</v>
      </c>
      <c r="CO82">
        <v>1.5699999999999999E-4</v>
      </c>
      <c r="CP82">
        <v>1.5699999999999999E-4</v>
      </c>
      <c r="CQ82">
        <v>1.5699999999999999E-4</v>
      </c>
      <c r="CR82">
        <v>1.5699999999999999E-4</v>
      </c>
      <c r="CS82">
        <v>1.5699999999999999E-4</v>
      </c>
      <c r="CT82">
        <v>1.5699999999999999E-4</v>
      </c>
      <c r="CU82">
        <v>1.5699999999999999E-4</v>
      </c>
      <c r="CV82">
        <v>1.5699999999999999E-4</v>
      </c>
      <c r="CW82">
        <v>1.5699999999999999E-4</v>
      </c>
      <c r="CX82">
        <v>1.5699999999999999E-4</v>
      </c>
    </row>
    <row r="83" spans="1:102">
      <c r="A83" t="s">
        <v>233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>
        <v>3.0000000000000001E-5</v>
      </c>
      <c r="R83">
        <v>3.0000000000000001E-5</v>
      </c>
      <c r="S83">
        <v>3.0000000000000001E-5</v>
      </c>
      <c r="T83">
        <v>3.0000000000000001E-5</v>
      </c>
      <c r="U83">
        <v>3.0000000000000001E-5</v>
      </c>
      <c r="V83">
        <v>3.0000000000000001E-5</v>
      </c>
      <c r="W83">
        <v>3.0000000000000001E-5</v>
      </c>
      <c r="X83">
        <v>3.0000000000000001E-5</v>
      </c>
      <c r="Y83">
        <v>3.0000000000000001E-5</v>
      </c>
      <c r="Z83">
        <v>3.0000000000000001E-5</v>
      </c>
      <c r="AA83">
        <v>3.0000000000000001E-5</v>
      </c>
      <c r="AB83">
        <v>3.0000000000000001E-5</v>
      </c>
      <c r="AC83">
        <v>3.0000000000000001E-5</v>
      </c>
      <c r="AD83">
        <v>3.0000000000000001E-5</v>
      </c>
      <c r="AE83">
        <v>3.0000000000000001E-5</v>
      </c>
      <c r="AF83">
        <v>3.0000000000000001E-5</v>
      </c>
      <c r="AG83">
        <v>3.0000000000000001E-5</v>
      </c>
      <c r="AH83">
        <v>3.0000000000000001E-5</v>
      </c>
      <c r="AI83">
        <v>3.0000000000000001E-5</v>
      </c>
      <c r="AJ83">
        <v>3.0000000000000001E-5</v>
      </c>
      <c r="AK83">
        <v>3.0000000000000001E-5</v>
      </c>
      <c r="AL83">
        <v>3.0000000000000001E-5</v>
      </c>
      <c r="AM83">
        <v>3.0000000000000001E-5</v>
      </c>
      <c r="AN83">
        <v>3.0000000000000001E-5</v>
      </c>
      <c r="AO83">
        <v>3.0000000000000001E-5</v>
      </c>
      <c r="AP83">
        <v>1.0900000000000001E-4</v>
      </c>
      <c r="AQ83">
        <v>1.0900000000000001E-4</v>
      </c>
      <c r="AR83">
        <v>1.0900000000000001E-4</v>
      </c>
      <c r="AS83">
        <v>1.0900000000000001E-4</v>
      </c>
      <c r="AT83">
        <v>1.0900000000000001E-4</v>
      </c>
      <c r="AU83">
        <v>1.22E-4</v>
      </c>
      <c r="AV83">
        <v>1.22E-4</v>
      </c>
      <c r="AW83">
        <v>1.22E-4</v>
      </c>
      <c r="AX83">
        <v>1.22E-4</v>
      </c>
      <c r="AY83">
        <v>1.22E-4</v>
      </c>
      <c r="AZ83">
        <v>1.13E-4</v>
      </c>
      <c r="BA83">
        <v>1.13E-4</v>
      </c>
      <c r="BB83">
        <v>1.13E-4</v>
      </c>
      <c r="BC83">
        <v>1.13E-4</v>
      </c>
      <c r="BD83">
        <v>1.13E-4</v>
      </c>
      <c r="BE83">
        <v>1.05E-4</v>
      </c>
      <c r="BF83">
        <v>1.05E-4</v>
      </c>
      <c r="BG83">
        <v>1.05E-4</v>
      </c>
      <c r="BH83">
        <v>1.05E-4</v>
      </c>
      <c r="BI83">
        <v>1.05E-4</v>
      </c>
      <c r="BJ83">
        <v>1.01E-4</v>
      </c>
      <c r="BK83">
        <v>1.01E-4</v>
      </c>
      <c r="BL83">
        <v>1.01E-4</v>
      </c>
      <c r="BM83">
        <v>1.01E-4</v>
      </c>
      <c r="BN83">
        <v>1.01E-4</v>
      </c>
      <c r="BO83">
        <v>1.05E-4</v>
      </c>
      <c r="BP83">
        <v>1.05E-4</v>
      </c>
      <c r="BQ83">
        <v>1.05E-4</v>
      </c>
      <c r="BR83">
        <v>1.05E-4</v>
      </c>
      <c r="BS83">
        <v>1.05E-4</v>
      </c>
      <c r="BT83">
        <v>9.8999999999999994E-5</v>
      </c>
      <c r="BU83">
        <v>9.8999999999999994E-5</v>
      </c>
      <c r="BV83">
        <v>9.8999999999999994E-5</v>
      </c>
      <c r="BW83">
        <v>9.8999999999999994E-5</v>
      </c>
      <c r="BX83">
        <v>9.8999999999999994E-5</v>
      </c>
      <c r="BY83">
        <v>1.05E-4</v>
      </c>
      <c r="BZ83">
        <v>1.05E-4</v>
      </c>
      <c r="CA83">
        <v>1.05E-4</v>
      </c>
      <c r="CB83">
        <v>1.05E-4</v>
      </c>
      <c r="CC83">
        <v>1.05E-4</v>
      </c>
      <c r="CD83">
        <v>1.05E-4</v>
      </c>
      <c r="CE83">
        <v>1.05E-4</v>
      </c>
      <c r="CF83">
        <v>1.05E-4</v>
      </c>
      <c r="CG83">
        <v>1.05E-4</v>
      </c>
      <c r="CH83">
        <v>1.05E-4</v>
      </c>
      <c r="CI83">
        <v>1.05E-4</v>
      </c>
      <c r="CJ83">
        <v>1.05E-4</v>
      </c>
      <c r="CK83">
        <v>1.05E-4</v>
      </c>
      <c r="CL83">
        <v>1.05E-4</v>
      </c>
      <c r="CM83">
        <v>1.05E-4</v>
      </c>
      <c r="CN83">
        <v>1.05E-4</v>
      </c>
      <c r="CO83">
        <v>1.05E-4</v>
      </c>
      <c r="CP83">
        <v>1.05E-4</v>
      </c>
      <c r="CQ83">
        <v>1.05E-4</v>
      </c>
      <c r="CR83">
        <v>1.05E-4</v>
      </c>
      <c r="CS83">
        <v>1.05E-4</v>
      </c>
      <c r="CT83">
        <v>1.05E-4</v>
      </c>
      <c r="CU83">
        <v>1.05E-4</v>
      </c>
      <c r="CV83">
        <v>1.05E-4</v>
      </c>
      <c r="CW83">
        <v>1.05E-4</v>
      </c>
      <c r="CX83">
        <v>1.05E-4</v>
      </c>
    </row>
    <row r="84" spans="1:102">
      <c r="A84" t="s">
        <v>235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>
        <v>6.2000000000000003E-5</v>
      </c>
      <c r="R84">
        <v>6.2000000000000003E-5</v>
      </c>
      <c r="S84">
        <v>6.2000000000000003E-5</v>
      </c>
      <c r="T84">
        <v>6.2000000000000003E-5</v>
      </c>
      <c r="U84">
        <v>6.2000000000000003E-5</v>
      </c>
      <c r="V84">
        <v>6.2000000000000003E-5</v>
      </c>
      <c r="W84">
        <v>6.2000000000000003E-5</v>
      </c>
      <c r="X84">
        <v>6.2000000000000003E-5</v>
      </c>
      <c r="Y84">
        <v>6.2000000000000003E-5</v>
      </c>
      <c r="Z84">
        <v>6.2000000000000003E-5</v>
      </c>
      <c r="AA84">
        <v>6.2000000000000003E-5</v>
      </c>
      <c r="AB84">
        <v>6.2000000000000003E-5</v>
      </c>
      <c r="AC84">
        <v>6.2000000000000003E-5</v>
      </c>
      <c r="AD84">
        <v>6.2000000000000003E-5</v>
      </c>
      <c r="AE84">
        <v>6.2000000000000003E-5</v>
      </c>
      <c r="AF84">
        <v>6.2000000000000003E-5</v>
      </c>
      <c r="AG84">
        <v>6.2000000000000003E-5</v>
      </c>
      <c r="AH84">
        <v>6.2000000000000003E-5</v>
      </c>
      <c r="AI84">
        <v>6.2000000000000003E-5</v>
      </c>
      <c r="AJ84">
        <v>6.2000000000000003E-5</v>
      </c>
      <c r="AK84">
        <v>6.2000000000000003E-5</v>
      </c>
      <c r="AL84">
        <v>6.2000000000000003E-5</v>
      </c>
      <c r="AM84">
        <v>6.2000000000000003E-5</v>
      </c>
      <c r="AN84">
        <v>6.2000000000000003E-5</v>
      </c>
      <c r="AO84">
        <v>6.2000000000000003E-5</v>
      </c>
      <c r="AP84">
        <v>1.4100000000000001E-4</v>
      </c>
      <c r="AQ84">
        <v>1.4100000000000001E-4</v>
      </c>
      <c r="AR84">
        <v>1.4100000000000001E-4</v>
      </c>
      <c r="AS84">
        <v>1.4100000000000001E-4</v>
      </c>
      <c r="AT84">
        <v>1.4100000000000001E-4</v>
      </c>
      <c r="AU84">
        <v>1.4899999999999999E-4</v>
      </c>
      <c r="AV84">
        <v>1.4899999999999999E-4</v>
      </c>
      <c r="AW84">
        <v>1.4899999999999999E-4</v>
      </c>
      <c r="AX84">
        <v>1.4899999999999999E-4</v>
      </c>
      <c r="AY84">
        <v>1.4899999999999999E-4</v>
      </c>
      <c r="AZ84">
        <v>1.4200000000000001E-4</v>
      </c>
      <c r="BA84">
        <v>1.4200000000000001E-4</v>
      </c>
      <c r="BB84">
        <v>1.4200000000000001E-4</v>
      </c>
      <c r="BC84">
        <v>1.4200000000000001E-4</v>
      </c>
      <c r="BD84">
        <v>1.4200000000000001E-4</v>
      </c>
      <c r="BE84">
        <v>1.3799999999999999E-4</v>
      </c>
      <c r="BF84">
        <v>1.3799999999999999E-4</v>
      </c>
      <c r="BG84">
        <v>1.3799999999999999E-4</v>
      </c>
      <c r="BH84">
        <v>1.3799999999999999E-4</v>
      </c>
      <c r="BI84">
        <v>1.3799999999999999E-4</v>
      </c>
      <c r="BJ84">
        <v>1.3300000000000001E-4</v>
      </c>
      <c r="BK84">
        <v>1.3300000000000001E-4</v>
      </c>
      <c r="BL84">
        <v>1.3300000000000001E-4</v>
      </c>
      <c r="BM84">
        <v>1.3300000000000001E-4</v>
      </c>
      <c r="BN84">
        <v>1.3300000000000001E-4</v>
      </c>
      <c r="BO84">
        <v>1.3200000000000001E-4</v>
      </c>
      <c r="BP84">
        <v>1.3200000000000001E-4</v>
      </c>
      <c r="BQ84">
        <v>1.3200000000000001E-4</v>
      </c>
      <c r="BR84">
        <v>1.3200000000000001E-4</v>
      </c>
      <c r="BS84">
        <v>1.3200000000000001E-4</v>
      </c>
      <c r="BT84">
        <v>1.2799999999999999E-4</v>
      </c>
      <c r="BU84">
        <v>1.2799999999999999E-4</v>
      </c>
      <c r="BV84">
        <v>1.2799999999999999E-4</v>
      </c>
      <c r="BW84">
        <v>1.2799999999999999E-4</v>
      </c>
      <c r="BX84">
        <v>1.2799999999999999E-4</v>
      </c>
      <c r="BY84">
        <v>1.01E-4</v>
      </c>
      <c r="BZ84">
        <v>1.01E-4</v>
      </c>
      <c r="CA84">
        <v>1.01E-4</v>
      </c>
      <c r="CB84">
        <v>1.01E-4</v>
      </c>
      <c r="CC84">
        <v>1.01E-4</v>
      </c>
      <c r="CD84">
        <v>1.01E-4</v>
      </c>
      <c r="CE84">
        <v>1.01E-4</v>
      </c>
      <c r="CF84">
        <v>1.01E-4</v>
      </c>
      <c r="CG84">
        <v>1.01E-4</v>
      </c>
      <c r="CH84">
        <v>1.01E-4</v>
      </c>
      <c r="CI84">
        <v>1.01E-4</v>
      </c>
      <c r="CJ84">
        <v>1.01E-4</v>
      </c>
      <c r="CK84">
        <v>1.01E-4</v>
      </c>
      <c r="CL84">
        <v>1.01E-4</v>
      </c>
      <c r="CM84">
        <v>1.01E-4</v>
      </c>
      <c r="CN84">
        <v>1.01E-4</v>
      </c>
      <c r="CO84">
        <v>1.01E-4</v>
      </c>
      <c r="CP84">
        <v>1.01E-4</v>
      </c>
      <c r="CQ84">
        <v>1.01E-4</v>
      </c>
      <c r="CR84">
        <v>1.01E-4</v>
      </c>
      <c r="CS84">
        <v>1.01E-4</v>
      </c>
      <c r="CT84">
        <v>1.01E-4</v>
      </c>
      <c r="CU84">
        <v>1.01E-4</v>
      </c>
      <c r="CV84">
        <v>1.01E-4</v>
      </c>
      <c r="CW84">
        <v>1.01E-4</v>
      </c>
      <c r="CX84">
        <v>1.01E-4</v>
      </c>
    </row>
    <row r="85" spans="1:102">
      <c r="A85" t="s">
        <v>237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>
        <v>1.7200000000000001E-4</v>
      </c>
      <c r="R85">
        <v>1.7200000000000001E-4</v>
      </c>
      <c r="S85">
        <v>1.7200000000000001E-4</v>
      </c>
      <c r="T85">
        <v>1.7200000000000001E-4</v>
      </c>
      <c r="U85">
        <v>1.7200000000000001E-4</v>
      </c>
      <c r="V85">
        <v>1.7200000000000001E-4</v>
      </c>
      <c r="W85">
        <v>1.7200000000000001E-4</v>
      </c>
      <c r="X85">
        <v>1.7200000000000001E-4</v>
      </c>
      <c r="Y85">
        <v>1.7200000000000001E-4</v>
      </c>
      <c r="Z85">
        <v>1.7200000000000001E-4</v>
      </c>
      <c r="AA85">
        <v>1.7200000000000001E-4</v>
      </c>
      <c r="AB85">
        <v>1.7200000000000001E-4</v>
      </c>
      <c r="AC85">
        <v>1.7200000000000001E-4</v>
      </c>
      <c r="AD85">
        <v>1.7200000000000001E-4</v>
      </c>
      <c r="AE85">
        <v>1.7200000000000001E-4</v>
      </c>
      <c r="AF85">
        <v>1.7200000000000001E-4</v>
      </c>
      <c r="AG85">
        <v>1.7200000000000001E-4</v>
      </c>
      <c r="AH85">
        <v>1.7200000000000001E-4</v>
      </c>
      <c r="AI85">
        <v>1.7200000000000001E-4</v>
      </c>
      <c r="AJ85">
        <v>1.7200000000000001E-4</v>
      </c>
      <c r="AK85">
        <v>1.7200000000000001E-4</v>
      </c>
      <c r="AL85">
        <v>1.7200000000000001E-4</v>
      </c>
      <c r="AM85">
        <v>1.7200000000000001E-4</v>
      </c>
      <c r="AN85">
        <v>1.7200000000000001E-4</v>
      </c>
      <c r="AO85">
        <v>1.7200000000000001E-4</v>
      </c>
      <c r="AP85">
        <v>5.5199999999999997E-4</v>
      </c>
      <c r="AQ85">
        <v>5.5199999999999997E-4</v>
      </c>
      <c r="AR85">
        <v>5.5199999999999997E-4</v>
      </c>
      <c r="AS85">
        <v>5.5199999999999997E-4</v>
      </c>
      <c r="AT85">
        <v>5.5199999999999997E-4</v>
      </c>
      <c r="AU85">
        <v>6.4499999999999996E-4</v>
      </c>
      <c r="AV85">
        <v>6.4499999999999996E-4</v>
      </c>
      <c r="AW85">
        <v>6.4499999999999996E-4</v>
      </c>
      <c r="AX85">
        <v>6.4499999999999996E-4</v>
      </c>
      <c r="AY85">
        <v>6.4499999999999996E-4</v>
      </c>
      <c r="AZ85">
        <v>6.5799999999999995E-4</v>
      </c>
      <c r="BA85">
        <v>6.5799999999999995E-4</v>
      </c>
      <c r="BB85">
        <v>6.5799999999999995E-4</v>
      </c>
      <c r="BC85">
        <v>6.5799999999999995E-4</v>
      </c>
      <c r="BD85">
        <v>6.5799999999999995E-4</v>
      </c>
      <c r="BE85">
        <v>6.3299999999999999E-4</v>
      </c>
      <c r="BF85">
        <v>6.3299999999999999E-4</v>
      </c>
      <c r="BG85">
        <v>6.3299999999999999E-4</v>
      </c>
      <c r="BH85">
        <v>6.3299999999999999E-4</v>
      </c>
      <c r="BI85">
        <v>6.3299999999999999E-4</v>
      </c>
      <c r="BJ85">
        <v>6.2200000000000005E-4</v>
      </c>
      <c r="BK85">
        <v>6.2200000000000005E-4</v>
      </c>
      <c r="BL85">
        <v>6.2200000000000005E-4</v>
      </c>
      <c r="BM85">
        <v>6.2200000000000005E-4</v>
      </c>
      <c r="BN85">
        <v>6.2200000000000005E-4</v>
      </c>
      <c r="BO85">
        <v>6.1600000000000001E-4</v>
      </c>
      <c r="BP85">
        <v>6.1600000000000001E-4</v>
      </c>
      <c r="BQ85">
        <v>6.1600000000000001E-4</v>
      </c>
      <c r="BR85">
        <v>6.1600000000000001E-4</v>
      </c>
      <c r="BS85">
        <v>6.1600000000000001E-4</v>
      </c>
      <c r="BT85">
        <v>6.3500000000000004E-4</v>
      </c>
      <c r="BU85">
        <v>6.3500000000000004E-4</v>
      </c>
      <c r="BV85">
        <v>6.3500000000000004E-4</v>
      </c>
      <c r="BW85">
        <v>6.3500000000000004E-4</v>
      </c>
      <c r="BX85">
        <v>6.3500000000000004E-4</v>
      </c>
      <c r="BY85">
        <v>6.3199999999999997E-4</v>
      </c>
      <c r="BZ85">
        <v>6.3199999999999997E-4</v>
      </c>
      <c r="CA85">
        <v>6.3199999999999997E-4</v>
      </c>
      <c r="CB85">
        <v>6.3199999999999997E-4</v>
      </c>
      <c r="CC85">
        <v>6.3199999999999997E-4</v>
      </c>
      <c r="CD85">
        <v>6.3199999999999997E-4</v>
      </c>
      <c r="CE85">
        <v>6.3199999999999997E-4</v>
      </c>
      <c r="CF85">
        <v>6.3199999999999997E-4</v>
      </c>
      <c r="CG85">
        <v>6.3199999999999997E-4</v>
      </c>
      <c r="CH85">
        <v>6.3199999999999997E-4</v>
      </c>
      <c r="CI85">
        <v>6.3199999999999997E-4</v>
      </c>
      <c r="CJ85">
        <v>6.3199999999999997E-4</v>
      </c>
      <c r="CK85">
        <v>6.3199999999999997E-4</v>
      </c>
      <c r="CL85">
        <v>6.3199999999999997E-4</v>
      </c>
      <c r="CM85">
        <v>6.3199999999999997E-4</v>
      </c>
      <c r="CN85">
        <v>6.3199999999999997E-4</v>
      </c>
      <c r="CO85">
        <v>6.3199999999999997E-4</v>
      </c>
      <c r="CP85">
        <v>6.3199999999999997E-4</v>
      </c>
      <c r="CQ85">
        <v>6.3199999999999997E-4</v>
      </c>
      <c r="CR85">
        <v>6.3199999999999997E-4</v>
      </c>
      <c r="CS85">
        <v>6.3199999999999997E-4</v>
      </c>
      <c r="CT85">
        <v>6.3199999999999997E-4</v>
      </c>
      <c r="CU85">
        <v>6.3199999999999997E-4</v>
      </c>
      <c r="CV85">
        <v>6.3199999999999997E-4</v>
      </c>
      <c r="CW85">
        <v>6.3199999999999997E-4</v>
      </c>
      <c r="CX85">
        <v>6.3199999999999997E-4</v>
      </c>
    </row>
    <row r="86" spans="1:102">
      <c r="A86" t="s">
        <v>239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>
        <v>1.2899999999999999E-4</v>
      </c>
      <c r="R86">
        <v>1.2899999999999999E-4</v>
      </c>
      <c r="S86">
        <v>1.2899999999999999E-4</v>
      </c>
      <c r="T86">
        <v>1.2899999999999999E-4</v>
      </c>
      <c r="U86">
        <v>1.2899999999999999E-4</v>
      </c>
      <c r="V86">
        <v>1.2899999999999999E-4</v>
      </c>
      <c r="W86">
        <v>1.2899999999999999E-4</v>
      </c>
      <c r="X86">
        <v>1.2899999999999999E-4</v>
      </c>
      <c r="Y86">
        <v>1.2899999999999999E-4</v>
      </c>
      <c r="Z86">
        <v>1.2899999999999999E-4</v>
      </c>
      <c r="AA86">
        <v>1.2899999999999999E-4</v>
      </c>
      <c r="AB86">
        <v>1.2899999999999999E-4</v>
      </c>
      <c r="AC86">
        <v>1.2899999999999999E-4</v>
      </c>
      <c r="AD86">
        <v>1.2899999999999999E-4</v>
      </c>
      <c r="AE86">
        <v>1.2899999999999999E-4</v>
      </c>
      <c r="AF86">
        <v>1.2899999999999999E-4</v>
      </c>
      <c r="AG86">
        <v>1.2899999999999999E-4</v>
      </c>
      <c r="AH86">
        <v>1.2899999999999999E-4</v>
      </c>
      <c r="AI86">
        <v>1.2899999999999999E-4</v>
      </c>
      <c r="AJ86">
        <v>1.2899999999999999E-4</v>
      </c>
      <c r="AK86">
        <v>1.2899999999999999E-4</v>
      </c>
      <c r="AL86">
        <v>1.2899999999999999E-4</v>
      </c>
      <c r="AM86">
        <v>1.2899999999999999E-4</v>
      </c>
      <c r="AN86">
        <v>1.2899999999999999E-4</v>
      </c>
      <c r="AO86">
        <v>1.2899999999999999E-4</v>
      </c>
      <c r="AP86">
        <v>2.3699999999999999E-4</v>
      </c>
      <c r="AQ86">
        <v>2.3699999999999999E-4</v>
      </c>
      <c r="AR86">
        <v>2.3699999999999999E-4</v>
      </c>
      <c r="AS86">
        <v>2.3699999999999999E-4</v>
      </c>
      <c r="AT86">
        <v>2.3699999999999999E-4</v>
      </c>
      <c r="AU86">
        <v>2.2100000000000001E-4</v>
      </c>
      <c r="AV86">
        <v>2.2100000000000001E-4</v>
      </c>
      <c r="AW86">
        <v>2.2100000000000001E-4</v>
      </c>
      <c r="AX86">
        <v>2.2100000000000001E-4</v>
      </c>
      <c r="AY86">
        <v>2.2100000000000001E-4</v>
      </c>
      <c r="AZ86">
        <v>1.94E-4</v>
      </c>
      <c r="BA86">
        <v>1.94E-4</v>
      </c>
      <c r="BB86">
        <v>1.94E-4</v>
      </c>
      <c r="BC86">
        <v>1.94E-4</v>
      </c>
      <c r="BD86">
        <v>1.94E-4</v>
      </c>
      <c r="BE86">
        <v>1.74E-4</v>
      </c>
      <c r="BF86">
        <v>1.74E-4</v>
      </c>
      <c r="BG86">
        <v>1.74E-4</v>
      </c>
      <c r="BH86">
        <v>1.74E-4</v>
      </c>
      <c r="BI86">
        <v>1.74E-4</v>
      </c>
      <c r="BJ86">
        <v>1.5699999999999999E-4</v>
      </c>
      <c r="BK86">
        <v>1.5699999999999999E-4</v>
      </c>
      <c r="BL86">
        <v>1.5699999999999999E-4</v>
      </c>
      <c r="BM86">
        <v>1.5699999999999999E-4</v>
      </c>
      <c r="BN86">
        <v>1.5699999999999999E-4</v>
      </c>
      <c r="BO86">
        <v>1.4999999999999999E-4</v>
      </c>
      <c r="BP86">
        <v>1.4999999999999999E-4</v>
      </c>
      <c r="BQ86">
        <v>1.4999999999999999E-4</v>
      </c>
      <c r="BR86">
        <v>1.4999999999999999E-4</v>
      </c>
      <c r="BS86">
        <v>1.4999999999999999E-4</v>
      </c>
      <c r="BT86">
        <v>1.4999999999999999E-4</v>
      </c>
      <c r="BU86">
        <v>1.4999999999999999E-4</v>
      </c>
      <c r="BV86">
        <v>1.4999999999999999E-4</v>
      </c>
      <c r="BW86">
        <v>1.4999999999999999E-4</v>
      </c>
      <c r="BX86">
        <v>1.4999999999999999E-4</v>
      </c>
      <c r="BY86">
        <v>1.8100000000000001E-4</v>
      </c>
      <c r="BZ86">
        <v>1.8100000000000001E-4</v>
      </c>
      <c r="CA86">
        <v>1.8100000000000001E-4</v>
      </c>
      <c r="CB86">
        <v>1.8100000000000001E-4</v>
      </c>
      <c r="CC86">
        <v>1.8100000000000001E-4</v>
      </c>
      <c r="CD86">
        <v>1.8100000000000001E-4</v>
      </c>
      <c r="CE86">
        <v>1.8100000000000001E-4</v>
      </c>
      <c r="CF86">
        <v>1.8100000000000001E-4</v>
      </c>
      <c r="CG86">
        <v>1.8100000000000001E-4</v>
      </c>
      <c r="CH86">
        <v>1.8100000000000001E-4</v>
      </c>
      <c r="CI86">
        <v>1.8100000000000001E-4</v>
      </c>
      <c r="CJ86">
        <v>1.8100000000000001E-4</v>
      </c>
      <c r="CK86">
        <v>1.8100000000000001E-4</v>
      </c>
      <c r="CL86">
        <v>1.8100000000000001E-4</v>
      </c>
      <c r="CM86">
        <v>1.8100000000000001E-4</v>
      </c>
      <c r="CN86">
        <v>1.8100000000000001E-4</v>
      </c>
      <c r="CO86">
        <v>1.8100000000000001E-4</v>
      </c>
      <c r="CP86">
        <v>1.8100000000000001E-4</v>
      </c>
      <c r="CQ86">
        <v>1.8100000000000001E-4</v>
      </c>
      <c r="CR86">
        <v>1.8100000000000001E-4</v>
      </c>
      <c r="CS86">
        <v>1.8100000000000001E-4</v>
      </c>
      <c r="CT86">
        <v>1.8100000000000001E-4</v>
      </c>
      <c r="CU86">
        <v>1.8100000000000001E-4</v>
      </c>
      <c r="CV86">
        <v>1.8100000000000001E-4</v>
      </c>
      <c r="CW86">
        <v>1.8100000000000001E-4</v>
      </c>
      <c r="CX86">
        <v>1.8100000000000001E-4</v>
      </c>
    </row>
    <row r="87" spans="1:102">
      <c r="A87" t="s">
        <v>241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>
        <v>6.9999999999999999E-6</v>
      </c>
      <c r="R87">
        <v>6.9999999999999999E-6</v>
      </c>
      <c r="S87">
        <v>6.9999999999999999E-6</v>
      </c>
      <c r="T87">
        <v>6.9999999999999999E-6</v>
      </c>
      <c r="U87">
        <v>6.9999999999999999E-6</v>
      </c>
      <c r="V87">
        <v>6.9999999999999999E-6</v>
      </c>
      <c r="W87">
        <v>6.9999999999999999E-6</v>
      </c>
      <c r="X87">
        <v>6.9999999999999999E-6</v>
      </c>
      <c r="Y87">
        <v>6.9999999999999999E-6</v>
      </c>
      <c r="Z87">
        <v>6.9999999999999999E-6</v>
      </c>
      <c r="AA87">
        <v>6.9999999999999999E-6</v>
      </c>
      <c r="AB87">
        <v>6.9999999999999999E-6</v>
      </c>
      <c r="AC87">
        <v>6.9999999999999999E-6</v>
      </c>
      <c r="AD87">
        <v>6.9999999999999999E-6</v>
      </c>
      <c r="AE87">
        <v>6.9999999999999999E-6</v>
      </c>
      <c r="AF87">
        <v>6.9999999999999999E-6</v>
      </c>
      <c r="AG87">
        <v>6.9999999999999999E-6</v>
      </c>
      <c r="AH87">
        <v>6.9999999999999999E-6</v>
      </c>
      <c r="AI87">
        <v>6.9999999999999999E-6</v>
      </c>
      <c r="AJ87">
        <v>6.9999999999999999E-6</v>
      </c>
      <c r="AK87">
        <v>6.9999999999999999E-6</v>
      </c>
      <c r="AL87">
        <v>6.9999999999999999E-6</v>
      </c>
      <c r="AM87">
        <v>6.9999999999999999E-6</v>
      </c>
      <c r="AN87">
        <v>6.9999999999999999E-6</v>
      </c>
      <c r="AO87">
        <v>6.9999999999999999E-6</v>
      </c>
      <c r="AP87">
        <v>5.0000000000000002E-5</v>
      </c>
      <c r="AQ87">
        <v>5.0000000000000002E-5</v>
      </c>
      <c r="AR87">
        <v>5.0000000000000002E-5</v>
      </c>
      <c r="AS87">
        <v>5.0000000000000002E-5</v>
      </c>
      <c r="AT87">
        <v>5.0000000000000002E-5</v>
      </c>
      <c r="AU87">
        <v>8.7000000000000001E-5</v>
      </c>
      <c r="AV87">
        <v>8.7000000000000001E-5</v>
      </c>
      <c r="AW87">
        <v>8.7000000000000001E-5</v>
      </c>
      <c r="AX87">
        <v>8.7000000000000001E-5</v>
      </c>
      <c r="AY87">
        <v>8.7000000000000001E-5</v>
      </c>
      <c r="AZ87">
        <v>5.7000000000000003E-5</v>
      </c>
      <c r="BA87">
        <v>5.7000000000000003E-5</v>
      </c>
      <c r="BB87">
        <v>5.7000000000000003E-5</v>
      </c>
      <c r="BC87">
        <v>5.7000000000000003E-5</v>
      </c>
      <c r="BD87">
        <v>5.7000000000000003E-5</v>
      </c>
      <c r="BE87">
        <v>9.8999999999999994E-5</v>
      </c>
      <c r="BF87">
        <v>9.8999999999999994E-5</v>
      </c>
      <c r="BG87">
        <v>9.8999999999999994E-5</v>
      </c>
      <c r="BH87">
        <v>9.8999999999999994E-5</v>
      </c>
      <c r="BI87">
        <v>9.8999999999999994E-5</v>
      </c>
      <c r="BJ87">
        <v>5.1E-5</v>
      </c>
      <c r="BK87">
        <v>5.1E-5</v>
      </c>
      <c r="BL87">
        <v>5.1E-5</v>
      </c>
      <c r="BM87">
        <v>5.1E-5</v>
      </c>
      <c r="BN87">
        <v>5.1E-5</v>
      </c>
      <c r="BO87">
        <v>6.0000000000000002E-5</v>
      </c>
      <c r="BP87">
        <v>6.0000000000000002E-5</v>
      </c>
      <c r="BQ87">
        <v>6.0000000000000002E-5</v>
      </c>
      <c r="BR87">
        <v>6.0000000000000002E-5</v>
      </c>
      <c r="BS87">
        <v>6.0000000000000002E-5</v>
      </c>
      <c r="BT87">
        <v>2.6999999999999999E-5</v>
      </c>
      <c r="BU87">
        <v>2.6999999999999999E-5</v>
      </c>
      <c r="BV87">
        <v>2.6999999999999999E-5</v>
      </c>
      <c r="BW87">
        <v>2.6999999999999999E-5</v>
      </c>
      <c r="BX87">
        <v>2.6999999999999999E-5</v>
      </c>
      <c r="BY87">
        <v>7.4999999999999993E-5</v>
      </c>
      <c r="BZ87">
        <v>7.4999999999999993E-5</v>
      </c>
      <c r="CA87">
        <v>7.4999999999999993E-5</v>
      </c>
      <c r="CB87">
        <v>7.4999999999999993E-5</v>
      </c>
      <c r="CC87">
        <v>7.4999999999999993E-5</v>
      </c>
      <c r="CD87">
        <v>7.4999999999999993E-5</v>
      </c>
      <c r="CE87">
        <v>7.4999999999999993E-5</v>
      </c>
      <c r="CF87">
        <v>7.4999999999999993E-5</v>
      </c>
      <c r="CG87">
        <v>7.4999999999999993E-5</v>
      </c>
      <c r="CH87">
        <v>7.4999999999999993E-5</v>
      </c>
      <c r="CI87">
        <v>7.4999999999999993E-5</v>
      </c>
      <c r="CJ87">
        <v>7.4999999999999993E-5</v>
      </c>
      <c r="CK87">
        <v>7.4999999999999993E-5</v>
      </c>
      <c r="CL87">
        <v>7.4999999999999993E-5</v>
      </c>
      <c r="CM87">
        <v>7.4999999999999993E-5</v>
      </c>
      <c r="CN87">
        <v>7.4999999999999993E-5</v>
      </c>
      <c r="CO87">
        <v>7.4999999999999993E-5</v>
      </c>
      <c r="CP87">
        <v>7.4999999999999993E-5</v>
      </c>
      <c r="CQ87">
        <v>7.4999999999999993E-5</v>
      </c>
      <c r="CR87">
        <v>7.4999999999999993E-5</v>
      </c>
      <c r="CS87">
        <v>7.4999999999999993E-5</v>
      </c>
      <c r="CT87">
        <v>7.4999999999999993E-5</v>
      </c>
      <c r="CU87">
        <v>7.4999999999999993E-5</v>
      </c>
      <c r="CV87">
        <v>7.4999999999999993E-5</v>
      </c>
      <c r="CW87">
        <v>7.4999999999999993E-5</v>
      </c>
      <c r="CX87">
        <v>7.4999999999999993E-5</v>
      </c>
    </row>
    <row r="88" spans="1:102">
      <c r="A88" t="s">
        <v>243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>
        <v>3.1500000000000001E-4</v>
      </c>
      <c r="R88">
        <v>3.1500000000000001E-4</v>
      </c>
      <c r="S88">
        <v>3.1500000000000001E-4</v>
      </c>
      <c r="T88">
        <v>3.1500000000000001E-4</v>
      </c>
      <c r="U88">
        <v>3.1500000000000001E-4</v>
      </c>
      <c r="V88">
        <v>3.1500000000000001E-4</v>
      </c>
      <c r="W88">
        <v>3.1500000000000001E-4</v>
      </c>
      <c r="X88">
        <v>3.1500000000000001E-4</v>
      </c>
      <c r="Y88">
        <v>3.1500000000000001E-4</v>
      </c>
      <c r="Z88">
        <v>3.1500000000000001E-4</v>
      </c>
      <c r="AA88">
        <v>3.1500000000000001E-4</v>
      </c>
      <c r="AB88">
        <v>3.1500000000000001E-4</v>
      </c>
      <c r="AC88">
        <v>3.1500000000000001E-4</v>
      </c>
      <c r="AD88">
        <v>3.1500000000000001E-4</v>
      </c>
      <c r="AE88">
        <v>3.1500000000000001E-4</v>
      </c>
      <c r="AF88">
        <v>3.1500000000000001E-4</v>
      </c>
      <c r="AG88">
        <v>3.1500000000000001E-4</v>
      </c>
      <c r="AH88">
        <v>3.1500000000000001E-4</v>
      </c>
      <c r="AI88">
        <v>3.1500000000000001E-4</v>
      </c>
      <c r="AJ88">
        <v>3.1500000000000001E-4</v>
      </c>
      <c r="AK88">
        <v>3.1500000000000001E-4</v>
      </c>
      <c r="AL88">
        <v>3.1500000000000001E-4</v>
      </c>
      <c r="AM88">
        <v>3.1500000000000001E-4</v>
      </c>
      <c r="AN88">
        <v>3.1500000000000001E-4</v>
      </c>
      <c r="AO88">
        <v>3.1500000000000001E-4</v>
      </c>
      <c r="AP88">
        <v>6.4099999999999997E-4</v>
      </c>
      <c r="AQ88">
        <v>6.4099999999999997E-4</v>
      </c>
      <c r="AR88">
        <v>6.4099999999999997E-4</v>
      </c>
      <c r="AS88">
        <v>6.4099999999999997E-4</v>
      </c>
      <c r="AT88">
        <v>6.4099999999999997E-4</v>
      </c>
      <c r="AU88">
        <v>5.9599999999999996E-4</v>
      </c>
      <c r="AV88">
        <v>5.9599999999999996E-4</v>
      </c>
      <c r="AW88">
        <v>5.9599999999999996E-4</v>
      </c>
      <c r="AX88">
        <v>5.9599999999999996E-4</v>
      </c>
      <c r="AY88">
        <v>5.9599999999999996E-4</v>
      </c>
      <c r="AZ88">
        <v>5.4900000000000001E-4</v>
      </c>
      <c r="BA88">
        <v>5.4900000000000001E-4</v>
      </c>
      <c r="BB88">
        <v>5.4900000000000001E-4</v>
      </c>
      <c r="BC88">
        <v>5.4900000000000001E-4</v>
      </c>
      <c r="BD88">
        <v>5.4900000000000001E-4</v>
      </c>
      <c r="BE88">
        <v>5.2099999999999998E-4</v>
      </c>
      <c r="BF88">
        <v>5.2099999999999998E-4</v>
      </c>
      <c r="BG88">
        <v>5.2099999999999998E-4</v>
      </c>
      <c r="BH88">
        <v>5.2099999999999998E-4</v>
      </c>
      <c r="BI88">
        <v>5.2099999999999998E-4</v>
      </c>
      <c r="BJ88">
        <v>5.0500000000000002E-4</v>
      </c>
      <c r="BK88">
        <v>5.0500000000000002E-4</v>
      </c>
      <c r="BL88">
        <v>5.0500000000000002E-4</v>
      </c>
      <c r="BM88">
        <v>5.0500000000000002E-4</v>
      </c>
      <c r="BN88">
        <v>5.0500000000000002E-4</v>
      </c>
      <c r="BO88">
        <v>4.9700000000000005E-4</v>
      </c>
      <c r="BP88">
        <v>4.9700000000000005E-4</v>
      </c>
      <c r="BQ88">
        <v>4.9700000000000005E-4</v>
      </c>
      <c r="BR88">
        <v>4.9700000000000005E-4</v>
      </c>
      <c r="BS88">
        <v>4.9700000000000005E-4</v>
      </c>
      <c r="BT88">
        <v>4.8899999999999996E-4</v>
      </c>
      <c r="BU88">
        <v>4.8899999999999996E-4</v>
      </c>
      <c r="BV88">
        <v>4.8899999999999996E-4</v>
      </c>
      <c r="BW88">
        <v>4.8899999999999996E-4</v>
      </c>
      <c r="BX88">
        <v>4.8899999999999996E-4</v>
      </c>
      <c r="BY88">
        <v>4.8500000000000003E-4</v>
      </c>
      <c r="BZ88">
        <v>4.8500000000000003E-4</v>
      </c>
      <c r="CA88">
        <v>4.8500000000000003E-4</v>
      </c>
      <c r="CB88">
        <v>4.8500000000000003E-4</v>
      </c>
      <c r="CC88">
        <v>4.8500000000000003E-4</v>
      </c>
      <c r="CD88">
        <v>4.8500000000000003E-4</v>
      </c>
      <c r="CE88">
        <v>4.8500000000000003E-4</v>
      </c>
      <c r="CF88">
        <v>4.8500000000000003E-4</v>
      </c>
      <c r="CG88">
        <v>4.8500000000000003E-4</v>
      </c>
      <c r="CH88">
        <v>4.8500000000000003E-4</v>
      </c>
      <c r="CI88">
        <v>4.8500000000000003E-4</v>
      </c>
      <c r="CJ88">
        <v>4.8500000000000003E-4</v>
      </c>
      <c r="CK88">
        <v>4.8500000000000003E-4</v>
      </c>
      <c r="CL88">
        <v>4.8500000000000003E-4</v>
      </c>
      <c r="CM88">
        <v>4.8500000000000003E-4</v>
      </c>
      <c r="CN88">
        <v>4.8500000000000003E-4</v>
      </c>
      <c r="CO88">
        <v>4.8500000000000003E-4</v>
      </c>
      <c r="CP88">
        <v>4.8500000000000003E-4</v>
      </c>
      <c r="CQ88">
        <v>4.8500000000000003E-4</v>
      </c>
      <c r="CR88">
        <v>4.8500000000000003E-4</v>
      </c>
      <c r="CS88">
        <v>4.8500000000000003E-4</v>
      </c>
      <c r="CT88">
        <v>4.8500000000000003E-4</v>
      </c>
      <c r="CU88">
        <v>4.8500000000000003E-4</v>
      </c>
      <c r="CV88">
        <v>4.8500000000000003E-4</v>
      </c>
      <c r="CW88">
        <v>4.8500000000000003E-4</v>
      </c>
      <c r="CX88">
        <v>4.8500000000000003E-4</v>
      </c>
    </row>
    <row r="89" spans="1:102">
      <c r="A89" t="s">
        <v>245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1.13E-4</v>
      </c>
      <c r="R89">
        <v>1.13E-4</v>
      </c>
      <c r="S89">
        <v>1.13E-4</v>
      </c>
      <c r="T89">
        <v>1.13E-4</v>
      </c>
      <c r="U89">
        <v>1.13E-4</v>
      </c>
      <c r="V89">
        <v>1.13E-4</v>
      </c>
      <c r="W89">
        <v>1.13E-4</v>
      </c>
      <c r="X89">
        <v>1.13E-4</v>
      </c>
      <c r="Y89">
        <v>1.13E-4</v>
      </c>
      <c r="Z89">
        <v>1.13E-4</v>
      </c>
      <c r="AA89">
        <v>1.13E-4</v>
      </c>
      <c r="AB89">
        <v>1.13E-4</v>
      </c>
      <c r="AC89">
        <v>1.13E-4</v>
      </c>
      <c r="AD89">
        <v>1.13E-4</v>
      </c>
      <c r="AE89">
        <v>1.13E-4</v>
      </c>
      <c r="AF89">
        <v>1.13E-4</v>
      </c>
      <c r="AG89">
        <v>1.13E-4</v>
      </c>
      <c r="AH89">
        <v>1.13E-4</v>
      </c>
      <c r="AI89">
        <v>1.13E-4</v>
      </c>
      <c r="AJ89">
        <v>1.13E-4</v>
      </c>
      <c r="AK89">
        <v>1.13E-4</v>
      </c>
      <c r="AL89">
        <v>1.13E-4</v>
      </c>
      <c r="AM89">
        <v>1.13E-4</v>
      </c>
      <c r="AN89">
        <v>1.13E-4</v>
      </c>
      <c r="AO89">
        <v>1.13E-4</v>
      </c>
      <c r="AP89">
        <v>6.3500000000000004E-4</v>
      </c>
      <c r="AQ89">
        <v>6.3500000000000004E-4</v>
      </c>
      <c r="AR89">
        <v>6.3500000000000004E-4</v>
      </c>
      <c r="AS89">
        <v>6.3500000000000004E-4</v>
      </c>
      <c r="AT89">
        <v>6.3500000000000004E-4</v>
      </c>
      <c r="AU89">
        <v>8.4000000000000003E-4</v>
      </c>
      <c r="AV89">
        <v>8.4000000000000003E-4</v>
      </c>
      <c r="AW89">
        <v>8.4000000000000003E-4</v>
      </c>
      <c r="AX89">
        <v>8.4000000000000003E-4</v>
      </c>
      <c r="AY89">
        <v>8.4000000000000003E-4</v>
      </c>
      <c r="AZ89">
        <v>1.0449999999999999E-3</v>
      </c>
      <c r="BA89">
        <v>1.0449999999999999E-3</v>
      </c>
      <c r="BB89">
        <v>1.0449999999999999E-3</v>
      </c>
      <c r="BC89">
        <v>1.0449999999999999E-3</v>
      </c>
      <c r="BD89">
        <v>1.0449999999999999E-3</v>
      </c>
      <c r="BE89">
        <v>1.3129999999999999E-3</v>
      </c>
      <c r="BF89">
        <v>1.3129999999999999E-3</v>
      </c>
      <c r="BG89">
        <v>1.3129999999999999E-3</v>
      </c>
      <c r="BH89">
        <v>1.3129999999999999E-3</v>
      </c>
      <c r="BI89">
        <v>1.3129999999999999E-3</v>
      </c>
      <c r="BJ89">
        <v>1.518E-3</v>
      </c>
      <c r="BK89">
        <v>1.518E-3</v>
      </c>
      <c r="BL89">
        <v>1.518E-3</v>
      </c>
      <c r="BM89">
        <v>1.518E-3</v>
      </c>
      <c r="BN89">
        <v>1.518E-3</v>
      </c>
      <c r="BO89">
        <v>1.58E-3</v>
      </c>
      <c r="BP89">
        <v>1.58E-3</v>
      </c>
      <c r="BQ89">
        <v>1.58E-3</v>
      </c>
      <c r="BR89">
        <v>1.58E-3</v>
      </c>
      <c r="BS89">
        <v>1.58E-3</v>
      </c>
      <c r="BT89">
        <v>1.524E-3</v>
      </c>
      <c r="BU89">
        <v>1.524E-3</v>
      </c>
      <c r="BV89">
        <v>1.524E-3</v>
      </c>
      <c r="BW89">
        <v>1.524E-3</v>
      </c>
      <c r="BX89">
        <v>1.524E-3</v>
      </c>
      <c r="BY89">
        <v>1.346E-3</v>
      </c>
      <c r="BZ89">
        <v>1.346E-3</v>
      </c>
      <c r="CA89">
        <v>1.346E-3</v>
      </c>
      <c r="CB89">
        <v>1.346E-3</v>
      </c>
      <c r="CC89">
        <v>1.346E-3</v>
      </c>
      <c r="CD89">
        <v>1.346E-3</v>
      </c>
      <c r="CE89">
        <v>1.346E-3</v>
      </c>
      <c r="CF89">
        <v>1.346E-3</v>
      </c>
      <c r="CG89">
        <v>1.346E-3</v>
      </c>
      <c r="CH89">
        <v>1.346E-3</v>
      </c>
      <c r="CI89">
        <v>1.346E-3</v>
      </c>
      <c r="CJ89">
        <v>1.346E-3</v>
      </c>
      <c r="CK89">
        <v>1.346E-3</v>
      </c>
      <c r="CL89">
        <v>1.346E-3</v>
      </c>
      <c r="CM89">
        <v>1.346E-3</v>
      </c>
      <c r="CN89">
        <v>1.346E-3</v>
      </c>
      <c r="CO89">
        <v>1.346E-3</v>
      </c>
      <c r="CP89">
        <v>1.346E-3</v>
      </c>
      <c r="CQ89">
        <v>1.346E-3</v>
      </c>
      <c r="CR89">
        <v>1.346E-3</v>
      </c>
      <c r="CS89">
        <v>1.346E-3</v>
      </c>
      <c r="CT89">
        <v>1.346E-3</v>
      </c>
      <c r="CU89">
        <v>1.346E-3</v>
      </c>
      <c r="CV89">
        <v>1.346E-3</v>
      </c>
      <c r="CW89">
        <v>1.346E-3</v>
      </c>
      <c r="CX89">
        <v>1.346E-3</v>
      </c>
    </row>
    <row r="90" spans="1:102">
      <c r="A90" t="s">
        <v>247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7.2000000000000002E-5</v>
      </c>
      <c r="R90">
        <v>7.2000000000000002E-5</v>
      </c>
      <c r="S90">
        <v>7.2000000000000002E-5</v>
      </c>
      <c r="T90">
        <v>7.2000000000000002E-5</v>
      </c>
      <c r="U90">
        <v>7.2000000000000002E-5</v>
      </c>
      <c r="V90">
        <v>7.2000000000000002E-5</v>
      </c>
      <c r="W90">
        <v>7.2000000000000002E-5</v>
      </c>
      <c r="X90">
        <v>7.2000000000000002E-5</v>
      </c>
      <c r="Y90">
        <v>7.2000000000000002E-5</v>
      </c>
      <c r="Z90">
        <v>7.2000000000000002E-5</v>
      </c>
      <c r="AA90">
        <v>7.2000000000000002E-5</v>
      </c>
      <c r="AB90">
        <v>7.2000000000000002E-5</v>
      </c>
      <c r="AC90">
        <v>7.2000000000000002E-5</v>
      </c>
      <c r="AD90">
        <v>7.2000000000000002E-5</v>
      </c>
      <c r="AE90">
        <v>7.2000000000000002E-5</v>
      </c>
      <c r="AF90">
        <v>7.2000000000000002E-5</v>
      </c>
      <c r="AG90">
        <v>7.2000000000000002E-5</v>
      </c>
      <c r="AH90">
        <v>7.2000000000000002E-5</v>
      </c>
      <c r="AI90">
        <v>7.2000000000000002E-5</v>
      </c>
      <c r="AJ90">
        <v>7.2000000000000002E-5</v>
      </c>
      <c r="AK90">
        <v>7.2000000000000002E-5</v>
      </c>
      <c r="AL90">
        <v>7.2000000000000002E-5</v>
      </c>
      <c r="AM90">
        <v>7.2000000000000002E-5</v>
      </c>
      <c r="AN90">
        <v>7.2000000000000002E-5</v>
      </c>
      <c r="AO90">
        <v>7.2000000000000002E-5</v>
      </c>
      <c r="AP90">
        <v>1.9000000000000001E-4</v>
      </c>
      <c r="AQ90">
        <v>1.9000000000000001E-4</v>
      </c>
      <c r="AR90">
        <v>1.9000000000000001E-4</v>
      </c>
      <c r="AS90">
        <v>1.9000000000000001E-4</v>
      </c>
      <c r="AT90">
        <v>1.9000000000000001E-4</v>
      </c>
      <c r="AU90">
        <v>2.02E-4</v>
      </c>
      <c r="AV90">
        <v>2.02E-4</v>
      </c>
      <c r="AW90">
        <v>2.02E-4</v>
      </c>
      <c r="AX90">
        <v>2.02E-4</v>
      </c>
      <c r="AY90">
        <v>2.02E-4</v>
      </c>
      <c r="AZ90">
        <v>2.0100000000000001E-4</v>
      </c>
      <c r="BA90">
        <v>2.0100000000000001E-4</v>
      </c>
      <c r="BB90">
        <v>2.0100000000000001E-4</v>
      </c>
      <c r="BC90">
        <v>2.0100000000000001E-4</v>
      </c>
      <c r="BD90">
        <v>2.0100000000000001E-4</v>
      </c>
      <c r="BE90">
        <v>1.8200000000000001E-4</v>
      </c>
      <c r="BF90">
        <v>1.8200000000000001E-4</v>
      </c>
      <c r="BG90">
        <v>1.8200000000000001E-4</v>
      </c>
      <c r="BH90">
        <v>1.8200000000000001E-4</v>
      </c>
      <c r="BI90">
        <v>1.8200000000000001E-4</v>
      </c>
      <c r="BJ90">
        <v>1.6000000000000001E-4</v>
      </c>
      <c r="BK90">
        <v>1.6000000000000001E-4</v>
      </c>
      <c r="BL90">
        <v>1.6000000000000001E-4</v>
      </c>
      <c r="BM90">
        <v>1.6000000000000001E-4</v>
      </c>
      <c r="BN90">
        <v>1.6000000000000001E-4</v>
      </c>
      <c r="BO90">
        <v>1.5100000000000001E-4</v>
      </c>
      <c r="BP90">
        <v>1.5100000000000001E-4</v>
      </c>
      <c r="BQ90">
        <v>1.5100000000000001E-4</v>
      </c>
      <c r="BR90">
        <v>1.5100000000000001E-4</v>
      </c>
      <c r="BS90">
        <v>1.5100000000000001E-4</v>
      </c>
      <c r="BT90">
        <v>1.45E-4</v>
      </c>
      <c r="BU90">
        <v>1.45E-4</v>
      </c>
      <c r="BV90">
        <v>1.45E-4</v>
      </c>
      <c r="BW90">
        <v>1.45E-4</v>
      </c>
      <c r="BX90">
        <v>1.45E-4</v>
      </c>
      <c r="BY90">
        <v>1.5300000000000001E-4</v>
      </c>
      <c r="BZ90">
        <v>1.5300000000000001E-4</v>
      </c>
      <c r="CA90">
        <v>1.5300000000000001E-4</v>
      </c>
      <c r="CB90">
        <v>1.5300000000000001E-4</v>
      </c>
      <c r="CC90">
        <v>1.5300000000000001E-4</v>
      </c>
      <c r="CD90">
        <v>1.5300000000000001E-4</v>
      </c>
      <c r="CE90">
        <v>1.5300000000000001E-4</v>
      </c>
      <c r="CF90">
        <v>1.5300000000000001E-4</v>
      </c>
      <c r="CG90">
        <v>1.5300000000000001E-4</v>
      </c>
      <c r="CH90">
        <v>1.5300000000000001E-4</v>
      </c>
      <c r="CI90">
        <v>1.5300000000000001E-4</v>
      </c>
      <c r="CJ90">
        <v>1.5300000000000001E-4</v>
      </c>
      <c r="CK90">
        <v>1.5300000000000001E-4</v>
      </c>
      <c r="CL90">
        <v>1.5300000000000001E-4</v>
      </c>
      <c r="CM90">
        <v>1.5300000000000001E-4</v>
      </c>
      <c r="CN90">
        <v>1.5300000000000001E-4</v>
      </c>
      <c r="CO90">
        <v>1.5300000000000001E-4</v>
      </c>
      <c r="CP90">
        <v>1.5300000000000001E-4</v>
      </c>
      <c r="CQ90">
        <v>1.5300000000000001E-4</v>
      </c>
      <c r="CR90">
        <v>1.5300000000000001E-4</v>
      </c>
      <c r="CS90">
        <v>1.5300000000000001E-4</v>
      </c>
      <c r="CT90">
        <v>1.5300000000000001E-4</v>
      </c>
      <c r="CU90">
        <v>1.5300000000000001E-4</v>
      </c>
      <c r="CV90">
        <v>1.5300000000000001E-4</v>
      </c>
      <c r="CW90">
        <v>1.5300000000000001E-4</v>
      </c>
      <c r="CX90">
        <v>1.5300000000000001E-4</v>
      </c>
    </row>
    <row r="91" spans="1:102">
      <c r="A91" t="s">
        <v>249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>
        <v>9.7999999999999997E-5</v>
      </c>
      <c r="R91">
        <v>9.7999999999999997E-5</v>
      </c>
      <c r="S91">
        <v>9.7999999999999997E-5</v>
      </c>
      <c r="T91">
        <v>9.7999999999999997E-5</v>
      </c>
      <c r="U91">
        <v>9.7999999999999997E-5</v>
      </c>
      <c r="V91">
        <v>9.7999999999999997E-5</v>
      </c>
      <c r="W91">
        <v>9.7999999999999997E-5</v>
      </c>
      <c r="X91">
        <v>9.7999999999999997E-5</v>
      </c>
      <c r="Y91">
        <v>9.7999999999999997E-5</v>
      </c>
      <c r="Z91">
        <v>9.7999999999999997E-5</v>
      </c>
      <c r="AA91">
        <v>9.7999999999999997E-5</v>
      </c>
      <c r="AB91">
        <v>9.7999999999999997E-5</v>
      </c>
      <c r="AC91">
        <v>9.7999999999999997E-5</v>
      </c>
      <c r="AD91">
        <v>9.7999999999999997E-5</v>
      </c>
      <c r="AE91">
        <v>9.7999999999999997E-5</v>
      </c>
      <c r="AF91">
        <v>9.7999999999999997E-5</v>
      </c>
      <c r="AG91">
        <v>9.7999999999999997E-5</v>
      </c>
      <c r="AH91">
        <v>9.7999999999999997E-5</v>
      </c>
      <c r="AI91">
        <v>9.7999999999999997E-5</v>
      </c>
      <c r="AJ91">
        <v>9.7999999999999997E-5</v>
      </c>
      <c r="AK91">
        <v>9.7999999999999997E-5</v>
      </c>
      <c r="AL91">
        <v>9.7999999999999997E-5</v>
      </c>
      <c r="AM91">
        <v>9.7999999999999997E-5</v>
      </c>
      <c r="AN91">
        <v>9.7999999999999997E-5</v>
      </c>
      <c r="AO91">
        <v>9.7999999999999997E-5</v>
      </c>
      <c r="AP91">
        <v>3.2000000000000003E-4</v>
      </c>
      <c r="AQ91">
        <v>3.2000000000000003E-4</v>
      </c>
      <c r="AR91">
        <v>3.2000000000000003E-4</v>
      </c>
      <c r="AS91">
        <v>3.2000000000000003E-4</v>
      </c>
      <c r="AT91">
        <v>3.2000000000000003E-4</v>
      </c>
      <c r="AU91">
        <v>3.5199999999999999E-4</v>
      </c>
      <c r="AV91">
        <v>3.5199999999999999E-4</v>
      </c>
      <c r="AW91">
        <v>3.5199999999999999E-4</v>
      </c>
      <c r="AX91">
        <v>3.5199999999999999E-4</v>
      </c>
      <c r="AY91">
        <v>3.5199999999999999E-4</v>
      </c>
      <c r="AZ91">
        <v>3.2000000000000003E-4</v>
      </c>
      <c r="BA91">
        <v>3.2000000000000003E-4</v>
      </c>
      <c r="BB91">
        <v>3.2000000000000003E-4</v>
      </c>
      <c r="BC91">
        <v>3.2000000000000003E-4</v>
      </c>
      <c r="BD91">
        <v>3.2000000000000003E-4</v>
      </c>
      <c r="BE91">
        <v>2.5599999999999999E-4</v>
      </c>
      <c r="BF91">
        <v>2.5599999999999999E-4</v>
      </c>
      <c r="BG91">
        <v>2.5599999999999999E-4</v>
      </c>
      <c r="BH91">
        <v>2.5599999999999999E-4</v>
      </c>
      <c r="BI91">
        <v>2.5599999999999999E-4</v>
      </c>
      <c r="BJ91">
        <v>1.93E-4</v>
      </c>
      <c r="BK91">
        <v>1.93E-4</v>
      </c>
      <c r="BL91">
        <v>1.93E-4</v>
      </c>
      <c r="BM91">
        <v>1.93E-4</v>
      </c>
      <c r="BN91">
        <v>1.93E-4</v>
      </c>
      <c r="BO91">
        <v>1.92E-4</v>
      </c>
      <c r="BP91">
        <v>1.92E-4</v>
      </c>
      <c r="BQ91">
        <v>1.92E-4</v>
      </c>
      <c r="BR91">
        <v>1.92E-4</v>
      </c>
      <c r="BS91">
        <v>1.92E-4</v>
      </c>
      <c r="BT91">
        <v>1.9699999999999999E-4</v>
      </c>
      <c r="BU91">
        <v>1.9699999999999999E-4</v>
      </c>
      <c r="BV91">
        <v>1.9699999999999999E-4</v>
      </c>
      <c r="BW91">
        <v>1.9699999999999999E-4</v>
      </c>
      <c r="BX91">
        <v>1.9699999999999999E-4</v>
      </c>
      <c r="BY91">
        <v>1.73E-4</v>
      </c>
      <c r="BZ91">
        <v>1.73E-4</v>
      </c>
      <c r="CA91">
        <v>1.73E-4</v>
      </c>
      <c r="CB91">
        <v>1.73E-4</v>
      </c>
      <c r="CC91">
        <v>1.73E-4</v>
      </c>
      <c r="CD91">
        <v>1.73E-4</v>
      </c>
      <c r="CE91">
        <v>1.73E-4</v>
      </c>
      <c r="CF91">
        <v>1.73E-4</v>
      </c>
      <c r="CG91">
        <v>1.73E-4</v>
      </c>
      <c r="CH91">
        <v>1.73E-4</v>
      </c>
      <c r="CI91">
        <v>1.73E-4</v>
      </c>
      <c r="CJ91">
        <v>1.73E-4</v>
      </c>
      <c r="CK91">
        <v>1.73E-4</v>
      </c>
      <c r="CL91">
        <v>1.73E-4</v>
      </c>
      <c r="CM91">
        <v>1.73E-4</v>
      </c>
      <c r="CN91">
        <v>1.73E-4</v>
      </c>
      <c r="CO91">
        <v>1.73E-4</v>
      </c>
      <c r="CP91">
        <v>1.73E-4</v>
      </c>
      <c r="CQ91">
        <v>1.73E-4</v>
      </c>
      <c r="CR91">
        <v>1.73E-4</v>
      </c>
      <c r="CS91">
        <v>1.73E-4</v>
      </c>
      <c r="CT91">
        <v>1.73E-4</v>
      </c>
      <c r="CU91">
        <v>1.73E-4</v>
      </c>
      <c r="CV91">
        <v>1.73E-4</v>
      </c>
      <c r="CW91">
        <v>1.73E-4</v>
      </c>
      <c r="CX91">
        <v>1.73E-4</v>
      </c>
    </row>
    <row r="92" spans="1:102">
      <c r="A92" t="s">
        <v>251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>
        <v>7.2999999999999999E-5</v>
      </c>
      <c r="R92">
        <v>7.2999999999999999E-5</v>
      </c>
      <c r="S92">
        <v>7.2999999999999999E-5</v>
      </c>
      <c r="T92">
        <v>7.2999999999999999E-5</v>
      </c>
      <c r="U92">
        <v>7.2999999999999999E-5</v>
      </c>
      <c r="V92">
        <v>7.2999999999999999E-5</v>
      </c>
      <c r="W92">
        <v>7.2999999999999999E-5</v>
      </c>
      <c r="X92">
        <v>7.2999999999999999E-5</v>
      </c>
      <c r="Y92">
        <v>7.2999999999999999E-5</v>
      </c>
      <c r="Z92">
        <v>7.2999999999999999E-5</v>
      </c>
      <c r="AA92">
        <v>7.2999999999999999E-5</v>
      </c>
      <c r="AB92">
        <v>7.2999999999999999E-5</v>
      </c>
      <c r="AC92">
        <v>7.2999999999999999E-5</v>
      </c>
      <c r="AD92">
        <v>7.2999999999999999E-5</v>
      </c>
      <c r="AE92">
        <v>7.2999999999999999E-5</v>
      </c>
      <c r="AF92">
        <v>7.2999999999999999E-5</v>
      </c>
      <c r="AG92">
        <v>7.2999999999999999E-5</v>
      </c>
      <c r="AH92">
        <v>7.2999999999999999E-5</v>
      </c>
      <c r="AI92">
        <v>7.2999999999999999E-5</v>
      </c>
      <c r="AJ92">
        <v>7.2999999999999999E-5</v>
      </c>
      <c r="AK92">
        <v>7.2999999999999999E-5</v>
      </c>
      <c r="AL92">
        <v>7.2999999999999999E-5</v>
      </c>
      <c r="AM92">
        <v>7.2999999999999999E-5</v>
      </c>
      <c r="AN92">
        <v>7.2999999999999999E-5</v>
      </c>
      <c r="AO92">
        <v>7.2999999999999999E-5</v>
      </c>
      <c r="AP92">
        <v>1.6899999999999999E-4</v>
      </c>
      <c r="AQ92">
        <v>1.6899999999999999E-4</v>
      </c>
      <c r="AR92">
        <v>1.6899999999999999E-4</v>
      </c>
      <c r="AS92">
        <v>1.6899999999999999E-4</v>
      </c>
      <c r="AT92">
        <v>1.6899999999999999E-4</v>
      </c>
      <c r="AU92">
        <v>1.84E-4</v>
      </c>
      <c r="AV92">
        <v>1.84E-4</v>
      </c>
      <c r="AW92">
        <v>1.84E-4</v>
      </c>
      <c r="AX92">
        <v>1.84E-4</v>
      </c>
      <c r="AY92">
        <v>1.84E-4</v>
      </c>
      <c r="AZ92">
        <v>1.9799999999999999E-4</v>
      </c>
      <c r="BA92">
        <v>1.9799999999999999E-4</v>
      </c>
      <c r="BB92">
        <v>1.9799999999999999E-4</v>
      </c>
      <c r="BC92">
        <v>1.9799999999999999E-4</v>
      </c>
      <c r="BD92">
        <v>1.9799999999999999E-4</v>
      </c>
      <c r="BE92">
        <v>2.1800000000000001E-4</v>
      </c>
      <c r="BF92">
        <v>2.1800000000000001E-4</v>
      </c>
      <c r="BG92">
        <v>2.1800000000000001E-4</v>
      </c>
      <c r="BH92">
        <v>2.1800000000000001E-4</v>
      </c>
      <c r="BI92">
        <v>2.1800000000000001E-4</v>
      </c>
      <c r="BJ92">
        <v>2.3800000000000001E-4</v>
      </c>
      <c r="BK92">
        <v>2.3800000000000001E-4</v>
      </c>
      <c r="BL92">
        <v>2.3800000000000001E-4</v>
      </c>
      <c r="BM92">
        <v>2.3800000000000001E-4</v>
      </c>
      <c r="BN92">
        <v>2.3800000000000001E-4</v>
      </c>
      <c r="BO92">
        <v>2.5799999999999998E-4</v>
      </c>
      <c r="BP92">
        <v>2.5799999999999998E-4</v>
      </c>
      <c r="BQ92">
        <v>2.5799999999999998E-4</v>
      </c>
      <c r="BR92">
        <v>2.5799999999999998E-4</v>
      </c>
      <c r="BS92">
        <v>2.5799999999999998E-4</v>
      </c>
      <c r="BT92">
        <v>2.7300000000000002E-4</v>
      </c>
      <c r="BU92">
        <v>2.7300000000000002E-4</v>
      </c>
      <c r="BV92">
        <v>2.7300000000000002E-4</v>
      </c>
      <c r="BW92">
        <v>2.7300000000000002E-4</v>
      </c>
      <c r="BX92">
        <v>2.7300000000000002E-4</v>
      </c>
      <c r="BY92">
        <v>2.8400000000000002E-4</v>
      </c>
      <c r="BZ92">
        <v>2.8400000000000002E-4</v>
      </c>
      <c r="CA92">
        <v>2.8400000000000002E-4</v>
      </c>
      <c r="CB92">
        <v>2.8400000000000002E-4</v>
      </c>
      <c r="CC92">
        <v>2.8400000000000002E-4</v>
      </c>
      <c r="CD92">
        <v>2.8400000000000002E-4</v>
      </c>
      <c r="CE92">
        <v>2.8400000000000002E-4</v>
      </c>
      <c r="CF92">
        <v>2.8400000000000002E-4</v>
      </c>
      <c r="CG92">
        <v>2.8400000000000002E-4</v>
      </c>
      <c r="CH92">
        <v>2.8400000000000002E-4</v>
      </c>
      <c r="CI92">
        <v>2.8400000000000002E-4</v>
      </c>
      <c r="CJ92">
        <v>2.8400000000000002E-4</v>
      </c>
      <c r="CK92">
        <v>2.8400000000000002E-4</v>
      </c>
      <c r="CL92">
        <v>2.8400000000000002E-4</v>
      </c>
      <c r="CM92">
        <v>2.8400000000000002E-4</v>
      </c>
      <c r="CN92">
        <v>2.8400000000000002E-4</v>
      </c>
      <c r="CO92">
        <v>2.8400000000000002E-4</v>
      </c>
      <c r="CP92">
        <v>2.8400000000000002E-4</v>
      </c>
      <c r="CQ92">
        <v>2.8400000000000002E-4</v>
      </c>
      <c r="CR92">
        <v>2.8400000000000002E-4</v>
      </c>
      <c r="CS92">
        <v>2.8400000000000002E-4</v>
      </c>
      <c r="CT92">
        <v>2.8400000000000002E-4</v>
      </c>
      <c r="CU92">
        <v>2.8400000000000002E-4</v>
      </c>
      <c r="CV92">
        <v>2.8400000000000002E-4</v>
      </c>
      <c r="CW92">
        <v>2.8400000000000002E-4</v>
      </c>
      <c r="CX92">
        <v>2.8400000000000002E-4</v>
      </c>
    </row>
    <row r="93" spans="1:102">
      <c r="A93" t="s">
        <v>253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>
        <v>1.2999999999999999E-5</v>
      </c>
      <c r="R93">
        <v>1.2999999999999999E-5</v>
      </c>
      <c r="S93">
        <v>1.2999999999999999E-5</v>
      </c>
      <c r="T93">
        <v>1.2999999999999999E-5</v>
      </c>
      <c r="U93">
        <v>1.2999999999999999E-5</v>
      </c>
      <c r="V93">
        <v>1.2999999999999999E-5</v>
      </c>
      <c r="W93">
        <v>1.2999999999999999E-5</v>
      </c>
      <c r="X93">
        <v>1.2999999999999999E-5</v>
      </c>
      <c r="Y93">
        <v>1.2999999999999999E-5</v>
      </c>
      <c r="Z93">
        <v>1.2999999999999999E-5</v>
      </c>
      <c r="AA93">
        <v>1.2999999999999999E-5</v>
      </c>
      <c r="AB93">
        <v>1.2999999999999999E-5</v>
      </c>
      <c r="AC93">
        <v>1.2999999999999999E-5</v>
      </c>
      <c r="AD93">
        <v>1.2999999999999999E-5</v>
      </c>
      <c r="AE93">
        <v>1.2999999999999999E-5</v>
      </c>
      <c r="AF93">
        <v>1.2999999999999999E-5</v>
      </c>
      <c r="AG93">
        <v>1.2999999999999999E-5</v>
      </c>
      <c r="AH93">
        <v>1.2999999999999999E-5</v>
      </c>
      <c r="AI93">
        <v>1.2999999999999999E-5</v>
      </c>
      <c r="AJ93">
        <v>1.2999999999999999E-5</v>
      </c>
      <c r="AK93">
        <v>1.2999999999999999E-5</v>
      </c>
      <c r="AL93">
        <v>1.2999999999999999E-5</v>
      </c>
      <c r="AM93">
        <v>1.2999999999999999E-5</v>
      </c>
      <c r="AN93">
        <v>1.2999999999999999E-5</v>
      </c>
      <c r="AO93">
        <v>1.2999999999999999E-5</v>
      </c>
      <c r="AP93">
        <v>4.6999999999999997E-5</v>
      </c>
      <c r="AQ93">
        <v>4.6999999999999997E-5</v>
      </c>
      <c r="AR93">
        <v>4.6999999999999997E-5</v>
      </c>
      <c r="AS93">
        <v>4.6999999999999997E-5</v>
      </c>
      <c r="AT93">
        <v>4.6999999999999997E-5</v>
      </c>
      <c r="AU93">
        <v>7.1000000000000005E-5</v>
      </c>
      <c r="AV93">
        <v>7.1000000000000005E-5</v>
      </c>
      <c r="AW93">
        <v>7.1000000000000005E-5</v>
      </c>
      <c r="AX93">
        <v>7.1000000000000005E-5</v>
      </c>
      <c r="AY93">
        <v>7.1000000000000005E-5</v>
      </c>
      <c r="AZ93">
        <v>1.25E-4</v>
      </c>
      <c r="BA93">
        <v>1.25E-4</v>
      </c>
      <c r="BB93">
        <v>1.25E-4</v>
      </c>
      <c r="BC93">
        <v>1.25E-4</v>
      </c>
      <c r="BD93">
        <v>1.25E-4</v>
      </c>
      <c r="BE93">
        <v>1.5899999999999999E-4</v>
      </c>
      <c r="BF93">
        <v>1.5899999999999999E-4</v>
      </c>
      <c r="BG93">
        <v>1.5899999999999999E-4</v>
      </c>
      <c r="BH93">
        <v>1.5899999999999999E-4</v>
      </c>
      <c r="BI93">
        <v>1.5899999999999999E-4</v>
      </c>
      <c r="BJ93">
        <v>1.2E-4</v>
      </c>
      <c r="BK93">
        <v>1.2E-4</v>
      </c>
      <c r="BL93">
        <v>1.2E-4</v>
      </c>
      <c r="BM93">
        <v>1.2E-4</v>
      </c>
      <c r="BN93">
        <v>1.2E-4</v>
      </c>
      <c r="BO93">
        <v>2.12E-4</v>
      </c>
      <c r="BP93">
        <v>2.12E-4</v>
      </c>
      <c r="BQ93">
        <v>2.12E-4</v>
      </c>
      <c r="BR93">
        <v>2.12E-4</v>
      </c>
      <c r="BS93">
        <v>2.12E-4</v>
      </c>
      <c r="BT93">
        <v>1.2799999999999999E-4</v>
      </c>
      <c r="BU93">
        <v>1.2799999999999999E-4</v>
      </c>
      <c r="BV93">
        <v>1.2799999999999999E-4</v>
      </c>
      <c r="BW93">
        <v>1.2799999999999999E-4</v>
      </c>
      <c r="BX93">
        <v>1.2799999999999999E-4</v>
      </c>
      <c r="BY93">
        <v>9.5000000000000005E-5</v>
      </c>
      <c r="BZ93">
        <v>9.5000000000000005E-5</v>
      </c>
      <c r="CA93">
        <v>9.5000000000000005E-5</v>
      </c>
      <c r="CB93">
        <v>9.5000000000000005E-5</v>
      </c>
      <c r="CC93">
        <v>9.5000000000000005E-5</v>
      </c>
      <c r="CD93">
        <v>9.5000000000000005E-5</v>
      </c>
      <c r="CE93">
        <v>9.5000000000000005E-5</v>
      </c>
      <c r="CF93">
        <v>9.5000000000000005E-5</v>
      </c>
      <c r="CG93">
        <v>9.5000000000000005E-5</v>
      </c>
      <c r="CH93">
        <v>9.5000000000000005E-5</v>
      </c>
      <c r="CI93">
        <v>9.5000000000000005E-5</v>
      </c>
      <c r="CJ93">
        <v>9.5000000000000005E-5</v>
      </c>
      <c r="CK93">
        <v>9.5000000000000005E-5</v>
      </c>
      <c r="CL93">
        <v>9.5000000000000005E-5</v>
      </c>
      <c r="CM93">
        <v>9.5000000000000005E-5</v>
      </c>
      <c r="CN93">
        <v>9.5000000000000005E-5</v>
      </c>
      <c r="CO93">
        <v>9.5000000000000005E-5</v>
      </c>
      <c r="CP93">
        <v>9.5000000000000005E-5</v>
      </c>
      <c r="CQ93">
        <v>9.5000000000000005E-5</v>
      </c>
      <c r="CR93">
        <v>9.5000000000000005E-5</v>
      </c>
      <c r="CS93">
        <v>9.5000000000000005E-5</v>
      </c>
      <c r="CT93">
        <v>9.5000000000000005E-5</v>
      </c>
      <c r="CU93">
        <v>9.5000000000000005E-5</v>
      </c>
      <c r="CV93">
        <v>9.5000000000000005E-5</v>
      </c>
      <c r="CW93">
        <v>9.5000000000000005E-5</v>
      </c>
      <c r="CX93">
        <v>9.5000000000000005E-5</v>
      </c>
    </row>
    <row r="94" spans="1:102">
      <c r="A94" t="s">
        <v>255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>
        <v>2.12E-4</v>
      </c>
      <c r="R94">
        <v>2.12E-4</v>
      </c>
      <c r="S94">
        <v>2.12E-4</v>
      </c>
      <c r="T94">
        <v>2.12E-4</v>
      </c>
      <c r="U94">
        <v>2.12E-4</v>
      </c>
      <c r="V94">
        <v>2.12E-4</v>
      </c>
      <c r="W94">
        <v>2.12E-4</v>
      </c>
      <c r="X94">
        <v>2.12E-4</v>
      </c>
      <c r="Y94">
        <v>2.12E-4</v>
      </c>
      <c r="Z94">
        <v>2.12E-4</v>
      </c>
      <c r="AA94">
        <v>2.12E-4</v>
      </c>
      <c r="AB94">
        <v>2.12E-4</v>
      </c>
      <c r="AC94">
        <v>2.12E-4</v>
      </c>
      <c r="AD94">
        <v>2.12E-4</v>
      </c>
      <c r="AE94">
        <v>2.12E-4</v>
      </c>
      <c r="AF94">
        <v>2.12E-4</v>
      </c>
      <c r="AG94">
        <v>2.12E-4</v>
      </c>
      <c r="AH94">
        <v>2.12E-4</v>
      </c>
      <c r="AI94">
        <v>2.12E-4</v>
      </c>
      <c r="AJ94">
        <v>2.12E-4</v>
      </c>
      <c r="AK94">
        <v>2.12E-4</v>
      </c>
      <c r="AL94">
        <v>2.12E-4</v>
      </c>
      <c r="AM94">
        <v>2.12E-4</v>
      </c>
      <c r="AN94">
        <v>2.12E-4</v>
      </c>
      <c r="AO94">
        <v>2.12E-4</v>
      </c>
      <c r="AP94">
        <v>5.6999999999999998E-4</v>
      </c>
      <c r="AQ94">
        <v>5.6999999999999998E-4</v>
      </c>
      <c r="AR94">
        <v>5.6999999999999998E-4</v>
      </c>
      <c r="AS94">
        <v>5.6999999999999998E-4</v>
      </c>
      <c r="AT94">
        <v>5.6999999999999998E-4</v>
      </c>
      <c r="AU94">
        <v>5.5999999999999995E-4</v>
      </c>
      <c r="AV94">
        <v>5.5999999999999995E-4</v>
      </c>
      <c r="AW94">
        <v>5.5999999999999995E-4</v>
      </c>
      <c r="AX94">
        <v>5.5999999999999995E-4</v>
      </c>
      <c r="AY94">
        <v>5.5999999999999995E-4</v>
      </c>
      <c r="AZ94">
        <v>5.2400000000000005E-4</v>
      </c>
      <c r="BA94">
        <v>5.2400000000000005E-4</v>
      </c>
      <c r="BB94">
        <v>5.2400000000000005E-4</v>
      </c>
      <c r="BC94">
        <v>5.2400000000000005E-4</v>
      </c>
      <c r="BD94">
        <v>5.2400000000000005E-4</v>
      </c>
      <c r="BE94">
        <v>4.9200000000000003E-4</v>
      </c>
      <c r="BF94">
        <v>4.9200000000000003E-4</v>
      </c>
      <c r="BG94">
        <v>4.9200000000000003E-4</v>
      </c>
      <c r="BH94">
        <v>4.9200000000000003E-4</v>
      </c>
      <c r="BI94">
        <v>4.9200000000000003E-4</v>
      </c>
      <c r="BJ94">
        <v>4.4999999999999999E-4</v>
      </c>
      <c r="BK94">
        <v>4.4999999999999999E-4</v>
      </c>
      <c r="BL94">
        <v>4.4999999999999999E-4</v>
      </c>
      <c r="BM94">
        <v>4.4999999999999999E-4</v>
      </c>
      <c r="BN94">
        <v>4.4999999999999999E-4</v>
      </c>
      <c r="BO94">
        <v>4.1599999999999997E-4</v>
      </c>
      <c r="BP94">
        <v>4.1599999999999997E-4</v>
      </c>
      <c r="BQ94">
        <v>4.1599999999999997E-4</v>
      </c>
      <c r="BR94">
        <v>4.1599999999999997E-4</v>
      </c>
      <c r="BS94">
        <v>4.1599999999999997E-4</v>
      </c>
      <c r="BT94">
        <v>3.7800000000000003E-4</v>
      </c>
      <c r="BU94">
        <v>3.7800000000000003E-4</v>
      </c>
      <c r="BV94">
        <v>3.7800000000000003E-4</v>
      </c>
      <c r="BW94">
        <v>3.7800000000000003E-4</v>
      </c>
      <c r="BX94">
        <v>3.7800000000000003E-4</v>
      </c>
      <c r="BY94">
        <v>3.6200000000000002E-4</v>
      </c>
      <c r="BZ94">
        <v>3.6200000000000002E-4</v>
      </c>
      <c r="CA94">
        <v>3.6200000000000002E-4</v>
      </c>
      <c r="CB94">
        <v>3.6200000000000002E-4</v>
      </c>
      <c r="CC94">
        <v>3.6200000000000002E-4</v>
      </c>
      <c r="CD94">
        <v>3.6200000000000002E-4</v>
      </c>
      <c r="CE94">
        <v>3.6200000000000002E-4</v>
      </c>
      <c r="CF94">
        <v>3.6200000000000002E-4</v>
      </c>
      <c r="CG94">
        <v>3.6200000000000002E-4</v>
      </c>
      <c r="CH94">
        <v>3.6200000000000002E-4</v>
      </c>
      <c r="CI94">
        <v>3.6200000000000002E-4</v>
      </c>
      <c r="CJ94">
        <v>3.6200000000000002E-4</v>
      </c>
      <c r="CK94">
        <v>3.6200000000000002E-4</v>
      </c>
      <c r="CL94">
        <v>3.6200000000000002E-4</v>
      </c>
      <c r="CM94">
        <v>3.6200000000000002E-4</v>
      </c>
      <c r="CN94">
        <v>3.6200000000000002E-4</v>
      </c>
      <c r="CO94">
        <v>3.6200000000000002E-4</v>
      </c>
      <c r="CP94">
        <v>3.6200000000000002E-4</v>
      </c>
      <c r="CQ94">
        <v>3.6200000000000002E-4</v>
      </c>
      <c r="CR94">
        <v>3.6200000000000002E-4</v>
      </c>
      <c r="CS94">
        <v>3.6200000000000002E-4</v>
      </c>
      <c r="CT94">
        <v>3.6200000000000002E-4</v>
      </c>
      <c r="CU94">
        <v>3.6200000000000002E-4</v>
      </c>
      <c r="CV94">
        <v>3.6200000000000002E-4</v>
      </c>
      <c r="CW94">
        <v>3.6200000000000002E-4</v>
      </c>
      <c r="CX94">
        <v>3.6200000000000002E-4</v>
      </c>
    </row>
    <row r="95" spans="1:102">
      <c r="A95" t="s">
        <v>257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>
        <v>5.3000000000000001E-5</v>
      </c>
      <c r="R95">
        <v>5.3000000000000001E-5</v>
      </c>
      <c r="S95">
        <v>5.3000000000000001E-5</v>
      </c>
      <c r="T95">
        <v>5.3000000000000001E-5</v>
      </c>
      <c r="U95">
        <v>5.3000000000000001E-5</v>
      </c>
      <c r="V95">
        <v>5.3000000000000001E-5</v>
      </c>
      <c r="W95">
        <v>5.3000000000000001E-5</v>
      </c>
      <c r="X95">
        <v>5.3000000000000001E-5</v>
      </c>
      <c r="Y95">
        <v>5.3000000000000001E-5</v>
      </c>
      <c r="Z95">
        <v>5.3000000000000001E-5</v>
      </c>
      <c r="AA95">
        <v>5.3000000000000001E-5</v>
      </c>
      <c r="AB95">
        <v>5.3000000000000001E-5</v>
      </c>
      <c r="AC95">
        <v>5.3000000000000001E-5</v>
      </c>
      <c r="AD95">
        <v>5.3000000000000001E-5</v>
      </c>
      <c r="AE95">
        <v>5.3000000000000001E-5</v>
      </c>
      <c r="AF95">
        <v>5.3000000000000001E-5</v>
      </c>
      <c r="AG95">
        <v>5.3000000000000001E-5</v>
      </c>
      <c r="AH95">
        <v>5.3000000000000001E-5</v>
      </c>
      <c r="AI95">
        <v>5.3000000000000001E-5</v>
      </c>
      <c r="AJ95">
        <v>5.3000000000000001E-5</v>
      </c>
      <c r="AK95">
        <v>5.3000000000000001E-5</v>
      </c>
      <c r="AL95">
        <v>5.3000000000000001E-5</v>
      </c>
      <c r="AM95">
        <v>5.3000000000000001E-5</v>
      </c>
      <c r="AN95">
        <v>5.3000000000000001E-5</v>
      </c>
      <c r="AO95">
        <v>5.3000000000000001E-5</v>
      </c>
      <c r="AP95">
        <v>2.6899999999999998E-4</v>
      </c>
      <c r="AQ95">
        <v>2.6899999999999998E-4</v>
      </c>
      <c r="AR95">
        <v>2.6899999999999998E-4</v>
      </c>
      <c r="AS95">
        <v>2.6899999999999998E-4</v>
      </c>
      <c r="AT95">
        <v>2.6899999999999998E-4</v>
      </c>
      <c r="AU95">
        <v>3.3300000000000002E-4</v>
      </c>
      <c r="AV95">
        <v>3.3300000000000002E-4</v>
      </c>
      <c r="AW95">
        <v>3.3300000000000002E-4</v>
      </c>
      <c r="AX95">
        <v>3.3300000000000002E-4</v>
      </c>
      <c r="AY95">
        <v>3.3300000000000002E-4</v>
      </c>
      <c r="AZ95">
        <v>3.7100000000000002E-4</v>
      </c>
      <c r="BA95">
        <v>3.7100000000000002E-4</v>
      </c>
      <c r="BB95">
        <v>3.7100000000000002E-4</v>
      </c>
      <c r="BC95">
        <v>3.7100000000000002E-4</v>
      </c>
      <c r="BD95">
        <v>3.7100000000000002E-4</v>
      </c>
      <c r="BE95">
        <v>3.6900000000000002E-4</v>
      </c>
      <c r="BF95">
        <v>3.6900000000000002E-4</v>
      </c>
      <c r="BG95">
        <v>3.6900000000000002E-4</v>
      </c>
      <c r="BH95">
        <v>3.6900000000000002E-4</v>
      </c>
      <c r="BI95">
        <v>3.6900000000000002E-4</v>
      </c>
      <c r="BJ95">
        <v>3.48E-4</v>
      </c>
      <c r="BK95">
        <v>3.48E-4</v>
      </c>
      <c r="BL95">
        <v>3.48E-4</v>
      </c>
      <c r="BM95">
        <v>3.48E-4</v>
      </c>
      <c r="BN95">
        <v>3.48E-4</v>
      </c>
      <c r="BO95">
        <v>3.3700000000000001E-4</v>
      </c>
      <c r="BP95">
        <v>3.3700000000000001E-4</v>
      </c>
      <c r="BQ95">
        <v>3.3700000000000001E-4</v>
      </c>
      <c r="BR95">
        <v>3.3700000000000001E-4</v>
      </c>
      <c r="BS95">
        <v>3.3700000000000001E-4</v>
      </c>
      <c r="BT95">
        <v>3.0499999999999999E-4</v>
      </c>
      <c r="BU95">
        <v>3.0499999999999999E-4</v>
      </c>
      <c r="BV95">
        <v>3.0499999999999999E-4</v>
      </c>
      <c r="BW95">
        <v>3.0499999999999999E-4</v>
      </c>
      <c r="BX95">
        <v>3.0499999999999999E-4</v>
      </c>
      <c r="BY95">
        <v>2.9E-4</v>
      </c>
      <c r="BZ95">
        <v>2.9E-4</v>
      </c>
      <c r="CA95">
        <v>2.9E-4</v>
      </c>
      <c r="CB95">
        <v>2.9E-4</v>
      </c>
      <c r="CC95">
        <v>2.9E-4</v>
      </c>
      <c r="CD95">
        <v>2.9E-4</v>
      </c>
      <c r="CE95">
        <v>2.9E-4</v>
      </c>
      <c r="CF95">
        <v>2.9E-4</v>
      </c>
      <c r="CG95">
        <v>2.9E-4</v>
      </c>
      <c r="CH95">
        <v>2.9E-4</v>
      </c>
      <c r="CI95">
        <v>2.9E-4</v>
      </c>
      <c r="CJ95">
        <v>2.9E-4</v>
      </c>
      <c r="CK95">
        <v>2.9E-4</v>
      </c>
      <c r="CL95">
        <v>2.9E-4</v>
      </c>
      <c r="CM95">
        <v>2.9E-4</v>
      </c>
      <c r="CN95">
        <v>2.9E-4</v>
      </c>
      <c r="CO95">
        <v>2.9E-4</v>
      </c>
      <c r="CP95">
        <v>2.9E-4</v>
      </c>
      <c r="CQ95">
        <v>2.9E-4</v>
      </c>
      <c r="CR95">
        <v>2.9E-4</v>
      </c>
      <c r="CS95">
        <v>2.9E-4</v>
      </c>
      <c r="CT95">
        <v>2.9E-4</v>
      </c>
      <c r="CU95">
        <v>2.9E-4</v>
      </c>
      <c r="CV95">
        <v>2.9E-4</v>
      </c>
      <c r="CW95">
        <v>2.9E-4</v>
      </c>
      <c r="CX95">
        <v>2.9E-4</v>
      </c>
    </row>
    <row r="96" spans="1:102">
      <c r="A96" t="s">
        <v>259</v>
      </c>
      <c r="B96" t="e">
        <v>#VALUE!</v>
      </c>
      <c r="C96" t="e">
        <v>#VALUE!</v>
      </c>
      <c r="D96" t="e">
        <v>#VALUE!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>
        <v>1.34E-4</v>
      </c>
      <c r="R96">
        <v>1.34E-4</v>
      </c>
      <c r="S96">
        <v>1.34E-4</v>
      </c>
      <c r="T96">
        <v>1.34E-4</v>
      </c>
      <c r="U96">
        <v>1.34E-4</v>
      </c>
      <c r="V96">
        <v>1.34E-4</v>
      </c>
      <c r="W96">
        <v>1.34E-4</v>
      </c>
      <c r="X96">
        <v>1.34E-4</v>
      </c>
      <c r="Y96">
        <v>1.34E-4</v>
      </c>
      <c r="Z96">
        <v>1.34E-4</v>
      </c>
      <c r="AA96">
        <v>1.34E-4</v>
      </c>
      <c r="AB96">
        <v>1.34E-4</v>
      </c>
      <c r="AC96">
        <v>1.34E-4</v>
      </c>
      <c r="AD96">
        <v>1.34E-4</v>
      </c>
      <c r="AE96">
        <v>1.34E-4</v>
      </c>
      <c r="AF96">
        <v>1.34E-4</v>
      </c>
      <c r="AG96">
        <v>1.34E-4</v>
      </c>
      <c r="AH96">
        <v>1.34E-4</v>
      </c>
      <c r="AI96">
        <v>1.34E-4</v>
      </c>
      <c r="AJ96">
        <v>1.34E-4</v>
      </c>
      <c r="AK96">
        <v>1.34E-4</v>
      </c>
      <c r="AL96">
        <v>1.34E-4</v>
      </c>
      <c r="AM96">
        <v>1.34E-4</v>
      </c>
      <c r="AN96">
        <v>1.34E-4</v>
      </c>
      <c r="AO96">
        <v>1.34E-4</v>
      </c>
      <c r="AP96">
        <v>4.0499999999999998E-4</v>
      </c>
      <c r="AQ96">
        <v>4.0499999999999998E-4</v>
      </c>
      <c r="AR96">
        <v>4.0499999999999998E-4</v>
      </c>
      <c r="AS96">
        <v>4.0499999999999998E-4</v>
      </c>
      <c r="AT96">
        <v>4.0499999999999998E-4</v>
      </c>
      <c r="AU96">
        <v>4.4799999999999999E-4</v>
      </c>
      <c r="AV96">
        <v>4.4799999999999999E-4</v>
      </c>
      <c r="AW96">
        <v>4.4799999999999999E-4</v>
      </c>
      <c r="AX96">
        <v>4.4799999999999999E-4</v>
      </c>
      <c r="AY96">
        <v>4.4799999999999999E-4</v>
      </c>
      <c r="AZ96">
        <v>4.4499999999999997E-4</v>
      </c>
      <c r="BA96">
        <v>4.4499999999999997E-4</v>
      </c>
      <c r="BB96">
        <v>4.4499999999999997E-4</v>
      </c>
      <c r="BC96">
        <v>4.4499999999999997E-4</v>
      </c>
      <c r="BD96">
        <v>4.4499999999999997E-4</v>
      </c>
      <c r="BE96">
        <v>4.0700000000000003E-4</v>
      </c>
      <c r="BF96">
        <v>4.0700000000000003E-4</v>
      </c>
      <c r="BG96">
        <v>4.0700000000000003E-4</v>
      </c>
      <c r="BH96">
        <v>4.0700000000000003E-4</v>
      </c>
      <c r="BI96">
        <v>4.0700000000000003E-4</v>
      </c>
      <c r="BJ96">
        <v>3.4699999999999998E-4</v>
      </c>
      <c r="BK96">
        <v>3.4699999999999998E-4</v>
      </c>
      <c r="BL96">
        <v>3.4699999999999998E-4</v>
      </c>
      <c r="BM96">
        <v>3.4699999999999998E-4</v>
      </c>
      <c r="BN96">
        <v>3.4699999999999998E-4</v>
      </c>
      <c r="BO96">
        <v>3.1100000000000002E-4</v>
      </c>
      <c r="BP96">
        <v>3.1100000000000002E-4</v>
      </c>
      <c r="BQ96">
        <v>3.1100000000000002E-4</v>
      </c>
      <c r="BR96">
        <v>3.1100000000000002E-4</v>
      </c>
      <c r="BS96">
        <v>3.1100000000000002E-4</v>
      </c>
      <c r="BT96">
        <v>2.7700000000000001E-4</v>
      </c>
      <c r="BU96">
        <v>2.7700000000000001E-4</v>
      </c>
      <c r="BV96">
        <v>2.7700000000000001E-4</v>
      </c>
      <c r="BW96">
        <v>2.7700000000000001E-4</v>
      </c>
      <c r="BX96">
        <v>2.7700000000000001E-4</v>
      </c>
      <c r="BY96">
        <v>2.1900000000000001E-4</v>
      </c>
      <c r="BZ96">
        <v>2.1900000000000001E-4</v>
      </c>
      <c r="CA96">
        <v>2.1900000000000001E-4</v>
      </c>
      <c r="CB96">
        <v>2.1900000000000001E-4</v>
      </c>
      <c r="CC96">
        <v>2.1900000000000001E-4</v>
      </c>
      <c r="CD96">
        <v>2.1900000000000001E-4</v>
      </c>
      <c r="CE96">
        <v>2.1900000000000001E-4</v>
      </c>
      <c r="CF96">
        <v>2.1900000000000001E-4</v>
      </c>
      <c r="CG96">
        <v>2.1900000000000001E-4</v>
      </c>
      <c r="CH96">
        <v>2.1900000000000001E-4</v>
      </c>
      <c r="CI96">
        <v>2.1900000000000001E-4</v>
      </c>
      <c r="CJ96">
        <v>2.1900000000000001E-4</v>
      </c>
      <c r="CK96">
        <v>2.1900000000000001E-4</v>
      </c>
      <c r="CL96">
        <v>2.1900000000000001E-4</v>
      </c>
      <c r="CM96">
        <v>2.1900000000000001E-4</v>
      </c>
      <c r="CN96">
        <v>2.1900000000000001E-4</v>
      </c>
      <c r="CO96">
        <v>2.1900000000000001E-4</v>
      </c>
      <c r="CP96">
        <v>2.1900000000000001E-4</v>
      </c>
      <c r="CQ96">
        <v>2.1900000000000001E-4</v>
      </c>
      <c r="CR96">
        <v>2.1900000000000001E-4</v>
      </c>
      <c r="CS96">
        <v>2.1900000000000001E-4</v>
      </c>
      <c r="CT96">
        <v>2.1900000000000001E-4</v>
      </c>
      <c r="CU96">
        <v>2.1900000000000001E-4</v>
      </c>
      <c r="CV96">
        <v>2.1900000000000001E-4</v>
      </c>
      <c r="CW96">
        <v>2.1900000000000001E-4</v>
      </c>
      <c r="CX96">
        <v>2.1900000000000001E-4</v>
      </c>
    </row>
    <row r="97" spans="1:102">
      <c r="A97" t="s">
        <v>261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>
        <v>2.0000000000000002E-5</v>
      </c>
      <c r="R97">
        <v>2.0000000000000002E-5</v>
      </c>
      <c r="S97">
        <v>2.0000000000000002E-5</v>
      </c>
      <c r="T97">
        <v>2.0000000000000002E-5</v>
      </c>
      <c r="U97">
        <v>2.0000000000000002E-5</v>
      </c>
      <c r="V97">
        <v>2.0000000000000002E-5</v>
      </c>
      <c r="W97">
        <v>2.0000000000000002E-5</v>
      </c>
      <c r="X97">
        <v>2.0000000000000002E-5</v>
      </c>
      <c r="Y97">
        <v>2.0000000000000002E-5</v>
      </c>
      <c r="Z97">
        <v>2.0000000000000002E-5</v>
      </c>
      <c r="AA97">
        <v>2.0000000000000002E-5</v>
      </c>
      <c r="AB97">
        <v>2.0000000000000002E-5</v>
      </c>
      <c r="AC97">
        <v>2.0000000000000002E-5</v>
      </c>
      <c r="AD97">
        <v>2.0000000000000002E-5</v>
      </c>
      <c r="AE97">
        <v>2.0000000000000002E-5</v>
      </c>
      <c r="AF97">
        <v>2.0000000000000002E-5</v>
      </c>
      <c r="AG97">
        <v>2.0000000000000002E-5</v>
      </c>
      <c r="AH97">
        <v>2.0000000000000002E-5</v>
      </c>
      <c r="AI97">
        <v>2.0000000000000002E-5</v>
      </c>
      <c r="AJ97">
        <v>2.0000000000000002E-5</v>
      </c>
      <c r="AK97">
        <v>2.0000000000000002E-5</v>
      </c>
      <c r="AL97">
        <v>2.0000000000000002E-5</v>
      </c>
      <c r="AM97">
        <v>2.0000000000000002E-5</v>
      </c>
      <c r="AN97">
        <v>2.0000000000000002E-5</v>
      </c>
      <c r="AO97">
        <v>2.0000000000000002E-5</v>
      </c>
      <c r="AP97">
        <v>7.6000000000000004E-5</v>
      </c>
      <c r="AQ97">
        <v>7.6000000000000004E-5</v>
      </c>
      <c r="AR97">
        <v>7.6000000000000004E-5</v>
      </c>
      <c r="AS97">
        <v>7.6000000000000004E-5</v>
      </c>
      <c r="AT97">
        <v>7.6000000000000004E-5</v>
      </c>
      <c r="AU97">
        <v>1.05E-4</v>
      </c>
      <c r="AV97">
        <v>1.05E-4</v>
      </c>
      <c r="AW97">
        <v>1.05E-4</v>
      </c>
      <c r="AX97">
        <v>1.05E-4</v>
      </c>
      <c r="AY97">
        <v>1.05E-4</v>
      </c>
      <c r="AZ97">
        <v>1.2799999999999999E-4</v>
      </c>
      <c r="BA97">
        <v>1.2799999999999999E-4</v>
      </c>
      <c r="BB97">
        <v>1.2799999999999999E-4</v>
      </c>
      <c r="BC97">
        <v>1.2799999999999999E-4</v>
      </c>
      <c r="BD97">
        <v>1.2799999999999999E-4</v>
      </c>
      <c r="BE97">
        <v>1.4100000000000001E-4</v>
      </c>
      <c r="BF97">
        <v>1.4100000000000001E-4</v>
      </c>
      <c r="BG97">
        <v>1.4100000000000001E-4</v>
      </c>
      <c r="BH97">
        <v>1.4100000000000001E-4</v>
      </c>
      <c r="BI97">
        <v>1.4100000000000001E-4</v>
      </c>
      <c r="BJ97">
        <v>1.3999999999999999E-4</v>
      </c>
      <c r="BK97">
        <v>1.3999999999999999E-4</v>
      </c>
      <c r="BL97">
        <v>1.3999999999999999E-4</v>
      </c>
      <c r="BM97">
        <v>1.3999999999999999E-4</v>
      </c>
      <c r="BN97">
        <v>1.3999999999999999E-4</v>
      </c>
      <c r="BO97">
        <v>1.37E-4</v>
      </c>
      <c r="BP97">
        <v>1.37E-4</v>
      </c>
      <c r="BQ97">
        <v>1.37E-4</v>
      </c>
      <c r="BR97">
        <v>1.37E-4</v>
      </c>
      <c r="BS97">
        <v>1.37E-4</v>
      </c>
      <c r="BT97">
        <v>1.44E-4</v>
      </c>
      <c r="BU97">
        <v>1.44E-4</v>
      </c>
      <c r="BV97">
        <v>1.44E-4</v>
      </c>
      <c r="BW97">
        <v>1.44E-4</v>
      </c>
      <c r="BX97">
        <v>1.44E-4</v>
      </c>
      <c r="BY97">
        <v>1.6699999999999999E-4</v>
      </c>
      <c r="BZ97">
        <v>1.6699999999999999E-4</v>
      </c>
      <c r="CA97">
        <v>1.6699999999999999E-4</v>
      </c>
      <c r="CB97">
        <v>1.6699999999999999E-4</v>
      </c>
      <c r="CC97">
        <v>1.6699999999999999E-4</v>
      </c>
      <c r="CD97">
        <v>1.6699999999999999E-4</v>
      </c>
      <c r="CE97">
        <v>1.6699999999999999E-4</v>
      </c>
      <c r="CF97">
        <v>1.6699999999999999E-4</v>
      </c>
      <c r="CG97">
        <v>1.6699999999999999E-4</v>
      </c>
      <c r="CH97">
        <v>1.6699999999999999E-4</v>
      </c>
      <c r="CI97">
        <v>1.6699999999999999E-4</v>
      </c>
      <c r="CJ97">
        <v>1.6699999999999999E-4</v>
      </c>
      <c r="CK97">
        <v>1.6699999999999999E-4</v>
      </c>
      <c r="CL97">
        <v>1.6699999999999999E-4</v>
      </c>
      <c r="CM97">
        <v>1.6699999999999999E-4</v>
      </c>
      <c r="CN97">
        <v>1.6699999999999999E-4</v>
      </c>
      <c r="CO97">
        <v>1.6699999999999999E-4</v>
      </c>
      <c r="CP97">
        <v>1.6699999999999999E-4</v>
      </c>
      <c r="CQ97">
        <v>1.6699999999999999E-4</v>
      </c>
      <c r="CR97">
        <v>1.6699999999999999E-4</v>
      </c>
      <c r="CS97">
        <v>1.6699999999999999E-4</v>
      </c>
      <c r="CT97">
        <v>1.6699999999999999E-4</v>
      </c>
      <c r="CU97">
        <v>1.6699999999999999E-4</v>
      </c>
      <c r="CV97">
        <v>1.6699999999999999E-4</v>
      </c>
      <c r="CW97">
        <v>1.6699999999999999E-4</v>
      </c>
      <c r="CX97">
        <v>1.6699999999999999E-4</v>
      </c>
    </row>
    <row r="98" spans="1:102">
      <c r="A98" t="s">
        <v>263</v>
      </c>
      <c r="B98" t="e">
        <v>#VALUE!</v>
      </c>
      <c r="C98" t="e">
        <v>#VALUE!</v>
      </c>
      <c r="D98" t="e">
        <v>#VALUE!</v>
      </c>
      <c r="E98" t="e">
        <v>#VALUE!</v>
      </c>
      <c r="F98" t="e">
        <v>#VALUE!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>
        <v>1.4100000000000001E-4</v>
      </c>
      <c r="R98">
        <v>1.4100000000000001E-4</v>
      </c>
      <c r="S98">
        <v>1.4100000000000001E-4</v>
      </c>
      <c r="T98">
        <v>1.4100000000000001E-4</v>
      </c>
      <c r="U98">
        <v>1.4100000000000001E-4</v>
      </c>
      <c r="V98">
        <v>1.4100000000000001E-4</v>
      </c>
      <c r="W98">
        <v>1.4100000000000001E-4</v>
      </c>
      <c r="X98">
        <v>1.4100000000000001E-4</v>
      </c>
      <c r="Y98">
        <v>1.4100000000000001E-4</v>
      </c>
      <c r="Z98">
        <v>1.4100000000000001E-4</v>
      </c>
      <c r="AA98">
        <v>1.4100000000000001E-4</v>
      </c>
      <c r="AB98">
        <v>1.4100000000000001E-4</v>
      </c>
      <c r="AC98">
        <v>1.4100000000000001E-4</v>
      </c>
      <c r="AD98">
        <v>1.4100000000000001E-4</v>
      </c>
      <c r="AE98">
        <v>1.4100000000000001E-4</v>
      </c>
      <c r="AF98">
        <v>1.4100000000000001E-4</v>
      </c>
      <c r="AG98">
        <v>1.4100000000000001E-4</v>
      </c>
      <c r="AH98">
        <v>1.4100000000000001E-4</v>
      </c>
      <c r="AI98">
        <v>1.4100000000000001E-4</v>
      </c>
      <c r="AJ98">
        <v>1.4100000000000001E-4</v>
      </c>
      <c r="AK98">
        <v>1.4100000000000001E-4</v>
      </c>
      <c r="AL98">
        <v>1.4100000000000001E-4</v>
      </c>
      <c r="AM98">
        <v>1.4100000000000001E-4</v>
      </c>
      <c r="AN98">
        <v>1.4100000000000001E-4</v>
      </c>
      <c r="AO98">
        <v>1.4100000000000001E-4</v>
      </c>
      <c r="AP98">
        <v>6.7000000000000002E-4</v>
      </c>
      <c r="AQ98">
        <v>6.7000000000000002E-4</v>
      </c>
      <c r="AR98">
        <v>6.7000000000000002E-4</v>
      </c>
      <c r="AS98">
        <v>6.7000000000000002E-4</v>
      </c>
      <c r="AT98">
        <v>6.7000000000000002E-4</v>
      </c>
      <c r="AU98">
        <v>9.2599999999999996E-4</v>
      </c>
      <c r="AV98">
        <v>9.2599999999999996E-4</v>
      </c>
      <c r="AW98">
        <v>9.2599999999999996E-4</v>
      </c>
      <c r="AX98">
        <v>9.2599999999999996E-4</v>
      </c>
      <c r="AY98">
        <v>9.2599999999999996E-4</v>
      </c>
      <c r="AZ98">
        <v>9.0600000000000001E-4</v>
      </c>
      <c r="BA98">
        <v>9.0600000000000001E-4</v>
      </c>
      <c r="BB98">
        <v>9.0600000000000001E-4</v>
      </c>
      <c r="BC98">
        <v>9.0600000000000001E-4</v>
      </c>
      <c r="BD98">
        <v>9.0600000000000001E-4</v>
      </c>
      <c r="BE98">
        <v>1.0640000000000001E-3</v>
      </c>
      <c r="BF98">
        <v>1.0640000000000001E-3</v>
      </c>
      <c r="BG98">
        <v>1.0640000000000001E-3</v>
      </c>
      <c r="BH98">
        <v>1.0640000000000001E-3</v>
      </c>
      <c r="BI98">
        <v>1.0640000000000001E-3</v>
      </c>
      <c r="BJ98">
        <v>1.3500000000000001E-3</v>
      </c>
      <c r="BK98">
        <v>1.3500000000000001E-3</v>
      </c>
      <c r="BL98">
        <v>1.3500000000000001E-3</v>
      </c>
      <c r="BM98">
        <v>1.3500000000000001E-3</v>
      </c>
      <c r="BN98">
        <v>1.3500000000000001E-3</v>
      </c>
      <c r="BO98">
        <v>1.0690000000000001E-3</v>
      </c>
      <c r="BP98">
        <v>1.0690000000000001E-3</v>
      </c>
      <c r="BQ98">
        <v>1.0690000000000001E-3</v>
      </c>
      <c r="BR98">
        <v>1.0690000000000001E-3</v>
      </c>
      <c r="BS98">
        <v>1.0690000000000001E-3</v>
      </c>
      <c r="BT98">
        <v>9.7499999999999996E-4</v>
      </c>
      <c r="BU98">
        <v>9.7499999999999996E-4</v>
      </c>
      <c r="BV98">
        <v>9.7499999999999996E-4</v>
      </c>
      <c r="BW98">
        <v>9.7499999999999996E-4</v>
      </c>
      <c r="BX98">
        <v>9.7499999999999996E-4</v>
      </c>
      <c r="BY98">
        <v>2.1280000000000001E-3</v>
      </c>
      <c r="BZ98">
        <v>2.1280000000000001E-3</v>
      </c>
      <c r="CA98">
        <v>2.1280000000000001E-3</v>
      </c>
      <c r="CB98">
        <v>2.1280000000000001E-3</v>
      </c>
      <c r="CC98">
        <v>2.1280000000000001E-3</v>
      </c>
      <c r="CD98">
        <v>2.1280000000000001E-3</v>
      </c>
      <c r="CE98">
        <v>2.1280000000000001E-3</v>
      </c>
      <c r="CF98">
        <v>2.1280000000000001E-3</v>
      </c>
      <c r="CG98">
        <v>2.1280000000000001E-3</v>
      </c>
      <c r="CH98">
        <v>2.1280000000000001E-3</v>
      </c>
      <c r="CI98">
        <v>2.1280000000000001E-3</v>
      </c>
      <c r="CJ98">
        <v>2.1280000000000001E-3</v>
      </c>
      <c r="CK98">
        <v>2.1280000000000001E-3</v>
      </c>
      <c r="CL98">
        <v>2.1280000000000001E-3</v>
      </c>
      <c r="CM98">
        <v>2.1280000000000001E-3</v>
      </c>
      <c r="CN98">
        <v>2.1280000000000001E-3</v>
      </c>
      <c r="CO98">
        <v>2.1280000000000001E-3</v>
      </c>
      <c r="CP98">
        <v>2.1280000000000001E-3</v>
      </c>
      <c r="CQ98">
        <v>2.1280000000000001E-3</v>
      </c>
      <c r="CR98">
        <v>2.1280000000000001E-3</v>
      </c>
      <c r="CS98">
        <v>2.1280000000000001E-3</v>
      </c>
      <c r="CT98">
        <v>2.1280000000000001E-3</v>
      </c>
      <c r="CU98">
        <v>2.1280000000000001E-3</v>
      </c>
      <c r="CV98">
        <v>2.1280000000000001E-3</v>
      </c>
      <c r="CW98">
        <v>2.1280000000000001E-3</v>
      </c>
      <c r="CX98">
        <v>2.1280000000000001E-3</v>
      </c>
    </row>
    <row r="99" spans="1:102">
      <c r="A99" t="s">
        <v>265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  <c r="G99" t="e">
        <v>#VALUE!</v>
      </c>
      <c r="H99" t="e">
        <v>#VALUE!</v>
      </c>
      <c r="I99" t="e">
        <v>#VALUE!</v>
      </c>
      <c r="J99" t="e">
        <v>#VALUE!</v>
      </c>
      <c r="K99" t="e">
        <v>#VALUE!</v>
      </c>
      <c r="L99" t="e">
        <v>#VALUE!</v>
      </c>
      <c r="M99" t="e">
        <v>#VALUE!</v>
      </c>
      <c r="N99" t="e">
        <v>#VALUE!</v>
      </c>
      <c r="O99" t="e">
        <v>#VALUE!</v>
      </c>
      <c r="P99" t="e">
        <v>#VALUE!</v>
      </c>
      <c r="Q99">
        <v>8.1000000000000004E-5</v>
      </c>
      <c r="R99">
        <v>8.1000000000000004E-5</v>
      </c>
      <c r="S99">
        <v>8.1000000000000004E-5</v>
      </c>
      <c r="T99">
        <v>8.1000000000000004E-5</v>
      </c>
      <c r="U99">
        <v>8.1000000000000004E-5</v>
      </c>
      <c r="V99">
        <v>8.1000000000000004E-5</v>
      </c>
      <c r="W99">
        <v>8.1000000000000004E-5</v>
      </c>
      <c r="X99">
        <v>8.1000000000000004E-5</v>
      </c>
      <c r="Y99">
        <v>8.1000000000000004E-5</v>
      </c>
      <c r="Z99">
        <v>8.1000000000000004E-5</v>
      </c>
      <c r="AA99">
        <v>8.1000000000000004E-5</v>
      </c>
      <c r="AB99">
        <v>8.1000000000000004E-5</v>
      </c>
      <c r="AC99">
        <v>8.1000000000000004E-5</v>
      </c>
      <c r="AD99">
        <v>8.1000000000000004E-5</v>
      </c>
      <c r="AE99">
        <v>8.1000000000000004E-5</v>
      </c>
      <c r="AF99">
        <v>8.1000000000000004E-5</v>
      </c>
      <c r="AG99">
        <v>8.1000000000000004E-5</v>
      </c>
      <c r="AH99">
        <v>8.1000000000000004E-5</v>
      </c>
      <c r="AI99">
        <v>8.1000000000000004E-5</v>
      </c>
      <c r="AJ99">
        <v>8.1000000000000004E-5</v>
      </c>
      <c r="AK99">
        <v>8.1000000000000004E-5</v>
      </c>
      <c r="AL99">
        <v>8.1000000000000004E-5</v>
      </c>
      <c r="AM99">
        <v>8.1000000000000004E-5</v>
      </c>
      <c r="AN99">
        <v>8.1000000000000004E-5</v>
      </c>
      <c r="AO99">
        <v>8.1000000000000004E-5</v>
      </c>
      <c r="AP99">
        <v>4.2299999999999998E-4</v>
      </c>
      <c r="AQ99">
        <v>4.2299999999999998E-4</v>
      </c>
      <c r="AR99">
        <v>4.2299999999999998E-4</v>
      </c>
      <c r="AS99">
        <v>4.2299999999999998E-4</v>
      </c>
      <c r="AT99">
        <v>4.2299999999999998E-4</v>
      </c>
      <c r="AU99">
        <v>5.53E-4</v>
      </c>
      <c r="AV99">
        <v>5.53E-4</v>
      </c>
      <c r="AW99">
        <v>5.53E-4</v>
      </c>
      <c r="AX99">
        <v>5.53E-4</v>
      </c>
      <c r="AY99">
        <v>5.53E-4</v>
      </c>
      <c r="AZ99">
        <v>7.4700000000000005E-4</v>
      </c>
      <c r="BA99">
        <v>7.4700000000000005E-4</v>
      </c>
      <c r="BB99">
        <v>7.4700000000000005E-4</v>
      </c>
      <c r="BC99">
        <v>7.4700000000000005E-4</v>
      </c>
      <c r="BD99">
        <v>7.4700000000000005E-4</v>
      </c>
      <c r="BE99">
        <v>9.1100000000000003E-4</v>
      </c>
      <c r="BF99">
        <v>9.1100000000000003E-4</v>
      </c>
      <c r="BG99">
        <v>9.1100000000000003E-4</v>
      </c>
      <c r="BH99">
        <v>9.1100000000000003E-4</v>
      </c>
      <c r="BI99">
        <v>9.1100000000000003E-4</v>
      </c>
      <c r="BJ99">
        <v>1.075E-3</v>
      </c>
      <c r="BK99">
        <v>1.075E-3</v>
      </c>
      <c r="BL99">
        <v>1.075E-3</v>
      </c>
      <c r="BM99">
        <v>1.075E-3</v>
      </c>
      <c r="BN99">
        <v>1.075E-3</v>
      </c>
      <c r="BO99">
        <v>1.235E-3</v>
      </c>
      <c r="BP99">
        <v>1.235E-3</v>
      </c>
      <c r="BQ99">
        <v>1.235E-3</v>
      </c>
      <c r="BR99">
        <v>1.235E-3</v>
      </c>
      <c r="BS99">
        <v>1.235E-3</v>
      </c>
      <c r="BT99">
        <v>1.3780000000000001E-3</v>
      </c>
      <c r="BU99">
        <v>1.3780000000000001E-3</v>
      </c>
      <c r="BV99">
        <v>1.3780000000000001E-3</v>
      </c>
      <c r="BW99">
        <v>1.3780000000000001E-3</v>
      </c>
      <c r="BX99">
        <v>1.3780000000000001E-3</v>
      </c>
      <c r="BY99">
        <v>1.557E-3</v>
      </c>
      <c r="BZ99">
        <v>1.557E-3</v>
      </c>
      <c r="CA99">
        <v>1.557E-3</v>
      </c>
      <c r="CB99">
        <v>1.557E-3</v>
      </c>
      <c r="CC99">
        <v>1.557E-3</v>
      </c>
      <c r="CD99">
        <v>1.557E-3</v>
      </c>
      <c r="CE99">
        <v>1.557E-3</v>
      </c>
      <c r="CF99">
        <v>1.557E-3</v>
      </c>
      <c r="CG99">
        <v>1.557E-3</v>
      </c>
      <c r="CH99">
        <v>1.557E-3</v>
      </c>
      <c r="CI99">
        <v>1.557E-3</v>
      </c>
      <c r="CJ99">
        <v>1.557E-3</v>
      </c>
      <c r="CK99">
        <v>1.557E-3</v>
      </c>
      <c r="CL99">
        <v>1.557E-3</v>
      </c>
      <c r="CM99">
        <v>1.557E-3</v>
      </c>
      <c r="CN99">
        <v>1.557E-3</v>
      </c>
      <c r="CO99">
        <v>1.557E-3</v>
      </c>
      <c r="CP99">
        <v>1.557E-3</v>
      </c>
      <c r="CQ99">
        <v>1.557E-3</v>
      </c>
      <c r="CR99">
        <v>1.557E-3</v>
      </c>
      <c r="CS99">
        <v>1.557E-3</v>
      </c>
      <c r="CT99">
        <v>1.557E-3</v>
      </c>
      <c r="CU99">
        <v>1.557E-3</v>
      </c>
      <c r="CV99">
        <v>1.557E-3</v>
      </c>
      <c r="CW99">
        <v>1.557E-3</v>
      </c>
      <c r="CX99">
        <v>1.557E-3</v>
      </c>
    </row>
    <row r="100" spans="1:102">
      <c r="A100" t="s">
        <v>267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 t="e">
        <v>#VALUE!</v>
      </c>
      <c r="Q100">
        <v>7.9999999999999996E-6</v>
      </c>
      <c r="R100">
        <v>7.9999999999999996E-6</v>
      </c>
      <c r="S100">
        <v>7.9999999999999996E-6</v>
      </c>
      <c r="T100">
        <v>7.9999999999999996E-6</v>
      </c>
      <c r="U100">
        <v>7.9999999999999996E-6</v>
      </c>
      <c r="V100">
        <v>7.9999999999999996E-6</v>
      </c>
      <c r="W100">
        <v>7.9999999999999996E-6</v>
      </c>
      <c r="X100">
        <v>7.9999999999999996E-6</v>
      </c>
      <c r="Y100">
        <v>7.9999999999999996E-6</v>
      </c>
      <c r="Z100">
        <v>7.9999999999999996E-6</v>
      </c>
      <c r="AA100">
        <v>7.9999999999999996E-6</v>
      </c>
      <c r="AB100">
        <v>7.9999999999999996E-6</v>
      </c>
      <c r="AC100">
        <v>7.9999999999999996E-6</v>
      </c>
      <c r="AD100">
        <v>7.9999999999999996E-6</v>
      </c>
      <c r="AE100">
        <v>7.9999999999999996E-6</v>
      </c>
      <c r="AF100">
        <v>7.9999999999999996E-6</v>
      </c>
      <c r="AG100">
        <v>7.9999999999999996E-6</v>
      </c>
      <c r="AH100">
        <v>7.9999999999999996E-6</v>
      </c>
      <c r="AI100">
        <v>7.9999999999999996E-6</v>
      </c>
      <c r="AJ100">
        <v>7.9999999999999996E-6</v>
      </c>
      <c r="AK100">
        <v>7.9999999999999996E-6</v>
      </c>
      <c r="AL100">
        <v>7.9999999999999996E-6</v>
      </c>
      <c r="AM100">
        <v>7.9999999999999996E-6</v>
      </c>
      <c r="AN100">
        <v>7.9999999999999996E-6</v>
      </c>
      <c r="AO100">
        <v>7.9999999999999996E-6</v>
      </c>
      <c r="AP100">
        <v>1.15E-4</v>
      </c>
      <c r="AQ100">
        <v>1.15E-4</v>
      </c>
      <c r="AR100">
        <v>1.15E-4</v>
      </c>
      <c r="AS100">
        <v>1.15E-4</v>
      </c>
      <c r="AT100">
        <v>1.15E-4</v>
      </c>
      <c r="AU100">
        <v>2.4000000000000001E-4</v>
      </c>
      <c r="AV100">
        <v>2.4000000000000001E-4</v>
      </c>
      <c r="AW100">
        <v>2.4000000000000001E-4</v>
      </c>
      <c r="AX100">
        <v>2.4000000000000001E-4</v>
      </c>
      <c r="AY100">
        <v>2.4000000000000001E-4</v>
      </c>
      <c r="AZ100">
        <v>3.2299999999999999E-4</v>
      </c>
      <c r="BA100">
        <v>3.2299999999999999E-4</v>
      </c>
      <c r="BB100">
        <v>3.2299999999999999E-4</v>
      </c>
      <c r="BC100">
        <v>3.2299999999999999E-4</v>
      </c>
      <c r="BD100">
        <v>3.2299999999999999E-4</v>
      </c>
      <c r="BE100">
        <v>3.2499999999999999E-4</v>
      </c>
      <c r="BF100">
        <v>3.2499999999999999E-4</v>
      </c>
      <c r="BG100">
        <v>3.2499999999999999E-4</v>
      </c>
      <c r="BH100">
        <v>3.2499999999999999E-4</v>
      </c>
      <c r="BI100">
        <v>3.2499999999999999E-4</v>
      </c>
      <c r="BJ100">
        <v>3.1500000000000001E-4</v>
      </c>
      <c r="BK100">
        <v>3.1500000000000001E-4</v>
      </c>
      <c r="BL100">
        <v>3.1500000000000001E-4</v>
      </c>
      <c r="BM100">
        <v>3.1500000000000001E-4</v>
      </c>
      <c r="BN100">
        <v>3.1500000000000001E-4</v>
      </c>
      <c r="BO100">
        <v>3.6999999999999999E-4</v>
      </c>
      <c r="BP100">
        <v>3.6999999999999999E-4</v>
      </c>
      <c r="BQ100">
        <v>3.6999999999999999E-4</v>
      </c>
      <c r="BR100">
        <v>3.6999999999999999E-4</v>
      </c>
      <c r="BS100">
        <v>3.6999999999999999E-4</v>
      </c>
      <c r="BT100">
        <v>4.4200000000000001E-4</v>
      </c>
      <c r="BU100">
        <v>4.4200000000000001E-4</v>
      </c>
      <c r="BV100">
        <v>4.4200000000000001E-4</v>
      </c>
      <c r="BW100">
        <v>4.4200000000000001E-4</v>
      </c>
      <c r="BX100">
        <v>4.4200000000000001E-4</v>
      </c>
      <c r="BY100">
        <v>5.6099999999999998E-4</v>
      </c>
      <c r="BZ100">
        <v>5.6099999999999998E-4</v>
      </c>
      <c r="CA100">
        <v>5.6099999999999998E-4</v>
      </c>
      <c r="CB100">
        <v>5.6099999999999998E-4</v>
      </c>
      <c r="CC100">
        <v>5.6099999999999998E-4</v>
      </c>
      <c r="CD100">
        <v>5.6099999999999998E-4</v>
      </c>
      <c r="CE100">
        <v>5.6099999999999998E-4</v>
      </c>
      <c r="CF100">
        <v>5.6099999999999998E-4</v>
      </c>
      <c r="CG100">
        <v>5.6099999999999998E-4</v>
      </c>
      <c r="CH100">
        <v>5.6099999999999998E-4</v>
      </c>
      <c r="CI100">
        <v>5.6099999999999998E-4</v>
      </c>
      <c r="CJ100">
        <v>5.6099999999999998E-4</v>
      </c>
      <c r="CK100">
        <v>5.6099999999999998E-4</v>
      </c>
      <c r="CL100">
        <v>5.6099999999999998E-4</v>
      </c>
      <c r="CM100">
        <v>5.6099999999999998E-4</v>
      </c>
      <c r="CN100">
        <v>5.6099999999999998E-4</v>
      </c>
      <c r="CO100">
        <v>5.6099999999999998E-4</v>
      </c>
      <c r="CP100">
        <v>5.6099999999999998E-4</v>
      </c>
      <c r="CQ100">
        <v>5.6099999999999998E-4</v>
      </c>
      <c r="CR100">
        <v>5.6099999999999998E-4</v>
      </c>
      <c r="CS100">
        <v>5.6099999999999998E-4</v>
      </c>
      <c r="CT100">
        <v>5.6099999999999998E-4</v>
      </c>
      <c r="CU100">
        <v>5.6099999999999998E-4</v>
      </c>
      <c r="CV100">
        <v>5.6099999999999998E-4</v>
      </c>
      <c r="CW100">
        <v>5.6099999999999998E-4</v>
      </c>
      <c r="CX100">
        <v>5.6099999999999998E-4</v>
      </c>
    </row>
    <row r="101" spans="1:102">
      <c r="A101" t="s">
        <v>269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>
        <v>2.0900000000000001E-4</v>
      </c>
      <c r="R101">
        <v>2.0900000000000001E-4</v>
      </c>
      <c r="S101">
        <v>2.0900000000000001E-4</v>
      </c>
      <c r="T101">
        <v>2.0900000000000001E-4</v>
      </c>
      <c r="U101">
        <v>2.0900000000000001E-4</v>
      </c>
      <c r="V101">
        <v>2.0900000000000001E-4</v>
      </c>
      <c r="W101">
        <v>2.0900000000000001E-4</v>
      </c>
      <c r="X101">
        <v>2.0900000000000001E-4</v>
      </c>
      <c r="Y101">
        <v>2.0900000000000001E-4</v>
      </c>
      <c r="Z101">
        <v>2.0900000000000001E-4</v>
      </c>
      <c r="AA101">
        <v>2.0900000000000001E-4</v>
      </c>
      <c r="AB101">
        <v>2.0900000000000001E-4</v>
      </c>
      <c r="AC101">
        <v>2.0900000000000001E-4</v>
      </c>
      <c r="AD101">
        <v>2.0900000000000001E-4</v>
      </c>
      <c r="AE101">
        <v>2.0900000000000001E-4</v>
      </c>
      <c r="AF101">
        <v>2.0900000000000001E-4</v>
      </c>
      <c r="AG101">
        <v>2.0900000000000001E-4</v>
      </c>
      <c r="AH101">
        <v>2.0900000000000001E-4</v>
      </c>
      <c r="AI101">
        <v>2.0900000000000001E-4</v>
      </c>
      <c r="AJ101">
        <v>2.0900000000000001E-4</v>
      </c>
      <c r="AK101">
        <v>2.0900000000000001E-4</v>
      </c>
      <c r="AL101">
        <v>2.0900000000000001E-4</v>
      </c>
      <c r="AM101">
        <v>2.0900000000000001E-4</v>
      </c>
      <c r="AN101">
        <v>2.0900000000000001E-4</v>
      </c>
      <c r="AO101">
        <v>2.0900000000000001E-4</v>
      </c>
      <c r="AP101">
        <v>6.0599999999999998E-4</v>
      </c>
      <c r="AQ101">
        <v>6.0599999999999998E-4</v>
      </c>
      <c r="AR101">
        <v>6.0599999999999998E-4</v>
      </c>
      <c r="AS101">
        <v>6.0599999999999998E-4</v>
      </c>
      <c r="AT101">
        <v>6.0599999999999998E-4</v>
      </c>
      <c r="AU101">
        <v>6.6799999999999997E-4</v>
      </c>
      <c r="AV101">
        <v>6.6799999999999997E-4</v>
      </c>
      <c r="AW101">
        <v>6.6799999999999997E-4</v>
      </c>
      <c r="AX101">
        <v>6.6799999999999997E-4</v>
      </c>
      <c r="AY101">
        <v>6.6799999999999997E-4</v>
      </c>
      <c r="AZ101">
        <v>6.7599999999999995E-4</v>
      </c>
      <c r="BA101">
        <v>6.7599999999999995E-4</v>
      </c>
      <c r="BB101">
        <v>6.7599999999999995E-4</v>
      </c>
      <c r="BC101">
        <v>6.7599999999999995E-4</v>
      </c>
      <c r="BD101">
        <v>6.7599999999999995E-4</v>
      </c>
      <c r="BE101">
        <v>6.3400000000000001E-4</v>
      </c>
      <c r="BF101">
        <v>6.3400000000000001E-4</v>
      </c>
      <c r="BG101">
        <v>6.3400000000000001E-4</v>
      </c>
      <c r="BH101">
        <v>6.3400000000000001E-4</v>
      </c>
      <c r="BI101">
        <v>6.3400000000000001E-4</v>
      </c>
      <c r="BJ101">
        <v>5.4799999999999998E-4</v>
      </c>
      <c r="BK101">
        <v>5.4799999999999998E-4</v>
      </c>
      <c r="BL101">
        <v>5.4799999999999998E-4</v>
      </c>
      <c r="BM101">
        <v>5.4799999999999998E-4</v>
      </c>
      <c r="BN101">
        <v>5.4799999999999998E-4</v>
      </c>
      <c r="BO101">
        <v>4.6200000000000001E-4</v>
      </c>
      <c r="BP101">
        <v>4.6200000000000001E-4</v>
      </c>
      <c r="BQ101">
        <v>4.6200000000000001E-4</v>
      </c>
      <c r="BR101">
        <v>4.6200000000000001E-4</v>
      </c>
      <c r="BS101">
        <v>4.6200000000000001E-4</v>
      </c>
      <c r="BT101">
        <v>3.8299999999999999E-4</v>
      </c>
      <c r="BU101">
        <v>3.8299999999999999E-4</v>
      </c>
      <c r="BV101">
        <v>3.8299999999999999E-4</v>
      </c>
      <c r="BW101">
        <v>3.8299999999999999E-4</v>
      </c>
      <c r="BX101">
        <v>3.8299999999999999E-4</v>
      </c>
      <c r="BY101">
        <v>2.5099999999999998E-4</v>
      </c>
      <c r="BZ101">
        <v>2.5099999999999998E-4</v>
      </c>
      <c r="CA101">
        <v>2.5099999999999998E-4</v>
      </c>
      <c r="CB101">
        <v>2.5099999999999998E-4</v>
      </c>
      <c r="CC101">
        <v>2.5099999999999998E-4</v>
      </c>
      <c r="CD101">
        <v>2.5099999999999998E-4</v>
      </c>
      <c r="CE101">
        <v>2.5099999999999998E-4</v>
      </c>
      <c r="CF101">
        <v>2.5099999999999998E-4</v>
      </c>
      <c r="CG101">
        <v>2.5099999999999998E-4</v>
      </c>
      <c r="CH101">
        <v>2.5099999999999998E-4</v>
      </c>
      <c r="CI101">
        <v>2.5099999999999998E-4</v>
      </c>
      <c r="CJ101">
        <v>2.5099999999999998E-4</v>
      </c>
      <c r="CK101">
        <v>2.5099999999999998E-4</v>
      </c>
      <c r="CL101">
        <v>2.5099999999999998E-4</v>
      </c>
      <c r="CM101">
        <v>2.5099999999999998E-4</v>
      </c>
      <c r="CN101">
        <v>2.5099999999999998E-4</v>
      </c>
      <c r="CO101">
        <v>2.5099999999999998E-4</v>
      </c>
      <c r="CP101">
        <v>2.5099999999999998E-4</v>
      </c>
      <c r="CQ101">
        <v>2.5099999999999998E-4</v>
      </c>
      <c r="CR101">
        <v>2.5099999999999998E-4</v>
      </c>
      <c r="CS101">
        <v>2.5099999999999998E-4</v>
      </c>
      <c r="CT101">
        <v>2.5099999999999998E-4</v>
      </c>
      <c r="CU101">
        <v>2.5099999999999998E-4</v>
      </c>
      <c r="CV101">
        <v>2.5099999999999998E-4</v>
      </c>
      <c r="CW101">
        <v>2.5099999999999998E-4</v>
      </c>
      <c r="CX101">
        <v>2.5099999999999998E-4</v>
      </c>
    </row>
    <row r="102" spans="1:102">
      <c r="A102" t="s">
        <v>271</v>
      </c>
      <c r="B102" t="e">
        <v>#VALUE!</v>
      </c>
      <c r="C102" t="e">
        <v>#VALUE!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 t="e">
        <v>#VALUE!</v>
      </c>
      <c r="L102" t="e">
        <v>#VALUE!</v>
      </c>
      <c r="M102" t="e">
        <v>#VALUE!</v>
      </c>
      <c r="N102" t="e">
        <v>#VALUE!</v>
      </c>
      <c r="O102" t="e">
        <v>#VALUE!</v>
      </c>
      <c r="P102" t="e">
        <v>#VALUE!</v>
      </c>
      <c r="Q102" t="e">
        <v>#VALUE!</v>
      </c>
      <c r="R102" t="e">
        <v>#VALUE!</v>
      </c>
      <c r="S102" t="e">
        <v>#VALUE!</v>
      </c>
      <c r="T102" t="e">
        <v>#VALUE!</v>
      </c>
      <c r="U102" t="e">
        <v>#VALUE!</v>
      </c>
      <c r="V102" t="e">
        <v>#VALUE!</v>
      </c>
      <c r="W102" t="e">
        <v>#VALUE!</v>
      </c>
      <c r="X102" t="e">
        <v>#VALUE!</v>
      </c>
      <c r="Y102" t="e">
        <v>#VALUE!</v>
      </c>
      <c r="Z102" t="e">
        <v>#VALUE!</v>
      </c>
      <c r="AA102" t="e">
        <v>#VALUE!</v>
      </c>
      <c r="AB102" t="e">
        <v>#VALUE!</v>
      </c>
      <c r="AC102" t="e">
        <v>#VALUE!</v>
      </c>
      <c r="AD102" t="e">
        <v>#VALUE!</v>
      </c>
      <c r="AE102" t="e">
        <v>#VALUE!</v>
      </c>
      <c r="AF102" t="e">
        <v>#VALUE!</v>
      </c>
      <c r="AG102" t="e">
        <v>#VALUE!</v>
      </c>
      <c r="AH102" t="e">
        <v>#VALUE!</v>
      </c>
      <c r="AI102" t="e">
        <v>#VALUE!</v>
      </c>
      <c r="AJ102" t="e">
        <v>#VALUE!</v>
      </c>
      <c r="AK102" t="e">
        <v>#VALUE!</v>
      </c>
      <c r="AL102" t="e">
        <v>#VALUE!</v>
      </c>
      <c r="AM102" t="e">
        <v>#VALUE!</v>
      </c>
      <c r="AN102" t="e">
        <v>#VALUE!</v>
      </c>
      <c r="AO102" t="e">
        <v>#VALUE!</v>
      </c>
      <c r="AP102">
        <v>4.6999999999999997E-5</v>
      </c>
      <c r="AQ102">
        <v>4.6999999999999997E-5</v>
      </c>
      <c r="AR102">
        <v>4.6999999999999997E-5</v>
      </c>
      <c r="AS102">
        <v>4.6999999999999997E-5</v>
      </c>
      <c r="AT102">
        <v>4.6999999999999997E-5</v>
      </c>
      <c r="AU102" t="e">
        <v>#VALUE!</v>
      </c>
      <c r="AV102" t="e">
        <v>#VALUE!</v>
      </c>
      <c r="AW102" t="e">
        <v>#VALUE!</v>
      </c>
      <c r="AX102" t="e">
        <v>#VALUE!</v>
      </c>
      <c r="AY102" t="e">
        <v>#VALUE!</v>
      </c>
      <c r="AZ102">
        <v>1.0900000000000001E-4</v>
      </c>
      <c r="BA102">
        <v>1.0900000000000001E-4</v>
      </c>
      <c r="BB102">
        <v>1.0900000000000001E-4</v>
      </c>
      <c r="BC102">
        <v>1.0900000000000001E-4</v>
      </c>
      <c r="BD102">
        <v>1.0900000000000001E-4</v>
      </c>
      <c r="BE102">
        <v>1.27E-4</v>
      </c>
      <c r="BF102">
        <v>1.27E-4</v>
      </c>
      <c r="BG102">
        <v>1.27E-4</v>
      </c>
      <c r="BH102">
        <v>1.27E-4</v>
      </c>
      <c r="BI102">
        <v>1.27E-4</v>
      </c>
      <c r="BJ102">
        <v>3.0400000000000002E-4</v>
      </c>
      <c r="BK102">
        <v>3.0400000000000002E-4</v>
      </c>
      <c r="BL102">
        <v>3.0400000000000002E-4</v>
      </c>
      <c r="BM102">
        <v>3.0400000000000002E-4</v>
      </c>
      <c r="BN102">
        <v>3.0400000000000002E-4</v>
      </c>
      <c r="BO102">
        <v>2.8400000000000002E-4</v>
      </c>
      <c r="BP102">
        <v>2.8400000000000002E-4</v>
      </c>
      <c r="BQ102">
        <v>2.8400000000000002E-4</v>
      </c>
      <c r="BR102">
        <v>2.8400000000000002E-4</v>
      </c>
      <c r="BS102">
        <v>2.8400000000000002E-4</v>
      </c>
      <c r="BT102">
        <v>3.2200000000000002E-4</v>
      </c>
      <c r="BU102">
        <v>3.2200000000000002E-4</v>
      </c>
      <c r="BV102">
        <v>3.2200000000000002E-4</v>
      </c>
      <c r="BW102">
        <v>3.2200000000000002E-4</v>
      </c>
      <c r="BX102">
        <v>3.2200000000000002E-4</v>
      </c>
      <c r="BY102">
        <v>4.1399999999999998E-4</v>
      </c>
      <c r="BZ102">
        <v>4.1399999999999998E-4</v>
      </c>
      <c r="CA102">
        <v>4.1399999999999998E-4</v>
      </c>
      <c r="CB102">
        <v>4.1399999999999998E-4</v>
      </c>
      <c r="CC102">
        <v>4.1399999999999998E-4</v>
      </c>
      <c r="CD102">
        <v>4.1399999999999998E-4</v>
      </c>
      <c r="CE102">
        <v>4.1399999999999998E-4</v>
      </c>
      <c r="CF102">
        <v>4.1399999999999998E-4</v>
      </c>
      <c r="CG102">
        <v>4.1399999999999998E-4</v>
      </c>
      <c r="CH102">
        <v>4.1399999999999998E-4</v>
      </c>
      <c r="CI102">
        <v>4.1399999999999998E-4</v>
      </c>
      <c r="CJ102">
        <v>4.1399999999999998E-4</v>
      </c>
      <c r="CK102">
        <v>4.1399999999999998E-4</v>
      </c>
      <c r="CL102">
        <v>4.1399999999999998E-4</v>
      </c>
      <c r="CM102">
        <v>4.1399999999999998E-4</v>
      </c>
      <c r="CN102">
        <v>4.1399999999999998E-4</v>
      </c>
      <c r="CO102">
        <v>4.1399999999999998E-4</v>
      </c>
      <c r="CP102">
        <v>4.1399999999999998E-4</v>
      </c>
      <c r="CQ102">
        <v>4.1399999999999998E-4</v>
      </c>
      <c r="CR102">
        <v>4.1399999999999998E-4</v>
      </c>
      <c r="CS102">
        <v>4.1399999999999998E-4</v>
      </c>
      <c r="CT102">
        <v>4.1399999999999998E-4</v>
      </c>
      <c r="CU102">
        <v>4.1399999999999998E-4</v>
      </c>
      <c r="CV102">
        <v>4.1399999999999998E-4</v>
      </c>
      <c r="CW102">
        <v>4.1399999999999998E-4</v>
      </c>
      <c r="CX102">
        <v>4.1399999999999998E-4</v>
      </c>
    </row>
    <row r="103" spans="1:102">
      <c r="A103" t="s">
        <v>273</v>
      </c>
      <c r="B103" t="e">
        <v>#VALUE!</v>
      </c>
      <c r="C103" t="e">
        <v>#VALUE!</v>
      </c>
      <c r="D103" t="e">
        <v>#VALUE!</v>
      </c>
      <c r="E103" t="e">
        <v>#VALUE!</v>
      </c>
      <c r="F103" t="e">
        <v>#VALUE!</v>
      </c>
      <c r="G103" t="e">
        <v>#VALUE!</v>
      </c>
      <c r="H103" t="e">
        <v>#VALUE!</v>
      </c>
      <c r="I103" t="e">
        <v>#VALUE!</v>
      </c>
      <c r="J103" t="e">
        <v>#VALUE!</v>
      </c>
      <c r="K103" t="e">
        <v>#VALUE!</v>
      </c>
      <c r="L103" t="e">
        <v>#VALUE!</v>
      </c>
      <c r="M103" t="e">
        <v>#VALUE!</v>
      </c>
      <c r="N103" t="e">
        <v>#VALUE!</v>
      </c>
      <c r="O103" t="e">
        <v>#VALUE!</v>
      </c>
      <c r="P103" t="e">
        <v>#VALUE!</v>
      </c>
      <c r="Q103">
        <v>6.0000000000000002E-5</v>
      </c>
      <c r="R103">
        <v>6.0000000000000002E-5</v>
      </c>
      <c r="S103">
        <v>6.0000000000000002E-5</v>
      </c>
      <c r="T103">
        <v>6.0000000000000002E-5</v>
      </c>
      <c r="U103">
        <v>6.0000000000000002E-5</v>
      </c>
      <c r="V103">
        <v>6.0000000000000002E-5</v>
      </c>
      <c r="W103">
        <v>6.0000000000000002E-5</v>
      </c>
      <c r="X103">
        <v>6.0000000000000002E-5</v>
      </c>
      <c r="Y103">
        <v>6.0000000000000002E-5</v>
      </c>
      <c r="Z103">
        <v>6.0000000000000002E-5</v>
      </c>
      <c r="AA103">
        <v>6.0000000000000002E-5</v>
      </c>
      <c r="AB103">
        <v>6.0000000000000002E-5</v>
      </c>
      <c r="AC103">
        <v>6.0000000000000002E-5</v>
      </c>
      <c r="AD103">
        <v>6.0000000000000002E-5</v>
      </c>
      <c r="AE103">
        <v>6.0000000000000002E-5</v>
      </c>
      <c r="AF103">
        <v>6.0000000000000002E-5</v>
      </c>
      <c r="AG103">
        <v>6.0000000000000002E-5</v>
      </c>
      <c r="AH103">
        <v>6.0000000000000002E-5</v>
      </c>
      <c r="AI103">
        <v>6.0000000000000002E-5</v>
      </c>
      <c r="AJ103">
        <v>6.0000000000000002E-5</v>
      </c>
      <c r="AK103">
        <v>6.0000000000000002E-5</v>
      </c>
      <c r="AL103">
        <v>6.0000000000000002E-5</v>
      </c>
      <c r="AM103">
        <v>6.0000000000000002E-5</v>
      </c>
      <c r="AN103">
        <v>6.0000000000000002E-5</v>
      </c>
      <c r="AO103">
        <v>6.0000000000000002E-5</v>
      </c>
      <c r="AP103">
        <v>2.6200000000000003E-4</v>
      </c>
      <c r="AQ103">
        <v>2.6200000000000003E-4</v>
      </c>
      <c r="AR103">
        <v>2.6200000000000003E-4</v>
      </c>
      <c r="AS103">
        <v>2.6200000000000003E-4</v>
      </c>
      <c r="AT103">
        <v>2.6200000000000003E-4</v>
      </c>
      <c r="AU103">
        <v>3.4900000000000003E-4</v>
      </c>
      <c r="AV103">
        <v>3.4900000000000003E-4</v>
      </c>
      <c r="AW103">
        <v>3.4900000000000003E-4</v>
      </c>
      <c r="AX103">
        <v>3.4900000000000003E-4</v>
      </c>
      <c r="AY103">
        <v>3.4900000000000003E-4</v>
      </c>
      <c r="AZ103">
        <v>3.8900000000000002E-4</v>
      </c>
      <c r="BA103">
        <v>3.8900000000000002E-4</v>
      </c>
      <c r="BB103">
        <v>3.8900000000000002E-4</v>
      </c>
      <c r="BC103">
        <v>3.8900000000000002E-4</v>
      </c>
      <c r="BD103">
        <v>3.8900000000000002E-4</v>
      </c>
      <c r="BE103">
        <v>3.7399999999999998E-4</v>
      </c>
      <c r="BF103">
        <v>3.7399999999999998E-4</v>
      </c>
      <c r="BG103">
        <v>3.7399999999999998E-4</v>
      </c>
      <c r="BH103">
        <v>3.7399999999999998E-4</v>
      </c>
      <c r="BI103">
        <v>3.7399999999999998E-4</v>
      </c>
      <c r="BJ103">
        <v>3.3399999999999999E-4</v>
      </c>
      <c r="BK103">
        <v>3.3399999999999999E-4</v>
      </c>
      <c r="BL103">
        <v>3.3399999999999999E-4</v>
      </c>
      <c r="BM103">
        <v>3.3399999999999999E-4</v>
      </c>
      <c r="BN103">
        <v>3.3399999999999999E-4</v>
      </c>
      <c r="BO103">
        <v>2.8899999999999998E-4</v>
      </c>
      <c r="BP103">
        <v>2.8899999999999998E-4</v>
      </c>
      <c r="BQ103">
        <v>2.8899999999999998E-4</v>
      </c>
      <c r="BR103">
        <v>2.8899999999999998E-4</v>
      </c>
      <c r="BS103">
        <v>2.8899999999999998E-4</v>
      </c>
      <c r="BT103">
        <v>2.3900000000000001E-4</v>
      </c>
      <c r="BU103">
        <v>2.3900000000000001E-4</v>
      </c>
      <c r="BV103">
        <v>2.3900000000000001E-4</v>
      </c>
      <c r="BW103">
        <v>2.3900000000000001E-4</v>
      </c>
      <c r="BX103">
        <v>2.3900000000000001E-4</v>
      </c>
      <c r="BY103">
        <v>1.8100000000000001E-4</v>
      </c>
      <c r="BZ103">
        <v>1.8100000000000001E-4</v>
      </c>
      <c r="CA103">
        <v>1.8100000000000001E-4</v>
      </c>
      <c r="CB103">
        <v>1.8100000000000001E-4</v>
      </c>
      <c r="CC103">
        <v>1.8100000000000001E-4</v>
      </c>
      <c r="CD103">
        <v>1.8100000000000001E-4</v>
      </c>
      <c r="CE103">
        <v>1.8100000000000001E-4</v>
      </c>
      <c r="CF103">
        <v>1.8100000000000001E-4</v>
      </c>
      <c r="CG103">
        <v>1.8100000000000001E-4</v>
      </c>
      <c r="CH103">
        <v>1.8100000000000001E-4</v>
      </c>
      <c r="CI103">
        <v>1.8100000000000001E-4</v>
      </c>
      <c r="CJ103">
        <v>1.8100000000000001E-4</v>
      </c>
      <c r="CK103">
        <v>1.8100000000000001E-4</v>
      </c>
      <c r="CL103">
        <v>1.8100000000000001E-4</v>
      </c>
      <c r="CM103">
        <v>1.8100000000000001E-4</v>
      </c>
      <c r="CN103">
        <v>1.8100000000000001E-4</v>
      </c>
      <c r="CO103">
        <v>1.8100000000000001E-4</v>
      </c>
      <c r="CP103">
        <v>1.8100000000000001E-4</v>
      </c>
      <c r="CQ103">
        <v>1.8100000000000001E-4</v>
      </c>
      <c r="CR103">
        <v>1.8100000000000001E-4</v>
      </c>
      <c r="CS103">
        <v>1.8100000000000001E-4</v>
      </c>
      <c r="CT103">
        <v>1.8100000000000001E-4</v>
      </c>
      <c r="CU103">
        <v>1.8100000000000001E-4</v>
      </c>
      <c r="CV103">
        <v>1.8100000000000001E-4</v>
      </c>
      <c r="CW103">
        <v>1.8100000000000001E-4</v>
      </c>
      <c r="CX103">
        <v>1.8100000000000001E-4</v>
      </c>
    </row>
    <row r="104" spans="1:102">
      <c r="A104" t="s">
        <v>275</v>
      </c>
      <c r="B104">
        <v>9.9999999999999995E-7</v>
      </c>
      <c r="C104">
        <v>9.9999999999999995E-7</v>
      </c>
      <c r="D104">
        <v>9.9999999999999995E-7</v>
      </c>
      <c r="E104">
        <v>9.9999999999999995E-7</v>
      </c>
      <c r="F104">
        <v>9.9999999999999995E-7</v>
      </c>
      <c r="G104">
        <v>9.9999999999999995E-7</v>
      </c>
      <c r="H104">
        <v>9.9999999999999995E-7</v>
      </c>
      <c r="I104">
        <v>9.9999999999999995E-7</v>
      </c>
      <c r="J104">
        <v>9.9999999999999995E-7</v>
      </c>
      <c r="K104">
        <v>9.9999999999999995E-7</v>
      </c>
      <c r="L104">
        <v>9.9999999999999995E-7</v>
      </c>
      <c r="M104">
        <v>9.9999999999999995E-7</v>
      </c>
      <c r="N104">
        <v>9.9999999999999995E-7</v>
      </c>
      <c r="O104">
        <v>9.9999999999999995E-7</v>
      </c>
      <c r="P104">
        <v>9.9999999999999995E-7</v>
      </c>
      <c r="Q104">
        <v>2.1599999999999999E-4</v>
      </c>
      <c r="R104">
        <v>2.1599999999999999E-4</v>
      </c>
      <c r="S104">
        <v>2.1599999999999999E-4</v>
      </c>
      <c r="T104">
        <v>2.1599999999999999E-4</v>
      </c>
      <c r="U104">
        <v>2.1599999999999999E-4</v>
      </c>
      <c r="V104">
        <v>2.1599999999999999E-4</v>
      </c>
      <c r="W104">
        <v>2.1599999999999999E-4</v>
      </c>
      <c r="X104">
        <v>2.1599999999999999E-4</v>
      </c>
      <c r="Y104">
        <v>2.1599999999999999E-4</v>
      </c>
      <c r="Z104">
        <v>2.1599999999999999E-4</v>
      </c>
      <c r="AA104">
        <v>2.1599999999999999E-4</v>
      </c>
      <c r="AB104">
        <v>2.1599999999999999E-4</v>
      </c>
      <c r="AC104">
        <v>2.1599999999999999E-4</v>
      </c>
      <c r="AD104">
        <v>2.1599999999999999E-4</v>
      </c>
      <c r="AE104">
        <v>2.1599999999999999E-4</v>
      </c>
      <c r="AF104">
        <v>2.1599999999999999E-4</v>
      </c>
      <c r="AG104">
        <v>2.1599999999999999E-4</v>
      </c>
      <c r="AH104">
        <v>2.1599999999999999E-4</v>
      </c>
      <c r="AI104">
        <v>2.1599999999999999E-4</v>
      </c>
      <c r="AJ104">
        <v>2.1599999999999999E-4</v>
      </c>
      <c r="AK104">
        <v>2.1599999999999999E-4</v>
      </c>
      <c r="AL104">
        <v>2.1599999999999999E-4</v>
      </c>
      <c r="AM104">
        <v>2.1599999999999999E-4</v>
      </c>
      <c r="AN104">
        <v>2.1599999999999999E-4</v>
      </c>
      <c r="AO104">
        <v>2.1599999999999999E-4</v>
      </c>
      <c r="AP104">
        <v>7.1500000000000003E-4</v>
      </c>
      <c r="AQ104">
        <v>7.1500000000000003E-4</v>
      </c>
      <c r="AR104">
        <v>7.1500000000000003E-4</v>
      </c>
      <c r="AS104">
        <v>7.1500000000000003E-4</v>
      </c>
      <c r="AT104">
        <v>7.1500000000000003E-4</v>
      </c>
      <c r="AU104">
        <v>9.0899999999999998E-4</v>
      </c>
      <c r="AV104">
        <v>9.0899999999999998E-4</v>
      </c>
      <c r="AW104">
        <v>9.0899999999999998E-4</v>
      </c>
      <c r="AX104">
        <v>9.0899999999999998E-4</v>
      </c>
      <c r="AY104">
        <v>9.0899999999999998E-4</v>
      </c>
      <c r="AZ104">
        <v>1.1379999999999999E-3</v>
      </c>
      <c r="BA104">
        <v>1.1379999999999999E-3</v>
      </c>
      <c r="BB104">
        <v>1.1379999999999999E-3</v>
      </c>
      <c r="BC104">
        <v>1.1379999999999999E-3</v>
      </c>
      <c r="BD104">
        <v>1.1379999999999999E-3</v>
      </c>
      <c r="BE104">
        <v>1.3129999999999999E-3</v>
      </c>
      <c r="BF104">
        <v>1.3129999999999999E-3</v>
      </c>
      <c r="BG104">
        <v>1.3129999999999999E-3</v>
      </c>
      <c r="BH104">
        <v>1.3129999999999999E-3</v>
      </c>
      <c r="BI104">
        <v>1.3129999999999999E-3</v>
      </c>
      <c r="BJ104">
        <v>1.4009999999999999E-3</v>
      </c>
      <c r="BK104">
        <v>1.4009999999999999E-3</v>
      </c>
      <c r="BL104">
        <v>1.4009999999999999E-3</v>
      </c>
      <c r="BM104">
        <v>1.4009999999999999E-3</v>
      </c>
      <c r="BN104">
        <v>1.4009999999999999E-3</v>
      </c>
      <c r="BO104">
        <v>1.567E-3</v>
      </c>
      <c r="BP104">
        <v>1.567E-3</v>
      </c>
      <c r="BQ104">
        <v>1.567E-3</v>
      </c>
      <c r="BR104">
        <v>1.567E-3</v>
      </c>
      <c r="BS104">
        <v>1.567E-3</v>
      </c>
      <c r="BT104">
        <v>1.441E-3</v>
      </c>
      <c r="BU104">
        <v>1.441E-3</v>
      </c>
      <c r="BV104">
        <v>1.441E-3</v>
      </c>
      <c r="BW104">
        <v>1.441E-3</v>
      </c>
      <c r="BX104">
        <v>1.441E-3</v>
      </c>
      <c r="BY104">
        <v>1.351E-3</v>
      </c>
      <c r="BZ104">
        <v>1.351E-3</v>
      </c>
      <c r="CA104">
        <v>1.351E-3</v>
      </c>
      <c r="CB104">
        <v>1.351E-3</v>
      </c>
      <c r="CC104">
        <v>1.351E-3</v>
      </c>
      <c r="CD104">
        <v>1.351E-3</v>
      </c>
      <c r="CE104">
        <v>1.351E-3</v>
      </c>
      <c r="CF104">
        <v>1.351E-3</v>
      </c>
      <c r="CG104">
        <v>1.351E-3</v>
      </c>
      <c r="CH104">
        <v>1.351E-3</v>
      </c>
      <c r="CI104">
        <v>1.351E-3</v>
      </c>
      <c r="CJ104">
        <v>1.351E-3</v>
      </c>
      <c r="CK104">
        <v>1.351E-3</v>
      </c>
      <c r="CL104">
        <v>1.351E-3</v>
      </c>
      <c r="CM104">
        <v>1.351E-3</v>
      </c>
      <c r="CN104">
        <v>1.351E-3</v>
      </c>
      <c r="CO104">
        <v>1.351E-3</v>
      </c>
      <c r="CP104">
        <v>1.351E-3</v>
      </c>
      <c r="CQ104">
        <v>1.351E-3</v>
      </c>
      <c r="CR104">
        <v>1.351E-3</v>
      </c>
      <c r="CS104">
        <v>1.351E-3</v>
      </c>
      <c r="CT104">
        <v>1.351E-3</v>
      </c>
      <c r="CU104">
        <v>1.351E-3</v>
      </c>
      <c r="CV104">
        <v>1.351E-3</v>
      </c>
      <c r="CW104">
        <v>1.351E-3</v>
      </c>
      <c r="CX104">
        <v>1.351E-3</v>
      </c>
    </row>
    <row r="105" spans="1:102">
      <c r="A105" t="s">
        <v>277</v>
      </c>
      <c r="B105" t="e">
        <v>#VALUE!</v>
      </c>
      <c r="C105" t="e">
        <v>#VALUE!</v>
      </c>
      <c r="D105" t="e">
        <v>#VALUE!</v>
      </c>
      <c r="E105" t="e">
        <v>#VALUE!</v>
      </c>
      <c r="F105" t="e">
        <v>#VALUE!</v>
      </c>
      <c r="G105" t="e">
        <v>#VALUE!</v>
      </c>
      <c r="H105" t="e">
        <v>#VALUE!</v>
      </c>
      <c r="I105" t="e">
        <v>#VALUE!</v>
      </c>
      <c r="J105" t="e">
        <v>#VALUE!</v>
      </c>
      <c r="K105" t="e">
        <v>#VALUE!</v>
      </c>
      <c r="L105" t="e">
        <v>#VALUE!</v>
      </c>
      <c r="M105" t="e">
        <v>#VALUE!</v>
      </c>
      <c r="N105" t="e">
        <v>#VALUE!</v>
      </c>
      <c r="O105" t="e">
        <v>#VALUE!</v>
      </c>
      <c r="P105" t="e">
        <v>#VALUE!</v>
      </c>
      <c r="Q105">
        <v>4.2200000000000001E-4</v>
      </c>
      <c r="R105">
        <v>4.2200000000000001E-4</v>
      </c>
      <c r="S105">
        <v>4.2200000000000001E-4</v>
      </c>
      <c r="T105">
        <v>4.2200000000000001E-4</v>
      </c>
      <c r="U105">
        <v>4.2200000000000001E-4</v>
      </c>
      <c r="V105">
        <v>4.2200000000000001E-4</v>
      </c>
      <c r="W105">
        <v>4.2200000000000001E-4</v>
      </c>
      <c r="X105">
        <v>4.2200000000000001E-4</v>
      </c>
      <c r="Y105">
        <v>4.2200000000000001E-4</v>
      </c>
      <c r="Z105">
        <v>4.2200000000000001E-4</v>
      </c>
      <c r="AA105">
        <v>4.2200000000000001E-4</v>
      </c>
      <c r="AB105">
        <v>4.2200000000000001E-4</v>
      </c>
      <c r="AC105">
        <v>4.2200000000000001E-4</v>
      </c>
      <c r="AD105">
        <v>4.2200000000000001E-4</v>
      </c>
      <c r="AE105">
        <v>4.2200000000000001E-4</v>
      </c>
      <c r="AF105">
        <v>4.2200000000000001E-4</v>
      </c>
      <c r="AG105">
        <v>4.2200000000000001E-4</v>
      </c>
      <c r="AH105">
        <v>4.2200000000000001E-4</v>
      </c>
      <c r="AI105">
        <v>4.2200000000000001E-4</v>
      </c>
      <c r="AJ105">
        <v>4.2200000000000001E-4</v>
      </c>
      <c r="AK105">
        <v>4.2200000000000001E-4</v>
      </c>
      <c r="AL105">
        <v>4.2200000000000001E-4</v>
      </c>
      <c r="AM105">
        <v>4.2200000000000001E-4</v>
      </c>
      <c r="AN105">
        <v>4.2200000000000001E-4</v>
      </c>
      <c r="AO105">
        <v>4.2200000000000001E-4</v>
      </c>
      <c r="AP105">
        <v>1.717E-3</v>
      </c>
      <c r="AQ105">
        <v>1.717E-3</v>
      </c>
      <c r="AR105">
        <v>1.717E-3</v>
      </c>
      <c r="AS105">
        <v>1.717E-3</v>
      </c>
      <c r="AT105">
        <v>1.717E-3</v>
      </c>
      <c r="AU105">
        <v>1.892E-3</v>
      </c>
      <c r="AV105">
        <v>1.892E-3</v>
      </c>
      <c r="AW105">
        <v>1.892E-3</v>
      </c>
      <c r="AX105">
        <v>1.892E-3</v>
      </c>
      <c r="AY105">
        <v>1.892E-3</v>
      </c>
      <c r="AZ105">
        <v>1.964E-3</v>
      </c>
      <c r="BA105">
        <v>1.964E-3</v>
      </c>
      <c r="BB105">
        <v>1.964E-3</v>
      </c>
      <c r="BC105">
        <v>1.964E-3</v>
      </c>
      <c r="BD105">
        <v>1.964E-3</v>
      </c>
      <c r="BE105">
        <v>2.0920000000000001E-3</v>
      </c>
      <c r="BF105">
        <v>2.0920000000000001E-3</v>
      </c>
      <c r="BG105">
        <v>2.0920000000000001E-3</v>
      </c>
      <c r="BH105">
        <v>2.0920000000000001E-3</v>
      </c>
      <c r="BI105">
        <v>2.0920000000000001E-3</v>
      </c>
      <c r="BJ105">
        <v>1.9740000000000001E-3</v>
      </c>
      <c r="BK105">
        <v>1.9740000000000001E-3</v>
      </c>
      <c r="BL105">
        <v>1.9740000000000001E-3</v>
      </c>
      <c r="BM105">
        <v>1.9740000000000001E-3</v>
      </c>
      <c r="BN105">
        <v>1.9740000000000001E-3</v>
      </c>
      <c r="BO105">
        <v>1.8890000000000001E-3</v>
      </c>
      <c r="BP105">
        <v>1.8890000000000001E-3</v>
      </c>
      <c r="BQ105">
        <v>1.8890000000000001E-3</v>
      </c>
      <c r="BR105">
        <v>1.8890000000000001E-3</v>
      </c>
      <c r="BS105">
        <v>1.8890000000000001E-3</v>
      </c>
      <c r="BT105">
        <v>1.789E-3</v>
      </c>
      <c r="BU105">
        <v>1.789E-3</v>
      </c>
      <c r="BV105">
        <v>1.789E-3</v>
      </c>
      <c r="BW105">
        <v>1.789E-3</v>
      </c>
      <c r="BX105">
        <v>1.789E-3</v>
      </c>
      <c r="BY105">
        <v>1.6739999999999999E-3</v>
      </c>
      <c r="BZ105">
        <v>1.6739999999999999E-3</v>
      </c>
      <c r="CA105">
        <v>1.6739999999999999E-3</v>
      </c>
      <c r="CB105">
        <v>1.6739999999999999E-3</v>
      </c>
      <c r="CC105">
        <v>1.6739999999999999E-3</v>
      </c>
      <c r="CD105">
        <v>1.6739999999999999E-3</v>
      </c>
      <c r="CE105">
        <v>1.6739999999999999E-3</v>
      </c>
      <c r="CF105">
        <v>1.6739999999999999E-3</v>
      </c>
      <c r="CG105">
        <v>1.6739999999999999E-3</v>
      </c>
      <c r="CH105">
        <v>1.6739999999999999E-3</v>
      </c>
      <c r="CI105">
        <v>1.6739999999999999E-3</v>
      </c>
      <c r="CJ105">
        <v>1.6739999999999999E-3</v>
      </c>
      <c r="CK105">
        <v>1.6739999999999999E-3</v>
      </c>
      <c r="CL105">
        <v>1.6739999999999999E-3</v>
      </c>
      <c r="CM105">
        <v>1.6739999999999999E-3</v>
      </c>
      <c r="CN105">
        <v>1.6739999999999999E-3</v>
      </c>
      <c r="CO105">
        <v>1.6739999999999999E-3</v>
      </c>
      <c r="CP105">
        <v>1.6739999999999999E-3</v>
      </c>
      <c r="CQ105">
        <v>1.6739999999999999E-3</v>
      </c>
      <c r="CR105">
        <v>1.6739999999999999E-3</v>
      </c>
      <c r="CS105">
        <v>1.6739999999999999E-3</v>
      </c>
      <c r="CT105">
        <v>1.6739999999999999E-3</v>
      </c>
      <c r="CU105">
        <v>1.6739999999999999E-3</v>
      </c>
      <c r="CV105">
        <v>1.6739999999999999E-3</v>
      </c>
      <c r="CW105">
        <v>1.6739999999999999E-3</v>
      </c>
      <c r="CX105">
        <v>1.6739999999999999E-3</v>
      </c>
    </row>
    <row r="106" spans="1:102">
      <c r="A106" t="s">
        <v>279</v>
      </c>
      <c r="B106" t="e">
        <v>#VALUE!</v>
      </c>
      <c r="C106" t="e">
        <v>#VALUE!</v>
      </c>
      <c r="D106" t="e">
        <v>#VALUE!</v>
      </c>
      <c r="E106" t="e">
        <v>#VALUE!</v>
      </c>
      <c r="F106" t="e">
        <v>#VALUE!</v>
      </c>
      <c r="G106" t="e">
        <v>#VALUE!</v>
      </c>
      <c r="H106" t="e">
        <v>#VALUE!</v>
      </c>
      <c r="I106" t="e">
        <v>#VALUE!</v>
      </c>
      <c r="J106" t="e">
        <v>#VALUE!</v>
      </c>
      <c r="K106" t="e">
        <v>#VALUE!</v>
      </c>
      <c r="L106" t="e">
        <v>#VALUE!</v>
      </c>
      <c r="M106" t="e">
        <v>#VALUE!</v>
      </c>
      <c r="N106" t="e">
        <v>#VALUE!</v>
      </c>
      <c r="O106" t="e">
        <v>#VALUE!</v>
      </c>
      <c r="P106" t="e">
        <v>#VALUE!</v>
      </c>
      <c r="Q106">
        <v>5.5000000000000002E-5</v>
      </c>
      <c r="R106">
        <v>5.5000000000000002E-5</v>
      </c>
      <c r="S106">
        <v>5.5000000000000002E-5</v>
      </c>
      <c r="T106">
        <v>5.5000000000000002E-5</v>
      </c>
      <c r="U106">
        <v>5.5000000000000002E-5</v>
      </c>
      <c r="V106">
        <v>5.5000000000000002E-5</v>
      </c>
      <c r="W106">
        <v>5.5000000000000002E-5</v>
      </c>
      <c r="X106">
        <v>5.5000000000000002E-5</v>
      </c>
      <c r="Y106">
        <v>5.5000000000000002E-5</v>
      </c>
      <c r="Z106">
        <v>5.5000000000000002E-5</v>
      </c>
      <c r="AA106">
        <v>5.5000000000000002E-5</v>
      </c>
      <c r="AB106">
        <v>5.5000000000000002E-5</v>
      </c>
      <c r="AC106">
        <v>5.5000000000000002E-5</v>
      </c>
      <c r="AD106">
        <v>5.5000000000000002E-5</v>
      </c>
      <c r="AE106">
        <v>5.5000000000000002E-5</v>
      </c>
      <c r="AF106">
        <v>5.5000000000000002E-5</v>
      </c>
      <c r="AG106">
        <v>5.5000000000000002E-5</v>
      </c>
      <c r="AH106">
        <v>5.5000000000000002E-5</v>
      </c>
      <c r="AI106">
        <v>5.5000000000000002E-5</v>
      </c>
      <c r="AJ106">
        <v>5.5000000000000002E-5</v>
      </c>
      <c r="AK106">
        <v>5.5000000000000002E-5</v>
      </c>
      <c r="AL106">
        <v>5.5000000000000002E-5</v>
      </c>
      <c r="AM106">
        <v>5.5000000000000002E-5</v>
      </c>
      <c r="AN106">
        <v>5.5000000000000002E-5</v>
      </c>
      <c r="AO106">
        <v>5.5000000000000002E-5</v>
      </c>
      <c r="AP106">
        <v>2.5900000000000001E-4</v>
      </c>
      <c r="AQ106">
        <v>2.5900000000000001E-4</v>
      </c>
      <c r="AR106">
        <v>2.5900000000000001E-4</v>
      </c>
      <c r="AS106">
        <v>2.5900000000000001E-4</v>
      </c>
      <c r="AT106">
        <v>2.5900000000000001E-4</v>
      </c>
      <c r="AU106">
        <v>3.5399999999999999E-4</v>
      </c>
      <c r="AV106">
        <v>3.5399999999999999E-4</v>
      </c>
      <c r="AW106">
        <v>3.5399999999999999E-4</v>
      </c>
      <c r="AX106">
        <v>3.5399999999999999E-4</v>
      </c>
      <c r="AY106">
        <v>3.5399999999999999E-4</v>
      </c>
      <c r="AZ106">
        <v>4.3199999999999998E-4</v>
      </c>
      <c r="BA106">
        <v>4.3199999999999998E-4</v>
      </c>
      <c r="BB106">
        <v>4.3199999999999998E-4</v>
      </c>
      <c r="BC106">
        <v>4.3199999999999998E-4</v>
      </c>
      <c r="BD106">
        <v>4.3199999999999998E-4</v>
      </c>
      <c r="BE106">
        <v>4.9399999999999997E-4</v>
      </c>
      <c r="BF106">
        <v>4.9399999999999997E-4</v>
      </c>
      <c r="BG106">
        <v>4.9399999999999997E-4</v>
      </c>
      <c r="BH106">
        <v>4.9399999999999997E-4</v>
      </c>
      <c r="BI106">
        <v>4.9399999999999997E-4</v>
      </c>
      <c r="BJ106">
        <v>5.3399999999999997E-4</v>
      </c>
      <c r="BK106">
        <v>5.3399999999999997E-4</v>
      </c>
      <c r="BL106">
        <v>5.3399999999999997E-4</v>
      </c>
      <c r="BM106">
        <v>5.3399999999999997E-4</v>
      </c>
      <c r="BN106">
        <v>5.3399999999999997E-4</v>
      </c>
      <c r="BO106">
        <v>5.3899999999999998E-4</v>
      </c>
      <c r="BP106">
        <v>5.3899999999999998E-4</v>
      </c>
      <c r="BQ106">
        <v>5.3899999999999998E-4</v>
      </c>
      <c r="BR106">
        <v>5.3899999999999998E-4</v>
      </c>
      <c r="BS106">
        <v>5.3899999999999998E-4</v>
      </c>
      <c r="BT106">
        <v>5.1400000000000003E-4</v>
      </c>
      <c r="BU106">
        <v>5.1400000000000003E-4</v>
      </c>
      <c r="BV106">
        <v>5.1400000000000003E-4</v>
      </c>
      <c r="BW106">
        <v>5.1400000000000003E-4</v>
      </c>
      <c r="BX106">
        <v>5.1400000000000003E-4</v>
      </c>
      <c r="BY106">
        <v>4.5899999999999999E-4</v>
      </c>
      <c r="BZ106">
        <v>4.5899999999999999E-4</v>
      </c>
      <c r="CA106">
        <v>4.5899999999999999E-4</v>
      </c>
      <c r="CB106">
        <v>4.5899999999999999E-4</v>
      </c>
      <c r="CC106">
        <v>4.5899999999999999E-4</v>
      </c>
      <c r="CD106">
        <v>4.5899999999999999E-4</v>
      </c>
      <c r="CE106">
        <v>4.5899999999999999E-4</v>
      </c>
      <c r="CF106">
        <v>4.5899999999999999E-4</v>
      </c>
      <c r="CG106">
        <v>4.5899999999999999E-4</v>
      </c>
      <c r="CH106">
        <v>4.5899999999999999E-4</v>
      </c>
      <c r="CI106">
        <v>4.5899999999999999E-4</v>
      </c>
      <c r="CJ106">
        <v>4.5899999999999999E-4</v>
      </c>
      <c r="CK106">
        <v>4.5899999999999999E-4</v>
      </c>
      <c r="CL106">
        <v>4.5899999999999999E-4</v>
      </c>
      <c r="CM106">
        <v>4.5899999999999999E-4</v>
      </c>
      <c r="CN106">
        <v>4.5899999999999999E-4</v>
      </c>
      <c r="CO106">
        <v>4.5899999999999999E-4</v>
      </c>
      <c r="CP106">
        <v>4.5899999999999999E-4</v>
      </c>
      <c r="CQ106">
        <v>4.5899999999999999E-4</v>
      </c>
      <c r="CR106">
        <v>4.5899999999999999E-4</v>
      </c>
      <c r="CS106">
        <v>4.5899999999999999E-4</v>
      </c>
      <c r="CT106">
        <v>4.5899999999999999E-4</v>
      </c>
      <c r="CU106">
        <v>4.5899999999999999E-4</v>
      </c>
      <c r="CV106">
        <v>4.5899999999999999E-4</v>
      </c>
      <c r="CW106">
        <v>4.5899999999999999E-4</v>
      </c>
      <c r="CX106">
        <v>4.5899999999999999E-4</v>
      </c>
    </row>
    <row r="107" spans="1:102">
      <c r="A107" t="s">
        <v>281</v>
      </c>
      <c r="B107" t="e">
        <v>#VALUE!</v>
      </c>
      <c r="C107" t="e">
        <v>#VALUE!</v>
      </c>
      <c r="D107" t="e">
        <v>#VALUE!</v>
      </c>
      <c r="E107" t="e">
        <v>#VALUE!</v>
      </c>
      <c r="F107" t="e">
        <v>#VALUE!</v>
      </c>
      <c r="G107" t="e">
        <v>#VALUE!</v>
      </c>
      <c r="H107" t="e">
        <v>#VALUE!</v>
      </c>
      <c r="I107" t="e">
        <v>#VALUE!</v>
      </c>
      <c r="J107" t="e">
        <v>#VALUE!</v>
      </c>
      <c r="K107" t="e">
        <v>#VALUE!</v>
      </c>
      <c r="L107" t="e">
        <v>#VALUE!</v>
      </c>
      <c r="M107" t="e">
        <v>#VALUE!</v>
      </c>
      <c r="N107" t="e">
        <v>#VALUE!</v>
      </c>
      <c r="O107" t="e">
        <v>#VALUE!</v>
      </c>
      <c r="P107" t="e">
        <v>#VALUE!</v>
      </c>
      <c r="Q107">
        <v>1.2E-5</v>
      </c>
      <c r="R107">
        <v>1.2E-5</v>
      </c>
      <c r="S107">
        <v>1.2E-5</v>
      </c>
      <c r="T107">
        <v>1.2E-5</v>
      </c>
      <c r="U107">
        <v>1.2E-5</v>
      </c>
      <c r="V107">
        <v>1.2E-5</v>
      </c>
      <c r="W107">
        <v>1.2E-5</v>
      </c>
      <c r="X107">
        <v>1.2E-5</v>
      </c>
      <c r="Y107">
        <v>1.2E-5</v>
      </c>
      <c r="Z107">
        <v>1.2E-5</v>
      </c>
      <c r="AA107">
        <v>1.2E-5</v>
      </c>
      <c r="AB107">
        <v>1.2E-5</v>
      </c>
      <c r="AC107">
        <v>1.2E-5</v>
      </c>
      <c r="AD107">
        <v>1.2E-5</v>
      </c>
      <c r="AE107">
        <v>1.2E-5</v>
      </c>
      <c r="AF107">
        <v>1.2E-5</v>
      </c>
      <c r="AG107">
        <v>1.2E-5</v>
      </c>
      <c r="AH107">
        <v>1.2E-5</v>
      </c>
      <c r="AI107">
        <v>1.2E-5</v>
      </c>
      <c r="AJ107">
        <v>1.2E-5</v>
      </c>
      <c r="AK107">
        <v>1.2E-5</v>
      </c>
      <c r="AL107">
        <v>1.2E-5</v>
      </c>
      <c r="AM107">
        <v>1.2E-5</v>
      </c>
      <c r="AN107">
        <v>1.2E-5</v>
      </c>
      <c r="AO107">
        <v>1.2E-5</v>
      </c>
      <c r="AP107">
        <v>2.03E-4</v>
      </c>
      <c r="AQ107">
        <v>2.03E-4</v>
      </c>
      <c r="AR107">
        <v>2.03E-4</v>
      </c>
      <c r="AS107">
        <v>2.03E-4</v>
      </c>
      <c r="AT107">
        <v>2.03E-4</v>
      </c>
      <c r="AU107">
        <v>2.3499999999999999E-4</v>
      </c>
      <c r="AV107">
        <v>2.3499999999999999E-4</v>
      </c>
      <c r="AW107">
        <v>2.3499999999999999E-4</v>
      </c>
      <c r="AX107">
        <v>2.3499999999999999E-4</v>
      </c>
      <c r="AY107">
        <v>2.3499999999999999E-4</v>
      </c>
      <c r="AZ107">
        <v>4.3100000000000001E-4</v>
      </c>
      <c r="BA107">
        <v>4.3100000000000001E-4</v>
      </c>
      <c r="BB107">
        <v>4.3100000000000001E-4</v>
      </c>
      <c r="BC107">
        <v>4.3100000000000001E-4</v>
      </c>
      <c r="BD107">
        <v>4.3100000000000001E-4</v>
      </c>
      <c r="BE107">
        <v>4.2900000000000002E-4</v>
      </c>
      <c r="BF107">
        <v>4.2900000000000002E-4</v>
      </c>
      <c r="BG107">
        <v>4.2900000000000002E-4</v>
      </c>
      <c r="BH107">
        <v>4.2900000000000002E-4</v>
      </c>
      <c r="BI107">
        <v>4.2900000000000002E-4</v>
      </c>
      <c r="BJ107">
        <v>3.6000000000000002E-4</v>
      </c>
      <c r="BK107">
        <v>3.6000000000000002E-4</v>
      </c>
      <c r="BL107">
        <v>3.6000000000000002E-4</v>
      </c>
      <c r="BM107">
        <v>3.6000000000000002E-4</v>
      </c>
      <c r="BN107">
        <v>3.6000000000000002E-4</v>
      </c>
      <c r="BO107">
        <v>3.7199999999999999E-4</v>
      </c>
      <c r="BP107">
        <v>3.7199999999999999E-4</v>
      </c>
      <c r="BQ107">
        <v>3.7199999999999999E-4</v>
      </c>
      <c r="BR107">
        <v>3.7199999999999999E-4</v>
      </c>
      <c r="BS107">
        <v>3.7199999999999999E-4</v>
      </c>
      <c r="BT107">
        <v>3.7800000000000003E-4</v>
      </c>
      <c r="BU107">
        <v>3.7800000000000003E-4</v>
      </c>
      <c r="BV107">
        <v>3.7800000000000003E-4</v>
      </c>
      <c r="BW107">
        <v>3.7800000000000003E-4</v>
      </c>
      <c r="BX107">
        <v>3.7800000000000003E-4</v>
      </c>
      <c r="BY107">
        <v>3.7199999999999999E-4</v>
      </c>
      <c r="BZ107">
        <v>3.7199999999999999E-4</v>
      </c>
      <c r="CA107">
        <v>3.7199999999999999E-4</v>
      </c>
      <c r="CB107">
        <v>3.7199999999999999E-4</v>
      </c>
      <c r="CC107">
        <v>3.7199999999999999E-4</v>
      </c>
      <c r="CD107">
        <v>3.7199999999999999E-4</v>
      </c>
      <c r="CE107">
        <v>3.7199999999999999E-4</v>
      </c>
      <c r="CF107">
        <v>3.7199999999999999E-4</v>
      </c>
      <c r="CG107">
        <v>3.7199999999999999E-4</v>
      </c>
      <c r="CH107">
        <v>3.7199999999999999E-4</v>
      </c>
      <c r="CI107">
        <v>3.7199999999999999E-4</v>
      </c>
      <c r="CJ107">
        <v>3.7199999999999999E-4</v>
      </c>
      <c r="CK107">
        <v>3.7199999999999999E-4</v>
      </c>
      <c r="CL107">
        <v>3.7199999999999999E-4</v>
      </c>
      <c r="CM107">
        <v>3.7199999999999999E-4</v>
      </c>
      <c r="CN107">
        <v>3.7199999999999999E-4</v>
      </c>
      <c r="CO107">
        <v>3.7199999999999999E-4</v>
      </c>
      <c r="CP107">
        <v>3.7199999999999999E-4</v>
      </c>
      <c r="CQ107">
        <v>3.7199999999999999E-4</v>
      </c>
      <c r="CR107">
        <v>3.7199999999999999E-4</v>
      </c>
      <c r="CS107">
        <v>3.7199999999999999E-4</v>
      </c>
      <c r="CT107">
        <v>3.7199999999999999E-4</v>
      </c>
      <c r="CU107">
        <v>3.7199999999999999E-4</v>
      </c>
      <c r="CV107">
        <v>3.7199999999999999E-4</v>
      </c>
      <c r="CW107">
        <v>3.7199999999999999E-4</v>
      </c>
      <c r="CX107">
        <v>3.7199999999999999E-4</v>
      </c>
    </row>
    <row r="108" spans="1:102">
      <c r="A108" t="s">
        <v>283</v>
      </c>
      <c r="B108" t="e">
        <v>#VALUE!</v>
      </c>
      <c r="C108" t="e">
        <v>#VALUE!</v>
      </c>
      <c r="D108" t="e">
        <v>#VALUE!</v>
      </c>
      <c r="E108" t="e">
        <v>#VALUE!</v>
      </c>
      <c r="F108" t="e">
        <v>#VALUE!</v>
      </c>
      <c r="G108" t="e">
        <v>#VALUE!</v>
      </c>
      <c r="H108" t="e">
        <v>#VALUE!</v>
      </c>
      <c r="I108" t="e">
        <v>#VALUE!</v>
      </c>
      <c r="J108" t="e">
        <v>#VALUE!</v>
      </c>
      <c r="K108" t="e">
        <v>#VALUE!</v>
      </c>
      <c r="L108" t="e">
        <v>#VALUE!</v>
      </c>
      <c r="M108" t="e">
        <v>#VALUE!</v>
      </c>
      <c r="N108" t="e">
        <v>#VALUE!</v>
      </c>
      <c r="O108" t="e">
        <v>#VALUE!</v>
      </c>
      <c r="P108" t="e">
        <v>#VALUE!</v>
      </c>
      <c r="Q108">
        <v>1.06E-4</v>
      </c>
      <c r="R108">
        <v>1.06E-4</v>
      </c>
      <c r="S108">
        <v>1.06E-4</v>
      </c>
      <c r="T108">
        <v>1.06E-4</v>
      </c>
      <c r="U108">
        <v>1.06E-4</v>
      </c>
      <c r="V108">
        <v>1.06E-4</v>
      </c>
      <c r="W108">
        <v>1.06E-4</v>
      </c>
      <c r="X108">
        <v>1.06E-4</v>
      </c>
      <c r="Y108">
        <v>1.06E-4</v>
      </c>
      <c r="Z108">
        <v>1.06E-4</v>
      </c>
      <c r="AA108">
        <v>1.06E-4</v>
      </c>
      <c r="AB108">
        <v>1.06E-4</v>
      </c>
      <c r="AC108">
        <v>1.06E-4</v>
      </c>
      <c r="AD108">
        <v>1.06E-4</v>
      </c>
      <c r="AE108">
        <v>1.06E-4</v>
      </c>
      <c r="AF108">
        <v>1.06E-4</v>
      </c>
      <c r="AG108">
        <v>1.06E-4</v>
      </c>
      <c r="AH108">
        <v>1.06E-4</v>
      </c>
      <c r="AI108">
        <v>1.06E-4</v>
      </c>
      <c r="AJ108">
        <v>1.06E-4</v>
      </c>
      <c r="AK108">
        <v>1.06E-4</v>
      </c>
      <c r="AL108">
        <v>1.06E-4</v>
      </c>
      <c r="AM108">
        <v>1.06E-4</v>
      </c>
      <c r="AN108">
        <v>1.06E-4</v>
      </c>
      <c r="AO108">
        <v>1.06E-4</v>
      </c>
      <c r="AP108">
        <v>7.2499999999999995E-4</v>
      </c>
      <c r="AQ108">
        <v>7.2499999999999995E-4</v>
      </c>
      <c r="AR108">
        <v>7.2499999999999995E-4</v>
      </c>
      <c r="AS108">
        <v>7.2499999999999995E-4</v>
      </c>
      <c r="AT108">
        <v>7.2499999999999995E-4</v>
      </c>
      <c r="AU108">
        <v>1.072E-3</v>
      </c>
      <c r="AV108">
        <v>1.072E-3</v>
      </c>
      <c r="AW108">
        <v>1.072E-3</v>
      </c>
      <c r="AX108">
        <v>1.072E-3</v>
      </c>
      <c r="AY108">
        <v>1.072E-3</v>
      </c>
      <c r="AZ108">
        <v>1.395E-3</v>
      </c>
      <c r="BA108">
        <v>1.395E-3</v>
      </c>
      <c r="BB108">
        <v>1.395E-3</v>
      </c>
      <c r="BC108">
        <v>1.395E-3</v>
      </c>
      <c r="BD108">
        <v>1.395E-3</v>
      </c>
      <c r="BE108">
        <v>1.5460000000000001E-3</v>
      </c>
      <c r="BF108">
        <v>1.5460000000000001E-3</v>
      </c>
      <c r="BG108">
        <v>1.5460000000000001E-3</v>
      </c>
      <c r="BH108">
        <v>1.5460000000000001E-3</v>
      </c>
      <c r="BI108">
        <v>1.5460000000000001E-3</v>
      </c>
      <c r="BJ108">
        <v>1.632E-3</v>
      </c>
      <c r="BK108">
        <v>1.632E-3</v>
      </c>
      <c r="BL108">
        <v>1.632E-3</v>
      </c>
      <c r="BM108">
        <v>1.632E-3</v>
      </c>
      <c r="BN108">
        <v>1.632E-3</v>
      </c>
      <c r="BO108">
        <v>1.5889999999999999E-3</v>
      </c>
      <c r="BP108">
        <v>1.5889999999999999E-3</v>
      </c>
      <c r="BQ108">
        <v>1.5889999999999999E-3</v>
      </c>
      <c r="BR108">
        <v>1.5889999999999999E-3</v>
      </c>
      <c r="BS108">
        <v>1.5889999999999999E-3</v>
      </c>
      <c r="BT108">
        <v>1.4059999999999999E-3</v>
      </c>
      <c r="BU108">
        <v>1.4059999999999999E-3</v>
      </c>
      <c r="BV108">
        <v>1.4059999999999999E-3</v>
      </c>
      <c r="BW108">
        <v>1.4059999999999999E-3</v>
      </c>
      <c r="BX108">
        <v>1.4059999999999999E-3</v>
      </c>
      <c r="BY108">
        <v>1.101E-3</v>
      </c>
      <c r="BZ108">
        <v>1.101E-3</v>
      </c>
      <c r="CA108">
        <v>1.101E-3</v>
      </c>
      <c r="CB108">
        <v>1.101E-3</v>
      </c>
      <c r="CC108">
        <v>1.101E-3</v>
      </c>
      <c r="CD108">
        <v>1.101E-3</v>
      </c>
      <c r="CE108">
        <v>1.101E-3</v>
      </c>
      <c r="CF108">
        <v>1.101E-3</v>
      </c>
      <c r="CG108">
        <v>1.101E-3</v>
      </c>
      <c r="CH108">
        <v>1.101E-3</v>
      </c>
      <c r="CI108">
        <v>1.101E-3</v>
      </c>
      <c r="CJ108">
        <v>1.101E-3</v>
      </c>
      <c r="CK108">
        <v>1.101E-3</v>
      </c>
      <c r="CL108">
        <v>1.101E-3</v>
      </c>
      <c r="CM108">
        <v>1.101E-3</v>
      </c>
      <c r="CN108">
        <v>1.101E-3</v>
      </c>
      <c r="CO108">
        <v>1.101E-3</v>
      </c>
      <c r="CP108">
        <v>1.101E-3</v>
      </c>
      <c r="CQ108">
        <v>1.101E-3</v>
      </c>
      <c r="CR108">
        <v>1.101E-3</v>
      </c>
      <c r="CS108">
        <v>1.101E-3</v>
      </c>
      <c r="CT108">
        <v>1.101E-3</v>
      </c>
      <c r="CU108">
        <v>1.101E-3</v>
      </c>
      <c r="CV108">
        <v>1.101E-3</v>
      </c>
      <c r="CW108">
        <v>1.101E-3</v>
      </c>
      <c r="CX108">
        <v>1.101E-3</v>
      </c>
    </row>
    <row r="109" spans="1:102">
      <c r="A109" t="s">
        <v>285</v>
      </c>
      <c r="B109" t="e">
        <v>#VALUE!</v>
      </c>
      <c r="C109" t="e">
        <v>#VALUE!</v>
      </c>
      <c r="D109" t="e">
        <v>#VALUE!</v>
      </c>
      <c r="E109" t="e">
        <v>#VALUE!</v>
      </c>
      <c r="F109" t="e">
        <v>#VALUE!</v>
      </c>
      <c r="G109" t="e">
        <v>#VALUE!</v>
      </c>
      <c r="H109" t="e">
        <v>#VALUE!</v>
      </c>
      <c r="I109" t="e">
        <v>#VALUE!</v>
      </c>
      <c r="J109" t="e">
        <v>#VALUE!</v>
      </c>
      <c r="K109" t="e">
        <v>#VALUE!</v>
      </c>
      <c r="L109" t="e">
        <v>#VALUE!</v>
      </c>
      <c r="M109" t="e">
        <v>#VALUE!</v>
      </c>
      <c r="N109" t="e">
        <v>#VALUE!</v>
      </c>
      <c r="O109" t="e">
        <v>#VALUE!</v>
      </c>
      <c r="P109" t="e">
        <v>#VALUE!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e">
        <v>#VALUE!</v>
      </c>
      <c r="AV109" t="e">
        <v>#VALUE!</v>
      </c>
      <c r="AW109" t="e">
        <v>#VALUE!</v>
      </c>
      <c r="AX109" t="e">
        <v>#VALUE!</v>
      </c>
      <c r="AY109" t="e">
        <v>#VALUE!</v>
      </c>
      <c r="AZ109">
        <v>1.2999999999999999E-4</v>
      </c>
      <c r="BA109">
        <v>1.2999999999999999E-4</v>
      </c>
      <c r="BB109">
        <v>1.2999999999999999E-4</v>
      </c>
      <c r="BC109">
        <v>1.2999999999999999E-4</v>
      </c>
      <c r="BD109">
        <v>1.2999999999999999E-4</v>
      </c>
      <c r="BE109">
        <v>6.4999999999999994E-5</v>
      </c>
      <c r="BF109">
        <v>6.4999999999999994E-5</v>
      </c>
      <c r="BG109">
        <v>6.4999999999999994E-5</v>
      </c>
      <c r="BH109">
        <v>6.4999999999999994E-5</v>
      </c>
      <c r="BI109">
        <v>6.4999999999999994E-5</v>
      </c>
      <c r="BJ109">
        <v>6.3E-5</v>
      </c>
      <c r="BK109">
        <v>6.3E-5</v>
      </c>
      <c r="BL109">
        <v>6.3E-5</v>
      </c>
      <c r="BM109">
        <v>6.3E-5</v>
      </c>
      <c r="BN109">
        <v>6.3E-5</v>
      </c>
      <c r="BO109">
        <v>0</v>
      </c>
      <c r="BP109">
        <v>0</v>
      </c>
      <c r="BQ109">
        <v>0</v>
      </c>
      <c r="BR109">
        <v>0</v>
      </c>
      <c r="BS109">
        <v>0</v>
      </c>
      <c r="BT109" t="e">
        <v>#VALUE!</v>
      </c>
      <c r="BU109" t="e">
        <v>#VALUE!</v>
      </c>
      <c r="BV109" t="e">
        <v>#VALUE!</v>
      </c>
      <c r="BW109" t="e">
        <v>#VALUE!</v>
      </c>
      <c r="BX109" t="e">
        <v>#VALUE!</v>
      </c>
      <c r="BY109">
        <v>1.84E-4</v>
      </c>
      <c r="BZ109">
        <v>1.84E-4</v>
      </c>
      <c r="CA109">
        <v>1.84E-4</v>
      </c>
      <c r="CB109">
        <v>1.84E-4</v>
      </c>
      <c r="CC109">
        <v>1.84E-4</v>
      </c>
      <c r="CD109">
        <v>1.84E-4</v>
      </c>
      <c r="CE109">
        <v>1.84E-4</v>
      </c>
      <c r="CF109">
        <v>1.84E-4</v>
      </c>
      <c r="CG109">
        <v>1.84E-4</v>
      </c>
      <c r="CH109">
        <v>1.84E-4</v>
      </c>
      <c r="CI109">
        <v>1.84E-4</v>
      </c>
      <c r="CJ109">
        <v>1.84E-4</v>
      </c>
      <c r="CK109">
        <v>1.84E-4</v>
      </c>
      <c r="CL109">
        <v>1.84E-4</v>
      </c>
      <c r="CM109">
        <v>1.84E-4</v>
      </c>
      <c r="CN109">
        <v>1.84E-4</v>
      </c>
      <c r="CO109">
        <v>1.84E-4</v>
      </c>
      <c r="CP109">
        <v>1.84E-4</v>
      </c>
      <c r="CQ109">
        <v>1.84E-4</v>
      </c>
      <c r="CR109">
        <v>1.84E-4</v>
      </c>
      <c r="CS109">
        <v>1.84E-4</v>
      </c>
      <c r="CT109">
        <v>1.84E-4</v>
      </c>
      <c r="CU109">
        <v>1.84E-4</v>
      </c>
      <c r="CV109">
        <v>1.84E-4</v>
      </c>
      <c r="CW109">
        <v>1.84E-4</v>
      </c>
      <c r="CX109">
        <v>1.84E-4</v>
      </c>
    </row>
    <row r="110" spans="1:102">
      <c r="A110" t="s">
        <v>287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7.2000000000000002E-5</v>
      </c>
      <c r="R110">
        <v>7.2000000000000002E-5</v>
      </c>
      <c r="S110">
        <v>7.2000000000000002E-5</v>
      </c>
      <c r="T110">
        <v>7.2000000000000002E-5</v>
      </c>
      <c r="U110">
        <v>7.2000000000000002E-5</v>
      </c>
      <c r="V110">
        <v>7.2000000000000002E-5</v>
      </c>
      <c r="W110">
        <v>7.2000000000000002E-5</v>
      </c>
      <c r="X110">
        <v>7.2000000000000002E-5</v>
      </c>
      <c r="Y110">
        <v>7.2000000000000002E-5</v>
      </c>
      <c r="Z110">
        <v>7.2000000000000002E-5</v>
      </c>
      <c r="AA110">
        <v>7.2000000000000002E-5</v>
      </c>
      <c r="AB110">
        <v>7.2000000000000002E-5</v>
      </c>
      <c r="AC110">
        <v>7.2000000000000002E-5</v>
      </c>
      <c r="AD110">
        <v>7.2000000000000002E-5</v>
      </c>
      <c r="AE110">
        <v>7.2000000000000002E-5</v>
      </c>
      <c r="AF110">
        <v>7.2000000000000002E-5</v>
      </c>
      <c r="AG110">
        <v>7.2000000000000002E-5</v>
      </c>
      <c r="AH110">
        <v>7.2000000000000002E-5</v>
      </c>
      <c r="AI110">
        <v>7.2000000000000002E-5</v>
      </c>
      <c r="AJ110">
        <v>7.2000000000000002E-5</v>
      </c>
      <c r="AK110">
        <v>7.2000000000000002E-5</v>
      </c>
      <c r="AL110">
        <v>7.2000000000000002E-5</v>
      </c>
      <c r="AM110">
        <v>7.2000000000000002E-5</v>
      </c>
      <c r="AN110">
        <v>7.2000000000000002E-5</v>
      </c>
      <c r="AO110">
        <v>7.2000000000000002E-5</v>
      </c>
      <c r="AP110">
        <v>1.9000000000000001E-4</v>
      </c>
      <c r="AQ110">
        <v>1.9000000000000001E-4</v>
      </c>
      <c r="AR110">
        <v>1.9000000000000001E-4</v>
      </c>
      <c r="AS110">
        <v>1.9000000000000001E-4</v>
      </c>
      <c r="AT110">
        <v>1.9000000000000001E-4</v>
      </c>
      <c r="AU110">
        <v>2.02E-4</v>
      </c>
      <c r="AV110">
        <v>2.02E-4</v>
      </c>
      <c r="AW110">
        <v>2.02E-4</v>
      </c>
      <c r="AX110">
        <v>2.02E-4</v>
      </c>
      <c r="AY110">
        <v>2.02E-4</v>
      </c>
      <c r="AZ110">
        <v>2.0100000000000001E-4</v>
      </c>
      <c r="BA110">
        <v>2.0100000000000001E-4</v>
      </c>
      <c r="BB110">
        <v>2.0100000000000001E-4</v>
      </c>
      <c r="BC110">
        <v>2.0100000000000001E-4</v>
      </c>
      <c r="BD110">
        <v>2.0100000000000001E-4</v>
      </c>
      <c r="BE110">
        <v>1.8200000000000001E-4</v>
      </c>
      <c r="BF110">
        <v>1.8200000000000001E-4</v>
      </c>
      <c r="BG110">
        <v>1.8200000000000001E-4</v>
      </c>
      <c r="BH110">
        <v>1.8200000000000001E-4</v>
      </c>
      <c r="BI110">
        <v>1.8200000000000001E-4</v>
      </c>
      <c r="BJ110">
        <v>1.6000000000000001E-4</v>
      </c>
      <c r="BK110">
        <v>1.6000000000000001E-4</v>
      </c>
      <c r="BL110">
        <v>1.6000000000000001E-4</v>
      </c>
      <c r="BM110">
        <v>1.6000000000000001E-4</v>
      </c>
      <c r="BN110">
        <v>1.6000000000000001E-4</v>
      </c>
      <c r="BO110">
        <v>1.5100000000000001E-4</v>
      </c>
      <c r="BP110">
        <v>1.5100000000000001E-4</v>
      </c>
      <c r="BQ110">
        <v>1.5100000000000001E-4</v>
      </c>
      <c r="BR110">
        <v>1.5100000000000001E-4</v>
      </c>
      <c r="BS110">
        <v>1.5100000000000001E-4</v>
      </c>
      <c r="BT110">
        <v>1.45E-4</v>
      </c>
      <c r="BU110">
        <v>1.45E-4</v>
      </c>
      <c r="BV110">
        <v>1.45E-4</v>
      </c>
      <c r="BW110">
        <v>1.45E-4</v>
      </c>
      <c r="BX110">
        <v>1.45E-4</v>
      </c>
      <c r="BY110">
        <v>1.5300000000000001E-4</v>
      </c>
      <c r="BZ110">
        <v>1.5300000000000001E-4</v>
      </c>
      <c r="CA110">
        <v>1.5300000000000001E-4</v>
      </c>
      <c r="CB110">
        <v>1.5300000000000001E-4</v>
      </c>
      <c r="CC110">
        <v>1.5300000000000001E-4</v>
      </c>
      <c r="CD110">
        <v>1.5300000000000001E-4</v>
      </c>
      <c r="CE110">
        <v>1.5300000000000001E-4</v>
      </c>
      <c r="CF110">
        <v>1.5300000000000001E-4</v>
      </c>
      <c r="CG110">
        <v>1.5300000000000001E-4</v>
      </c>
      <c r="CH110">
        <v>1.5300000000000001E-4</v>
      </c>
      <c r="CI110">
        <v>1.5300000000000001E-4</v>
      </c>
      <c r="CJ110">
        <v>1.5300000000000001E-4</v>
      </c>
      <c r="CK110">
        <v>1.5300000000000001E-4</v>
      </c>
      <c r="CL110">
        <v>1.5300000000000001E-4</v>
      </c>
      <c r="CM110">
        <v>1.5300000000000001E-4</v>
      </c>
      <c r="CN110">
        <v>1.5300000000000001E-4</v>
      </c>
      <c r="CO110">
        <v>1.5300000000000001E-4</v>
      </c>
      <c r="CP110">
        <v>1.5300000000000001E-4</v>
      </c>
      <c r="CQ110">
        <v>1.5300000000000001E-4</v>
      </c>
      <c r="CR110">
        <v>1.5300000000000001E-4</v>
      </c>
      <c r="CS110">
        <v>1.5300000000000001E-4</v>
      </c>
      <c r="CT110">
        <v>1.5300000000000001E-4</v>
      </c>
      <c r="CU110">
        <v>1.5300000000000001E-4</v>
      </c>
      <c r="CV110">
        <v>1.5300000000000001E-4</v>
      </c>
      <c r="CW110">
        <v>1.5300000000000001E-4</v>
      </c>
      <c r="CX110">
        <v>1.5300000000000001E-4</v>
      </c>
    </row>
    <row r="111" spans="1:102">
      <c r="A111" t="s">
        <v>289</v>
      </c>
      <c r="B111" t="e">
        <v>#VALUE!</v>
      </c>
      <c r="C111" t="e">
        <v>#VALUE!</v>
      </c>
      <c r="D111" t="e">
        <v>#VALUE!</v>
      </c>
      <c r="E111" t="e">
        <v>#VALUE!</v>
      </c>
      <c r="F111" t="e">
        <v>#VALUE!</v>
      </c>
      <c r="G111" t="e">
        <v>#VALUE!</v>
      </c>
      <c r="H111" t="e">
        <v>#VALUE!</v>
      </c>
      <c r="I111" t="e">
        <v>#VALUE!</v>
      </c>
      <c r="J111" t="e">
        <v>#VALUE!</v>
      </c>
      <c r="K111" t="e">
        <v>#VALUE!</v>
      </c>
      <c r="L111" t="e">
        <v>#VALUE!</v>
      </c>
      <c r="M111" t="e">
        <v>#VALUE!</v>
      </c>
      <c r="N111" t="e">
        <v>#VALUE!</v>
      </c>
      <c r="O111" t="e">
        <v>#VALUE!</v>
      </c>
      <c r="P111" t="e">
        <v>#VALUE!</v>
      </c>
      <c r="Q111">
        <v>7.4999999999999993E-5</v>
      </c>
      <c r="R111">
        <v>7.4999999999999993E-5</v>
      </c>
      <c r="S111">
        <v>7.4999999999999993E-5</v>
      </c>
      <c r="T111">
        <v>7.4999999999999993E-5</v>
      </c>
      <c r="U111">
        <v>7.4999999999999993E-5</v>
      </c>
      <c r="V111">
        <v>7.4999999999999993E-5</v>
      </c>
      <c r="W111">
        <v>7.4999999999999993E-5</v>
      </c>
      <c r="X111">
        <v>7.4999999999999993E-5</v>
      </c>
      <c r="Y111">
        <v>7.4999999999999993E-5</v>
      </c>
      <c r="Z111">
        <v>7.4999999999999993E-5</v>
      </c>
      <c r="AA111">
        <v>7.4999999999999993E-5</v>
      </c>
      <c r="AB111">
        <v>7.4999999999999993E-5</v>
      </c>
      <c r="AC111">
        <v>7.4999999999999993E-5</v>
      </c>
      <c r="AD111">
        <v>7.4999999999999993E-5</v>
      </c>
      <c r="AE111">
        <v>7.4999999999999993E-5</v>
      </c>
      <c r="AF111">
        <v>7.4999999999999993E-5</v>
      </c>
      <c r="AG111">
        <v>7.4999999999999993E-5</v>
      </c>
      <c r="AH111">
        <v>7.4999999999999993E-5</v>
      </c>
      <c r="AI111">
        <v>7.4999999999999993E-5</v>
      </c>
      <c r="AJ111">
        <v>7.4999999999999993E-5</v>
      </c>
      <c r="AK111">
        <v>7.4999999999999993E-5</v>
      </c>
      <c r="AL111">
        <v>7.4999999999999993E-5</v>
      </c>
      <c r="AM111">
        <v>7.4999999999999993E-5</v>
      </c>
      <c r="AN111">
        <v>7.4999999999999993E-5</v>
      </c>
      <c r="AO111">
        <v>7.4999999999999993E-5</v>
      </c>
      <c r="AP111">
        <v>4.08E-4</v>
      </c>
      <c r="AQ111">
        <v>4.08E-4</v>
      </c>
      <c r="AR111">
        <v>4.08E-4</v>
      </c>
      <c r="AS111">
        <v>4.08E-4</v>
      </c>
      <c r="AT111">
        <v>4.08E-4</v>
      </c>
      <c r="AU111">
        <v>5.8699999999999996E-4</v>
      </c>
      <c r="AV111">
        <v>5.8699999999999996E-4</v>
      </c>
      <c r="AW111">
        <v>5.8699999999999996E-4</v>
      </c>
      <c r="AX111">
        <v>5.8699999999999996E-4</v>
      </c>
      <c r="AY111">
        <v>5.8699999999999996E-4</v>
      </c>
      <c r="AZ111">
        <v>7.2800000000000002E-4</v>
      </c>
      <c r="BA111">
        <v>7.2800000000000002E-4</v>
      </c>
      <c r="BB111">
        <v>7.2800000000000002E-4</v>
      </c>
      <c r="BC111">
        <v>7.2800000000000002E-4</v>
      </c>
      <c r="BD111">
        <v>7.2800000000000002E-4</v>
      </c>
      <c r="BE111">
        <v>8.3799999999999999E-4</v>
      </c>
      <c r="BF111">
        <v>8.3799999999999999E-4</v>
      </c>
      <c r="BG111">
        <v>8.3799999999999999E-4</v>
      </c>
      <c r="BH111">
        <v>8.3799999999999999E-4</v>
      </c>
      <c r="BI111">
        <v>8.3799999999999999E-4</v>
      </c>
      <c r="BJ111">
        <v>1.0009999999999999E-3</v>
      </c>
      <c r="BK111">
        <v>1.0009999999999999E-3</v>
      </c>
      <c r="BL111">
        <v>1.0009999999999999E-3</v>
      </c>
      <c r="BM111">
        <v>1.0009999999999999E-3</v>
      </c>
      <c r="BN111">
        <v>1.0009999999999999E-3</v>
      </c>
      <c r="BO111">
        <v>1.0560000000000001E-3</v>
      </c>
      <c r="BP111">
        <v>1.0560000000000001E-3</v>
      </c>
      <c r="BQ111">
        <v>1.0560000000000001E-3</v>
      </c>
      <c r="BR111">
        <v>1.0560000000000001E-3</v>
      </c>
      <c r="BS111">
        <v>1.0560000000000001E-3</v>
      </c>
      <c r="BT111">
        <v>1.0300000000000001E-3</v>
      </c>
      <c r="BU111">
        <v>1.0300000000000001E-3</v>
      </c>
      <c r="BV111">
        <v>1.0300000000000001E-3</v>
      </c>
      <c r="BW111">
        <v>1.0300000000000001E-3</v>
      </c>
      <c r="BX111">
        <v>1.0300000000000001E-3</v>
      </c>
      <c r="BY111">
        <v>2.212E-3</v>
      </c>
      <c r="BZ111">
        <v>2.212E-3</v>
      </c>
      <c r="CA111">
        <v>2.212E-3</v>
      </c>
      <c r="CB111">
        <v>2.212E-3</v>
      </c>
      <c r="CC111">
        <v>2.212E-3</v>
      </c>
      <c r="CD111">
        <v>2.212E-3</v>
      </c>
      <c r="CE111">
        <v>2.212E-3</v>
      </c>
      <c r="CF111">
        <v>2.212E-3</v>
      </c>
      <c r="CG111">
        <v>2.212E-3</v>
      </c>
      <c r="CH111">
        <v>2.212E-3</v>
      </c>
      <c r="CI111">
        <v>2.212E-3</v>
      </c>
      <c r="CJ111">
        <v>2.212E-3</v>
      </c>
      <c r="CK111">
        <v>2.212E-3</v>
      </c>
      <c r="CL111">
        <v>2.212E-3</v>
      </c>
      <c r="CM111">
        <v>2.212E-3</v>
      </c>
      <c r="CN111">
        <v>2.212E-3</v>
      </c>
      <c r="CO111">
        <v>2.212E-3</v>
      </c>
      <c r="CP111">
        <v>2.212E-3</v>
      </c>
      <c r="CQ111">
        <v>2.212E-3</v>
      </c>
      <c r="CR111">
        <v>2.212E-3</v>
      </c>
      <c r="CS111">
        <v>2.212E-3</v>
      </c>
      <c r="CT111">
        <v>2.212E-3</v>
      </c>
      <c r="CU111">
        <v>2.212E-3</v>
      </c>
      <c r="CV111">
        <v>2.212E-3</v>
      </c>
      <c r="CW111">
        <v>2.212E-3</v>
      </c>
      <c r="CX111">
        <v>2.212E-3</v>
      </c>
    </row>
    <row r="112" spans="1:102">
      <c r="A112" t="s">
        <v>291</v>
      </c>
      <c r="B112" t="e">
        <v>#VALUE!</v>
      </c>
      <c r="C112" t="e">
        <v>#VALUE!</v>
      </c>
      <c r="D112" t="e">
        <v>#VALUE!</v>
      </c>
      <c r="E112" t="e">
        <v>#VALUE!</v>
      </c>
      <c r="F112" t="e">
        <v>#VALUE!</v>
      </c>
      <c r="G112" t="e">
        <v>#VALUE!</v>
      </c>
      <c r="H112" t="e">
        <v>#VALUE!</v>
      </c>
      <c r="I112" t="e">
        <v>#VALUE!</v>
      </c>
      <c r="J112" t="e">
        <v>#VALUE!</v>
      </c>
      <c r="K112" t="e">
        <v>#VALUE!</v>
      </c>
      <c r="L112" t="e">
        <v>#VALUE!</v>
      </c>
      <c r="M112" t="e">
        <v>#VALUE!</v>
      </c>
      <c r="N112" t="e">
        <v>#VALUE!</v>
      </c>
      <c r="O112" t="e">
        <v>#VALUE!</v>
      </c>
      <c r="P112" t="e">
        <v>#VALUE!</v>
      </c>
      <c r="Q112">
        <v>5.0000000000000002E-5</v>
      </c>
      <c r="R112">
        <v>5.0000000000000002E-5</v>
      </c>
      <c r="S112">
        <v>5.0000000000000002E-5</v>
      </c>
      <c r="T112">
        <v>5.0000000000000002E-5</v>
      </c>
      <c r="U112">
        <v>5.0000000000000002E-5</v>
      </c>
      <c r="V112">
        <v>5.0000000000000002E-5</v>
      </c>
      <c r="W112">
        <v>5.0000000000000002E-5</v>
      </c>
      <c r="X112">
        <v>5.0000000000000002E-5</v>
      </c>
      <c r="Y112">
        <v>5.0000000000000002E-5</v>
      </c>
      <c r="Z112">
        <v>5.0000000000000002E-5</v>
      </c>
      <c r="AA112">
        <v>5.0000000000000002E-5</v>
      </c>
      <c r="AB112">
        <v>5.0000000000000002E-5</v>
      </c>
      <c r="AC112">
        <v>5.0000000000000002E-5</v>
      </c>
      <c r="AD112">
        <v>5.0000000000000002E-5</v>
      </c>
      <c r="AE112">
        <v>5.0000000000000002E-5</v>
      </c>
      <c r="AF112">
        <v>5.0000000000000002E-5</v>
      </c>
      <c r="AG112">
        <v>5.0000000000000002E-5</v>
      </c>
      <c r="AH112">
        <v>5.0000000000000002E-5</v>
      </c>
      <c r="AI112">
        <v>5.0000000000000002E-5</v>
      </c>
      <c r="AJ112">
        <v>5.0000000000000002E-5</v>
      </c>
      <c r="AK112">
        <v>5.0000000000000002E-5</v>
      </c>
      <c r="AL112">
        <v>5.0000000000000002E-5</v>
      </c>
      <c r="AM112">
        <v>5.0000000000000002E-5</v>
      </c>
      <c r="AN112">
        <v>5.0000000000000002E-5</v>
      </c>
      <c r="AO112">
        <v>5.0000000000000002E-5</v>
      </c>
      <c r="AP112">
        <v>2.0699999999999999E-4</v>
      </c>
      <c r="AQ112">
        <v>2.0699999999999999E-4</v>
      </c>
      <c r="AR112">
        <v>2.0699999999999999E-4</v>
      </c>
      <c r="AS112">
        <v>2.0699999999999999E-4</v>
      </c>
      <c r="AT112">
        <v>2.0699999999999999E-4</v>
      </c>
      <c r="AU112">
        <v>2.5999999999999998E-4</v>
      </c>
      <c r="AV112">
        <v>2.5999999999999998E-4</v>
      </c>
      <c r="AW112">
        <v>2.5999999999999998E-4</v>
      </c>
      <c r="AX112">
        <v>2.5999999999999998E-4</v>
      </c>
      <c r="AY112">
        <v>2.5999999999999998E-4</v>
      </c>
      <c r="AZ112">
        <v>2.8800000000000001E-4</v>
      </c>
      <c r="BA112">
        <v>2.8800000000000001E-4</v>
      </c>
      <c r="BB112">
        <v>2.8800000000000001E-4</v>
      </c>
      <c r="BC112">
        <v>2.8800000000000001E-4</v>
      </c>
      <c r="BD112">
        <v>2.8800000000000001E-4</v>
      </c>
      <c r="BE112">
        <v>4.8099999999999998E-4</v>
      </c>
      <c r="BF112">
        <v>4.8099999999999998E-4</v>
      </c>
      <c r="BG112">
        <v>4.8099999999999998E-4</v>
      </c>
      <c r="BH112">
        <v>4.8099999999999998E-4</v>
      </c>
      <c r="BI112">
        <v>4.8099999999999998E-4</v>
      </c>
      <c r="BJ112">
        <v>3.6400000000000001E-4</v>
      </c>
      <c r="BK112">
        <v>3.6400000000000001E-4</v>
      </c>
      <c r="BL112">
        <v>3.6400000000000001E-4</v>
      </c>
      <c r="BM112">
        <v>3.6400000000000001E-4</v>
      </c>
      <c r="BN112">
        <v>3.6400000000000001E-4</v>
      </c>
      <c r="BO112">
        <v>7.0200000000000004E-4</v>
      </c>
      <c r="BP112">
        <v>7.0200000000000004E-4</v>
      </c>
      <c r="BQ112">
        <v>7.0200000000000004E-4</v>
      </c>
      <c r="BR112">
        <v>7.0200000000000004E-4</v>
      </c>
      <c r="BS112">
        <v>7.0200000000000004E-4</v>
      </c>
      <c r="BT112">
        <v>9.9700000000000006E-4</v>
      </c>
      <c r="BU112">
        <v>9.9700000000000006E-4</v>
      </c>
      <c r="BV112">
        <v>9.9700000000000006E-4</v>
      </c>
      <c r="BW112">
        <v>9.9700000000000006E-4</v>
      </c>
      <c r="BX112">
        <v>9.9700000000000006E-4</v>
      </c>
      <c r="BY112">
        <v>7.2300000000000001E-4</v>
      </c>
      <c r="BZ112">
        <v>7.2300000000000001E-4</v>
      </c>
      <c r="CA112">
        <v>7.2300000000000001E-4</v>
      </c>
      <c r="CB112">
        <v>7.2300000000000001E-4</v>
      </c>
      <c r="CC112">
        <v>7.2300000000000001E-4</v>
      </c>
      <c r="CD112">
        <v>7.2300000000000001E-4</v>
      </c>
      <c r="CE112">
        <v>7.2300000000000001E-4</v>
      </c>
      <c r="CF112">
        <v>7.2300000000000001E-4</v>
      </c>
      <c r="CG112">
        <v>7.2300000000000001E-4</v>
      </c>
      <c r="CH112">
        <v>7.2300000000000001E-4</v>
      </c>
      <c r="CI112">
        <v>7.2300000000000001E-4</v>
      </c>
      <c r="CJ112">
        <v>7.2300000000000001E-4</v>
      </c>
      <c r="CK112">
        <v>7.2300000000000001E-4</v>
      </c>
      <c r="CL112">
        <v>7.2300000000000001E-4</v>
      </c>
      <c r="CM112">
        <v>7.2300000000000001E-4</v>
      </c>
      <c r="CN112">
        <v>7.2300000000000001E-4</v>
      </c>
      <c r="CO112">
        <v>7.2300000000000001E-4</v>
      </c>
      <c r="CP112">
        <v>7.2300000000000001E-4</v>
      </c>
      <c r="CQ112">
        <v>7.2300000000000001E-4</v>
      </c>
      <c r="CR112">
        <v>7.2300000000000001E-4</v>
      </c>
      <c r="CS112">
        <v>7.2300000000000001E-4</v>
      </c>
      <c r="CT112">
        <v>7.2300000000000001E-4</v>
      </c>
      <c r="CU112">
        <v>7.2300000000000001E-4</v>
      </c>
      <c r="CV112">
        <v>7.2300000000000001E-4</v>
      </c>
      <c r="CW112">
        <v>7.2300000000000001E-4</v>
      </c>
      <c r="CX112">
        <v>7.2300000000000001E-4</v>
      </c>
    </row>
    <row r="113" spans="1:102" s="36" customFormat="1">
      <c r="A113" s="36" t="s">
        <v>293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1.9999999999999999E-6</v>
      </c>
      <c r="R113">
        <v>1.9999999999999999E-6</v>
      </c>
      <c r="S113">
        <v>1.9999999999999999E-6</v>
      </c>
      <c r="T113">
        <v>1.9999999999999999E-6</v>
      </c>
      <c r="U113">
        <v>1.9999999999999999E-6</v>
      </c>
      <c r="V113">
        <v>3.6999999999999998E-5</v>
      </c>
      <c r="W113">
        <v>3.6999999999999998E-5</v>
      </c>
      <c r="X113">
        <v>3.6999999999999998E-5</v>
      </c>
      <c r="Y113">
        <v>3.6999999999999998E-5</v>
      </c>
      <c r="Z113">
        <v>3.6999999999999998E-5</v>
      </c>
      <c r="AA113">
        <v>9.2999999999999997E-5</v>
      </c>
      <c r="AB113">
        <v>9.2999999999999997E-5</v>
      </c>
      <c r="AC113">
        <v>9.3999999999999994E-5</v>
      </c>
      <c r="AD113">
        <v>9.3999999999999994E-5</v>
      </c>
      <c r="AE113">
        <v>9.5000000000000005E-5</v>
      </c>
      <c r="AF113">
        <v>1.3999999999999999E-4</v>
      </c>
      <c r="AG113">
        <v>1.4200000000000001E-4</v>
      </c>
      <c r="AH113">
        <v>1.4300000000000001E-4</v>
      </c>
      <c r="AI113">
        <v>1.45E-4</v>
      </c>
      <c r="AJ113">
        <v>1.46E-4</v>
      </c>
      <c r="AK113">
        <v>1.8900000000000001E-4</v>
      </c>
      <c r="AL113">
        <v>1.9100000000000001E-4</v>
      </c>
      <c r="AM113">
        <v>1.93E-4</v>
      </c>
      <c r="AN113">
        <v>1.94E-4</v>
      </c>
      <c r="AO113">
        <v>1.9699999999999999E-4</v>
      </c>
      <c r="AP113">
        <v>2.33E-4</v>
      </c>
      <c r="AQ113">
        <v>2.3499999999999999E-4</v>
      </c>
      <c r="AR113">
        <v>2.3800000000000001E-4</v>
      </c>
      <c r="AS113">
        <v>2.41E-4</v>
      </c>
      <c r="AT113">
        <v>2.4499999999999999E-4</v>
      </c>
      <c r="AU113">
        <v>2.5900000000000001E-4</v>
      </c>
      <c r="AV113">
        <v>2.63E-4</v>
      </c>
      <c r="AW113">
        <v>2.6800000000000001E-4</v>
      </c>
      <c r="AX113">
        <v>2.7300000000000002E-4</v>
      </c>
      <c r="AY113">
        <v>2.7999999999999998E-4</v>
      </c>
      <c r="AZ113">
        <v>2.6800000000000001E-4</v>
      </c>
      <c r="BA113">
        <v>2.7500000000000002E-4</v>
      </c>
      <c r="BB113">
        <v>2.8299999999999999E-4</v>
      </c>
      <c r="BC113">
        <v>2.92E-4</v>
      </c>
      <c r="BD113">
        <v>3.0200000000000002E-4</v>
      </c>
      <c r="BE113">
        <v>2.8299999999999999E-4</v>
      </c>
      <c r="BF113">
        <v>2.9300000000000002E-4</v>
      </c>
      <c r="BG113">
        <v>3.0400000000000002E-4</v>
      </c>
      <c r="BH113">
        <v>3.1599999999999998E-4</v>
      </c>
      <c r="BI113">
        <v>3.28E-4</v>
      </c>
      <c r="BJ113">
        <v>2.9799999999999998E-4</v>
      </c>
      <c r="BK113">
        <v>3.1100000000000002E-4</v>
      </c>
      <c r="BL113">
        <v>3.2499999999999999E-4</v>
      </c>
      <c r="BM113">
        <v>3.39E-4</v>
      </c>
      <c r="BN113">
        <v>3.5599999999999998E-4</v>
      </c>
      <c r="BO113">
        <v>3.1700000000000001E-4</v>
      </c>
      <c r="BP113">
        <v>3.3500000000000001E-4</v>
      </c>
      <c r="BQ113">
        <v>3.5399999999999999E-4</v>
      </c>
      <c r="BR113">
        <v>3.7399999999999998E-4</v>
      </c>
      <c r="BS113">
        <v>3.9899999999999999E-4</v>
      </c>
      <c r="BT113">
        <v>3.28E-4</v>
      </c>
      <c r="BU113">
        <v>3.5399999999999999E-4</v>
      </c>
      <c r="BV113">
        <v>3.79E-4</v>
      </c>
      <c r="BW113">
        <v>4.06E-4</v>
      </c>
      <c r="BX113">
        <v>4.37E-4</v>
      </c>
      <c r="BY113">
        <v>3.7300000000000001E-4</v>
      </c>
      <c r="BZ113">
        <v>4.0000000000000002E-4</v>
      </c>
      <c r="CA113">
        <v>4.2999999999999999E-4</v>
      </c>
      <c r="CB113">
        <v>4.6299999999999998E-4</v>
      </c>
      <c r="CC113">
        <v>4.9799999999999996E-4</v>
      </c>
      <c r="CD113">
        <v>3.8499999999999998E-4</v>
      </c>
      <c r="CE113">
        <v>4.1800000000000002E-4</v>
      </c>
      <c r="CF113">
        <v>4.5600000000000003E-4</v>
      </c>
      <c r="CG113">
        <v>5.0199999999999995E-4</v>
      </c>
      <c r="CH113">
        <v>5.5800000000000001E-4</v>
      </c>
      <c r="CI113">
        <v>2.31E-4</v>
      </c>
      <c r="CJ113">
        <v>2.5999999999999998E-4</v>
      </c>
      <c r="CK113">
        <v>2.92E-4</v>
      </c>
      <c r="CL113">
        <v>3.3199999999999999E-4</v>
      </c>
      <c r="CM113">
        <v>3.86E-4</v>
      </c>
      <c r="CN113">
        <v>4.5800000000000002E-4</v>
      </c>
      <c r="CO113">
        <v>5.4900000000000001E-4</v>
      </c>
      <c r="CP113">
        <v>6.6100000000000002E-4</v>
      </c>
      <c r="CQ113">
        <v>8.0400000000000003E-4</v>
      </c>
      <c r="CR113">
        <v>9.9599999999999992E-4</v>
      </c>
      <c r="CS113">
        <v>1.268E-3</v>
      </c>
      <c r="CT113">
        <v>1.663E-3</v>
      </c>
      <c r="CU113">
        <v>2.2339999999999999E-3</v>
      </c>
      <c r="CV113">
        <v>3.0920000000000001E-3</v>
      </c>
      <c r="CW113">
        <v>4.5230000000000001E-3</v>
      </c>
      <c r="CX113">
        <v>3.3249999999999998E-3</v>
      </c>
    </row>
    <row r="114" spans="1:102">
      <c r="A114" t="s">
        <v>295</v>
      </c>
      <c r="B114" t="e">
        <v>#VALUE!</v>
      </c>
      <c r="C114" t="e">
        <v>#VALUE!</v>
      </c>
      <c r="D114" t="e">
        <v>#VALUE!</v>
      </c>
      <c r="E114" t="e">
        <v>#VALUE!</v>
      </c>
      <c r="F114" t="e">
        <v>#VALUE!</v>
      </c>
      <c r="G114" t="e">
        <v>#VALUE!</v>
      </c>
      <c r="H114" t="e">
        <v>#VALUE!</v>
      </c>
      <c r="I114" t="e">
        <v>#VALUE!</v>
      </c>
      <c r="J114" t="e">
        <v>#VALUE!</v>
      </c>
      <c r="K114" t="e">
        <v>#VALUE!</v>
      </c>
      <c r="L114" t="e">
        <v>#VALUE!</v>
      </c>
      <c r="M114" t="e">
        <v>#VALUE!</v>
      </c>
      <c r="N114" t="e">
        <v>#VALUE!</v>
      </c>
      <c r="O114" t="e">
        <v>#VALUE!</v>
      </c>
      <c r="P114" t="e">
        <v>#VALUE!</v>
      </c>
      <c r="Q114">
        <v>5.5999999999999999E-5</v>
      </c>
      <c r="R114">
        <v>5.5999999999999999E-5</v>
      </c>
      <c r="S114">
        <v>5.5999999999999999E-5</v>
      </c>
      <c r="T114">
        <v>5.5999999999999999E-5</v>
      </c>
      <c r="U114">
        <v>5.5999999999999999E-5</v>
      </c>
      <c r="V114">
        <v>5.5999999999999999E-5</v>
      </c>
      <c r="W114">
        <v>5.5999999999999999E-5</v>
      </c>
      <c r="X114">
        <v>5.5999999999999999E-5</v>
      </c>
      <c r="Y114">
        <v>5.5999999999999999E-5</v>
      </c>
      <c r="Z114">
        <v>5.5999999999999999E-5</v>
      </c>
      <c r="AA114">
        <v>5.5999999999999999E-5</v>
      </c>
      <c r="AB114">
        <v>5.5999999999999999E-5</v>
      </c>
      <c r="AC114">
        <v>5.5999999999999999E-5</v>
      </c>
      <c r="AD114">
        <v>5.5999999999999999E-5</v>
      </c>
      <c r="AE114">
        <v>5.5999999999999999E-5</v>
      </c>
      <c r="AF114">
        <v>5.5999999999999999E-5</v>
      </c>
      <c r="AG114">
        <v>5.5999999999999999E-5</v>
      </c>
      <c r="AH114">
        <v>5.5999999999999999E-5</v>
      </c>
      <c r="AI114">
        <v>5.5999999999999999E-5</v>
      </c>
      <c r="AJ114">
        <v>5.5999999999999999E-5</v>
      </c>
      <c r="AK114">
        <v>5.5999999999999999E-5</v>
      </c>
      <c r="AL114">
        <v>5.5999999999999999E-5</v>
      </c>
      <c r="AM114">
        <v>5.5999999999999999E-5</v>
      </c>
      <c r="AN114">
        <v>5.5999999999999999E-5</v>
      </c>
      <c r="AO114">
        <v>5.5999999999999999E-5</v>
      </c>
      <c r="AP114">
        <v>1.6100000000000001E-4</v>
      </c>
      <c r="AQ114">
        <v>1.6100000000000001E-4</v>
      </c>
      <c r="AR114">
        <v>1.6100000000000001E-4</v>
      </c>
      <c r="AS114">
        <v>1.6100000000000001E-4</v>
      </c>
      <c r="AT114">
        <v>1.6100000000000001E-4</v>
      </c>
      <c r="AU114">
        <v>1.7699999999999999E-4</v>
      </c>
      <c r="AV114">
        <v>1.7699999999999999E-4</v>
      </c>
      <c r="AW114">
        <v>1.7699999999999999E-4</v>
      </c>
      <c r="AX114">
        <v>1.7699999999999999E-4</v>
      </c>
      <c r="AY114">
        <v>1.7699999999999999E-4</v>
      </c>
      <c r="AZ114">
        <v>2.1100000000000001E-4</v>
      </c>
      <c r="BA114">
        <v>2.1100000000000001E-4</v>
      </c>
      <c r="BB114">
        <v>2.1100000000000001E-4</v>
      </c>
      <c r="BC114">
        <v>2.1100000000000001E-4</v>
      </c>
      <c r="BD114">
        <v>2.1100000000000001E-4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3.3300000000000002E-4</v>
      </c>
      <c r="BP114">
        <v>3.3300000000000002E-4</v>
      </c>
      <c r="BQ114">
        <v>3.3300000000000002E-4</v>
      </c>
      <c r="BR114">
        <v>3.3300000000000002E-4</v>
      </c>
      <c r="BS114">
        <v>3.3300000000000002E-4</v>
      </c>
      <c r="BT114">
        <v>4.8099999999999998E-4</v>
      </c>
      <c r="BU114">
        <v>4.8099999999999998E-4</v>
      </c>
      <c r="BV114">
        <v>4.8099999999999998E-4</v>
      </c>
      <c r="BW114">
        <v>4.8099999999999998E-4</v>
      </c>
      <c r="BX114">
        <v>4.8099999999999998E-4</v>
      </c>
      <c r="BY114">
        <v>3.5799999999999997E-4</v>
      </c>
      <c r="BZ114">
        <v>3.5799999999999997E-4</v>
      </c>
      <c r="CA114">
        <v>3.5799999999999997E-4</v>
      </c>
      <c r="CB114">
        <v>3.5799999999999997E-4</v>
      </c>
      <c r="CC114">
        <v>3.5799999999999997E-4</v>
      </c>
      <c r="CD114">
        <v>3.5799999999999997E-4</v>
      </c>
      <c r="CE114">
        <v>3.5799999999999997E-4</v>
      </c>
      <c r="CF114">
        <v>3.5799999999999997E-4</v>
      </c>
      <c r="CG114">
        <v>3.5799999999999997E-4</v>
      </c>
      <c r="CH114">
        <v>3.5799999999999997E-4</v>
      </c>
      <c r="CI114">
        <v>3.5799999999999997E-4</v>
      </c>
      <c r="CJ114">
        <v>3.5799999999999997E-4</v>
      </c>
      <c r="CK114">
        <v>3.5799999999999997E-4</v>
      </c>
      <c r="CL114">
        <v>3.5799999999999997E-4</v>
      </c>
      <c r="CM114">
        <v>3.5799999999999997E-4</v>
      </c>
      <c r="CN114">
        <v>3.5799999999999997E-4</v>
      </c>
      <c r="CO114">
        <v>3.5799999999999997E-4</v>
      </c>
      <c r="CP114">
        <v>3.5799999999999997E-4</v>
      </c>
      <c r="CQ114">
        <v>3.5799999999999997E-4</v>
      </c>
      <c r="CR114">
        <v>3.5799999999999997E-4</v>
      </c>
      <c r="CS114">
        <v>3.5799999999999997E-4</v>
      </c>
      <c r="CT114">
        <v>3.5799999999999997E-4</v>
      </c>
      <c r="CU114">
        <v>3.5799999999999997E-4</v>
      </c>
      <c r="CV114">
        <v>3.5799999999999997E-4</v>
      </c>
      <c r="CW114">
        <v>3.5799999999999997E-4</v>
      </c>
      <c r="CX114">
        <v>3.5799999999999997E-4</v>
      </c>
    </row>
    <row r="115" spans="1:102">
      <c r="A115" t="s">
        <v>297</v>
      </c>
      <c r="B115" t="e">
        <v>#VALUE!</v>
      </c>
      <c r="C115" t="e">
        <v>#VALUE!</v>
      </c>
      <c r="D115" t="e">
        <v>#VALUE!</v>
      </c>
      <c r="E115" t="e">
        <v>#VALUE!</v>
      </c>
      <c r="F115" t="e">
        <v>#VALUE!</v>
      </c>
      <c r="G115" t="e">
        <v>#VALUE!</v>
      </c>
      <c r="H115" t="e">
        <v>#VALUE!</v>
      </c>
      <c r="I115" t="e">
        <v>#VALUE!</v>
      </c>
      <c r="J115" t="e">
        <v>#VALUE!</v>
      </c>
      <c r="K115" t="e">
        <v>#VALUE!</v>
      </c>
      <c r="L115" t="e">
        <v>#VALUE!</v>
      </c>
      <c r="M115" t="e">
        <v>#VALUE!</v>
      </c>
      <c r="N115" t="e">
        <v>#VALUE!</v>
      </c>
      <c r="O115" t="e">
        <v>#VALUE!</v>
      </c>
      <c r="P115" t="e">
        <v>#VALUE!</v>
      </c>
      <c r="Q115">
        <v>1.5300000000000001E-4</v>
      </c>
      <c r="R115">
        <v>1.5300000000000001E-4</v>
      </c>
      <c r="S115">
        <v>1.5300000000000001E-4</v>
      </c>
      <c r="T115">
        <v>1.5300000000000001E-4</v>
      </c>
      <c r="U115">
        <v>1.5300000000000001E-4</v>
      </c>
      <c r="V115">
        <v>1.5300000000000001E-4</v>
      </c>
      <c r="W115">
        <v>1.5300000000000001E-4</v>
      </c>
      <c r="X115">
        <v>1.5300000000000001E-4</v>
      </c>
      <c r="Y115">
        <v>1.5300000000000001E-4</v>
      </c>
      <c r="Z115">
        <v>1.5300000000000001E-4</v>
      </c>
      <c r="AA115">
        <v>1.5300000000000001E-4</v>
      </c>
      <c r="AB115">
        <v>1.5300000000000001E-4</v>
      </c>
      <c r="AC115">
        <v>1.5300000000000001E-4</v>
      </c>
      <c r="AD115">
        <v>1.5300000000000001E-4</v>
      </c>
      <c r="AE115">
        <v>1.5300000000000001E-4</v>
      </c>
      <c r="AF115">
        <v>1.5300000000000001E-4</v>
      </c>
      <c r="AG115">
        <v>1.5300000000000001E-4</v>
      </c>
      <c r="AH115">
        <v>1.5300000000000001E-4</v>
      </c>
      <c r="AI115">
        <v>1.5300000000000001E-4</v>
      </c>
      <c r="AJ115">
        <v>1.5300000000000001E-4</v>
      </c>
      <c r="AK115">
        <v>1.5300000000000001E-4</v>
      </c>
      <c r="AL115">
        <v>1.5300000000000001E-4</v>
      </c>
      <c r="AM115">
        <v>1.5300000000000001E-4</v>
      </c>
      <c r="AN115">
        <v>1.5300000000000001E-4</v>
      </c>
      <c r="AO115">
        <v>1.5300000000000001E-4</v>
      </c>
      <c r="AP115">
        <v>4.2000000000000002E-4</v>
      </c>
      <c r="AQ115">
        <v>4.2000000000000002E-4</v>
      </c>
      <c r="AR115">
        <v>4.2000000000000002E-4</v>
      </c>
      <c r="AS115">
        <v>4.2000000000000002E-4</v>
      </c>
      <c r="AT115">
        <v>4.2000000000000002E-4</v>
      </c>
      <c r="AU115">
        <v>4.5199999999999998E-4</v>
      </c>
      <c r="AV115">
        <v>4.5199999999999998E-4</v>
      </c>
      <c r="AW115">
        <v>4.5199999999999998E-4</v>
      </c>
      <c r="AX115">
        <v>4.5199999999999998E-4</v>
      </c>
      <c r="AY115">
        <v>4.5199999999999998E-4</v>
      </c>
      <c r="AZ115">
        <v>4.66E-4</v>
      </c>
      <c r="BA115">
        <v>4.66E-4</v>
      </c>
      <c r="BB115">
        <v>4.66E-4</v>
      </c>
      <c r="BC115">
        <v>4.66E-4</v>
      </c>
      <c r="BD115">
        <v>4.66E-4</v>
      </c>
      <c r="BE115">
        <v>4.64E-4</v>
      </c>
      <c r="BF115">
        <v>4.64E-4</v>
      </c>
      <c r="BG115">
        <v>4.64E-4</v>
      </c>
      <c r="BH115">
        <v>4.64E-4</v>
      </c>
      <c r="BI115">
        <v>4.64E-4</v>
      </c>
      <c r="BJ115">
        <v>4.5199999999999998E-4</v>
      </c>
      <c r="BK115">
        <v>4.5199999999999998E-4</v>
      </c>
      <c r="BL115">
        <v>4.5199999999999998E-4</v>
      </c>
      <c r="BM115">
        <v>4.5199999999999998E-4</v>
      </c>
      <c r="BN115">
        <v>4.5199999999999998E-4</v>
      </c>
      <c r="BO115">
        <v>4.4099999999999999E-4</v>
      </c>
      <c r="BP115">
        <v>4.4099999999999999E-4</v>
      </c>
      <c r="BQ115">
        <v>4.4099999999999999E-4</v>
      </c>
      <c r="BR115">
        <v>4.4099999999999999E-4</v>
      </c>
      <c r="BS115">
        <v>4.4099999999999999E-4</v>
      </c>
      <c r="BT115">
        <v>3.9800000000000002E-4</v>
      </c>
      <c r="BU115">
        <v>3.9800000000000002E-4</v>
      </c>
      <c r="BV115">
        <v>3.9800000000000002E-4</v>
      </c>
      <c r="BW115">
        <v>3.9800000000000002E-4</v>
      </c>
      <c r="BX115">
        <v>3.9800000000000002E-4</v>
      </c>
      <c r="BY115">
        <v>2.7399999999999999E-4</v>
      </c>
      <c r="BZ115">
        <v>2.7399999999999999E-4</v>
      </c>
      <c r="CA115">
        <v>2.7399999999999999E-4</v>
      </c>
      <c r="CB115">
        <v>2.7399999999999999E-4</v>
      </c>
      <c r="CC115">
        <v>2.7399999999999999E-4</v>
      </c>
      <c r="CD115">
        <v>2.7399999999999999E-4</v>
      </c>
      <c r="CE115">
        <v>2.7399999999999999E-4</v>
      </c>
      <c r="CF115">
        <v>2.7399999999999999E-4</v>
      </c>
      <c r="CG115">
        <v>2.7399999999999999E-4</v>
      </c>
      <c r="CH115">
        <v>2.7399999999999999E-4</v>
      </c>
      <c r="CI115">
        <v>2.7399999999999999E-4</v>
      </c>
      <c r="CJ115">
        <v>2.7399999999999999E-4</v>
      </c>
      <c r="CK115">
        <v>2.7399999999999999E-4</v>
      </c>
      <c r="CL115">
        <v>2.7399999999999999E-4</v>
      </c>
      <c r="CM115">
        <v>2.7399999999999999E-4</v>
      </c>
      <c r="CN115">
        <v>2.7399999999999999E-4</v>
      </c>
      <c r="CO115">
        <v>2.7399999999999999E-4</v>
      </c>
      <c r="CP115">
        <v>2.7399999999999999E-4</v>
      </c>
      <c r="CQ115">
        <v>2.7399999999999999E-4</v>
      </c>
      <c r="CR115">
        <v>2.7399999999999999E-4</v>
      </c>
      <c r="CS115">
        <v>2.7399999999999999E-4</v>
      </c>
      <c r="CT115">
        <v>2.7399999999999999E-4</v>
      </c>
      <c r="CU115">
        <v>2.7399999999999999E-4</v>
      </c>
      <c r="CV115">
        <v>2.7399999999999999E-4</v>
      </c>
      <c r="CW115">
        <v>2.7399999999999999E-4</v>
      </c>
      <c r="CX115">
        <v>2.7399999999999999E-4</v>
      </c>
    </row>
    <row r="116" spans="1:102">
      <c r="A116" t="s">
        <v>299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1.02E-4</v>
      </c>
      <c r="R116">
        <v>1.02E-4</v>
      </c>
      <c r="S116">
        <v>1.02E-4</v>
      </c>
      <c r="T116">
        <v>1.02E-4</v>
      </c>
      <c r="U116">
        <v>1.02E-4</v>
      </c>
      <c r="V116">
        <v>1.02E-4</v>
      </c>
      <c r="W116">
        <v>1.02E-4</v>
      </c>
      <c r="X116">
        <v>1.02E-4</v>
      </c>
      <c r="Y116">
        <v>1.02E-4</v>
      </c>
      <c r="Z116">
        <v>1.02E-4</v>
      </c>
      <c r="AA116">
        <v>1.02E-4</v>
      </c>
      <c r="AB116">
        <v>1.02E-4</v>
      </c>
      <c r="AC116">
        <v>1.02E-4</v>
      </c>
      <c r="AD116">
        <v>1.02E-4</v>
      </c>
      <c r="AE116">
        <v>1.02E-4</v>
      </c>
      <c r="AF116">
        <v>1.02E-4</v>
      </c>
      <c r="AG116">
        <v>1.02E-4</v>
      </c>
      <c r="AH116">
        <v>1.02E-4</v>
      </c>
      <c r="AI116">
        <v>1.02E-4</v>
      </c>
      <c r="AJ116">
        <v>1.02E-4</v>
      </c>
      <c r="AK116">
        <v>1.02E-4</v>
      </c>
      <c r="AL116">
        <v>1.02E-4</v>
      </c>
      <c r="AM116">
        <v>1.02E-4</v>
      </c>
      <c r="AN116">
        <v>1.02E-4</v>
      </c>
      <c r="AO116">
        <v>1.02E-4</v>
      </c>
      <c r="AP116">
        <v>2.41E-4</v>
      </c>
      <c r="AQ116">
        <v>2.41E-4</v>
      </c>
      <c r="AR116">
        <v>2.41E-4</v>
      </c>
      <c r="AS116">
        <v>2.41E-4</v>
      </c>
      <c r="AT116">
        <v>2.41E-4</v>
      </c>
      <c r="AU116">
        <v>2.5399999999999999E-4</v>
      </c>
      <c r="AV116">
        <v>2.5399999999999999E-4</v>
      </c>
      <c r="AW116">
        <v>2.5399999999999999E-4</v>
      </c>
      <c r="AX116">
        <v>2.5399999999999999E-4</v>
      </c>
      <c r="AY116">
        <v>2.5399999999999999E-4</v>
      </c>
      <c r="AZ116">
        <v>2.5700000000000001E-4</v>
      </c>
      <c r="BA116">
        <v>2.5700000000000001E-4</v>
      </c>
      <c r="BB116">
        <v>2.5700000000000001E-4</v>
      </c>
      <c r="BC116">
        <v>2.5700000000000001E-4</v>
      </c>
      <c r="BD116">
        <v>2.5700000000000001E-4</v>
      </c>
      <c r="BE116">
        <v>2.4899999999999998E-4</v>
      </c>
      <c r="BF116">
        <v>2.4899999999999998E-4</v>
      </c>
      <c r="BG116">
        <v>2.4899999999999998E-4</v>
      </c>
      <c r="BH116">
        <v>2.4899999999999998E-4</v>
      </c>
      <c r="BI116">
        <v>2.4899999999999998E-4</v>
      </c>
      <c r="BJ116">
        <v>2.22E-4</v>
      </c>
      <c r="BK116">
        <v>2.22E-4</v>
      </c>
      <c r="BL116">
        <v>2.22E-4</v>
      </c>
      <c r="BM116">
        <v>2.22E-4</v>
      </c>
      <c r="BN116">
        <v>2.22E-4</v>
      </c>
      <c r="BO116">
        <v>1.9799999999999999E-4</v>
      </c>
      <c r="BP116">
        <v>1.9799999999999999E-4</v>
      </c>
      <c r="BQ116">
        <v>1.9799999999999999E-4</v>
      </c>
      <c r="BR116">
        <v>1.9799999999999999E-4</v>
      </c>
      <c r="BS116">
        <v>1.9799999999999999E-4</v>
      </c>
      <c r="BT116">
        <v>1.9000000000000001E-4</v>
      </c>
      <c r="BU116">
        <v>1.9000000000000001E-4</v>
      </c>
      <c r="BV116">
        <v>1.9000000000000001E-4</v>
      </c>
      <c r="BW116">
        <v>1.9000000000000001E-4</v>
      </c>
      <c r="BX116">
        <v>1.9000000000000001E-4</v>
      </c>
      <c r="BY116">
        <v>1.56E-4</v>
      </c>
      <c r="BZ116">
        <v>1.56E-4</v>
      </c>
      <c r="CA116">
        <v>1.56E-4</v>
      </c>
      <c r="CB116">
        <v>1.56E-4</v>
      </c>
      <c r="CC116">
        <v>1.56E-4</v>
      </c>
      <c r="CD116">
        <v>1.56E-4</v>
      </c>
      <c r="CE116">
        <v>1.56E-4</v>
      </c>
      <c r="CF116">
        <v>1.56E-4</v>
      </c>
      <c r="CG116">
        <v>1.56E-4</v>
      </c>
      <c r="CH116">
        <v>1.56E-4</v>
      </c>
      <c r="CI116">
        <v>1.56E-4</v>
      </c>
      <c r="CJ116">
        <v>1.56E-4</v>
      </c>
      <c r="CK116">
        <v>1.56E-4</v>
      </c>
      <c r="CL116">
        <v>1.56E-4</v>
      </c>
      <c r="CM116">
        <v>1.56E-4</v>
      </c>
      <c r="CN116">
        <v>1.56E-4</v>
      </c>
      <c r="CO116">
        <v>1.56E-4</v>
      </c>
      <c r="CP116">
        <v>1.56E-4</v>
      </c>
      <c r="CQ116">
        <v>1.56E-4</v>
      </c>
      <c r="CR116">
        <v>1.56E-4</v>
      </c>
      <c r="CS116">
        <v>1.56E-4</v>
      </c>
      <c r="CT116">
        <v>1.56E-4</v>
      </c>
      <c r="CU116">
        <v>1.56E-4</v>
      </c>
      <c r="CV116">
        <v>1.56E-4</v>
      </c>
      <c r="CW116">
        <v>1.56E-4</v>
      </c>
      <c r="CX116">
        <v>1.56E-4</v>
      </c>
    </row>
    <row r="117" spans="1:102">
      <c r="A117" t="s">
        <v>301</v>
      </c>
      <c r="B117" t="e">
        <v>#VALUE!</v>
      </c>
      <c r="C117" t="e">
        <v>#VALUE!</v>
      </c>
      <c r="D117" t="e">
        <v>#VALUE!</v>
      </c>
      <c r="E117" t="e">
        <v>#VALUE!</v>
      </c>
      <c r="F117" t="e">
        <v>#VALUE!</v>
      </c>
      <c r="G117" t="e">
        <v>#VALUE!</v>
      </c>
      <c r="H117" t="e">
        <v>#VALUE!</v>
      </c>
      <c r="I117" t="e">
        <v>#VALUE!</v>
      </c>
      <c r="J117" t="e">
        <v>#VALUE!</v>
      </c>
      <c r="K117" t="e">
        <v>#VALUE!</v>
      </c>
      <c r="L117" t="e">
        <v>#VALUE!</v>
      </c>
      <c r="M117" t="e">
        <v>#VALUE!</v>
      </c>
      <c r="N117" t="e">
        <v>#VALUE!</v>
      </c>
      <c r="O117" t="e">
        <v>#VALUE!</v>
      </c>
      <c r="P117" t="e">
        <v>#VALUE!</v>
      </c>
      <c r="Q117">
        <v>1.08E-4</v>
      </c>
      <c r="R117">
        <v>1.08E-4</v>
      </c>
      <c r="S117">
        <v>1.08E-4</v>
      </c>
      <c r="T117">
        <v>1.08E-4</v>
      </c>
      <c r="U117">
        <v>1.08E-4</v>
      </c>
      <c r="V117">
        <v>1.08E-4</v>
      </c>
      <c r="W117">
        <v>1.08E-4</v>
      </c>
      <c r="X117">
        <v>1.08E-4</v>
      </c>
      <c r="Y117">
        <v>1.08E-4</v>
      </c>
      <c r="Z117">
        <v>1.08E-4</v>
      </c>
      <c r="AA117">
        <v>1.08E-4</v>
      </c>
      <c r="AB117">
        <v>1.08E-4</v>
      </c>
      <c r="AC117">
        <v>1.08E-4</v>
      </c>
      <c r="AD117">
        <v>1.08E-4</v>
      </c>
      <c r="AE117">
        <v>1.08E-4</v>
      </c>
      <c r="AF117">
        <v>1.08E-4</v>
      </c>
      <c r="AG117">
        <v>1.08E-4</v>
      </c>
      <c r="AH117">
        <v>1.08E-4</v>
      </c>
      <c r="AI117">
        <v>1.08E-4</v>
      </c>
      <c r="AJ117">
        <v>1.08E-4</v>
      </c>
      <c r="AK117">
        <v>1.08E-4</v>
      </c>
      <c r="AL117">
        <v>1.08E-4</v>
      </c>
      <c r="AM117">
        <v>1.08E-4</v>
      </c>
      <c r="AN117">
        <v>1.08E-4</v>
      </c>
      <c r="AO117">
        <v>1.08E-4</v>
      </c>
      <c r="AP117">
        <v>4.75E-4</v>
      </c>
      <c r="AQ117">
        <v>4.75E-4</v>
      </c>
      <c r="AR117">
        <v>4.75E-4</v>
      </c>
      <c r="AS117">
        <v>4.75E-4</v>
      </c>
      <c r="AT117">
        <v>4.75E-4</v>
      </c>
      <c r="AU117">
        <v>6.2299999999999996E-4</v>
      </c>
      <c r="AV117">
        <v>6.2299999999999996E-4</v>
      </c>
      <c r="AW117">
        <v>6.2299999999999996E-4</v>
      </c>
      <c r="AX117">
        <v>6.2299999999999996E-4</v>
      </c>
      <c r="AY117">
        <v>6.2299999999999996E-4</v>
      </c>
      <c r="AZ117">
        <v>7.3899999999999997E-4</v>
      </c>
      <c r="BA117">
        <v>7.3899999999999997E-4</v>
      </c>
      <c r="BB117">
        <v>7.3899999999999997E-4</v>
      </c>
      <c r="BC117">
        <v>7.3899999999999997E-4</v>
      </c>
      <c r="BD117">
        <v>7.3899999999999997E-4</v>
      </c>
      <c r="BE117">
        <v>7.6000000000000004E-4</v>
      </c>
      <c r="BF117">
        <v>7.6000000000000004E-4</v>
      </c>
      <c r="BG117">
        <v>7.6000000000000004E-4</v>
      </c>
      <c r="BH117">
        <v>7.6000000000000004E-4</v>
      </c>
      <c r="BI117">
        <v>7.6000000000000004E-4</v>
      </c>
      <c r="BJ117">
        <v>7.1900000000000002E-4</v>
      </c>
      <c r="BK117">
        <v>7.1900000000000002E-4</v>
      </c>
      <c r="BL117">
        <v>7.1900000000000002E-4</v>
      </c>
      <c r="BM117">
        <v>7.1900000000000002E-4</v>
      </c>
      <c r="BN117">
        <v>7.1900000000000002E-4</v>
      </c>
      <c r="BO117">
        <v>6.5099999999999999E-4</v>
      </c>
      <c r="BP117">
        <v>6.5099999999999999E-4</v>
      </c>
      <c r="BQ117">
        <v>6.5099999999999999E-4</v>
      </c>
      <c r="BR117">
        <v>6.5099999999999999E-4</v>
      </c>
      <c r="BS117">
        <v>6.5099999999999999E-4</v>
      </c>
      <c r="BT117">
        <v>5.53E-4</v>
      </c>
      <c r="BU117">
        <v>5.53E-4</v>
      </c>
      <c r="BV117">
        <v>5.53E-4</v>
      </c>
      <c r="BW117">
        <v>5.53E-4</v>
      </c>
      <c r="BX117">
        <v>5.53E-4</v>
      </c>
      <c r="BY117">
        <v>5.3600000000000002E-4</v>
      </c>
      <c r="BZ117">
        <v>5.3600000000000002E-4</v>
      </c>
      <c r="CA117">
        <v>5.3600000000000002E-4</v>
      </c>
      <c r="CB117">
        <v>5.3600000000000002E-4</v>
      </c>
      <c r="CC117">
        <v>5.3600000000000002E-4</v>
      </c>
      <c r="CD117">
        <v>5.3600000000000002E-4</v>
      </c>
      <c r="CE117">
        <v>5.3600000000000002E-4</v>
      </c>
      <c r="CF117">
        <v>5.3600000000000002E-4</v>
      </c>
      <c r="CG117">
        <v>5.3600000000000002E-4</v>
      </c>
      <c r="CH117">
        <v>5.3600000000000002E-4</v>
      </c>
      <c r="CI117">
        <v>5.3600000000000002E-4</v>
      </c>
      <c r="CJ117">
        <v>5.3600000000000002E-4</v>
      </c>
      <c r="CK117">
        <v>5.3600000000000002E-4</v>
      </c>
      <c r="CL117">
        <v>5.3600000000000002E-4</v>
      </c>
      <c r="CM117">
        <v>5.3600000000000002E-4</v>
      </c>
      <c r="CN117">
        <v>5.3600000000000002E-4</v>
      </c>
      <c r="CO117">
        <v>5.3600000000000002E-4</v>
      </c>
      <c r="CP117">
        <v>5.3600000000000002E-4</v>
      </c>
      <c r="CQ117">
        <v>5.3600000000000002E-4</v>
      </c>
      <c r="CR117">
        <v>5.3600000000000002E-4</v>
      </c>
      <c r="CS117">
        <v>5.3600000000000002E-4</v>
      </c>
      <c r="CT117">
        <v>5.3600000000000002E-4</v>
      </c>
      <c r="CU117">
        <v>5.3600000000000002E-4</v>
      </c>
      <c r="CV117">
        <v>5.3600000000000002E-4</v>
      </c>
      <c r="CW117">
        <v>5.3600000000000002E-4</v>
      </c>
      <c r="CX117">
        <v>5.3600000000000002E-4</v>
      </c>
    </row>
    <row r="118" spans="1:102">
      <c r="A118" t="s">
        <v>303</v>
      </c>
      <c r="B118" t="e">
        <v>#VALUE!</v>
      </c>
      <c r="C118" t="e">
        <v>#VALUE!</v>
      </c>
      <c r="D118" t="e">
        <v>#VALUE!</v>
      </c>
      <c r="E118" t="e">
        <v>#VALUE!</v>
      </c>
      <c r="F118" t="e">
        <v>#VALUE!</v>
      </c>
      <c r="G118" t="e">
        <v>#VALUE!</v>
      </c>
      <c r="H118" t="e">
        <v>#VALUE!</v>
      </c>
      <c r="I118" t="e">
        <v>#VALUE!</v>
      </c>
      <c r="J118" t="e">
        <v>#VALUE!</v>
      </c>
      <c r="K118" t="e">
        <v>#VALUE!</v>
      </c>
      <c r="L118" t="e">
        <v>#VALUE!</v>
      </c>
      <c r="M118" t="e">
        <v>#VALUE!</v>
      </c>
      <c r="N118" t="e">
        <v>#VALUE!</v>
      </c>
      <c r="O118" t="e">
        <v>#VALUE!</v>
      </c>
      <c r="P118" t="e">
        <v>#VALUE!</v>
      </c>
      <c r="Q118">
        <v>2.2900000000000001E-4</v>
      </c>
      <c r="R118">
        <v>2.2900000000000001E-4</v>
      </c>
      <c r="S118">
        <v>2.2900000000000001E-4</v>
      </c>
      <c r="T118">
        <v>2.2900000000000001E-4</v>
      </c>
      <c r="U118">
        <v>2.2900000000000001E-4</v>
      </c>
      <c r="V118">
        <v>2.2900000000000001E-4</v>
      </c>
      <c r="W118">
        <v>2.2900000000000001E-4</v>
      </c>
      <c r="X118">
        <v>2.2900000000000001E-4</v>
      </c>
      <c r="Y118">
        <v>2.2900000000000001E-4</v>
      </c>
      <c r="Z118">
        <v>2.2900000000000001E-4</v>
      </c>
      <c r="AA118">
        <v>2.2900000000000001E-4</v>
      </c>
      <c r="AB118">
        <v>2.2900000000000001E-4</v>
      </c>
      <c r="AC118">
        <v>2.2900000000000001E-4</v>
      </c>
      <c r="AD118">
        <v>2.2900000000000001E-4</v>
      </c>
      <c r="AE118">
        <v>2.2900000000000001E-4</v>
      </c>
      <c r="AF118">
        <v>2.2900000000000001E-4</v>
      </c>
      <c r="AG118">
        <v>2.2900000000000001E-4</v>
      </c>
      <c r="AH118">
        <v>2.2900000000000001E-4</v>
      </c>
      <c r="AI118">
        <v>2.2900000000000001E-4</v>
      </c>
      <c r="AJ118">
        <v>2.2900000000000001E-4</v>
      </c>
      <c r="AK118">
        <v>2.2900000000000001E-4</v>
      </c>
      <c r="AL118">
        <v>2.2900000000000001E-4</v>
      </c>
      <c r="AM118">
        <v>2.2900000000000001E-4</v>
      </c>
      <c r="AN118">
        <v>2.2900000000000001E-4</v>
      </c>
      <c r="AO118">
        <v>2.2900000000000001E-4</v>
      </c>
      <c r="AP118">
        <v>5.2599999999999999E-4</v>
      </c>
      <c r="AQ118">
        <v>5.2599999999999999E-4</v>
      </c>
      <c r="AR118">
        <v>5.2599999999999999E-4</v>
      </c>
      <c r="AS118">
        <v>5.2599999999999999E-4</v>
      </c>
      <c r="AT118">
        <v>5.2599999999999999E-4</v>
      </c>
      <c r="AU118">
        <v>4.7800000000000002E-4</v>
      </c>
      <c r="AV118">
        <v>4.7800000000000002E-4</v>
      </c>
      <c r="AW118">
        <v>4.7800000000000002E-4</v>
      </c>
      <c r="AX118">
        <v>4.7800000000000002E-4</v>
      </c>
      <c r="AY118">
        <v>4.7800000000000002E-4</v>
      </c>
      <c r="AZ118">
        <v>4.0700000000000003E-4</v>
      </c>
      <c r="BA118">
        <v>4.0700000000000003E-4</v>
      </c>
      <c r="BB118">
        <v>4.0700000000000003E-4</v>
      </c>
      <c r="BC118">
        <v>4.0700000000000003E-4</v>
      </c>
      <c r="BD118">
        <v>4.0700000000000003E-4</v>
      </c>
      <c r="BE118">
        <v>3.28E-4</v>
      </c>
      <c r="BF118">
        <v>3.28E-4</v>
      </c>
      <c r="BG118">
        <v>3.28E-4</v>
      </c>
      <c r="BH118">
        <v>3.28E-4</v>
      </c>
      <c r="BI118">
        <v>3.28E-4</v>
      </c>
      <c r="BJ118">
        <v>2.12E-4</v>
      </c>
      <c r="BK118">
        <v>2.12E-4</v>
      </c>
      <c r="BL118">
        <v>2.12E-4</v>
      </c>
      <c r="BM118">
        <v>2.12E-4</v>
      </c>
      <c r="BN118">
        <v>2.12E-4</v>
      </c>
      <c r="BO118">
        <v>3.0299999999999999E-4</v>
      </c>
      <c r="BP118">
        <v>3.0299999999999999E-4</v>
      </c>
      <c r="BQ118">
        <v>3.0299999999999999E-4</v>
      </c>
      <c r="BR118">
        <v>3.0299999999999999E-4</v>
      </c>
      <c r="BS118">
        <v>3.0299999999999999E-4</v>
      </c>
      <c r="BT118">
        <v>1.55E-4</v>
      </c>
      <c r="BU118">
        <v>1.55E-4</v>
      </c>
      <c r="BV118">
        <v>1.55E-4</v>
      </c>
      <c r="BW118">
        <v>1.55E-4</v>
      </c>
      <c r="BX118">
        <v>1.55E-4</v>
      </c>
      <c r="BY118">
        <v>1.44E-4</v>
      </c>
      <c r="BZ118">
        <v>1.44E-4</v>
      </c>
      <c r="CA118">
        <v>1.44E-4</v>
      </c>
      <c r="CB118">
        <v>1.44E-4</v>
      </c>
      <c r="CC118">
        <v>1.44E-4</v>
      </c>
      <c r="CD118">
        <v>1.44E-4</v>
      </c>
      <c r="CE118">
        <v>1.44E-4</v>
      </c>
      <c r="CF118">
        <v>1.44E-4</v>
      </c>
      <c r="CG118">
        <v>1.44E-4</v>
      </c>
      <c r="CH118">
        <v>1.44E-4</v>
      </c>
      <c r="CI118">
        <v>1.44E-4</v>
      </c>
      <c r="CJ118">
        <v>1.44E-4</v>
      </c>
      <c r="CK118">
        <v>1.44E-4</v>
      </c>
      <c r="CL118">
        <v>1.44E-4</v>
      </c>
      <c r="CM118">
        <v>1.44E-4</v>
      </c>
      <c r="CN118">
        <v>1.44E-4</v>
      </c>
      <c r="CO118">
        <v>1.44E-4</v>
      </c>
      <c r="CP118">
        <v>1.44E-4</v>
      </c>
      <c r="CQ118">
        <v>1.44E-4</v>
      </c>
      <c r="CR118">
        <v>1.44E-4</v>
      </c>
      <c r="CS118">
        <v>1.44E-4</v>
      </c>
      <c r="CT118">
        <v>1.44E-4</v>
      </c>
      <c r="CU118">
        <v>1.44E-4</v>
      </c>
      <c r="CV118">
        <v>1.44E-4</v>
      </c>
      <c r="CW118">
        <v>1.44E-4</v>
      </c>
      <c r="CX118">
        <v>1.44E-4</v>
      </c>
    </row>
    <row r="119" spans="1:102">
      <c r="A119" t="s">
        <v>305</v>
      </c>
      <c r="B119" t="e">
        <v>#VALUE!</v>
      </c>
      <c r="C119" t="e">
        <v>#VALUE!</v>
      </c>
      <c r="D119" t="e">
        <v>#VALUE!</v>
      </c>
      <c r="E119" t="e">
        <v>#VALUE!</v>
      </c>
      <c r="F119" t="e">
        <v>#VALUE!</v>
      </c>
      <c r="G119" t="e">
        <v>#VALUE!</v>
      </c>
      <c r="H119" t="e">
        <v>#VALUE!</v>
      </c>
      <c r="I119" t="e">
        <v>#VALUE!</v>
      </c>
      <c r="J119" t="e">
        <v>#VALUE!</v>
      </c>
      <c r="K119" t="e">
        <v>#VALUE!</v>
      </c>
      <c r="L119" t="e">
        <v>#VALUE!</v>
      </c>
      <c r="M119" t="e">
        <v>#VALUE!</v>
      </c>
      <c r="N119" t="e">
        <v>#VALUE!</v>
      </c>
      <c r="O119" t="e">
        <v>#VALUE!</v>
      </c>
      <c r="P119" t="e">
        <v>#VALUE!</v>
      </c>
      <c r="Q119">
        <v>4.1E-5</v>
      </c>
      <c r="R119">
        <v>4.1E-5</v>
      </c>
      <c r="S119">
        <v>4.1E-5</v>
      </c>
      <c r="T119">
        <v>4.1E-5</v>
      </c>
      <c r="U119">
        <v>4.1E-5</v>
      </c>
      <c r="V119">
        <v>4.1E-5</v>
      </c>
      <c r="W119">
        <v>4.1E-5</v>
      </c>
      <c r="X119">
        <v>4.1E-5</v>
      </c>
      <c r="Y119">
        <v>4.1E-5</v>
      </c>
      <c r="Z119">
        <v>4.1E-5</v>
      </c>
      <c r="AA119">
        <v>4.1E-5</v>
      </c>
      <c r="AB119">
        <v>4.1E-5</v>
      </c>
      <c r="AC119">
        <v>4.1E-5</v>
      </c>
      <c r="AD119">
        <v>4.1E-5</v>
      </c>
      <c r="AE119">
        <v>4.1E-5</v>
      </c>
      <c r="AF119">
        <v>4.1E-5</v>
      </c>
      <c r="AG119">
        <v>4.1E-5</v>
      </c>
      <c r="AH119">
        <v>4.1E-5</v>
      </c>
      <c r="AI119">
        <v>4.1E-5</v>
      </c>
      <c r="AJ119">
        <v>4.1E-5</v>
      </c>
      <c r="AK119">
        <v>4.1E-5</v>
      </c>
      <c r="AL119">
        <v>4.1E-5</v>
      </c>
      <c r="AM119">
        <v>4.1E-5</v>
      </c>
      <c r="AN119">
        <v>4.1E-5</v>
      </c>
      <c r="AO119">
        <v>4.1E-5</v>
      </c>
      <c r="AP119">
        <v>2.33E-4</v>
      </c>
      <c r="AQ119">
        <v>2.33E-4</v>
      </c>
      <c r="AR119">
        <v>2.33E-4</v>
      </c>
      <c r="AS119">
        <v>2.33E-4</v>
      </c>
      <c r="AT119">
        <v>2.33E-4</v>
      </c>
      <c r="AU119">
        <v>3.3399999999999999E-4</v>
      </c>
      <c r="AV119">
        <v>3.3399999999999999E-4</v>
      </c>
      <c r="AW119">
        <v>3.3399999999999999E-4</v>
      </c>
      <c r="AX119">
        <v>3.3399999999999999E-4</v>
      </c>
      <c r="AY119">
        <v>3.3399999999999999E-4</v>
      </c>
      <c r="AZ119">
        <v>4.0499999999999998E-4</v>
      </c>
      <c r="BA119">
        <v>4.0499999999999998E-4</v>
      </c>
      <c r="BB119">
        <v>4.0499999999999998E-4</v>
      </c>
      <c r="BC119">
        <v>4.0499999999999998E-4</v>
      </c>
      <c r="BD119">
        <v>4.0499999999999998E-4</v>
      </c>
      <c r="BE119">
        <v>4.4499999999999997E-4</v>
      </c>
      <c r="BF119">
        <v>4.4499999999999997E-4</v>
      </c>
      <c r="BG119">
        <v>4.4499999999999997E-4</v>
      </c>
      <c r="BH119">
        <v>4.4499999999999997E-4</v>
      </c>
      <c r="BI119">
        <v>4.4499999999999997E-4</v>
      </c>
      <c r="BJ119">
        <v>5.0000000000000001E-4</v>
      </c>
      <c r="BK119">
        <v>5.0000000000000001E-4</v>
      </c>
      <c r="BL119">
        <v>5.0000000000000001E-4</v>
      </c>
      <c r="BM119">
        <v>5.0000000000000001E-4</v>
      </c>
      <c r="BN119">
        <v>5.0000000000000001E-4</v>
      </c>
      <c r="BO119">
        <v>5.3399999999999997E-4</v>
      </c>
      <c r="BP119">
        <v>5.3399999999999997E-4</v>
      </c>
      <c r="BQ119">
        <v>5.3399999999999997E-4</v>
      </c>
      <c r="BR119">
        <v>5.3399999999999997E-4</v>
      </c>
      <c r="BS119">
        <v>5.3399999999999997E-4</v>
      </c>
      <c r="BT119">
        <v>5.1599999999999997E-4</v>
      </c>
      <c r="BU119">
        <v>5.1599999999999997E-4</v>
      </c>
      <c r="BV119">
        <v>5.1599999999999997E-4</v>
      </c>
      <c r="BW119">
        <v>5.1599999999999997E-4</v>
      </c>
      <c r="BX119">
        <v>5.1599999999999997E-4</v>
      </c>
      <c r="BY119">
        <v>4.44E-4</v>
      </c>
      <c r="BZ119">
        <v>4.44E-4</v>
      </c>
      <c r="CA119">
        <v>4.44E-4</v>
      </c>
      <c r="CB119">
        <v>4.44E-4</v>
      </c>
      <c r="CC119">
        <v>4.44E-4</v>
      </c>
      <c r="CD119">
        <v>4.44E-4</v>
      </c>
      <c r="CE119">
        <v>4.44E-4</v>
      </c>
      <c r="CF119">
        <v>4.44E-4</v>
      </c>
      <c r="CG119">
        <v>4.44E-4</v>
      </c>
      <c r="CH119">
        <v>4.44E-4</v>
      </c>
      <c r="CI119">
        <v>4.44E-4</v>
      </c>
      <c r="CJ119">
        <v>4.44E-4</v>
      </c>
      <c r="CK119">
        <v>4.44E-4</v>
      </c>
      <c r="CL119">
        <v>4.44E-4</v>
      </c>
      <c r="CM119">
        <v>4.44E-4</v>
      </c>
      <c r="CN119">
        <v>4.44E-4</v>
      </c>
      <c r="CO119">
        <v>4.44E-4</v>
      </c>
      <c r="CP119">
        <v>4.44E-4</v>
      </c>
      <c r="CQ119">
        <v>4.44E-4</v>
      </c>
      <c r="CR119">
        <v>4.44E-4</v>
      </c>
      <c r="CS119">
        <v>4.44E-4</v>
      </c>
      <c r="CT119">
        <v>4.44E-4</v>
      </c>
      <c r="CU119">
        <v>4.44E-4</v>
      </c>
      <c r="CV119">
        <v>4.44E-4</v>
      </c>
      <c r="CW119">
        <v>4.44E-4</v>
      </c>
      <c r="CX119">
        <v>4.44E-4</v>
      </c>
    </row>
    <row r="120" spans="1:102">
      <c r="A120" t="s">
        <v>307</v>
      </c>
      <c r="B120">
        <v>3.0000000000000001E-6</v>
      </c>
      <c r="C120">
        <v>3.0000000000000001E-6</v>
      </c>
      <c r="D120">
        <v>3.0000000000000001E-6</v>
      </c>
      <c r="E120">
        <v>3.0000000000000001E-6</v>
      </c>
      <c r="F120">
        <v>3.0000000000000001E-6</v>
      </c>
      <c r="G120">
        <v>3.0000000000000001E-6</v>
      </c>
      <c r="H120">
        <v>3.0000000000000001E-6</v>
      </c>
      <c r="I120">
        <v>3.0000000000000001E-6</v>
      </c>
      <c r="J120">
        <v>3.0000000000000001E-6</v>
      </c>
      <c r="K120">
        <v>3.0000000000000001E-6</v>
      </c>
      <c r="L120">
        <v>3.0000000000000001E-6</v>
      </c>
      <c r="M120">
        <v>3.0000000000000001E-6</v>
      </c>
      <c r="N120">
        <v>3.0000000000000001E-6</v>
      </c>
      <c r="O120">
        <v>3.0000000000000001E-6</v>
      </c>
      <c r="P120">
        <v>3.0000000000000001E-6</v>
      </c>
      <c r="Q120">
        <v>4.0999999999999999E-4</v>
      </c>
      <c r="R120">
        <v>4.0999999999999999E-4</v>
      </c>
      <c r="S120">
        <v>4.0999999999999999E-4</v>
      </c>
      <c r="T120">
        <v>4.0999999999999999E-4</v>
      </c>
      <c r="U120">
        <v>4.0999999999999999E-4</v>
      </c>
      <c r="V120">
        <v>4.0999999999999999E-4</v>
      </c>
      <c r="W120">
        <v>4.0999999999999999E-4</v>
      </c>
      <c r="X120">
        <v>4.0999999999999999E-4</v>
      </c>
      <c r="Y120">
        <v>4.0999999999999999E-4</v>
      </c>
      <c r="Z120">
        <v>4.0999999999999999E-4</v>
      </c>
      <c r="AA120">
        <v>4.0999999999999999E-4</v>
      </c>
      <c r="AB120">
        <v>4.0999999999999999E-4</v>
      </c>
      <c r="AC120">
        <v>4.0999999999999999E-4</v>
      </c>
      <c r="AD120">
        <v>4.0999999999999999E-4</v>
      </c>
      <c r="AE120">
        <v>4.0999999999999999E-4</v>
      </c>
      <c r="AF120">
        <v>4.0999999999999999E-4</v>
      </c>
      <c r="AG120">
        <v>4.0999999999999999E-4</v>
      </c>
      <c r="AH120">
        <v>4.0999999999999999E-4</v>
      </c>
      <c r="AI120">
        <v>4.0999999999999999E-4</v>
      </c>
      <c r="AJ120">
        <v>4.0999999999999999E-4</v>
      </c>
      <c r="AK120">
        <v>4.0999999999999999E-4</v>
      </c>
      <c r="AL120">
        <v>4.0999999999999999E-4</v>
      </c>
      <c r="AM120">
        <v>4.0999999999999999E-4</v>
      </c>
      <c r="AN120">
        <v>4.0999999999999999E-4</v>
      </c>
      <c r="AO120">
        <v>4.0999999999999999E-4</v>
      </c>
      <c r="AP120">
        <v>1.0820000000000001E-3</v>
      </c>
      <c r="AQ120">
        <v>1.0820000000000001E-3</v>
      </c>
      <c r="AR120">
        <v>1.0820000000000001E-3</v>
      </c>
      <c r="AS120">
        <v>1.0820000000000001E-3</v>
      </c>
      <c r="AT120">
        <v>1.0820000000000001E-3</v>
      </c>
      <c r="AU120">
        <v>1.325E-3</v>
      </c>
      <c r="AV120">
        <v>1.325E-3</v>
      </c>
      <c r="AW120">
        <v>1.325E-3</v>
      </c>
      <c r="AX120">
        <v>1.325E-3</v>
      </c>
      <c r="AY120">
        <v>1.325E-3</v>
      </c>
      <c r="AZ120">
        <v>1.591E-3</v>
      </c>
      <c r="BA120">
        <v>1.591E-3</v>
      </c>
      <c r="BB120">
        <v>1.591E-3</v>
      </c>
      <c r="BC120">
        <v>1.591E-3</v>
      </c>
      <c r="BD120">
        <v>1.591E-3</v>
      </c>
      <c r="BE120">
        <v>1.882E-3</v>
      </c>
      <c r="BF120">
        <v>1.882E-3</v>
      </c>
      <c r="BG120">
        <v>1.882E-3</v>
      </c>
      <c r="BH120">
        <v>1.882E-3</v>
      </c>
      <c r="BI120">
        <v>1.882E-3</v>
      </c>
      <c r="BJ120">
        <v>2.0270000000000002E-3</v>
      </c>
      <c r="BK120">
        <v>2.0270000000000002E-3</v>
      </c>
      <c r="BL120">
        <v>2.0270000000000002E-3</v>
      </c>
      <c r="BM120">
        <v>2.0270000000000002E-3</v>
      </c>
      <c r="BN120">
        <v>2.0270000000000002E-3</v>
      </c>
      <c r="BO120">
        <v>1.9369999999999999E-3</v>
      </c>
      <c r="BP120">
        <v>1.9369999999999999E-3</v>
      </c>
      <c r="BQ120">
        <v>1.9369999999999999E-3</v>
      </c>
      <c r="BR120">
        <v>1.9369999999999999E-3</v>
      </c>
      <c r="BS120">
        <v>1.9369999999999999E-3</v>
      </c>
      <c r="BT120">
        <v>1.6919999999999999E-3</v>
      </c>
      <c r="BU120">
        <v>1.6919999999999999E-3</v>
      </c>
      <c r="BV120">
        <v>1.6919999999999999E-3</v>
      </c>
      <c r="BW120">
        <v>1.6919999999999999E-3</v>
      </c>
      <c r="BX120">
        <v>1.6919999999999999E-3</v>
      </c>
      <c r="BY120">
        <v>1.2359999999999999E-3</v>
      </c>
      <c r="BZ120">
        <v>1.2359999999999999E-3</v>
      </c>
      <c r="CA120">
        <v>1.2359999999999999E-3</v>
      </c>
      <c r="CB120">
        <v>1.2359999999999999E-3</v>
      </c>
      <c r="CC120">
        <v>1.2359999999999999E-3</v>
      </c>
      <c r="CD120">
        <v>1.2359999999999999E-3</v>
      </c>
      <c r="CE120">
        <v>1.2359999999999999E-3</v>
      </c>
      <c r="CF120">
        <v>1.2359999999999999E-3</v>
      </c>
      <c r="CG120">
        <v>1.2359999999999999E-3</v>
      </c>
      <c r="CH120">
        <v>1.2359999999999999E-3</v>
      </c>
      <c r="CI120">
        <v>1.2359999999999999E-3</v>
      </c>
      <c r="CJ120">
        <v>1.2359999999999999E-3</v>
      </c>
      <c r="CK120">
        <v>1.2359999999999999E-3</v>
      </c>
      <c r="CL120">
        <v>1.2359999999999999E-3</v>
      </c>
      <c r="CM120">
        <v>1.2359999999999999E-3</v>
      </c>
      <c r="CN120">
        <v>1.2359999999999999E-3</v>
      </c>
      <c r="CO120">
        <v>1.2359999999999999E-3</v>
      </c>
      <c r="CP120">
        <v>1.2359999999999999E-3</v>
      </c>
      <c r="CQ120">
        <v>1.2359999999999999E-3</v>
      </c>
      <c r="CR120">
        <v>1.2359999999999999E-3</v>
      </c>
      <c r="CS120">
        <v>1.2359999999999999E-3</v>
      </c>
      <c r="CT120">
        <v>1.2359999999999999E-3</v>
      </c>
      <c r="CU120">
        <v>1.2359999999999999E-3</v>
      </c>
      <c r="CV120">
        <v>1.2359999999999999E-3</v>
      </c>
      <c r="CW120">
        <v>1.2359999999999999E-3</v>
      </c>
      <c r="CX120">
        <v>1.2359999999999999E-3</v>
      </c>
    </row>
    <row r="121" spans="1:102">
      <c r="A121" t="s">
        <v>309</v>
      </c>
      <c r="B121">
        <v>1.9999999999999999E-6</v>
      </c>
      <c r="C121">
        <v>1.9999999999999999E-6</v>
      </c>
      <c r="D121">
        <v>1.9999999999999999E-6</v>
      </c>
      <c r="E121">
        <v>1.9999999999999999E-6</v>
      </c>
      <c r="F121">
        <v>1.9999999999999999E-6</v>
      </c>
      <c r="G121">
        <v>1.9999999999999999E-6</v>
      </c>
      <c r="H121">
        <v>1.9999999999999999E-6</v>
      </c>
      <c r="I121">
        <v>1.9999999999999999E-6</v>
      </c>
      <c r="J121">
        <v>1.9999999999999999E-6</v>
      </c>
      <c r="K121">
        <v>1.9999999999999999E-6</v>
      </c>
      <c r="L121">
        <v>1.9999999999999999E-6</v>
      </c>
      <c r="M121">
        <v>1.9999999999999999E-6</v>
      </c>
      <c r="N121">
        <v>1.9999999999999999E-6</v>
      </c>
      <c r="O121">
        <v>1.9999999999999999E-6</v>
      </c>
      <c r="P121">
        <v>1.9999999999999999E-6</v>
      </c>
      <c r="Q121">
        <v>9.8999999999999994E-5</v>
      </c>
      <c r="R121">
        <v>9.8999999999999994E-5</v>
      </c>
      <c r="S121">
        <v>9.8999999999999994E-5</v>
      </c>
      <c r="T121">
        <v>9.8999999999999994E-5</v>
      </c>
      <c r="U121">
        <v>9.8999999999999994E-5</v>
      </c>
      <c r="V121">
        <v>9.8999999999999994E-5</v>
      </c>
      <c r="W121">
        <v>9.8999999999999994E-5</v>
      </c>
      <c r="X121">
        <v>9.8999999999999994E-5</v>
      </c>
      <c r="Y121">
        <v>9.8999999999999994E-5</v>
      </c>
      <c r="Z121">
        <v>9.8999999999999994E-5</v>
      </c>
      <c r="AA121">
        <v>9.8999999999999994E-5</v>
      </c>
      <c r="AB121">
        <v>9.8999999999999994E-5</v>
      </c>
      <c r="AC121">
        <v>9.8999999999999994E-5</v>
      </c>
      <c r="AD121">
        <v>9.8999999999999994E-5</v>
      </c>
      <c r="AE121">
        <v>9.8999999999999994E-5</v>
      </c>
      <c r="AF121">
        <v>9.8999999999999994E-5</v>
      </c>
      <c r="AG121">
        <v>9.8999999999999994E-5</v>
      </c>
      <c r="AH121">
        <v>9.8999999999999994E-5</v>
      </c>
      <c r="AI121">
        <v>9.8999999999999994E-5</v>
      </c>
      <c r="AJ121">
        <v>9.8999999999999994E-5</v>
      </c>
      <c r="AK121">
        <v>9.8999999999999994E-5</v>
      </c>
      <c r="AL121">
        <v>9.8999999999999994E-5</v>
      </c>
      <c r="AM121">
        <v>9.8999999999999994E-5</v>
      </c>
      <c r="AN121">
        <v>9.8999999999999994E-5</v>
      </c>
      <c r="AO121">
        <v>9.8999999999999994E-5</v>
      </c>
      <c r="AP121">
        <v>4.2900000000000002E-4</v>
      </c>
      <c r="AQ121">
        <v>4.2900000000000002E-4</v>
      </c>
      <c r="AR121">
        <v>4.2900000000000002E-4</v>
      </c>
      <c r="AS121">
        <v>4.2900000000000002E-4</v>
      </c>
      <c r="AT121">
        <v>4.2900000000000002E-4</v>
      </c>
      <c r="AU121">
        <v>5.4100000000000003E-4</v>
      </c>
      <c r="AV121">
        <v>5.4100000000000003E-4</v>
      </c>
      <c r="AW121">
        <v>5.4100000000000003E-4</v>
      </c>
      <c r="AX121">
        <v>5.4100000000000003E-4</v>
      </c>
      <c r="AY121">
        <v>5.4100000000000003E-4</v>
      </c>
      <c r="AZ121">
        <v>5.7799999999999995E-4</v>
      </c>
      <c r="BA121">
        <v>5.7799999999999995E-4</v>
      </c>
      <c r="BB121">
        <v>5.7799999999999995E-4</v>
      </c>
      <c r="BC121">
        <v>5.7799999999999995E-4</v>
      </c>
      <c r="BD121">
        <v>5.7799999999999995E-4</v>
      </c>
      <c r="BE121">
        <v>5.5800000000000001E-4</v>
      </c>
      <c r="BF121">
        <v>5.5800000000000001E-4</v>
      </c>
      <c r="BG121">
        <v>5.5800000000000001E-4</v>
      </c>
      <c r="BH121">
        <v>5.5800000000000001E-4</v>
      </c>
      <c r="BI121">
        <v>5.5800000000000001E-4</v>
      </c>
      <c r="BJ121">
        <v>5.4699999999999996E-4</v>
      </c>
      <c r="BK121">
        <v>5.4699999999999996E-4</v>
      </c>
      <c r="BL121">
        <v>5.4699999999999996E-4</v>
      </c>
      <c r="BM121">
        <v>5.4699999999999996E-4</v>
      </c>
      <c r="BN121">
        <v>5.4699999999999996E-4</v>
      </c>
      <c r="BO121">
        <v>5.4000000000000001E-4</v>
      </c>
      <c r="BP121">
        <v>5.4000000000000001E-4</v>
      </c>
      <c r="BQ121">
        <v>5.4000000000000001E-4</v>
      </c>
      <c r="BR121">
        <v>5.4000000000000001E-4</v>
      </c>
      <c r="BS121">
        <v>5.4000000000000001E-4</v>
      </c>
      <c r="BT121">
        <v>5.3200000000000003E-4</v>
      </c>
      <c r="BU121">
        <v>5.3200000000000003E-4</v>
      </c>
      <c r="BV121">
        <v>5.3200000000000003E-4</v>
      </c>
      <c r="BW121">
        <v>5.3200000000000003E-4</v>
      </c>
      <c r="BX121">
        <v>5.3200000000000003E-4</v>
      </c>
      <c r="BY121">
        <v>5.2700000000000002E-4</v>
      </c>
      <c r="BZ121">
        <v>5.2700000000000002E-4</v>
      </c>
      <c r="CA121">
        <v>5.2700000000000002E-4</v>
      </c>
      <c r="CB121">
        <v>5.2700000000000002E-4</v>
      </c>
      <c r="CC121">
        <v>5.2700000000000002E-4</v>
      </c>
      <c r="CD121">
        <v>5.2700000000000002E-4</v>
      </c>
      <c r="CE121">
        <v>5.2700000000000002E-4</v>
      </c>
      <c r="CF121">
        <v>5.2700000000000002E-4</v>
      </c>
      <c r="CG121">
        <v>5.2700000000000002E-4</v>
      </c>
      <c r="CH121">
        <v>5.2700000000000002E-4</v>
      </c>
      <c r="CI121">
        <v>5.2700000000000002E-4</v>
      </c>
      <c r="CJ121">
        <v>5.2700000000000002E-4</v>
      </c>
      <c r="CK121">
        <v>5.2700000000000002E-4</v>
      </c>
      <c r="CL121">
        <v>5.2700000000000002E-4</v>
      </c>
      <c r="CM121">
        <v>5.2700000000000002E-4</v>
      </c>
      <c r="CN121">
        <v>5.2700000000000002E-4</v>
      </c>
      <c r="CO121">
        <v>5.2700000000000002E-4</v>
      </c>
      <c r="CP121">
        <v>5.2700000000000002E-4</v>
      </c>
      <c r="CQ121">
        <v>5.2700000000000002E-4</v>
      </c>
      <c r="CR121">
        <v>5.2700000000000002E-4</v>
      </c>
      <c r="CS121">
        <v>5.2700000000000002E-4</v>
      </c>
      <c r="CT121">
        <v>5.2700000000000002E-4</v>
      </c>
      <c r="CU121">
        <v>5.2700000000000002E-4</v>
      </c>
      <c r="CV121">
        <v>5.2700000000000002E-4</v>
      </c>
      <c r="CW121">
        <v>5.2700000000000002E-4</v>
      </c>
      <c r="CX121">
        <v>5.2700000000000002E-4</v>
      </c>
    </row>
    <row r="122" spans="1:102">
      <c r="A122" t="s">
        <v>311</v>
      </c>
      <c r="B122" t="e">
        <v>#VALUE!</v>
      </c>
      <c r="C122" t="e">
        <v>#VALUE!</v>
      </c>
      <c r="D122" t="e">
        <v>#VALUE!</v>
      </c>
      <c r="E122" t="e">
        <v>#VALUE!</v>
      </c>
      <c r="F122" t="e">
        <v>#VALUE!</v>
      </c>
      <c r="G122" t="e">
        <v>#VALUE!</v>
      </c>
      <c r="H122" t="e">
        <v>#VALUE!</v>
      </c>
      <c r="I122" t="e">
        <v>#VALUE!</v>
      </c>
      <c r="J122" t="e">
        <v>#VALUE!</v>
      </c>
      <c r="K122" t="e">
        <v>#VALUE!</v>
      </c>
      <c r="L122" t="e">
        <v>#VALUE!</v>
      </c>
      <c r="M122" t="e">
        <v>#VALUE!</v>
      </c>
      <c r="N122" t="e">
        <v>#VALUE!</v>
      </c>
      <c r="O122" t="e">
        <v>#VALUE!</v>
      </c>
      <c r="P122" t="e">
        <v>#VALUE!</v>
      </c>
      <c r="Q122">
        <v>5.7000000000000003E-5</v>
      </c>
      <c r="R122">
        <v>5.7000000000000003E-5</v>
      </c>
      <c r="S122">
        <v>5.7000000000000003E-5</v>
      </c>
      <c r="T122">
        <v>5.7000000000000003E-5</v>
      </c>
      <c r="U122">
        <v>5.7000000000000003E-5</v>
      </c>
      <c r="V122">
        <v>5.7000000000000003E-5</v>
      </c>
      <c r="W122">
        <v>5.7000000000000003E-5</v>
      </c>
      <c r="X122">
        <v>5.7000000000000003E-5</v>
      </c>
      <c r="Y122">
        <v>5.7000000000000003E-5</v>
      </c>
      <c r="Z122">
        <v>5.7000000000000003E-5</v>
      </c>
      <c r="AA122">
        <v>5.7000000000000003E-5</v>
      </c>
      <c r="AB122">
        <v>5.7000000000000003E-5</v>
      </c>
      <c r="AC122">
        <v>5.7000000000000003E-5</v>
      </c>
      <c r="AD122">
        <v>5.7000000000000003E-5</v>
      </c>
      <c r="AE122">
        <v>5.7000000000000003E-5</v>
      </c>
      <c r="AF122">
        <v>5.7000000000000003E-5</v>
      </c>
      <c r="AG122">
        <v>5.7000000000000003E-5</v>
      </c>
      <c r="AH122">
        <v>5.7000000000000003E-5</v>
      </c>
      <c r="AI122">
        <v>5.7000000000000003E-5</v>
      </c>
      <c r="AJ122">
        <v>5.7000000000000003E-5</v>
      </c>
      <c r="AK122">
        <v>5.7000000000000003E-5</v>
      </c>
      <c r="AL122">
        <v>5.7000000000000003E-5</v>
      </c>
      <c r="AM122">
        <v>5.7000000000000003E-5</v>
      </c>
      <c r="AN122">
        <v>5.7000000000000003E-5</v>
      </c>
      <c r="AO122">
        <v>5.7000000000000003E-5</v>
      </c>
      <c r="AP122">
        <v>2.7599999999999999E-4</v>
      </c>
      <c r="AQ122">
        <v>2.7599999999999999E-4</v>
      </c>
      <c r="AR122">
        <v>2.7599999999999999E-4</v>
      </c>
      <c r="AS122">
        <v>2.7599999999999999E-4</v>
      </c>
      <c r="AT122">
        <v>2.7599999999999999E-4</v>
      </c>
      <c r="AU122">
        <v>3.3799999999999998E-4</v>
      </c>
      <c r="AV122">
        <v>3.3799999999999998E-4</v>
      </c>
      <c r="AW122">
        <v>3.3799999999999998E-4</v>
      </c>
      <c r="AX122">
        <v>3.3799999999999998E-4</v>
      </c>
      <c r="AY122">
        <v>3.3799999999999998E-4</v>
      </c>
      <c r="AZ122">
        <v>3.6900000000000002E-4</v>
      </c>
      <c r="BA122">
        <v>3.6900000000000002E-4</v>
      </c>
      <c r="BB122">
        <v>3.6900000000000002E-4</v>
      </c>
      <c r="BC122">
        <v>3.6900000000000002E-4</v>
      </c>
      <c r="BD122">
        <v>3.6900000000000002E-4</v>
      </c>
      <c r="BE122">
        <v>3.9100000000000002E-4</v>
      </c>
      <c r="BF122">
        <v>3.9100000000000002E-4</v>
      </c>
      <c r="BG122">
        <v>3.9100000000000002E-4</v>
      </c>
      <c r="BH122">
        <v>3.9100000000000002E-4</v>
      </c>
      <c r="BI122">
        <v>3.9100000000000002E-4</v>
      </c>
      <c r="BJ122">
        <v>3.9899999999999999E-4</v>
      </c>
      <c r="BK122">
        <v>3.9899999999999999E-4</v>
      </c>
      <c r="BL122">
        <v>3.9899999999999999E-4</v>
      </c>
      <c r="BM122">
        <v>3.9899999999999999E-4</v>
      </c>
      <c r="BN122">
        <v>3.9899999999999999E-4</v>
      </c>
      <c r="BO122">
        <v>4.44E-4</v>
      </c>
      <c r="BP122">
        <v>4.44E-4</v>
      </c>
      <c r="BQ122">
        <v>4.44E-4</v>
      </c>
      <c r="BR122">
        <v>4.44E-4</v>
      </c>
      <c r="BS122">
        <v>4.44E-4</v>
      </c>
      <c r="BT122">
        <v>5.6599999999999999E-4</v>
      </c>
      <c r="BU122">
        <v>5.6599999999999999E-4</v>
      </c>
      <c r="BV122">
        <v>5.6599999999999999E-4</v>
      </c>
      <c r="BW122">
        <v>5.6599999999999999E-4</v>
      </c>
      <c r="BX122">
        <v>5.6599999999999999E-4</v>
      </c>
      <c r="BY122">
        <v>7.1000000000000002E-4</v>
      </c>
      <c r="BZ122">
        <v>7.1000000000000002E-4</v>
      </c>
      <c r="CA122">
        <v>7.1000000000000002E-4</v>
      </c>
      <c r="CB122">
        <v>7.1000000000000002E-4</v>
      </c>
      <c r="CC122">
        <v>7.1000000000000002E-4</v>
      </c>
      <c r="CD122">
        <v>7.1000000000000002E-4</v>
      </c>
      <c r="CE122">
        <v>7.1000000000000002E-4</v>
      </c>
      <c r="CF122">
        <v>7.1000000000000002E-4</v>
      </c>
      <c r="CG122">
        <v>7.1000000000000002E-4</v>
      </c>
      <c r="CH122">
        <v>7.1000000000000002E-4</v>
      </c>
      <c r="CI122">
        <v>7.1000000000000002E-4</v>
      </c>
      <c r="CJ122">
        <v>7.1000000000000002E-4</v>
      </c>
      <c r="CK122">
        <v>7.1000000000000002E-4</v>
      </c>
      <c r="CL122">
        <v>7.1000000000000002E-4</v>
      </c>
      <c r="CM122">
        <v>7.1000000000000002E-4</v>
      </c>
      <c r="CN122">
        <v>7.1000000000000002E-4</v>
      </c>
      <c r="CO122">
        <v>7.1000000000000002E-4</v>
      </c>
      <c r="CP122">
        <v>7.1000000000000002E-4</v>
      </c>
      <c r="CQ122">
        <v>7.1000000000000002E-4</v>
      </c>
      <c r="CR122">
        <v>7.1000000000000002E-4</v>
      </c>
      <c r="CS122">
        <v>7.1000000000000002E-4</v>
      </c>
      <c r="CT122">
        <v>7.1000000000000002E-4</v>
      </c>
      <c r="CU122">
        <v>7.1000000000000002E-4</v>
      </c>
      <c r="CV122">
        <v>7.1000000000000002E-4</v>
      </c>
      <c r="CW122">
        <v>7.1000000000000002E-4</v>
      </c>
      <c r="CX122">
        <v>7.1000000000000002E-4</v>
      </c>
    </row>
    <row r="123" spans="1:102">
      <c r="A123" t="s">
        <v>313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7.2000000000000002E-5</v>
      </c>
      <c r="R123">
        <v>7.2000000000000002E-5</v>
      </c>
      <c r="S123">
        <v>7.2000000000000002E-5</v>
      </c>
      <c r="T123">
        <v>7.2000000000000002E-5</v>
      </c>
      <c r="U123">
        <v>7.2000000000000002E-5</v>
      </c>
      <c r="V123">
        <v>7.2000000000000002E-5</v>
      </c>
      <c r="W123">
        <v>7.2000000000000002E-5</v>
      </c>
      <c r="X123">
        <v>7.2000000000000002E-5</v>
      </c>
      <c r="Y123">
        <v>7.2000000000000002E-5</v>
      </c>
      <c r="Z123">
        <v>7.2000000000000002E-5</v>
      </c>
      <c r="AA123">
        <v>7.2000000000000002E-5</v>
      </c>
      <c r="AB123">
        <v>7.2000000000000002E-5</v>
      </c>
      <c r="AC123">
        <v>7.2000000000000002E-5</v>
      </c>
      <c r="AD123">
        <v>7.2000000000000002E-5</v>
      </c>
      <c r="AE123">
        <v>7.2000000000000002E-5</v>
      </c>
      <c r="AF123">
        <v>7.2000000000000002E-5</v>
      </c>
      <c r="AG123">
        <v>7.2000000000000002E-5</v>
      </c>
      <c r="AH123">
        <v>7.2000000000000002E-5</v>
      </c>
      <c r="AI123">
        <v>7.2000000000000002E-5</v>
      </c>
      <c r="AJ123">
        <v>7.2000000000000002E-5</v>
      </c>
      <c r="AK123">
        <v>7.2000000000000002E-5</v>
      </c>
      <c r="AL123">
        <v>7.2000000000000002E-5</v>
      </c>
      <c r="AM123">
        <v>7.2000000000000002E-5</v>
      </c>
      <c r="AN123">
        <v>7.2000000000000002E-5</v>
      </c>
      <c r="AO123">
        <v>7.2000000000000002E-5</v>
      </c>
      <c r="AP123">
        <v>1.9000000000000001E-4</v>
      </c>
      <c r="AQ123">
        <v>1.9000000000000001E-4</v>
      </c>
      <c r="AR123">
        <v>1.9000000000000001E-4</v>
      </c>
      <c r="AS123">
        <v>1.9000000000000001E-4</v>
      </c>
      <c r="AT123">
        <v>1.9000000000000001E-4</v>
      </c>
      <c r="AU123">
        <v>2.02E-4</v>
      </c>
      <c r="AV123">
        <v>2.02E-4</v>
      </c>
      <c r="AW123">
        <v>2.02E-4</v>
      </c>
      <c r="AX123">
        <v>2.02E-4</v>
      </c>
      <c r="AY123">
        <v>2.02E-4</v>
      </c>
      <c r="AZ123">
        <v>2.0100000000000001E-4</v>
      </c>
      <c r="BA123">
        <v>2.0100000000000001E-4</v>
      </c>
      <c r="BB123">
        <v>2.0100000000000001E-4</v>
      </c>
      <c r="BC123">
        <v>2.0100000000000001E-4</v>
      </c>
      <c r="BD123">
        <v>2.0100000000000001E-4</v>
      </c>
      <c r="BE123">
        <v>1.8200000000000001E-4</v>
      </c>
      <c r="BF123">
        <v>1.8200000000000001E-4</v>
      </c>
      <c r="BG123">
        <v>1.8200000000000001E-4</v>
      </c>
      <c r="BH123">
        <v>1.8200000000000001E-4</v>
      </c>
      <c r="BI123">
        <v>1.8200000000000001E-4</v>
      </c>
      <c r="BJ123">
        <v>1.6000000000000001E-4</v>
      </c>
      <c r="BK123">
        <v>1.6000000000000001E-4</v>
      </c>
      <c r="BL123">
        <v>1.6000000000000001E-4</v>
      </c>
      <c r="BM123">
        <v>1.6000000000000001E-4</v>
      </c>
      <c r="BN123">
        <v>1.6000000000000001E-4</v>
      </c>
      <c r="BO123">
        <v>1.5100000000000001E-4</v>
      </c>
      <c r="BP123">
        <v>1.5100000000000001E-4</v>
      </c>
      <c r="BQ123">
        <v>1.5100000000000001E-4</v>
      </c>
      <c r="BR123">
        <v>1.5100000000000001E-4</v>
      </c>
      <c r="BS123">
        <v>1.5100000000000001E-4</v>
      </c>
      <c r="BT123">
        <v>1.45E-4</v>
      </c>
      <c r="BU123">
        <v>1.45E-4</v>
      </c>
      <c r="BV123">
        <v>1.45E-4</v>
      </c>
      <c r="BW123">
        <v>1.45E-4</v>
      </c>
      <c r="BX123">
        <v>1.45E-4</v>
      </c>
      <c r="BY123">
        <v>1.5300000000000001E-4</v>
      </c>
      <c r="BZ123">
        <v>1.5300000000000001E-4</v>
      </c>
      <c r="CA123">
        <v>1.5300000000000001E-4</v>
      </c>
      <c r="CB123">
        <v>1.5300000000000001E-4</v>
      </c>
      <c r="CC123">
        <v>1.5300000000000001E-4</v>
      </c>
      <c r="CD123">
        <v>1.5300000000000001E-4</v>
      </c>
      <c r="CE123">
        <v>1.5300000000000001E-4</v>
      </c>
      <c r="CF123">
        <v>1.5300000000000001E-4</v>
      </c>
      <c r="CG123">
        <v>1.5300000000000001E-4</v>
      </c>
      <c r="CH123">
        <v>1.5300000000000001E-4</v>
      </c>
      <c r="CI123">
        <v>1.5300000000000001E-4</v>
      </c>
      <c r="CJ123">
        <v>1.5300000000000001E-4</v>
      </c>
      <c r="CK123">
        <v>1.5300000000000001E-4</v>
      </c>
      <c r="CL123">
        <v>1.5300000000000001E-4</v>
      </c>
      <c r="CM123">
        <v>1.5300000000000001E-4</v>
      </c>
      <c r="CN123">
        <v>1.5300000000000001E-4</v>
      </c>
      <c r="CO123">
        <v>1.5300000000000001E-4</v>
      </c>
      <c r="CP123">
        <v>1.5300000000000001E-4</v>
      </c>
      <c r="CQ123">
        <v>1.5300000000000001E-4</v>
      </c>
      <c r="CR123">
        <v>1.5300000000000001E-4</v>
      </c>
      <c r="CS123">
        <v>1.5300000000000001E-4</v>
      </c>
      <c r="CT123">
        <v>1.5300000000000001E-4</v>
      </c>
      <c r="CU123">
        <v>1.5300000000000001E-4</v>
      </c>
      <c r="CV123">
        <v>1.5300000000000001E-4</v>
      </c>
      <c r="CW123">
        <v>1.5300000000000001E-4</v>
      </c>
      <c r="CX123">
        <v>1.5300000000000001E-4</v>
      </c>
    </row>
    <row r="124" spans="1:102">
      <c r="A124" t="s">
        <v>315</v>
      </c>
      <c r="B124" t="e">
        <v>#VALUE!</v>
      </c>
      <c r="C124" t="e">
        <v>#VALUE!</v>
      </c>
      <c r="D124" t="e">
        <v>#VALUE!</v>
      </c>
      <c r="E124" t="e">
        <v>#VALUE!</v>
      </c>
      <c r="F124" t="e">
        <v>#VALUE!</v>
      </c>
      <c r="G124" t="e">
        <v>#VALUE!</v>
      </c>
      <c r="H124" t="e">
        <v>#VALUE!</v>
      </c>
      <c r="I124" t="e">
        <v>#VALUE!</v>
      </c>
      <c r="J124" t="e">
        <v>#VALUE!</v>
      </c>
      <c r="K124" t="e">
        <v>#VALUE!</v>
      </c>
      <c r="L124" t="e">
        <v>#VALUE!</v>
      </c>
      <c r="M124" t="e">
        <v>#VALUE!</v>
      </c>
      <c r="N124" t="e">
        <v>#VALUE!</v>
      </c>
      <c r="O124" t="e">
        <v>#VALUE!</v>
      </c>
      <c r="P124" t="e">
        <v>#VALUE!</v>
      </c>
      <c r="Q124">
        <v>5.8999999999999998E-5</v>
      </c>
      <c r="R124">
        <v>5.8999999999999998E-5</v>
      </c>
      <c r="S124">
        <v>5.8999999999999998E-5</v>
      </c>
      <c r="T124">
        <v>5.8999999999999998E-5</v>
      </c>
      <c r="U124">
        <v>5.8999999999999998E-5</v>
      </c>
      <c r="V124">
        <v>5.8999999999999998E-5</v>
      </c>
      <c r="W124">
        <v>5.8999999999999998E-5</v>
      </c>
      <c r="X124">
        <v>5.8999999999999998E-5</v>
      </c>
      <c r="Y124">
        <v>5.8999999999999998E-5</v>
      </c>
      <c r="Z124">
        <v>5.8999999999999998E-5</v>
      </c>
      <c r="AA124">
        <v>5.8999999999999998E-5</v>
      </c>
      <c r="AB124">
        <v>5.8999999999999998E-5</v>
      </c>
      <c r="AC124">
        <v>5.8999999999999998E-5</v>
      </c>
      <c r="AD124">
        <v>5.8999999999999998E-5</v>
      </c>
      <c r="AE124">
        <v>5.8999999999999998E-5</v>
      </c>
      <c r="AF124">
        <v>5.8999999999999998E-5</v>
      </c>
      <c r="AG124">
        <v>5.8999999999999998E-5</v>
      </c>
      <c r="AH124">
        <v>5.8999999999999998E-5</v>
      </c>
      <c r="AI124">
        <v>5.8999999999999998E-5</v>
      </c>
      <c r="AJ124">
        <v>5.8999999999999998E-5</v>
      </c>
      <c r="AK124">
        <v>5.8999999999999998E-5</v>
      </c>
      <c r="AL124">
        <v>5.8999999999999998E-5</v>
      </c>
      <c r="AM124">
        <v>5.8999999999999998E-5</v>
      </c>
      <c r="AN124">
        <v>5.8999999999999998E-5</v>
      </c>
      <c r="AO124">
        <v>5.8999999999999998E-5</v>
      </c>
      <c r="AP124">
        <v>3.6600000000000001E-4</v>
      </c>
      <c r="AQ124">
        <v>3.6600000000000001E-4</v>
      </c>
      <c r="AR124">
        <v>3.6600000000000001E-4</v>
      </c>
      <c r="AS124">
        <v>3.6600000000000001E-4</v>
      </c>
      <c r="AT124">
        <v>3.6600000000000001E-4</v>
      </c>
      <c r="AU124">
        <v>5.3300000000000005E-4</v>
      </c>
      <c r="AV124">
        <v>5.3300000000000005E-4</v>
      </c>
      <c r="AW124">
        <v>5.3300000000000005E-4</v>
      </c>
      <c r="AX124">
        <v>5.3300000000000005E-4</v>
      </c>
      <c r="AY124">
        <v>5.3300000000000005E-4</v>
      </c>
      <c r="AZ124">
        <v>7.4600000000000003E-4</v>
      </c>
      <c r="BA124">
        <v>7.4600000000000003E-4</v>
      </c>
      <c r="BB124">
        <v>7.4600000000000003E-4</v>
      </c>
      <c r="BC124">
        <v>7.4600000000000003E-4</v>
      </c>
      <c r="BD124">
        <v>7.4600000000000003E-4</v>
      </c>
      <c r="BE124">
        <v>6.3900000000000003E-4</v>
      </c>
      <c r="BF124">
        <v>6.3900000000000003E-4</v>
      </c>
      <c r="BG124">
        <v>6.3900000000000003E-4</v>
      </c>
      <c r="BH124">
        <v>6.3900000000000003E-4</v>
      </c>
      <c r="BI124">
        <v>6.3900000000000003E-4</v>
      </c>
      <c r="BJ124">
        <v>6.8499999999999995E-4</v>
      </c>
      <c r="BK124">
        <v>6.8499999999999995E-4</v>
      </c>
      <c r="BL124">
        <v>6.8499999999999995E-4</v>
      </c>
      <c r="BM124">
        <v>6.8499999999999995E-4</v>
      </c>
      <c r="BN124">
        <v>6.8499999999999995E-4</v>
      </c>
      <c r="BO124">
        <v>4.57E-4</v>
      </c>
      <c r="BP124">
        <v>4.57E-4</v>
      </c>
      <c r="BQ124">
        <v>4.57E-4</v>
      </c>
      <c r="BR124">
        <v>4.57E-4</v>
      </c>
      <c r="BS124">
        <v>4.57E-4</v>
      </c>
      <c r="BT124">
        <v>3.2899999999999997E-4</v>
      </c>
      <c r="BU124">
        <v>3.2899999999999997E-4</v>
      </c>
      <c r="BV124">
        <v>3.2899999999999997E-4</v>
      </c>
      <c r="BW124">
        <v>3.2899999999999997E-4</v>
      </c>
      <c r="BX124">
        <v>3.2899999999999997E-4</v>
      </c>
      <c r="BY124">
        <v>1.73E-4</v>
      </c>
      <c r="BZ124">
        <v>1.73E-4</v>
      </c>
      <c r="CA124">
        <v>1.73E-4</v>
      </c>
      <c r="CB124">
        <v>1.73E-4</v>
      </c>
      <c r="CC124">
        <v>1.73E-4</v>
      </c>
      <c r="CD124">
        <v>1.73E-4</v>
      </c>
      <c r="CE124">
        <v>1.73E-4</v>
      </c>
      <c r="CF124">
        <v>1.73E-4</v>
      </c>
      <c r="CG124">
        <v>1.73E-4</v>
      </c>
      <c r="CH124">
        <v>1.73E-4</v>
      </c>
      <c r="CI124">
        <v>1.73E-4</v>
      </c>
      <c r="CJ124">
        <v>1.73E-4</v>
      </c>
      <c r="CK124">
        <v>1.73E-4</v>
      </c>
      <c r="CL124">
        <v>1.73E-4</v>
      </c>
      <c r="CM124">
        <v>1.73E-4</v>
      </c>
      <c r="CN124">
        <v>1.73E-4</v>
      </c>
      <c r="CO124">
        <v>1.73E-4</v>
      </c>
      <c r="CP124">
        <v>1.73E-4</v>
      </c>
      <c r="CQ124">
        <v>1.73E-4</v>
      </c>
      <c r="CR124">
        <v>1.73E-4</v>
      </c>
      <c r="CS124">
        <v>1.73E-4</v>
      </c>
      <c r="CT124">
        <v>1.73E-4</v>
      </c>
      <c r="CU124">
        <v>1.73E-4</v>
      </c>
      <c r="CV124">
        <v>1.73E-4</v>
      </c>
      <c r="CW124">
        <v>1.73E-4</v>
      </c>
      <c r="CX124">
        <v>1.73E-4</v>
      </c>
    </row>
    <row r="125" spans="1:102">
      <c r="A125" t="s">
        <v>317</v>
      </c>
      <c r="B125" t="e">
        <v>#VALUE!</v>
      </c>
      <c r="C125" t="e">
        <v>#VALUE!</v>
      </c>
      <c r="D125" t="e">
        <v>#VALUE!</v>
      </c>
      <c r="E125" t="e">
        <v>#VALUE!</v>
      </c>
      <c r="F125" t="e">
        <v>#VALUE!</v>
      </c>
      <c r="G125" t="e">
        <v>#VALUE!</v>
      </c>
      <c r="H125" t="e">
        <v>#VALUE!</v>
      </c>
      <c r="I125" t="e">
        <v>#VALUE!</v>
      </c>
      <c r="J125" t="e">
        <v>#VALUE!</v>
      </c>
      <c r="K125" t="e">
        <v>#VALUE!</v>
      </c>
      <c r="L125" t="e">
        <v>#VALUE!</v>
      </c>
      <c r="M125" t="e">
        <v>#VALUE!</v>
      </c>
      <c r="N125" t="e">
        <v>#VALUE!</v>
      </c>
      <c r="O125" t="e">
        <v>#VALUE!</v>
      </c>
      <c r="P125" t="e">
        <v>#VALUE!</v>
      </c>
      <c r="Q125">
        <v>7.3999999999999996E-5</v>
      </c>
      <c r="R125">
        <v>7.3999999999999996E-5</v>
      </c>
      <c r="S125">
        <v>7.3999999999999996E-5</v>
      </c>
      <c r="T125">
        <v>7.3999999999999996E-5</v>
      </c>
      <c r="U125">
        <v>7.3999999999999996E-5</v>
      </c>
      <c r="V125">
        <v>7.3999999999999996E-5</v>
      </c>
      <c r="W125">
        <v>7.3999999999999996E-5</v>
      </c>
      <c r="X125">
        <v>7.3999999999999996E-5</v>
      </c>
      <c r="Y125">
        <v>7.3999999999999996E-5</v>
      </c>
      <c r="Z125">
        <v>7.3999999999999996E-5</v>
      </c>
      <c r="AA125">
        <v>7.3999999999999996E-5</v>
      </c>
      <c r="AB125">
        <v>7.3999999999999996E-5</v>
      </c>
      <c r="AC125">
        <v>7.3999999999999996E-5</v>
      </c>
      <c r="AD125">
        <v>7.3999999999999996E-5</v>
      </c>
      <c r="AE125">
        <v>7.3999999999999996E-5</v>
      </c>
      <c r="AF125">
        <v>7.3999999999999996E-5</v>
      </c>
      <c r="AG125">
        <v>7.3999999999999996E-5</v>
      </c>
      <c r="AH125">
        <v>7.3999999999999996E-5</v>
      </c>
      <c r="AI125">
        <v>7.3999999999999996E-5</v>
      </c>
      <c r="AJ125">
        <v>7.3999999999999996E-5</v>
      </c>
      <c r="AK125">
        <v>7.3999999999999996E-5</v>
      </c>
      <c r="AL125">
        <v>7.3999999999999996E-5</v>
      </c>
      <c r="AM125">
        <v>7.3999999999999996E-5</v>
      </c>
      <c r="AN125">
        <v>7.3999999999999996E-5</v>
      </c>
      <c r="AO125">
        <v>7.3999999999999996E-5</v>
      </c>
      <c r="AP125">
        <v>1.5699999999999999E-4</v>
      </c>
      <c r="AQ125">
        <v>1.5699999999999999E-4</v>
      </c>
      <c r="AR125">
        <v>1.5699999999999999E-4</v>
      </c>
      <c r="AS125">
        <v>1.5699999999999999E-4</v>
      </c>
      <c r="AT125">
        <v>1.5699999999999999E-4</v>
      </c>
      <c r="AU125">
        <v>1.44E-4</v>
      </c>
      <c r="AV125">
        <v>1.44E-4</v>
      </c>
      <c r="AW125">
        <v>1.44E-4</v>
      </c>
      <c r="AX125">
        <v>1.44E-4</v>
      </c>
      <c r="AY125">
        <v>1.44E-4</v>
      </c>
      <c r="AZ125">
        <v>1.25E-4</v>
      </c>
      <c r="BA125">
        <v>1.25E-4</v>
      </c>
      <c r="BB125">
        <v>1.25E-4</v>
      </c>
      <c r="BC125">
        <v>1.25E-4</v>
      </c>
      <c r="BD125">
        <v>1.25E-4</v>
      </c>
      <c r="BE125">
        <v>1.13E-4</v>
      </c>
      <c r="BF125">
        <v>1.13E-4</v>
      </c>
      <c r="BG125">
        <v>1.13E-4</v>
      </c>
      <c r="BH125">
        <v>1.13E-4</v>
      </c>
      <c r="BI125">
        <v>1.13E-4</v>
      </c>
      <c r="BJ125">
        <v>1.05E-4</v>
      </c>
      <c r="BK125">
        <v>1.05E-4</v>
      </c>
      <c r="BL125">
        <v>1.05E-4</v>
      </c>
      <c r="BM125">
        <v>1.05E-4</v>
      </c>
      <c r="BN125">
        <v>1.05E-4</v>
      </c>
      <c r="BO125">
        <v>1.05E-4</v>
      </c>
      <c r="BP125">
        <v>1.05E-4</v>
      </c>
      <c r="BQ125">
        <v>1.05E-4</v>
      </c>
      <c r="BR125">
        <v>1.05E-4</v>
      </c>
      <c r="BS125">
        <v>1.05E-4</v>
      </c>
      <c r="BT125">
        <v>1.1E-4</v>
      </c>
      <c r="BU125">
        <v>1.1E-4</v>
      </c>
      <c r="BV125">
        <v>1.1E-4</v>
      </c>
      <c r="BW125">
        <v>1.1E-4</v>
      </c>
      <c r="BX125">
        <v>1.1E-4</v>
      </c>
      <c r="BY125">
        <v>1.2799999999999999E-4</v>
      </c>
      <c r="BZ125">
        <v>1.2799999999999999E-4</v>
      </c>
      <c r="CA125">
        <v>1.2799999999999999E-4</v>
      </c>
      <c r="CB125">
        <v>1.2799999999999999E-4</v>
      </c>
      <c r="CC125">
        <v>1.2799999999999999E-4</v>
      </c>
      <c r="CD125">
        <v>1.2799999999999999E-4</v>
      </c>
      <c r="CE125">
        <v>1.2799999999999999E-4</v>
      </c>
      <c r="CF125">
        <v>1.2799999999999999E-4</v>
      </c>
      <c r="CG125">
        <v>1.2799999999999999E-4</v>
      </c>
      <c r="CH125">
        <v>1.2799999999999999E-4</v>
      </c>
      <c r="CI125">
        <v>1.2799999999999999E-4</v>
      </c>
      <c r="CJ125">
        <v>1.2799999999999999E-4</v>
      </c>
      <c r="CK125">
        <v>1.2799999999999999E-4</v>
      </c>
      <c r="CL125">
        <v>1.2799999999999999E-4</v>
      </c>
      <c r="CM125">
        <v>1.2799999999999999E-4</v>
      </c>
      <c r="CN125">
        <v>1.2799999999999999E-4</v>
      </c>
      <c r="CO125">
        <v>1.2799999999999999E-4</v>
      </c>
      <c r="CP125">
        <v>1.2799999999999999E-4</v>
      </c>
      <c r="CQ125">
        <v>1.2799999999999999E-4</v>
      </c>
      <c r="CR125">
        <v>1.2799999999999999E-4</v>
      </c>
      <c r="CS125">
        <v>1.2799999999999999E-4</v>
      </c>
      <c r="CT125">
        <v>1.2799999999999999E-4</v>
      </c>
      <c r="CU125">
        <v>1.2799999999999999E-4</v>
      </c>
      <c r="CV125">
        <v>1.2799999999999999E-4</v>
      </c>
      <c r="CW125">
        <v>1.2799999999999999E-4</v>
      </c>
      <c r="CX125">
        <v>1.2799999999999999E-4</v>
      </c>
    </row>
    <row r="126" spans="1:102">
      <c r="A126" t="s">
        <v>319</v>
      </c>
      <c r="B126" t="e">
        <v>#VALUE!</v>
      </c>
      <c r="C126" t="e">
        <v>#VALUE!</v>
      </c>
      <c r="D126" t="e">
        <v>#VALUE!</v>
      </c>
      <c r="E126" t="e">
        <v>#VALUE!</v>
      </c>
      <c r="F126" t="e">
        <v>#VALUE!</v>
      </c>
      <c r="G126" t="e">
        <v>#VALUE!</v>
      </c>
      <c r="H126" t="e">
        <v>#VALUE!</v>
      </c>
      <c r="I126" t="e">
        <v>#VALUE!</v>
      </c>
      <c r="J126" t="e">
        <v>#VALUE!</v>
      </c>
      <c r="K126" t="e">
        <v>#VALUE!</v>
      </c>
      <c r="L126" t="e">
        <v>#VALUE!</v>
      </c>
      <c r="M126" t="e">
        <v>#VALUE!</v>
      </c>
      <c r="N126" t="e">
        <v>#VALUE!</v>
      </c>
      <c r="O126" t="e">
        <v>#VALUE!</v>
      </c>
      <c r="P126" t="e">
        <v>#VALUE!</v>
      </c>
      <c r="Q126">
        <v>6.7000000000000002E-5</v>
      </c>
      <c r="R126">
        <v>6.7000000000000002E-5</v>
      </c>
      <c r="S126">
        <v>6.7000000000000002E-5</v>
      </c>
      <c r="T126">
        <v>6.7000000000000002E-5</v>
      </c>
      <c r="U126">
        <v>6.7000000000000002E-5</v>
      </c>
      <c r="V126">
        <v>6.7000000000000002E-5</v>
      </c>
      <c r="W126">
        <v>6.7000000000000002E-5</v>
      </c>
      <c r="X126">
        <v>6.7000000000000002E-5</v>
      </c>
      <c r="Y126">
        <v>6.7000000000000002E-5</v>
      </c>
      <c r="Z126">
        <v>6.7000000000000002E-5</v>
      </c>
      <c r="AA126">
        <v>6.7000000000000002E-5</v>
      </c>
      <c r="AB126">
        <v>6.7000000000000002E-5</v>
      </c>
      <c r="AC126">
        <v>6.7000000000000002E-5</v>
      </c>
      <c r="AD126">
        <v>6.7000000000000002E-5</v>
      </c>
      <c r="AE126">
        <v>6.7000000000000002E-5</v>
      </c>
      <c r="AF126">
        <v>6.7000000000000002E-5</v>
      </c>
      <c r="AG126">
        <v>6.7000000000000002E-5</v>
      </c>
      <c r="AH126">
        <v>6.7000000000000002E-5</v>
      </c>
      <c r="AI126">
        <v>6.7000000000000002E-5</v>
      </c>
      <c r="AJ126">
        <v>6.7000000000000002E-5</v>
      </c>
      <c r="AK126">
        <v>6.7000000000000002E-5</v>
      </c>
      <c r="AL126">
        <v>6.7000000000000002E-5</v>
      </c>
      <c r="AM126">
        <v>6.7000000000000002E-5</v>
      </c>
      <c r="AN126">
        <v>6.7000000000000002E-5</v>
      </c>
      <c r="AO126">
        <v>6.7000000000000002E-5</v>
      </c>
      <c r="AP126">
        <v>1.11E-4</v>
      </c>
      <c r="AQ126">
        <v>1.11E-4</v>
      </c>
      <c r="AR126">
        <v>1.11E-4</v>
      </c>
      <c r="AS126">
        <v>1.11E-4</v>
      </c>
      <c r="AT126">
        <v>1.11E-4</v>
      </c>
      <c r="AU126">
        <v>9.6000000000000002E-5</v>
      </c>
      <c r="AV126">
        <v>9.6000000000000002E-5</v>
      </c>
      <c r="AW126">
        <v>9.6000000000000002E-5</v>
      </c>
      <c r="AX126">
        <v>9.6000000000000002E-5</v>
      </c>
      <c r="AY126">
        <v>9.6000000000000002E-5</v>
      </c>
      <c r="AZ126">
        <v>7.7000000000000001E-5</v>
      </c>
      <c r="BA126">
        <v>7.7000000000000001E-5</v>
      </c>
      <c r="BB126">
        <v>7.7000000000000001E-5</v>
      </c>
      <c r="BC126">
        <v>7.7000000000000001E-5</v>
      </c>
      <c r="BD126">
        <v>7.7000000000000001E-5</v>
      </c>
      <c r="BE126">
        <v>7.4999999999999993E-5</v>
      </c>
      <c r="BF126">
        <v>7.4999999999999993E-5</v>
      </c>
      <c r="BG126">
        <v>7.4999999999999993E-5</v>
      </c>
      <c r="BH126">
        <v>7.4999999999999993E-5</v>
      </c>
      <c r="BI126">
        <v>7.4999999999999993E-5</v>
      </c>
      <c r="BJ126">
        <v>8.2000000000000001E-5</v>
      </c>
      <c r="BK126">
        <v>8.2000000000000001E-5</v>
      </c>
      <c r="BL126">
        <v>8.2000000000000001E-5</v>
      </c>
      <c r="BM126">
        <v>8.2000000000000001E-5</v>
      </c>
      <c r="BN126">
        <v>8.2000000000000001E-5</v>
      </c>
      <c r="BO126">
        <v>8.1000000000000004E-5</v>
      </c>
      <c r="BP126">
        <v>8.1000000000000004E-5</v>
      </c>
      <c r="BQ126">
        <v>8.1000000000000004E-5</v>
      </c>
      <c r="BR126">
        <v>8.1000000000000004E-5</v>
      </c>
      <c r="BS126">
        <v>8.1000000000000004E-5</v>
      </c>
      <c r="BT126">
        <v>7.7999999999999999E-5</v>
      </c>
      <c r="BU126">
        <v>7.7999999999999999E-5</v>
      </c>
      <c r="BV126">
        <v>7.7999999999999999E-5</v>
      </c>
      <c r="BW126">
        <v>7.7999999999999999E-5</v>
      </c>
      <c r="BX126">
        <v>7.7999999999999999E-5</v>
      </c>
      <c r="BY126">
        <v>9.1000000000000003E-5</v>
      </c>
      <c r="BZ126">
        <v>9.1000000000000003E-5</v>
      </c>
      <c r="CA126">
        <v>9.1000000000000003E-5</v>
      </c>
      <c r="CB126">
        <v>9.1000000000000003E-5</v>
      </c>
      <c r="CC126">
        <v>9.1000000000000003E-5</v>
      </c>
      <c r="CD126">
        <v>9.1000000000000003E-5</v>
      </c>
      <c r="CE126">
        <v>9.1000000000000003E-5</v>
      </c>
      <c r="CF126">
        <v>9.1000000000000003E-5</v>
      </c>
      <c r="CG126">
        <v>9.1000000000000003E-5</v>
      </c>
      <c r="CH126">
        <v>9.1000000000000003E-5</v>
      </c>
      <c r="CI126">
        <v>9.1000000000000003E-5</v>
      </c>
      <c r="CJ126">
        <v>9.1000000000000003E-5</v>
      </c>
      <c r="CK126">
        <v>9.1000000000000003E-5</v>
      </c>
      <c r="CL126">
        <v>9.1000000000000003E-5</v>
      </c>
      <c r="CM126">
        <v>9.1000000000000003E-5</v>
      </c>
      <c r="CN126">
        <v>9.1000000000000003E-5</v>
      </c>
      <c r="CO126">
        <v>9.1000000000000003E-5</v>
      </c>
      <c r="CP126">
        <v>9.1000000000000003E-5</v>
      </c>
      <c r="CQ126">
        <v>9.1000000000000003E-5</v>
      </c>
      <c r="CR126">
        <v>9.1000000000000003E-5</v>
      </c>
      <c r="CS126">
        <v>9.1000000000000003E-5</v>
      </c>
      <c r="CT126">
        <v>9.1000000000000003E-5</v>
      </c>
      <c r="CU126">
        <v>9.1000000000000003E-5</v>
      </c>
      <c r="CV126">
        <v>9.1000000000000003E-5</v>
      </c>
      <c r="CW126">
        <v>9.1000000000000003E-5</v>
      </c>
      <c r="CX126">
        <v>9.1000000000000003E-5</v>
      </c>
    </row>
    <row r="127" spans="1:102">
      <c r="A127" t="s">
        <v>321</v>
      </c>
      <c r="B127" t="e">
        <v>#VALUE!</v>
      </c>
      <c r="C127" t="e">
        <v>#VALUE!</v>
      </c>
      <c r="D127" t="e">
        <v>#VALUE!</v>
      </c>
      <c r="E127" t="e">
        <v>#VALUE!</v>
      </c>
      <c r="F127" t="e">
        <v>#VALUE!</v>
      </c>
      <c r="G127" t="e">
        <v>#VALUE!</v>
      </c>
      <c r="H127" t="e">
        <v>#VALUE!</v>
      </c>
      <c r="I127" t="e">
        <v>#VALUE!</v>
      </c>
      <c r="J127" t="e">
        <v>#VALUE!</v>
      </c>
      <c r="K127" t="e">
        <v>#VALUE!</v>
      </c>
      <c r="L127" t="e">
        <v>#VALUE!</v>
      </c>
      <c r="M127" t="e">
        <v>#VALUE!</v>
      </c>
      <c r="N127" t="e">
        <v>#VALUE!</v>
      </c>
      <c r="O127" t="e">
        <v>#VALUE!</v>
      </c>
      <c r="P127" t="e">
        <v>#VALUE!</v>
      </c>
      <c r="Q127">
        <v>2.63E-4</v>
      </c>
      <c r="R127">
        <v>2.63E-4</v>
      </c>
      <c r="S127">
        <v>2.63E-4</v>
      </c>
      <c r="T127">
        <v>2.63E-4</v>
      </c>
      <c r="U127">
        <v>2.63E-4</v>
      </c>
      <c r="V127">
        <v>2.63E-4</v>
      </c>
      <c r="W127">
        <v>2.63E-4</v>
      </c>
      <c r="X127">
        <v>2.63E-4</v>
      </c>
      <c r="Y127">
        <v>2.63E-4</v>
      </c>
      <c r="Z127">
        <v>2.63E-4</v>
      </c>
      <c r="AA127">
        <v>2.63E-4</v>
      </c>
      <c r="AB127">
        <v>2.63E-4</v>
      </c>
      <c r="AC127">
        <v>2.63E-4</v>
      </c>
      <c r="AD127">
        <v>2.63E-4</v>
      </c>
      <c r="AE127">
        <v>2.63E-4</v>
      </c>
      <c r="AF127">
        <v>2.63E-4</v>
      </c>
      <c r="AG127">
        <v>2.63E-4</v>
      </c>
      <c r="AH127">
        <v>2.63E-4</v>
      </c>
      <c r="AI127">
        <v>2.63E-4</v>
      </c>
      <c r="AJ127">
        <v>2.63E-4</v>
      </c>
      <c r="AK127">
        <v>2.63E-4</v>
      </c>
      <c r="AL127">
        <v>2.63E-4</v>
      </c>
      <c r="AM127">
        <v>2.63E-4</v>
      </c>
      <c r="AN127">
        <v>2.63E-4</v>
      </c>
      <c r="AO127">
        <v>2.63E-4</v>
      </c>
      <c r="AP127">
        <v>7.8700000000000005E-4</v>
      </c>
      <c r="AQ127">
        <v>7.8700000000000005E-4</v>
      </c>
      <c r="AR127">
        <v>7.8700000000000005E-4</v>
      </c>
      <c r="AS127">
        <v>7.8700000000000005E-4</v>
      </c>
      <c r="AT127">
        <v>7.8700000000000005E-4</v>
      </c>
      <c r="AU127">
        <v>8.5400000000000005E-4</v>
      </c>
      <c r="AV127">
        <v>8.5400000000000005E-4</v>
      </c>
      <c r="AW127">
        <v>8.5400000000000005E-4</v>
      </c>
      <c r="AX127">
        <v>8.5400000000000005E-4</v>
      </c>
      <c r="AY127">
        <v>8.5400000000000005E-4</v>
      </c>
      <c r="AZ127">
        <v>8.8400000000000002E-4</v>
      </c>
      <c r="BA127">
        <v>8.8400000000000002E-4</v>
      </c>
      <c r="BB127">
        <v>8.8400000000000002E-4</v>
      </c>
      <c r="BC127">
        <v>8.8400000000000002E-4</v>
      </c>
      <c r="BD127">
        <v>8.8400000000000002E-4</v>
      </c>
      <c r="BE127">
        <v>8.8099999999999995E-4</v>
      </c>
      <c r="BF127">
        <v>8.8099999999999995E-4</v>
      </c>
      <c r="BG127">
        <v>8.8099999999999995E-4</v>
      </c>
      <c r="BH127">
        <v>8.8099999999999995E-4</v>
      </c>
      <c r="BI127">
        <v>8.8099999999999995E-4</v>
      </c>
      <c r="BJ127">
        <v>8.4000000000000003E-4</v>
      </c>
      <c r="BK127">
        <v>8.4000000000000003E-4</v>
      </c>
      <c r="BL127">
        <v>8.4000000000000003E-4</v>
      </c>
      <c r="BM127">
        <v>8.4000000000000003E-4</v>
      </c>
      <c r="BN127">
        <v>8.4000000000000003E-4</v>
      </c>
      <c r="BO127">
        <v>8.0800000000000002E-4</v>
      </c>
      <c r="BP127">
        <v>8.0800000000000002E-4</v>
      </c>
      <c r="BQ127">
        <v>8.0800000000000002E-4</v>
      </c>
      <c r="BR127">
        <v>8.0800000000000002E-4</v>
      </c>
      <c r="BS127">
        <v>8.0800000000000002E-4</v>
      </c>
      <c r="BT127">
        <v>7.4600000000000003E-4</v>
      </c>
      <c r="BU127">
        <v>7.4600000000000003E-4</v>
      </c>
      <c r="BV127">
        <v>7.4600000000000003E-4</v>
      </c>
      <c r="BW127">
        <v>7.4600000000000003E-4</v>
      </c>
      <c r="BX127">
        <v>7.4600000000000003E-4</v>
      </c>
      <c r="BY127">
        <v>7.0299999999999996E-4</v>
      </c>
      <c r="BZ127">
        <v>7.0299999999999996E-4</v>
      </c>
      <c r="CA127">
        <v>7.0299999999999996E-4</v>
      </c>
      <c r="CB127">
        <v>7.0299999999999996E-4</v>
      </c>
      <c r="CC127">
        <v>7.0299999999999996E-4</v>
      </c>
      <c r="CD127">
        <v>7.0299999999999996E-4</v>
      </c>
      <c r="CE127">
        <v>7.0299999999999996E-4</v>
      </c>
      <c r="CF127">
        <v>7.0299999999999996E-4</v>
      </c>
      <c r="CG127">
        <v>7.0299999999999996E-4</v>
      </c>
      <c r="CH127">
        <v>7.0299999999999996E-4</v>
      </c>
      <c r="CI127">
        <v>7.0299999999999996E-4</v>
      </c>
      <c r="CJ127">
        <v>7.0299999999999996E-4</v>
      </c>
      <c r="CK127">
        <v>7.0299999999999996E-4</v>
      </c>
      <c r="CL127">
        <v>7.0299999999999996E-4</v>
      </c>
      <c r="CM127">
        <v>7.0299999999999996E-4</v>
      </c>
      <c r="CN127">
        <v>7.0299999999999996E-4</v>
      </c>
      <c r="CO127">
        <v>7.0299999999999996E-4</v>
      </c>
      <c r="CP127">
        <v>7.0299999999999996E-4</v>
      </c>
      <c r="CQ127">
        <v>7.0299999999999996E-4</v>
      </c>
      <c r="CR127">
        <v>7.0299999999999996E-4</v>
      </c>
      <c r="CS127">
        <v>7.0299999999999996E-4</v>
      </c>
      <c r="CT127">
        <v>7.0299999999999996E-4</v>
      </c>
      <c r="CU127">
        <v>7.0299999999999996E-4</v>
      </c>
      <c r="CV127">
        <v>7.0299999999999996E-4</v>
      </c>
      <c r="CW127">
        <v>7.0299999999999996E-4</v>
      </c>
      <c r="CX127">
        <v>7.0299999999999996E-4</v>
      </c>
    </row>
    <row r="128" spans="1:102">
      <c r="A128" t="s">
        <v>323</v>
      </c>
      <c r="B128" t="e">
        <v>#VALUE!</v>
      </c>
      <c r="C128" t="e">
        <v>#VALUE!</v>
      </c>
      <c r="D128" t="e">
        <v>#VALUE!</v>
      </c>
      <c r="E128" t="e">
        <v>#VALUE!</v>
      </c>
      <c r="F128" t="e">
        <v>#VALUE!</v>
      </c>
      <c r="G128" t="e">
        <v>#VALUE!</v>
      </c>
      <c r="H128" t="e">
        <v>#VALUE!</v>
      </c>
      <c r="I128" t="e">
        <v>#VALUE!</v>
      </c>
      <c r="J128" t="e">
        <v>#VALUE!</v>
      </c>
      <c r="K128" t="e">
        <v>#VALUE!</v>
      </c>
      <c r="L128" t="e">
        <v>#VALUE!</v>
      </c>
      <c r="M128" t="e">
        <v>#VALUE!</v>
      </c>
      <c r="N128" t="e">
        <v>#VALUE!</v>
      </c>
      <c r="O128" t="e">
        <v>#VALUE!</v>
      </c>
      <c r="P128" t="e">
        <v>#VALUE!</v>
      </c>
      <c r="Q128">
        <v>3.4999999999999997E-5</v>
      </c>
      <c r="R128">
        <v>3.4999999999999997E-5</v>
      </c>
      <c r="S128">
        <v>3.4999999999999997E-5</v>
      </c>
      <c r="T128">
        <v>3.4999999999999997E-5</v>
      </c>
      <c r="U128">
        <v>3.4999999999999997E-5</v>
      </c>
      <c r="V128">
        <v>3.4999999999999997E-5</v>
      </c>
      <c r="W128">
        <v>3.4999999999999997E-5</v>
      </c>
      <c r="X128">
        <v>3.4999999999999997E-5</v>
      </c>
      <c r="Y128">
        <v>3.4999999999999997E-5</v>
      </c>
      <c r="Z128">
        <v>3.4999999999999997E-5</v>
      </c>
      <c r="AA128">
        <v>3.4999999999999997E-5</v>
      </c>
      <c r="AB128">
        <v>3.4999999999999997E-5</v>
      </c>
      <c r="AC128">
        <v>3.4999999999999997E-5</v>
      </c>
      <c r="AD128">
        <v>3.4999999999999997E-5</v>
      </c>
      <c r="AE128">
        <v>3.4999999999999997E-5</v>
      </c>
      <c r="AF128">
        <v>3.4999999999999997E-5</v>
      </c>
      <c r="AG128">
        <v>3.4999999999999997E-5</v>
      </c>
      <c r="AH128">
        <v>3.4999999999999997E-5</v>
      </c>
      <c r="AI128">
        <v>3.4999999999999997E-5</v>
      </c>
      <c r="AJ128">
        <v>3.4999999999999997E-5</v>
      </c>
      <c r="AK128">
        <v>3.4999999999999997E-5</v>
      </c>
      <c r="AL128">
        <v>3.4999999999999997E-5</v>
      </c>
      <c r="AM128">
        <v>3.4999999999999997E-5</v>
      </c>
      <c r="AN128">
        <v>3.4999999999999997E-5</v>
      </c>
      <c r="AO128">
        <v>3.4999999999999997E-5</v>
      </c>
      <c r="AP128">
        <v>1.7100000000000001E-4</v>
      </c>
      <c r="AQ128">
        <v>1.7100000000000001E-4</v>
      </c>
      <c r="AR128">
        <v>1.7100000000000001E-4</v>
      </c>
      <c r="AS128">
        <v>1.7100000000000001E-4</v>
      </c>
      <c r="AT128">
        <v>1.7100000000000001E-4</v>
      </c>
      <c r="AU128">
        <v>1.8100000000000001E-4</v>
      </c>
      <c r="AV128">
        <v>1.8100000000000001E-4</v>
      </c>
      <c r="AW128">
        <v>1.8100000000000001E-4</v>
      </c>
      <c r="AX128">
        <v>1.8100000000000001E-4</v>
      </c>
      <c r="AY128">
        <v>1.8100000000000001E-4</v>
      </c>
      <c r="AZ128">
        <v>2.22E-4</v>
      </c>
      <c r="BA128">
        <v>2.22E-4</v>
      </c>
      <c r="BB128">
        <v>2.22E-4</v>
      </c>
      <c r="BC128">
        <v>2.22E-4</v>
      </c>
      <c r="BD128">
        <v>2.22E-4</v>
      </c>
      <c r="BE128">
        <v>2.9599999999999998E-4</v>
      </c>
      <c r="BF128">
        <v>2.9599999999999998E-4</v>
      </c>
      <c r="BG128">
        <v>2.9599999999999998E-4</v>
      </c>
      <c r="BH128">
        <v>2.9599999999999998E-4</v>
      </c>
      <c r="BI128">
        <v>2.9599999999999998E-4</v>
      </c>
      <c r="BJ128">
        <v>3.4000000000000002E-4</v>
      </c>
      <c r="BK128">
        <v>3.4000000000000002E-4</v>
      </c>
      <c r="BL128">
        <v>3.4000000000000002E-4</v>
      </c>
      <c r="BM128">
        <v>3.4000000000000002E-4</v>
      </c>
      <c r="BN128">
        <v>3.4000000000000002E-4</v>
      </c>
      <c r="BO128">
        <v>3.2000000000000003E-4</v>
      </c>
      <c r="BP128">
        <v>3.2000000000000003E-4</v>
      </c>
      <c r="BQ128">
        <v>3.2000000000000003E-4</v>
      </c>
      <c r="BR128">
        <v>3.2000000000000003E-4</v>
      </c>
      <c r="BS128">
        <v>3.2000000000000003E-4</v>
      </c>
      <c r="BT128">
        <v>2.3599999999999999E-4</v>
      </c>
      <c r="BU128">
        <v>2.3599999999999999E-4</v>
      </c>
      <c r="BV128">
        <v>2.3599999999999999E-4</v>
      </c>
      <c r="BW128">
        <v>2.3599999999999999E-4</v>
      </c>
      <c r="BX128">
        <v>2.3599999999999999E-4</v>
      </c>
      <c r="BY128">
        <v>7.2000000000000002E-5</v>
      </c>
      <c r="BZ128">
        <v>7.2000000000000002E-5</v>
      </c>
      <c r="CA128">
        <v>7.2000000000000002E-5</v>
      </c>
      <c r="CB128">
        <v>7.2000000000000002E-5</v>
      </c>
      <c r="CC128">
        <v>7.2000000000000002E-5</v>
      </c>
      <c r="CD128">
        <v>7.2000000000000002E-5</v>
      </c>
      <c r="CE128">
        <v>7.2000000000000002E-5</v>
      </c>
      <c r="CF128">
        <v>7.2000000000000002E-5</v>
      </c>
      <c r="CG128">
        <v>7.2000000000000002E-5</v>
      </c>
      <c r="CH128">
        <v>7.2000000000000002E-5</v>
      </c>
      <c r="CI128">
        <v>7.2000000000000002E-5</v>
      </c>
      <c r="CJ128">
        <v>7.2000000000000002E-5</v>
      </c>
      <c r="CK128">
        <v>7.2000000000000002E-5</v>
      </c>
      <c r="CL128">
        <v>7.2000000000000002E-5</v>
      </c>
      <c r="CM128">
        <v>7.2000000000000002E-5</v>
      </c>
      <c r="CN128">
        <v>7.2000000000000002E-5</v>
      </c>
      <c r="CO128">
        <v>7.2000000000000002E-5</v>
      </c>
      <c r="CP128">
        <v>7.2000000000000002E-5</v>
      </c>
      <c r="CQ128">
        <v>7.2000000000000002E-5</v>
      </c>
      <c r="CR128">
        <v>7.2000000000000002E-5</v>
      </c>
      <c r="CS128">
        <v>7.2000000000000002E-5</v>
      </c>
      <c r="CT128">
        <v>7.2000000000000002E-5</v>
      </c>
      <c r="CU128">
        <v>7.2000000000000002E-5</v>
      </c>
      <c r="CV128">
        <v>7.2000000000000002E-5</v>
      </c>
      <c r="CW128">
        <v>7.2000000000000002E-5</v>
      </c>
      <c r="CX128">
        <v>7.2000000000000002E-5</v>
      </c>
    </row>
    <row r="129" spans="1:102">
      <c r="A129" t="s">
        <v>325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4.8999999999999998E-5</v>
      </c>
      <c r="R129">
        <v>4.8999999999999998E-5</v>
      </c>
      <c r="S129">
        <v>4.8999999999999998E-5</v>
      </c>
      <c r="T129">
        <v>4.8999999999999998E-5</v>
      </c>
      <c r="U129">
        <v>4.8999999999999998E-5</v>
      </c>
      <c r="V129">
        <v>4.8999999999999998E-5</v>
      </c>
      <c r="W129">
        <v>4.8999999999999998E-5</v>
      </c>
      <c r="X129">
        <v>4.8999999999999998E-5</v>
      </c>
      <c r="Y129">
        <v>4.8999999999999998E-5</v>
      </c>
      <c r="Z129">
        <v>4.8999999999999998E-5</v>
      </c>
      <c r="AA129">
        <v>4.8999999999999998E-5</v>
      </c>
      <c r="AB129">
        <v>4.8999999999999998E-5</v>
      </c>
      <c r="AC129">
        <v>4.8999999999999998E-5</v>
      </c>
      <c r="AD129">
        <v>4.8999999999999998E-5</v>
      </c>
      <c r="AE129">
        <v>4.8999999999999998E-5</v>
      </c>
      <c r="AF129">
        <v>4.8999999999999998E-5</v>
      </c>
      <c r="AG129">
        <v>4.8999999999999998E-5</v>
      </c>
      <c r="AH129">
        <v>4.8999999999999998E-5</v>
      </c>
      <c r="AI129">
        <v>4.8999999999999998E-5</v>
      </c>
      <c r="AJ129">
        <v>4.8999999999999998E-5</v>
      </c>
      <c r="AK129">
        <v>4.8999999999999998E-5</v>
      </c>
      <c r="AL129">
        <v>4.8999999999999998E-5</v>
      </c>
      <c r="AM129">
        <v>4.8999999999999998E-5</v>
      </c>
      <c r="AN129">
        <v>4.8999999999999998E-5</v>
      </c>
      <c r="AO129">
        <v>4.8999999999999998E-5</v>
      </c>
      <c r="AP129">
        <v>3.97E-4</v>
      </c>
      <c r="AQ129">
        <v>3.97E-4</v>
      </c>
      <c r="AR129">
        <v>3.97E-4</v>
      </c>
      <c r="AS129">
        <v>3.97E-4</v>
      </c>
      <c r="AT129">
        <v>3.97E-4</v>
      </c>
      <c r="AU129">
        <v>6.1300000000000005E-4</v>
      </c>
      <c r="AV129">
        <v>6.1300000000000005E-4</v>
      </c>
      <c r="AW129">
        <v>6.1300000000000005E-4</v>
      </c>
      <c r="AX129">
        <v>6.1300000000000005E-4</v>
      </c>
      <c r="AY129">
        <v>6.1300000000000005E-4</v>
      </c>
      <c r="AZ129">
        <v>7.9500000000000003E-4</v>
      </c>
      <c r="BA129">
        <v>7.9500000000000003E-4</v>
      </c>
      <c r="BB129">
        <v>7.9500000000000003E-4</v>
      </c>
      <c r="BC129">
        <v>7.9500000000000003E-4</v>
      </c>
      <c r="BD129">
        <v>7.9500000000000003E-4</v>
      </c>
      <c r="BE129">
        <v>9.7599999999999998E-4</v>
      </c>
      <c r="BF129">
        <v>9.7599999999999998E-4</v>
      </c>
      <c r="BG129">
        <v>9.7599999999999998E-4</v>
      </c>
      <c r="BH129">
        <v>9.7599999999999998E-4</v>
      </c>
      <c r="BI129">
        <v>9.7599999999999998E-4</v>
      </c>
      <c r="BJ129">
        <v>1.1479999999999999E-3</v>
      </c>
      <c r="BK129">
        <v>1.1479999999999999E-3</v>
      </c>
      <c r="BL129">
        <v>1.1479999999999999E-3</v>
      </c>
      <c r="BM129">
        <v>1.1479999999999999E-3</v>
      </c>
      <c r="BN129">
        <v>1.1479999999999999E-3</v>
      </c>
      <c r="BO129">
        <v>1.238E-3</v>
      </c>
      <c r="BP129">
        <v>1.238E-3</v>
      </c>
      <c r="BQ129">
        <v>1.238E-3</v>
      </c>
      <c r="BR129">
        <v>1.238E-3</v>
      </c>
      <c r="BS129">
        <v>1.238E-3</v>
      </c>
      <c r="BT129">
        <v>1.258E-3</v>
      </c>
      <c r="BU129">
        <v>1.258E-3</v>
      </c>
      <c r="BV129">
        <v>1.258E-3</v>
      </c>
      <c r="BW129">
        <v>1.258E-3</v>
      </c>
      <c r="BX129">
        <v>1.258E-3</v>
      </c>
      <c r="BY129">
        <v>1.2019999999999999E-3</v>
      </c>
      <c r="BZ129">
        <v>1.2019999999999999E-3</v>
      </c>
      <c r="CA129">
        <v>1.2019999999999999E-3</v>
      </c>
      <c r="CB129">
        <v>1.2019999999999999E-3</v>
      </c>
      <c r="CC129">
        <v>1.2019999999999999E-3</v>
      </c>
      <c r="CD129">
        <v>1.2019999999999999E-3</v>
      </c>
      <c r="CE129">
        <v>1.2019999999999999E-3</v>
      </c>
      <c r="CF129">
        <v>1.2019999999999999E-3</v>
      </c>
      <c r="CG129">
        <v>1.2019999999999999E-3</v>
      </c>
      <c r="CH129">
        <v>1.2019999999999999E-3</v>
      </c>
      <c r="CI129">
        <v>1.2019999999999999E-3</v>
      </c>
      <c r="CJ129">
        <v>1.2019999999999999E-3</v>
      </c>
      <c r="CK129">
        <v>1.2019999999999999E-3</v>
      </c>
      <c r="CL129">
        <v>1.2019999999999999E-3</v>
      </c>
      <c r="CM129">
        <v>1.2019999999999999E-3</v>
      </c>
      <c r="CN129">
        <v>1.2019999999999999E-3</v>
      </c>
      <c r="CO129">
        <v>1.2019999999999999E-3</v>
      </c>
      <c r="CP129">
        <v>1.2019999999999999E-3</v>
      </c>
      <c r="CQ129">
        <v>1.2019999999999999E-3</v>
      </c>
      <c r="CR129">
        <v>1.2019999999999999E-3</v>
      </c>
      <c r="CS129">
        <v>1.2019999999999999E-3</v>
      </c>
      <c r="CT129">
        <v>1.2019999999999999E-3</v>
      </c>
      <c r="CU129">
        <v>1.2019999999999999E-3</v>
      </c>
      <c r="CV129">
        <v>1.2019999999999999E-3</v>
      </c>
      <c r="CW129">
        <v>1.2019999999999999E-3</v>
      </c>
      <c r="CX129">
        <v>1.2019999999999999E-3</v>
      </c>
    </row>
    <row r="130" spans="1:102">
      <c r="A130" t="s">
        <v>327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7.2000000000000002E-5</v>
      </c>
      <c r="R130">
        <v>7.2000000000000002E-5</v>
      </c>
      <c r="S130">
        <v>7.2000000000000002E-5</v>
      </c>
      <c r="T130">
        <v>7.2000000000000002E-5</v>
      </c>
      <c r="U130">
        <v>7.2000000000000002E-5</v>
      </c>
      <c r="V130">
        <v>7.2000000000000002E-5</v>
      </c>
      <c r="W130">
        <v>7.2000000000000002E-5</v>
      </c>
      <c r="X130">
        <v>7.2000000000000002E-5</v>
      </c>
      <c r="Y130">
        <v>7.2000000000000002E-5</v>
      </c>
      <c r="Z130">
        <v>7.2000000000000002E-5</v>
      </c>
      <c r="AA130">
        <v>7.2000000000000002E-5</v>
      </c>
      <c r="AB130">
        <v>7.2000000000000002E-5</v>
      </c>
      <c r="AC130">
        <v>7.2000000000000002E-5</v>
      </c>
      <c r="AD130">
        <v>7.2000000000000002E-5</v>
      </c>
      <c r="AE130">
        <v>7.2000000000000002E-5</v>
      </c>
      <c r="AF130">
        <v>7.2000000000000002E-5</v>
      </c>
      <c r="AG130">
        <v>7.2000000000000002E-5</v>
      </c>
      <c r="AH130">
        <v>7.2000000000000002E-5</v>
      </c>
      <c r="AI130">
        <v>7.2000000000000002E-5</v>
      </c>
      <c r="AJ130">
        <v>7.2000000000000002E-5</v>
      </c>
      <c r="AK130">
        <v>7.2000000000000002E-5</v>
      </c>
      <c r="AL130">
        <v>7.2000000000000002E-5</v>
      </c>
      <c r="AM130">
        <v>7.2000000000000002E-5</v>
      </c>
      <c r="AN130">
        <v>7.2000000000000002E-5</v>
      </c>
      <c r="AO130">
        <v>7.2000000000000002E-5</v>
      </c>
      <c r="AP130">
        <v>1.9000000000000001E-4</v>
      </c>
      <c r="AQ130">
        <v>1.9000000000000001E-4</v>
      </c>
      <c r="AR130">
        <v>1.9000000000000001E-4</v>
      </c>
      <c r="AS130">
        <v>1.9000000000000001E-4</v>
      </c>
      <c r="AT130">
        <v>1.9000000000000001E-4</v>
      </c>
      <c r="AU130">
        <v>2.02E-4</v>
      </c>
      <c r="AV130">
        <v>2.02E-4</v>
      </c>
      <c r="AW130">
        <v>2.02E-4</v>
      </c>
      <c r="AX130">
        <v>2.02E-4</v>
      </c>
      <c r="AY130">
        <v>2.02E-4</v>
      </c>
      <c r="AZ130">
        <v>2.0100000000000001E-4</v>
      </c>
      <c r="BA130">
        <v>2.0100000000000001E-4</v>
      </c>
      <c r="BB130">
        <v>2.0100000000000001E-4</v>
      </c>
      <c r="BC130">
        <v>2.0100000000000001E-4</v>
      </c>
      <c r="BD130">
        <v>2.0100000000000001E-4</v>
      </c>
      <c r="BE130">
        <v>1.8200000000000001E-4</v>
      </c>
      <c r="BF130">
        <v>1.8200000000000001E-4</v>
      </c>
      <c r="BG130">
        <v>1.8200000000000001E-4</v>
      </c>
      <c r="BH130">
        <v>1.8200000000000001E-4</v>
      </c>
      <c r="BI130">
        <v>1.8200000000000001E-4</v>
      </c>
      <c r="BJ130">
        <v>1.6000000000000001E-4</v>
      </c>
      <c r="BK130">
        <v>1.6000000000000001E-4</v>
      </c>
      <c r="BL130">
        <v>1.6000000000000001E-4</v>
      </c>
      <c r="BM130">
        <v>1.6000000000000001E-4</v>
      </c>
      <c r="BN130">
        <v>1.6000000000000001E-4</v>
      </c>
      <c r="BO130">
        <v>1.5100000000000001E-4</v>
      </c>
      <c r="BP130">
        <v>1.5100000000000001E-4</v>
      </c>
      <c r="BQ130">
        <v>1.5100000000000001E-4</v>
      </c>
      <c r="BR130">
        <v>1.5100000000000001E-4</v>
      </c>
      <c r="BS130">
        <v>1.5100000000000001E-4</v>
      </c>
      <c r="BT130">
        <v>1.45E-4</v>
      </c>
      <c r="BU130">
        <v>1.45E-4</v>
      </c>
      <c r="BV130">
        <v>1.45E-4</v>
      </c>
      <c r="BW130">
        <v>1.45E-4</v>
      </c>
      <c r="BX130">
        <v>1.45E-4</v>
      </c>
      <c r="BY130">
        <v>1.5300000000000001E-4</v>
      </c>
      <c r="BZ130">
        <v>1.5300000000000001E-4</v>
      </c>
      <c r="CA130">
        <v>1.5300000000000001E-4</v>
      </c>
      <c r="CB130">
        <v>1.5300000000000001E-4</v>
      </c>
      <c r="CC130">
        <v>1.5300000000000001E-4</v>
      </c>
      <c r="CD130">
        <v>1.5300000000000001E-4</v>
      </c>
      <c r="CE130">
        <v>1.5300000000000001E-4</v>
      </c>
      <c r="CF130">
        <v>1.5300000000000001E-4</v>
      </c>
      <c r="CG130">
        <v>1.5300000000000001E-4</v>
      </c>
      <c r="CH130">
        <v>1.5300000000000001E-4</v>
      </c>
      <c r="CI130">
        <v>1.5300000000000001E-4</v>
      </c>
      <c r="CJ130">
        <v>1.5300000000000001E-4</v>
      </c>
      <c r="CK130">
        <v>1.5300000000000001E-4</v>
      </c>
      <c r="CL130">
        <v>1.5300000000000001E-4</v>
      </c>
      <c r="CM130">
        <v>1.5300000000000001E-4</v>
      </c>
      <c r="CN130">
        <v>1.5300000000000001E-4</v>
      </c>
      <c r="CO130">
        <v>1.5300000000000001E-4</v>
      </c>
      <c r="CP130">
        <v>1.5300000000000001E-4</v>
      </c>
      <c r="CQ130">
        <v>1.5300000000000001E-4</v>
      </c>
      <c r="CR130">
        <v>1.5300000000000001E-4</v>
      </c>
      <c r="CS130">
        <v>1.5300000000000001E-4</v>
      </c>
      <c r="CT130">
        <v>1.5300000000000001E-4</v>
      </c>
      <c r="CU130">
        <v>1.5300000000000001E-4</v>
      </c>
      <c r="CV130">
        <v>1.5300000000000001E-4</v>
      </c>
      <c r="CW130">
        <v>1.5300000000000001E-4</v>
      </c>
      <c r="CX130">
        <v>1.5300000000000001E-4</v>
      </c>
    </row>
    <row r="131" spans="1:102">
      <c r="A131" t="s">
        <v>329</v>
      </c>
      <c r="B131" t="e">
        <v>#VALUE!</v>
      </c>
      <c r="C131" t="e">
        <v>#VALUE!</v>
      </c>
      <c r="D131" t="e">
        <v>#VALUE!</v>
      </c>
      <c r="E131" t="e">
        <v>#VALUE!</v>
      </c>
      <c r="F131" t="e">
        <v>#VALUE!</v>
      </c>
      <c r="G131" t="e">
        <v>#VALUE!</v>
      </c>
      <c r="H131" t="e">
        <v>#VALUE!</v>
      </c>
      <c r="I131" t="e">
        <v>#VALUE!</v>
      </c>
      <c r="J131" t="e">
        <v>#VALUE!</v>
      </c>
      <c r="K131" t="e">
        <v>#VALUE!</v>
      </c>
      <c r="L131" t="e">
        <v>#VALUE!</v>
      </c>
      <c r="M131" t="e">
        <v>#VALUE!</v>
      </c>
      <c r="N131" t="e">
        <v>#VALUE!</v>
      </c>
      <c r="O131" t="e">
        <v>#VALUE!</v>
      </c>
      <c r="P131" t="e">
        <v>#VALUE!</v>
      </c>
      <c r="Q131">
        <v>1.18E-4</v>
      </c>
      <c r="R131">
        <v>1.18E-4</v>
      </c>
      <c r="S131">
        <v>1.18E-4</v>
      </c>
      <c r="T131">
        <v>1.18E-4</v>
      </c>
      <c r="U131">
        <v>1.18E-4</v>
      </c>
      <c r="V131">
        <v>1.18E-4</v>
      </c>
      <c r="W131">
        <v>1.18E-4</v>
      </c>
      <c r="X131">
        <v>1.18E-4</v>
      </c>
      <c r="Y131">
        <v>1.18E-4</v>
      </c>
      <c r="Z131">
        <v>1.18E-4</v>
      </c>
      <c r="AA131">
        <v>1.18E-4</v>
      </c>
      <c r="AB131">
        <v>1.18E-4</v>
      </c>
      <c r="AC131">
        <v>1.18E-4</v>
      </c>
      <c r="AD131">
        <v>1.18E-4</v>
      </c>
      <c r="AE131">
        <v>1.18E-4</v>
      </c>
      <c r="AF131">
        <v>1.18E-4</v>
      </c>
      <c r="AG131">
        <v>1.18E-4</v>
      </c>
      <c r="AH131">
        <v>1.18E-4</v>
      </c>
      <c r="AI131">
        <v>1.18E-4</v>
      </c>
      <c r="AJ131">
        <v>1.18E-4</v>
      </c>
      <c r="AK131">
        <v>1.18E-4</v>
      </c>
      <c r="AL131">
        <v>1.18E-4</v>
      </c>
      <c r="AM131">
        <v>1.18E-4</v>
      </c>
      <c r="AN131">
        <v>1.18E-4</v>
      </c>
      <c r="AO131">
        <v>1.18E-4</v>
      </c>
      <c r="AP131">
        <v>2.0799999999999999E-4</v>
      </c>
      <c r="AQ131">
        <v>2.0799999999999999E-4</v>
      </c>
      <c r="AR131">
        <v>2.0799999999999999E-4</v>
      </c>
      <c r="AS131">
        <v>2.0799999999999999E-4</v>
      </c>
      <c r="AT131">
        <v>2.0799999999999999E-4</v>
      </c>
      <c r="AU131">
        <v>1.9000000000000001E-4</v>
      </c>
      <c r="AV131">
        <v>1.9000000000000001E-4</v>
      </c>
      <c r="AW131">
        <v>1.9000000000000001E-4</v>
      </c>
      <c r="AX131">
        <v>1.9000000000000001E-4</v>
      </c>
      <c r="AY131">
        <v>1.9000000000000001E-4</v>
      </c>
      <c r="AZ131">
        <v>1.6899999999999999E-4</v>
      </c>
      <c r="BA131">
        <v>1.6899999999999999E-4</v>
      </c>
      <c r="BB131">
        <v>1.6899999999999999E-4</v>
      </c>
      <c r="BC131">
        <v>1.6899999999999999E-4</v>
      </c>
      <c r="BD131">
        <v>1.6899999999999999E-4</v>
      </c>
      <c r="BE131">
        <v>1.5799999999999999E-4</v>
      </c>
      <c r="BF131">
        <v>1.5799999999999999E-4</v>
      </c>
      <c r="BG131">
        <v>1.5799999999999999E-4</v>
      </c>
      <c r="BH131">
        <v>1.5799999999999999E-4</v>
      </c>
      <c r="BI131">
        <v>1.5799999999999999E-4</v>
      </c>
      <c r="BJ131">
        <v>1.44E-4</v>
      </c>
      <c r="BK131">
        <v>1.44E-4</v>
      </c>
      <c r="BL131">
        <v>1.44E-4</v>
      </c>
      <c r="BM131">
        <v>1.44E-4</v>
      </c>
      <c r="BN131">
        <v>1.44E-4</v>
      </c>
      <c r="BO131">
        <v>1.35E-4</v>
      </c>
      <c r="BP131">
        <v>1.35E-4</v>
      </c>
      <c r="BQ131">
        <v>1.35E-4</v>
      </c>
      <c r="BR131">
        <v>1.35E-4</v>
      </c>
      <c r="BS131">
        <v>1.35E-4</v>
      </c>
      <c r="BT131">
        <v>1.4100000000000001E-4</v>
      </c>
      <c r="BU131">
        <v>1.4100000000000001E-4</v>
      </c>
      <c r="BV131">
        <v>1.4100000000000001E-4</v>
      </c>
      <c r="BW131">
        <v>1.4100000000000001E-4</v>
      </c>
      <c r="BX131">
        <v>1.4100000000000001E-4</v>
      </c>
      <c r="BY131">
        <v>1.3899999999999999E-4</v>
      </c>
      <c r="BZ131">
        <v>1.3899999999999999E-4</v>
      </c>
      <c r="CA131">
        <v>1.3899999999999999E-4</v>
      </c>
      <c r="CB131">
        <v>1.3899999999999999E-4</v>
      </c>
      <c r="CC131">
        <v>1.3899999999999999E-4</v>
      </c>
      <c r="CD131">
        <v>1.3899999999999999E-4</v>
      </c>
      <c r="CE131">
        <v>1.3899999999999999E-4</v>
      </c>
      <c r="CF131">
        <v>1.3899999999999999E-4</v>
      </c>
      <c r="CG131">
        <v>1.3899999999999999E-4</v>
      </c>
      <c r="CH131">
        <v>1.3899999999999999E-4</v>
      </c>
      <c r="CI131">
        <v>1.3899999999999999E-4</v>
      </c>
      <c r="CJ131">
        <v>1.3899999999999999E-4</v>
      </c>
      <c r="CK131">
        <v>1.3899999999999999E-4</v>
      </c>
      <c r="CL131">
        <v>1.3899999999999999E-4</v>
      </c>
      <c r="CM131">
        <v>1.3899999999999999E-4</v>
      </c>
      <c r="CN131">
        <v>1.3899999999999999E-4</v>
      </c>
      <c r="CO131">
        <v>1.3899999999999999E-4</v>
      </c>
      <c r="CP131">
        <v>1.3899999999999999E-4</v>
      </c>
      <c r="CQ131">
        <v>1.3899999999999999E-4</v>
      </c>
      <c r="CR131">
        <v>1.3899999999999999E-4</v>
      </c>
      <c r="CS131">
        <v>1.3899999999999999E-4</v>
      </c>
      <c r="CT131">
        <v>1.3899999999999999E-4</v>
      </c>
      <c r="CU131">
        <v>1.3899999999999999E-4</v>
      </c>
      <c r="CV131">
        <v>1.3899999999999999E-4</v>
      </c>
      <c r="CW131">
        <v>1.3899999999999999E-4</v>
      </c>
      <c r="CX131">
        <v>1.3899999999999999E-4</v>
      </c>
    </row>
    <row r="132" spans="1:102">
      <c r="A132" t="s">
        <v>331</v>
      </c>
      <c r="B132" t="e">
        <v>#VALUE!</v>
      </c>
      <c r="C132" t="e">
        <v>#VALUE!</v>
      </c>
      <c r="D132" t="e">
        <v>#VALUE!</v>
      </c>
      <c r="E132" t="e">
        <v>#VALUE!</v>
      </c>
      <c r="F132" t="e">
        <v>#VALUE!</v>
      </c>
      <c r="G132" t="e">
        <v>#VALUE!</v>
      </c>
      <c r="H132" t="e">
        <v>#VALUE!</v>
      </c>
      <c r="I132" t="e">
        <v>#VALUE!</v>
      </c>
      <c r="J132" t="e">
        <v>#VALUE!</v>
      </c>
      <c r="K132" t="e">
        <v>#VALUE!</v>
      </c>
      <c r="L132" t="e">
        <v>#VALUE!</v>
      </c>
      <c r="M132" t="e">
        <v>#VALUE!</v>
      </c>
      <c r="N132" t="e">
        <v>#VALUE!</v>
      </c>
      <c r="O132" t="e">
        <v>#VALUE!</v>
      </c>
      <c r="P132" t="e">
        <v>#VALUE!</v>
      </c>
      <c r="Q132">
        <v>1.4E-5</v>
      </c>
      <c r="R132">
        <v>1.4E-5</v>
      </c>
      <c r="S132">
        <v>1.4E-5</v>
      </c>
      <c r="T132">
        <v>1.4E-5</v>
      </c>
      <c r="U132">
        <v>1.4E-5</v>
      </c>
      <c r="V132">
        <v>1.4E-5</v>
      </c>
      <c r="W132">
        <v>1.4E-5</v>
      </c>
      <c r="X132">
        <v>1.4E-5</v>
      </c>
      <c r="Y132">
        <v>1.4E-5</v>
      </c>
      <c r="Z132">
        <v>1.4E-5</v>
      </c>
      <c r="AA132">
        <v>1.4E-5</v>
      </c>
      <c r="AB132">
        <v>1.4E-5</v>
      </c>
      <c r="AC132">
        <v>1.4E-5</v>
      </c>
      <c r="AD132">
        <v>1.4E-5</v>
      </c>
      <c r="AE132">
        <v>1.4E-5</v>
      </c>
      <c r="AF132">
        <v>1.4E-5</v>
      </c>
      <c r="AG132">
        <v>1.4E-5</v>
      </c>
      <c r="AH132">
        <v>1.4E-5</v>
      </c>
      <c r="AI132">
        <v>1.4E-5</v>
      </c>
      <c r="AJ132">
        <v>1.4E-5</v>
      </c>
      <c r="AK132">
        <v>1.4E-5</v>
      </c>
      <c r="AL132">
        <v>1.4E-5</v>
      </c>
      <c r="AM132">
        <v>1.4E-5</v>
      </c>
      <c r="AN132">
        <v>1.4E-5</v>
      </c>
      <c r="AO132">
        <v>1.4E-5</v>
      </c>
      <c r="AP132">
        <v>6.4999999999999994E-5</v>
      </c>
      <c r="AQ132">
        <v>6.4999999999999994E-5</v>
      </c>
      <c r="AR132">
        <v>6.4999999999999994E-5</v>
      </c>
      <c r="AS132">
        <v>6.4999999999999994E-5</v>
      </c>
      <c r="AT132">
        <v>6.4999999999999994E-5</v>
      </c>
      <c r="AU132">
        <v>1.1400000000000001E-4</v>
      </c>
      <c r="AV132">
        <v>1.1400000000000001E-4</v>
      </c>
      <c r="AW132">
        <v>1.1400000000000001E-4</v>
      </c>
      <c r="AX132">
        <v>1.1400000000000001E-4</v>
      </c>
      <c r="AY132">
        <v>1.1400000000000001E-4</v>
      </c>
      <c r="AZ132">
        <v>1.3899999999999999E-4</v>
      </c>
      <c r="BA132">
        <v>1.3899999999999999E-4</v>
      </c>
      <c r="BB132">
        <v>1.3899999999999999E-4</v>
      </c>
      <c r="BC132">
        <v>1.3899999999999999E-4</v>
      </c>
      <c r="BD132">
        <v>1.3899999999999999E-4</v>
      </c>
      <c r="BE132">
        <v>1.93E-4</v>
      </c>
      <c r="BF132">
        <v>1.93E-4</v>
      </c>
      <c r="BG132">
        <v>1.93E-4</v>
      </c>
      <c r="BH132">
        <v>1.93E-4</v>
      </c>
      <c r="BI132">
        <v>1.93E-4</v>
      </c>
      <c r="BJ132">
        <v>1.6200000000000001E-4</v>
      </c>
      <c r="BK132">
        <v>1.6200000000000001E-4</v>
      </c>
      <c r="BL132">
        <v>1.6200000000000001E-4</v>
      </c>
      <c r="BM132">
        <v>1.6200000000000001E-4</v>
      </c>
      <c r="BN132">
        <v>1.6200000000000001E-4</v>
      </c>
      <c r="BO132">
        <v>2.9799999999999998E-4</v>
      </c>
      <c r="BP132">
        <v>2.9799999999999998E-4</v>
      </c>
      <c r="BQ132">
        <v>2.9799999999999998E-4</v>
      </c>
      <c r="BR132">
        <v>2.9799999999999998E-4</v>
      </c>
      <c r="BS132">
        <v>2.9799999999999998E-4</v>
      </c>
      <c r="BT132">
        <v>2.1100000000000001E-4</v>
      </c>
      <c r="BU132">
        <v>2.1100000000000001E-4</v>
      </c>
      <c r="BV132">
        <v>2.1100000000000001E-4</v>
      </c>
      <c r="BW132">
        <v>2.1100000000000001E-4</v>
      </c>
      <c r="BX132">
        <v>2.1100000000000001E-4</v>
      </c>
      <c r="BY132">
        <v>1.4300000000000001E-4</v>
      </c>
      <c r="BZ132">
        <v>1.4300000000000001E-4</v>
      </c>
      <c r="CA132">
        <v>1.4300000000000001E-4</v>
      </c>
      <c r="CB132">
        <v>1.4300000000000001E-4</v>
      </c>
      <c r="CC132">
        <v>1.4300000000000001E-4</v>
      </c>
      <c r="CD132">
        <v>1.4300000000000001E-4</v>
      </c>
      <c r="CE132">
        <v>1.4300000000000001E-4</v>
      </c>
      <c r="CF132">
        <v>1.4300000000000001E-4</v>
      </c>
      <c r="CG132">
        <v>1.4300000000000001E-4</v>
      </c>
      <c r="CH132">
        <v>1.4300000000000001E-4</v>
      </c>
      <c r="CI132">
        <v>1.4300000000000001E-4</v>
      </c>
      <c r="CJ132">
        <v>1.4300000000000001E-4</v>
      </c>
      <c r="CK132">
        <v>1.4300000000000001E-4</v>
      </c>
      <c r="CL132">
        <v>1.4300000000000001E-4</v>
      </c>
      <c r="CM132">
        <v>1.4300000000000001E-4</v>
      </c>
      <c r="CN132">
        <v>1.4300000000000001E-4</v>
      </c>
      <c r="CO132">
        <v>1.4300000000000001E-4</v>
      </c>
      <c r="CP132">
        <v>1.4300000000000001E-4</v>
      </c>
      <c r="CQ132">
        <v>1.4300000000000001E-4</v>
      </c>
      <c r="CR132">
        <v>1.4300000000000001E-4</v>
      </c>
      <c r="CS132">
        <v>1.4300000000000001E-4</v>
      </c>
      <c r="CT132">
        <v>1.4300000000000001E-4</v>
      </c>
      <c r="CU132">
        <v>1.4300000000000001E-4</v>
      </c>
      <c r="CV132">
        <v>1.4300000000000001E-4</v>
      </c>
      <c r="CW132">
        <v>1.4300000000000001E-4</v>
      </c>
      <c r="CX132">
        <v>1.4300000000000001E-4</v>
      </c>
    </row>
    <row r="133" spans="1:102">
      <c r="A133" t="s">
        <v>333</v>
      </c>
      <c r="B133" t="e">
        <v>#VALUE!</v>
      </c>
      <c r="C133" t="e">
        <v>#VALUE!</v>
      </c>
      <c r="D133" t="e">
        <v>#VALUE!</v>
      </c>
      <c r="E133" t="e">
        <v>#VALUE!</v>
      </c>
      <c r="F133" t="e">
        <v>#VALUE!</v>
      </c>
      <c r="G133" t="e">
        <v>#VALUE!</v>
      </c>
      <c r="H133" t="e">
        <v>#VALUE!</v>
      </c>
      <c r="I133" t="e">
        <v>#VALUE!</v>
      </c>
      <c r="J133" t="e">
        <v>#VALUE!</v>
      </c>
      <c r="K133" t="e">
        <v>#VALUE!</v>
      </c>
      <c r="L133" t="e">
        <v>#VALUE!</v>
      </c>
      <c r="M133" t="e">
        <v>#VALUE!</v>
      </c>
      <c r="N133" t="e">
        <v>#VALUE!</v>
      </c>
      <c r="O133" t="e">
        <v>#VALUE!</v>
      </c>
      <c r="P133" t="e">
        <v>#VALUE!</v>
      </c>
      <c r="Q133">
        <v>2.5000000000000001E-5</v>
      </c>
      <c r="R133">
        <v>2.5000000000000001E-5</v>
      </c>
      <c r="S133">
        <v>2.5000000000000001E-5</v>
      </c>
      <c r="T133">
        <v>2.5000000000000001E-5</v>
      </c>
      <c r="U133">
        <v>2.5000000000000001E-5</v>
      </c>
      <c r="V133">
        <v>2.5000000000000001E-5</v>
      </c>
      <c r="W133">
        <v>2.5000000000000001E-5</v>
      </c>
      <c r="X133">
        <v>2.5000000000000001E-5</v>
      </c>
      <c r="Y133">
        <v>2.5000000000000001E-5</v>
      </c>
      <c r="Z133">
        <v>2.5000000000000001E-5</v>
      </c>
      <c r="AA133">
        <v>2.5000000000000001E-5</v>
      </c>
      <c r="AB133">
        <v>2.5000000000000001E-5</v>
      </c>
      <c r="AC133">
        <v>2.5000000000000001E-5</v>
      </c>
      <c r="AD133">
        <v>2.5000000000000001E-5</v>
      </c>
      <c r="AE133">
        <v>2.5000000000000001E-5</v>
      </c>
      <c r="AF133">
        <v>2.5000000000000001E-5</v>
      </c>
      <c r="AG133">
        <v>2.5000000000000001E-5</v>
      </c>
      <c r="AH133">
        <v>2.5000000000000001E-5</v>
      </c>
      <c r="AI133">
        <v>2.5000000000000001E-5</v>
      </c>
      <c r="AJ133">
        <v>2.5000000000000001E-5</v>
      </c>
      <c r="AK133">
        <v>2.5000000000000001E-5</v>
      </c>
      <c r="AL133">
        <v>2.5000000000000001E-5</v>
      </c>
      <c r="AM133">
        <v>2.5000000000000001E-5</v>
      </c>
      <c r="AN133">
        <v>2.5000000000000001E-5</v>
      </c>
      <c r="AO133">
        <v>2.5000000000000001E-5</v>
      </c>
      <c r="AP133">
        <v>1.4999999999999999E-4</v>
      </c>
      <c r="AQ133">
        <v>1.4999999999999999E-4</v>
      </c>
      <c r="AR133">
        <v>1.4999999999999999E-4</v>
      </c>
      <c r="AS133">
        <v>1.4999999999999999E-4</v>
      </c>
      <c r="AT133">
        <v>1.4999999999999999E-4</v>
      </c>
      <c r="AU133">
        <v>2.34E-4</v>
      </c>
      <c r="AV133">
        <v>2.34E-4</v>
      </c>
      <c r="AW133">
        <v>2.34E-4</v>
      </c>
      <c r="AX133">
        <v>2.34E-4</v>
      </c>
      <c r="AY133">
        <v>2.34E-4</v>
      </c>
      <c r="AZ133">
        <v>3.0400000000000002E-4</v>
      </c>
      <c r="BA133">
        <v>3.0400000000000002E-4</v>
      </c>
      <c r="BB133">
        <v>3.0400000000000002E-4</v>
      </c>
      <c r="BC133">
        <v>3.0400000000000002E-4</v>
      </c>
      <c r="BD133">
        <v>3.0400000000000002E-4</v>
      </c>
      <c r="BE133">
        <v>3.0499999999999999E-4</v>
      </c>
      <c r="BF133">
        <v>3.0499999999999999E-4</v>
      </c>
      <c r="BG133">
        <v>3.0499999999999999E-4</v>
      </c>
      <c r="BH133">
        <v>3.0499999999999999E-4</v>
      </c>
      <c r="BI133">
        <v>3.0499999999999999E-4</v>
      </c>
      <c r="BJ133">
        <v>2.42E-4</v>
      </c>
      <c r="BK133">
        <v>2.42E-4</v>
      </c>
      <c r="BL133">
        <v>2.42E-4</v>
      </c>
      <c r="BM133">
        <v>2.42E-4</v>
      </c>
      <c r="BN133">
        <v>2.42E-4</v>
      </c>
      <c r="BO133">
        <v>1.8699999999999999E-4</v>
      </c>
      <c r="BP133">
        <v>1.8699999999999999E-4</v>
      </c>
      <c r="BQ133">
        <v>1.8699999999999999E-4</v>
      </c>
      <c r="BR133">
        <v>1.8699999999999999E-4</v>
      </c>
      <c r="BS133">
        <v>1.8699999999999999E-4</v>
      </c>
      <c r="BT133">
        <v>1.25E-4</v>
      </c>
      <c r="BU133">
        <v>1.25E-4</v>
      </c>
      <c r="BV133">
        <v>1.25E-4</v>
      </c>
      <c r="BW133">
        <v>1.25E-4</v>
      </c>
      <c r="BX133">
        <v>1.25E-4</v>
      </c>
      <c r="BY133">
        <v>6.0999999999999999E-5</v>
      </c>
      <c r="BZ133">
        <v>6.0999999999999999E-5</v>
      </c>
      <c r="CA133">
        <v>6.0999999999999999E-5</v>
      </c>
      <c r="CB133">
        <v>6.0999999999999999E-5</v>
      </c>
      <c r="CC133">
        <v>6.0999999999999999E-5</v>
      </c>
      <c r="CD133">
        <v>6.0999999999999999E-5</v>
      </c>
      <c r="CE133">
        <v>6.0999999999999999E-5</v>
      </c>
      <c r="CF133">
        <v>6.0999999999999999E-5</v>
      </c>
      <c r="CG133">
        <v>6.0999999999999999E-5</v>
      </c>
      <c r="CH133">
        <v>6.0999999999999999E-5</v>
      </c>
      <c r="CI133">
        <v>6.0999999999999999E-5</v>
      </c>
      <c r="CJ133">
        <v>6.0999999999999999E-5</v>
      </c>
      <c r="CK133">
        <v>6.0999999999999999E-5</v>
      </c>
      <c r="CL133">
        <v>6.0999999999999999E-5</v>
      </c>
      <c r="CM133">
        <v>6.0999999999999999E-5</v>
      </c>
      <c r="CN133">
        <v>6.0999999999999999E-5</v>
      </c>
      <c r="CO133">
        <v>6.0999999999999999E-5</v>
      </c>
      <c r="CP133">
        <v>6.0999999999999999E-5</v>
      </c>
      <c r="CQ133">
        <v>6.0999999999999999E-5</v>
      </c>
      <c r="CR133">
        <v>6.0999999999999999E-5</v>
      </c>
      <c r="CS133">
        <v>6.0999999999999999E-5</v>
      </c>
      <c r="CT133">
        <v>6.0999999999999999E-5</v>
      </c>
      <c r="CU133">
        <v>6.0999999999999999E-5</v>
      </c>
      <c r="CV133">
        <v>6.0999999999999999E-5</v>
      </c>
      <c r="CW133">
        <v>6.0999999999999999E-5</v>
      </c>
      <c r="CX133">
        <v>6.0999999999999999E-5</v>
      </c>
    </row>
    <row r="134" spans="1:102">
      <c r="A134" t="s">
        <v>335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7.2000000000000002E-5</v>
      </c>
      <c r="R134">
        <v>7.2000000000000002E-5</v>
      </c>
      <c r="S134">
        <v>7.2000000000000002E-5</v>
      </c>
      <c r="T134">
        <v>7.2000000000000002E-5</v>
      </c>
      <c r="U134">
        <v>7.2000000000000002E-5</v>
      </c>
      <c r="V134">
        <v>7.2000000000000002E-5</v>
      </c>
      <c r="W134">
        <v>7.2000000000000002E-5</v>
      </c>
      <c r="X134">
        <v>7.2000000000000002E-5</v>
      </c>
      <c r="Y134">
        <v>7.2000000000000002E-5</v>
      </c>
      <c r="Z134">
        <v>7.2000000000000002E-5</v>
      </c>
      <c r="AA134">
        <v>7.2000000000000002E-5</v>
      </c>
      <c r="AB134">
        <v>7.2000000000000002E-5</v>
      </c>
      <c r="AC134">
        <v>7.2000000000000002E-5</v>
      </c>
      <c r="AD134">
        <v>7.2000000000000002E-5</v>
      </c>
      <c r="AE134">
        <v>7.2000000000000002E-5</v>
      </c>
      <c r="AF134">
        <v>7.2000000000000002E-5</v>
      </c>
      <c r="AG134">
        <v>7.2000000000000002E-5</v>
      </c>
      <c r="AH134">
        <v>7.2000000000000002E-5</v>
      </c>
      <c r="AI134">
        <v>7.2000000000000002E-5</v>
      </c>
      <c r="AJ134">
        <v>7.2000000000000002E-5</v>
      </c>
      <c r="AK134">
        <v>7.2000000000000002E-5</v>
      </c>
      <c r="AL134">
        <v>7.2000000000000002E-5</v>
      </c>
      <c r="AM134">
        <v>7.2000000000000002E-5</v>
      </c>
      <c r="AN134">
        <v>7.2000000000000002E-5</v>
      </c>
      <c r="AO134">
        <v>7.2000000000000002E-5</v>
      </c>
      <c r="AP134">
        <v>1.9000000000000001E-4</v>
      </c>
      <c r="AQ134">
        <v>1.9000000000000001E-4</v>
      </c>
      <c r="AR134">
        <v>1.9000000000000001E-4</v>
      </c>
      <c r="AS134">
        <v>1.9000000000000001E-4</v>
      </c>
      <c r="AT134">
        <v>1.9000000000000001E-4</v>
      </c>
      <c r="AU134">
        <v>2.02E-4</v>
      </c>
      <c r="AV134">
        <v>2.02E-4</v>
      </c>
      <c r="AW134">
        <v>2.02E-4</v>
      </c>
      <c r="AX134">
        <v>2.02E-4</v>
      </c>
      <c r="AY134">
        <v>2.02E-4</v>
      </c>
      <c r="AZ134">
        <v>2.0100000000000001E-4</v>
      </c>
      <c r="BA134">
        <v>2.0100000000000001E-4</v>
      </c>
      <c r="BB134">
        <v>2.0100000000000001E-4</v>
      </c>
      <c r="BC134">
        <v>2.0100000000000001E-4</v>
      </c>
      <c r="BD134">
        <v>2.0100000000000001E-4</v>
      </c>
      <c r="BE134">
        <v>1.8200000000000001E-4</v>
      </c>
      <c r="BF134">
        <v>1.8200000000000001E-4</v>
      </c>
      <c r="BG134">
        <v>1.8200000000000001E-4</v>
      </c>
      <c r="BH134">
        <v>1.8200000000000001E-4</v>
      </c>
      <c r="BI134">
        <v>1.8200000000000001E-4</v>
      </c>
      <c r="BJ134">
        <v>1.6000000000000001E-4</v>
      </c>
      <c r="BK134">
        <v>1.6000000000000001E-4</v>
      </c>
      <c r="BL134">
        <v>1.6000000000000001E-4</v>
      </c>
      <c r="BM134">
        <v>1.6000000000000001E-4</v>
      </c>
      <c r="BN134">
        <v>1.6000000000000001E-4</v>
      </c>
      <c r="BO134">
        <v>1.5100000000000001E-4</v>
      </c>
      <c r="BP134">
        <v>1.5100000000000001E-4</v>
      </c>
      <c r="BQ134">
        <v>1.5100000000000001E-4</v>
      </c>
      <c r="BR134">
        <v>1.5100000000000001E-4</v>
      </c>
      <c r="BS134">
        <v>1.5100000000000001E-4</v>
      </c>
      <c r="BT134">
        <v>1.45E-4</v>
      </c>
      <c r="BU134">
        <v>1.45E-4</v>
      </c>
      <c r="BV134">
        <v>1.45E-4</v>
      </c>
      <c r="BW134">
        <v>1.45E-4</v>
      </c>
      <c r="BX134">
        <v>1.45E-4</v>
      </c>
      <c r="BY134">
        <v>1.5300000000000001E-4</v>
      </c>
      <c r="BZ134">
        <v>1.5300000000000001E-4</v>
      </c>
      <c r="CA134">
        <v>1.5300000000000001E-4</v>
      </c>
      <c r="CB134">
        <v>1.5300000000000001E-4</v>
      </c>
      <c r="CC134">
        <v>1.5300000000000001E-4</v>
      </c>
      <c r="CD134">
        <v>1.5300000000000001E-4</v>
      </c>
      <c r="CE134">
        <v>1.5300000000000001E-4</v>
      </c>
      <c r="CF134">
        <v>1.5300000000000001E-4</v>
      </c>
      <c r="CG134">
        <v>1.5300000000000001E-4</v>
      </c>
      <c r="CH134">
        <v>1.5300000000000001E-4</v>
      </c>
      <c r="CI134">
        <v>1.5300000000000001E-4</v>
      </c>
      <c r="CJ134">
        <v>1.5300000000000001E-4</v>
      </c>
      <c r="CK134">
        <v>1.5300000000000001E-4</v>
      </c>
      <c r="CL134">
        <v>1.5300000000000001E-4</v>
      </c>
      <c r="CM134">
        <v>1.5300000000000001E-4</v>
      </c>
      <c r="CN134">
        <v>1.5300000000000001E-4</v>
      </c>
      <c r="CO134">
        <v>1.5300000000000001E-4</v>
      </c>
      <c r="CP134">
        <v>1.5300000000000001E-4</v>
      </c>
      <c r="CQ134">
        <v>1.5300000000000001E-4</v>
      </c>
      <c r="CR134">
        <v>1.5300000000000001E-4</v>
      </c>
      <c r="CS134">
        <v>1.5300000000000001E-4</v>
      </c>
      <c r="CT134">
        <v>1.5300000000000001E-4</v>
      </c>
      <c r="CU134">
        <v>1.5300000000000001E-4</v>
      </c>
      <c r="CV134">
        <v>1.5300000000000001E-4</v>
      </c>
      <c r="CW134">
        <v>1.5300000000000001E-4</v>
      </c>
      <c r="CX134">
        <v>1.5300000000000001E-4</v>
      </c>
    </row>
    <row r="135" spans="1:102">
      <c r="A135" t="s">
        <v>337</v>
      </c>
      <c r="B135" t="e">
        <v>#VALUE!</v>
      </c>
      <c r="C135" t="e">
        <v>#VALUE!</v>
      </c>
      <c r="D135" t="e">
        <v>#VALUE!</v>
      </c>
      <c r="E135" t="e">
        <v>#VALUE!</v>
      </c>
      <c r="F135" t="e">
        <v>#VALUE!</v>
      </c>
      <c r="G135" t="e">
        <v>#VALUE!</v>
      </c>
      <c r="H135" t="e">
        <v>#VALUE!</v>
      </c>
      <c r="I135" t="e">
        <v>#VALUE!</v>
      </c>
      <c r="J135" t="e">
        <v>#VALUE!</v>
      </c>
      <c r="K135" t="e">
        <v>#VALUE!</v>
      </c>
      <c r="L135" t="e">
        <v>#VALUE!</v>
      </c>
      <c r="M135" t="e">
        <v>#VALUE!</v>
      </c>
      <c r="N135" t="e">
        <v>#VALUE!</v>
      </c>
      <c r="O135" t="e">
        <v>#VALUE!</v>
      </c>
      <c r="P135" t="e">
        <v>#VALUE!</v>
      </c>
      <c r="Q135">
        <v>1.4899999999999999E-4</v>
      </c>
      <c r="R135">
        <v>1.4899999999999999E-4</v>
      </c>
      <c r="S135">
        <v>1.4899999999999999E-4</v>
      </c>
      <c r="T135">
        <v>1.4899999999999999E-4</v>
      </c>
      <c r="U135">
        <v>1.4899999999999999E-4</v>
      </c>
      <c r="V135">
        <v>1.4899999999999999E-4</v>
      </c>
      <c r="W135">
        <v>1.4899999999999999E-4</v>
      </c>
      <c r="X135">
        <v>1.4899999999999999E-4</v>
      </c>
      <c r="Y135">
        <v>1.4899999999999999E-4</v>
      </c>
      <c r="Z135">
        <v>1.4899999999999999E-4</v>
      </c>
      <c r="AA135">
        <v>1.4899999999999999E-4</v>
      </c>
      <c r="AB135">
        <v>1.4899999999999999E-4</v>
      </c>
      <c r="AC135">
        <v>1.4899999999999999E-4</v>
      </c>
      <c r="AD135">
        <v>1.4899999999999999E-4</v>
      </c>
      <c r="AE135">
        <v>1.4899999999999999E-4</v>
      </c>
      <c r="AF135">
        <v>1.4899999999999999E-4</v>
      </c>
      <c r="AG135">
        <v>1.4899999999999999E-4</v>
      </c>
      <c r="AH135">
        <v>1.4899999999999999E-4</v>
      </c>
      <c r="AI135">
        <v>1.4899999999999999E-4</v>
      </c>
      <c r="AJ135">
        <v>1.4899999999999999E-4</v>
      </c>
      <c r="AK135">
        <v>1.4899999999999999E-4</v>
      </c>
      <c r="AL135">
        <v>1.4899999999999999E-4</v>
      </c>
      <c r="AM135">
        <v>1.4899999999999999E-4</v>
      </c>
      <c r="AN135">
        <v>1.4899999999999999E-4</v>
      </c>
      <c r="AO135">
        <v>1.4899999999999999E-4</v>
      </c>
      <c r="AP135">
        <v>4.1899999999999999E-4</v>
      </c>
      <c r="AQ135">
        <v>4.1899999999999999E-4</v>
      </c>
      <c r="AR135">
        <v>4.1899999999999999E-4</v>
      </c>
      <c r="AS135">
        <v>4.1899999999999999E-4</v>
      </c>
      <c r="AT135">
        <v>4.1899999999999999E-4</v>
      </c>
      <c r="AU135">
        <v>4.2299999999999998E-4</v>
      </c>
      <c r="AV135">
        <v>4.2299999999999998E-4</v>
      </c>
      <c r="AW135">
        <v>4.2299999999999998E-4</v>
      </c>
      <c r="AX135">
        <v>4.2299999999999998E-4</v>
      </c>
      <c r="AY135">
        <v>4.2299999999999998E-4</v>
      </c>
      <c r="AZ135">
        <v>4.0700000000000003E-4</v>
      </c>
      <c r="BA135">
        <v>4.0700000000000003E-4</v>
      </c>
      <c r="BB135">
        <v>4.0700000000000003E-4</v>
      </c>
      <c r="BC135">
        <v>4.0700000000000003E-4</v>
      </c>
      <c r="BD135">
        <v>4.0700000000000003E-4</v>
      </c>
      <c r="BE135">
        <v>3.6499999999999998E-4</v>
      </c>
      <c r="BF135">
        <v>3.6499999999999998E-4</v>
      </c>
      <c r="BG135">
        <v>3.6499999999999998E-4</v>
      </c>
      <c r="BH135">
        <v>3.6499999999999998E-4</v>
      </c>
      <c r="BI135">
        <v>3.6499999999999998E-4</v>
      </c>
      <c r="BJ135">
        <v>3.59E-4</v>
      </c>
      <c r="BK135">
        <v>3.59E-4</v>
      </c>
      <c r="BL135">
        <v>3.59E-4</v>
      </c>
      <c r="BM135">
        <v>3.59E-4</v>
      </c>
      <c r="BN135">
        <v>3.59E-4</v>
      </c>
      <c r="BO135">
        <v>3.8999999999999999E-4</v>
      </c>
      <c r="BP135">
        <v>3.8999999999999999E-4</v>
      </c>
      <c r="BQ135">
        <v>3.8999999999999999E-4</v>
      </c>
      <c r="BR135">
        <v>3.8999999999999999E-4</v>
      </c>
      <c r="BS135">
        <v>3.8999999999999999E-4</v>
      </c>
      <c r="BT135">
        <v>4.6700000000000002E-4</v>
      </c>
      <c r="BU135">
        <v>4.6700000000000002E-4</v>
      </c>
      <c r="BV135">
        <v>4.6700000000000002E-4</v>
      </c>
      <c r="BW135">
        <v>4.6700000000000002E-4</v>
      </c>
      <c r="BX135">
        <v>4.6700000000000002E-4</v>
      </c>
      <c r="BY135">
        <v>5.4900000000000001E-4</v>
      </c>
      <c r="BZ135">
        <v>5.4900000000000001E-4</v>
      </c>
      <c r="CA135">
        <v>5.4900000000000001E-4</v>
      </c>
      <c r="CB135">
        <v>5.4900000000000001E-4</v>
      </c>
      <c r="CC135">
        <v>5.4900000000000001E-4</v>
      </c>
      <c r="CD135">
        <v>5.4900000000000001E-4</v>
      </c>
      <c r="CE135">
        <v>5.4900000000000001E-4</v>
      </c>
      <c r="CF135">
        <v>5.4900000000000001E-4</v>
      </c>
      <c r="CG135">
        <v>5.4900000000000001E-4</v>
      </c>
      <c r="CH135">
        <v>5.4900000000000001E-4</v>
      </c>
      <c r="CI135">
        <v>5.4900000000000001E-4</v>
      </c>
      <c r="CJ135">
        <v>5.4900000000000001E-4</v>
      </c>
      <c r="CK135">
        <v>5.4900000000000001E-4</v>
      </c>
      <c r="CL135">
        <v>5.4900000000000001E-4</v>
      </c>
      <c r="CM135">
        <v>5.4900000000000001E-4</v>
      </c>
      <c r="CN135">
        <v>5.4900000000000001E-4</v>
      </c>
      <c r="CO135">
        <v>5.4900000000000001E-4</v>
      </c>
      <c r="CP135">
        <v>5.4900000000000001E-4</v>
      </c>
      <c r="CQ135">
        <v>5.4900000000000001E-4</v>
      </c>
      <c r="CR135">
        <v>5.4900000000000001E-4</v>
      </c>
      <c r="CS135">
        <v>5.4900000000000001E-4</v>
      </c>
      <c r="CT135">
        <v>5.4900000000000001E-4</v>
      </c>
      <c r="CU135">
        <v>5.4900000000000001E-4</v>
      </c>
      <c r="CV135">
        <v>5.4900000000000001E-4</v>
      </c>
      <c r="CW135">
        <v>5.4900000000000001E-4</v>
      </c>
      <c r="CX135">
        <v>5.4900000000000001E-4</v>
      </c>
    </row>
    <row r="136" spans="1:102">
      <c r="A136" t="s">
        <v>339</v>
      </c>
      <c r="B136" t="e">
        <v>#VALUE!</v>
      </c>
      <c r="C136" t="e">
        <v>#VALUE!</v>
      </c>
      <c r="D136" t="e">
        <v>#VALUE!</v>
      </c>
      <c r="E136" t="e">
        <v>#VALUE!</v>
      </c>
      <c r="F136" t="e">
        <v>#VALUE!</v>
      </c>
      <c r="G136" t="e">
        <v>#VALUE!</v>
      </c>
      <c r="H136" t="e">
        <v>#VALUE!</v>
      </c>
      <c r="I136" t="e">
        <v>#VALUE!</v>
      </c>
      <c r="J136" t="e">
        <v>#VALUE!</v>
      </c>
      <c r="K136" t="e">
        <v>#VALUE!</v>
      </c>
      <c r="L136" t="e">
        <v>#VALUE!</v>
      </c>
      <c r="M136" t="e">
        <v>#VALUE!</v>
      </c>
      <c r="N136" t="e">
        <v>#VALUE!</v>
      </c>
      <c r="O136" t="e">
        <v>#VALUE!</v>
      </c>
      <c r="P136" t="e">
        <v>#VALUE!</v>
      </c>
      <c r="Q136">
        <v>2.1900000000000001E-4</v>
      </c>
      <c r="R136">
        <v>2.1900000000000001E-4</v>
      </c>
      <c r="S136">
        <v>2.1900000000000001E-4</v>
      </c>
      <c r="T136">
        <v>2.1900000000000001E-4</v>
      </c>
      <c r="U136">
        <v>2.1900000000000001E-4</v>
      </c>
      <c r="V136">
        <v>2.1900000000000001E-4</v>
      </c>
      <c r="W136">
        <v>2.1900000000000001E-4</v>
      </c>
      <c r="X136">
        <v>2.1900000000000001E-4</v>
      </c>
      <c r="Y136">
        <v>2.1900000000000001E-4</v>
      </c>
      <c r="Z136">
        <v>2.1900000000000001E-4</v>
      </c>
      <c r="AA136">
        <v>2.1900000000000001E-4</v>
      </c>
      <c r="AB136">
        <v>2.1900000000000001E-4</v>
      </c>
      <c r="AC136">
        <v>2.1900000000000001E-4</v>
      </c>
      <c r="AD136">
        <v>2.1900000000000001E-4</v>
      </c>
      <c r="AE136">
        <v>2.1900000000000001E-4</v>
      </c>
      <c r="AF136">
        <v>2.1900000000000001E-4</v>
      </c>
      <c r="AG136">
        <v>2.1900000000000001E-4</v>
      </c>
      <c r="AH136">
        <v>2.1900000000000001E-4</v>
      </c>
      <c r="AI136">
        <v>2.1900000000000001E-4</v>
      </c>
      <c r="AJ136">
        <v>2.1900000000000001E-4</v>
      </c>
      <c r="AK136">
        <v>2.1900000000000001E-4</v>
      </c>
      <c r="AL136">
        <v>2.1900000000000001E-4</v>
      </c>
      <c r="AM136">
        <v>2.1900000000000001E-4</v>
      </c>
      <c r="AN136">
        <v>2.1900000000000001E-4</v>
      </c>
      <c r="AO136">
        <v>2.1900000000000001E-4</v>
      </c>
      <c r="AP136">
        <v>8.0099999999999995E-4</v>
      </c>
      <c r="AQ136">
        <v>8.0099999999999995E-4</v>
      </c>
      <c r="AR136">
        <v>8.0099999999999995E-4</v>
      </c>
      <c r="AS136">
        <v>8.0099999999999995E-4</v>
      </c>
      <c r="AT136">
        <v>8.0099999999999995E-4</v>
      </c>
      <c r="AU136">
        <v>8.7799999999999998E-4</v>
      </c>
      <c r="AV136">
        <v>8.7799999999999998E-4</v>
      </c>
      <c r="AW136">
        <v>8.7799999999999998E-4</v>
      </c>
      <c r="AX136">
        <v>8.7799999999999998E-4</v>
      </c>
      <c r="AY136">
        <v>8.7799999999999998E-4</v>
      </c>
      <c r="AZ136">
        <v>9.3099999999999997E-4</v>
      </c>
      <c r="BA136">
        <v>9.3099999999999997E-4</v>
      </c>
      <c r="BB136">
        <v>9.3099999999999997E-4</v>
      </c>
      <c r="BC136">
        <v>9.3099999999999997E-4</v>
      </c>
      <c r="BD136">
        <v>9.3099999999999997E-4</v>
      </c>
      <c r="BE136">
        <v>9.3899999999999995E-4</v>
      </c>
      <c r="BF136">
        <v>9.3899999999999995E-4</v>
      </c>
      <c r="BG136">
        <v>9.3899999999999995E-4</v>
      </c>
      <c r="BH136">
        <v>9.3899999999999995E-4</v>
      </c>
      <c r="BI136">
        <v>9.3899999999999995E-4</v>
      </c>
      <c r="BJ136">
        <v>6.3100000000000005E-4</v>
      </c>
      <c r="BK136">
        <v>6.3100000000000005E-4</v>
      </c>
      <c r="BL136">
        <v>6.3100000000000005E-4</v>
      </c>
      <c r="BM136">
        <v>6.3100000000000005E-4</v>
      </c>
      <c r="BN136">
        <v>6.3100000000000005E-4</v>
      </c>
      <c r="BO136">
        <v>5.9999999999999995E-4</v>
      </c>
      <c r="BP136">
        <v>5.9999999999999995E-4</v>
      </c>
      <c r="BQ136">
        <v>5.9999999999999995E-4</v>
      </c>
      <c r="BR136">
        <v>5.9999999999999995E-4</v>
      </c>
      <c r="BS136">
        <v>5.9999999999999995E-4</v>
      </c>
      <c r="BT136">
        <v>7.2599999999999997E-4</v>
      </c>
      <c r="BU136">
        <v>7.2599999999999997E-4</v>
      </c>
      <c r="BV136">
        <v>7.2599999999999997E-4</v>
      </c>
      <c r="BW136">
        <v>7.2599999999999997E-4</v>
      </c>
      <c r="BX136">
        <v>7.2599999999999997E-4</v>
      </c>
      <c r="BY136">
        <v>1.0640000000000001E-3</v>
      </c>
      <c r="BZ136">
        <v>1.0640000000000001E-3</v>
      </c>
      <c r="CA136">
        <v>1.0640000000000001E-3</v>
      </c>
      <c r="CB136">
        <v>1.0640000000000001E-3</v>
      </c>
      <c r="CC136">
        <v>1.0640000000000001E-3</v>
      </c>
      <c r="CD136">
        <v>1.0640000000000001E-3</v>
      </c>
      <c r="CE136">
        <v>1.0640000000000001E-3</v>
      </c>
      <c r="CF136">
        <v>1.0640000000000001E-3</v>
      </c>
      <c r="CG136">
        <v>1.0640000000000001E-3</v>
      </c>
      <c r="CH136">
        <v>1.0640000000000001E-3</v>
      </c>
      <c r="CI136">
        <v>1.0640000000000001E-3</v>
      </c>
      <c r="CJ136">
        <v>1.0640000000000001E-3</v>
      </c>
      <c r="CK136">
        <v>1.0640000000000001E-3</v>
      </c>
      <c r="CL136">
        <v>1.0640000000000001E-3</v>
      </c>
      <c r="CM136">
        <v>1.0640000000000001E-3</v>
      </c>
      <c r="CN136">
        <v>1.0640000000000001E-3</v>
      </c>
      <c r="CO136">
        <v>1.0640000000000001E-3</v>
      </c>
      <c r="CP136">
        <v>1.0640000000000001E-3</v>
      </c>
      <c r="CQ136">
        <v>1.0640000000000001E-3</v>
      </c>
      <c r="CR136">
        <v>1.0640000000000001E-3</v>
      </c>
      <c r="CS136">
        <v>1.0640000000000001E-3</v>
      </c>
      <c r="CT136">
        <v>1.0640000000000001E-3</v>
      </c>
      <c r="CU136">
        <v>1.0640000000000001E-3</v>
      </c>
      <c r="CV136">
        <v>1.0640000000000001E-3</v>
      </c>
      <c r="CW136">
        <v>1.0640000000000001E-3</v>
      </c>
      <c r="CX136">
        <v>1.0640000000000001E-3</v>
      </c>
    </row>
    <row r="137" spans="1:102">
      <c r="A137" t="s">
        <v>341</v>
      </c>
      <c r="B137">
        <v>9.9999999999999995E-7</v>
      </c>
      <c r="C137">
        <v>9.9999999999999995E-7</v>
      </c>
      <c r="D137">
        <v>9.9999999999999995E-7</v>
      </c>
      <c r="E137">
        <v>9.9999999999999995E-7</v>
      </c>
      <c r="F137">
        <v>9.9999999999999995E-7</v>
      </c>
      <c r="G137">
        <v>9.9999999999999995E-7</v>
      </c>
      <c r="H137">
        <v>9.9999999999999995E-7</v>
      </c>
      <c r="I137">
        <v>9.9999999999999995E-7</v>
      </c>
      <c r="J137">
        <v>9.9999999999999995E-7</v>
      </c>
      <c r="K137">
        <v>9.9999999999999995E-7</v>
      </c>
      <c r="L137">
        <v>9.9999999999999995E-7</v>
      </c>
      <c r="M137">
        <v>9.9999999999999995E-7</v>
      </c>
      <c r="N137">
        <v>9.9999999999999995E-7</v>
      </c>
      <c r="O137">
        <v>9.9999999999999995E-7</v>
      </c>
      <c r="P137">
        <v>9.9999999999999995E-7</v>
      </c>
      <c r="Q137">
        <v>2.7900000000000001E-4</v>
      </c>
      <c r="R137">
        <v>2.7900000000000001E-4</v>
      </c>
      <c r="S137">
        <v>2.7900000000000001E-4</v>
      </c>
      <c r="T137">
        <v>2.7900000000000001E-4</v>
      </c>
      <c r="U137">
        <v>2.7900000000000001E-4</v>
      </c>
      <c r="V137">
        <v>2.7900000000000001E-4</v>
      </c>
      <c r="W137">
        <v>2.7900000000000001E-4</v>
      </c>
      <c r="X137">
        <v>2.7900000000000001E-4</v>
      </c>
      <c r="Y137">
        <v>2.7900000000000001E-4</v>
      </c>
      <c r="Z137">
        <v>2.7900000000000001E-4</v>
      </c>
      <c r="AA137">
        <v>2.7900000000000001E-4</v>
      </c>
      <c r="AB137">
        <v>2.7900000000000001E-4</v>
      </c>
      <c r="AC137">
        <v>2.7900000000000001E-4</v>
      </c>
      <c r="AD137">
        <v>2.7900000000000001E-4</v>
      </c>
      <c r="AE137">
        <v>2.7900000000000001E-4</v>
      </c>
      <c r="AF137">
        <v>2.7900000000000001E-4</v>
      </c>
      <c r="AG137">
        <v>2.7900000000000001E-4</v>
      </c>
      <c r="AH137">
        <v>2.7900000000000001E-4</v>
      </c>
      <c r="AI137">
        <v>2.7900000000000001E-4</v>
      </c>
      <c r="AJ137">
        <v>2.7900000000000001E-4</v>
      </c>
      <c r="AK137">
        <v>2.7900000000000001E-4</v>
      </c>
      <c r="AL137">
        <v>2.7900000000000001E-4</v>
      </c>
      <c r="AM137">
        <v>2.7900000000000001E-4</v>
      </c>
      <c r="AN137">
        <v>2.7900000000000001E-4</v>
      </c>
      <c r="AO137">
        <v>2.7900000000000001E-4</v>
      </c>
      <c r="AP137">
        <v>7.5699999999999997E-4</v>
      </c>
      <c r="AQ137">
        <v>7.5699999999999997E-4</v>
      </c>
      <c r="AR137">
        <v>7.5699999999999997E-4</v>
      </c>
      <c r="AS137">
        <v>7.5699999999999997E-4</v>
      </c>
      <c r="AT137">
        <v>7.5699999999999997E-4</v>
      </c>
      <c r="AU137">
        <v>7.67E-4</v>
      </c>
      <c r="AV137">
        <v>7.67E-4</v>
      </c>
      <c r="AW137">
        <v>7.67E-4</v>
      </c>
      <c r="AX137">
        <v>7.67E-4</v>
      </c>
      <c r="AY137">
        <v>7.67E-4</v>
      </c>
      <c r="AZ137">
        <v>7.36E-4</v>
      </c>
      <c r="BA137">
        <v>7.36E-4</v>
      </c>
      <c r="BB137">
        <v>7.36E-4</v>
      </c>
      <c r="BC137">
        <v>7.36E-4</v>
      </c>
      <c r="BD137">
        <v>7.36E-4</v>
      </c>
      <c r="BE137">
        <v>6.9899999999999997E-4</v>
      </c>
      <c r="BF137">
        <v>6.9899999999999997E-4</v>
      </c>
      <c r="BG137">
        <v>6.9899999999999997E-4</v>
      </c>
      <c r="BH137">
        <v>6.9899999999999997E-4</v>
      </c>
      <c r="BI137">
        <v>6.9899999999999997E-4</v>
      </c>
      <c r="BJ137">
        <v>6.9099999999999999E-4</v>
      </c>
      <c r="BK137">
        <v>6.9099999999999999E-4</v>
      </c>
      <c r="BL137">
        <v>6.9099999999999999E-4</v>
      </c>
      <c r="BM137">
        <v>6.9099999999999999E-4</v>
      </c>
      <c r="BN137">
        <v>6.9099999999999999E-4</v>
      </c>
      <c r="BO137">
        <v>7.2099999999999996E-4</v>
      </c>
      <c r="BP137">
        <v>7.2099999999999996E-4</v>
      </c>
      <c r="BQ137">
        <v>7.2099999999999996E-4</v>
      </c>
      <c r="BR137">
        <v>7.2099999999999996E-4</v>
      </c>
      <c r="BS137">
        <v>7.2099999999999996E-4</v>
      </c>
      <c r="BT137">
        <v>7.7499999999999997E-4</v>
      </c>
      <c r="BU137">
        <v>7.7499999999999997E-4</v>
      </c>
      <c r="BV137">
        <v>7.7499999999999997E-4</v>
      </c>
      <c r="BW137">
        <v>7.7499999999999997E-4</v>
      </c>
      <c r="BX137">
        <v>7.7499999999999997E-4</v>
      </c>
      <c r="BY137">
        <v>8.7200000000000005E-4</v>
      </c>
      <c r="BZ137">
        <v>8.7200000000000005E-4</v>
      </c>
      <c r="CA137">
        <v>8.7200000000000005E-4</v>
      </c>
      <c r="CB137">
        <v>8.7200000000000005E-4</v>
      </c>
      <c r="CC137">
        <v>8.7200000000000005E-4</v>
      </c>
      <c r="CD137">
        <v>8.7200000000000005E-4</v>
      </c>
      <c r="CE137">
        <v>8.7200000000000005E-4</v>
      </c>
      <c r="CF137">
        <v>8.7200000000000005E-4</v>
      </c>
      <c r="CG137">
        <v>8.7200000000000005E-4</v>
      </c>
      <c r="CH137">
        <v>8.7200000000000005E-4</v>
      </c>
      <c r="CI137">
        <v>8.7200000000000005E-4</v>
      </c>
      <c r="CJ137">
        <v>8.7200000000000005E-4</v>
      </c>
      <c r="CK137">
        <v>8.7200000000000005E-4</v>
      </c>
      <c r="CL137">
        <v>8.7200000000000005E-4</v>
      </c>
      <c r="CM137">
        <v>8.7200000000000005E-4</v>
      </c>
      <c r="CN137">
        <v>8.7200000000000005E-4</v>
      </c>
      <c r="CO137">
        <v>8.7200000000000005E-4</v>
      </c>
      <c r="CP137">
        <v>8.7200000000000005E-4</v>
      </c>
      <c r="CQ137">
        <v>8.7200000000000005E-4</v>
      </c>
      <c r="CR137">
        <v>8.7200000000000005E-4</v>
      </c>
      <c r="CS137">
        <v>8.7200000000000005E-4</v>
      </c>
      <c r="CT137">
        <v>8.7200000000000005E-4</v>
      </c>
      <c r="CU137">
        <v>8.7200000000000005E-4</v>
      </c>
      <c r="CV137">
        <v>8.7200000000000005E-4</v>
      </c>
      <c r="CW137">
        <v>8.7200000000000005E-4</v>
      </c>
      <c r="CX137">
        <v>8.7200000000000005E-4</v>
      </c>
    </row>
    <row r="138" spans="1:102" s="36" customFormat="1">
      <c r="A138" s="36" t="s">
        <v>343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2.5999999999999998E-5</v>
      </c>
      <c r="W138">
        <v>2.6999999999999999E-5</v>
      </c>
      <c r="X138">
        <v>2.5999999999999998E-5</v>
      </c>
      <c r="Y138">
        <v>2.5999999999999998E-5</v>
      </c>
      <c r="Z138">
        <v>2.5999999999999998E-5</v>
      </c>
      <c r="AA138">
        <v>1.12E-4</v>
      </c>
      <c r="AB138">
        <v>1.12E-4</v>
      </c>
      <c r="AC138">
        <v>1.12E-4</v>
      </c>
      <c r="AD138">
        <v>1.13E-4</v>
      </c>
      <c r="AE138">
        <v>1.13E-4</v>
      </c>
      <c r="AF138">
        <v>1.95E-4</v>
      </c>
      <c r="AG138">
        <v>1.9699999999999999E-4</v>
      </c>
      <c r="AH138">
        <v>1.9900000000000001E-4</v>
      </c>
      <c r="AI138">
        <v>2.03E-4</v>
      </c>
      <c r="AJ138">
        <v>2.0599999999999999E-4</v>
      </c>
      <c r="AK138">
        <v>3.0299999999999999E-4</v>
      </c>
      <c r="AL138">
        <v>3.1100000000000002E-4</v>
      </c>
      <c r="AM138">
        <v>3.1799999999999998E-4</v>
      </c>
      <c r="AN138">
        <v>3.2600000000000001E-4</v>
      </c>
      <c r="AO138">
        <v>3.3399999999999999E-4</v>
      </c>
      <c r="AP138">
        <v>4.2000000000000002E-4</v>
      </c>
      <c r="AQ138">
        <v>4.2900000000000002E-4</v>
      </c>
      <c r="AR138">
        <v>4.37E-4</v>
      </c>
      <c r="AS138">
        <v>4.44E-4</v>
      </c>
      <c r="AT138">
        <v>4.5199999999999998E-4</v>
      </c>
      <c r="AU138">
        <v>4.84E-4</v>
      </c>
      <c r="AV138">
        <v>4.9399999999999997E-4</v>
      </c>
      <c r="AW138">
        <v>5.0600000000000005E-4</v>
      </c>
      <c r="AX138">
        <v>5.1999999999999995E-4</v>
      </c>
      <c r="AY138">
        <v>5.3799999999999996E-4</v>
      </c>
      <c r="AZ138">
        <v>5.53E-4</v>
      </c>
      <c r="BA138">
        <v>5.7300000000000005E-4</v>
      </c>
      <c r="BB138">
        <v>5.9400000000000002E-4</v>
      </c>
      <c r="BC138">
        <v>6.1499999999999999E-4</v>
      </c>
      <c r="BD138">
        <v>6.3599999999999996E-4</v>
      </c>
      <c r="BE138">
        <v>5.8100000000000003E-4</v>
      </c>
      <c r="BF138">
        <v>5.9599999999999996E-4</v>
      </c>
      <c r="BG138">
        <v>6.11E-4</v>
      </c>
      <c r="BH138">
        <v>6.2600000000000004E-4</v>
      </c>
      <c r="BI138">
        <v>6.4300000000000002E-4</v>
      </c>
      <c r="BJ138">
        <v>5.6400000000000005E-4</v>
      </c>
      <c r="BK138">
        <v>5.8200000000000005E-4</v>
      </c>
      <c r="BL138">
        <v>6.0300000000000002E-4</v>
      </c>
      <c r="BM138">
        <v>6.2600000000000004E-4</v>
      </c>
      <c r="BN138">
        <v>6.5099999999999999E-4</v>
      </c>
      <c r="BO138">
        <v>6.1300000000000005E-4</v>
      </c>
      <c r="BP138">
        <v>6.3900000000000003E-4</v>
      </c>
      <c r="BQ138">
        <v>6.6699999999999995E-4</v>
      </c>
      <c r="BR138">
        <v>6.9899999999999997E-4</v>
      </c>
      <c r="BS138">
        <v>7.3399999999999995E-4</v>
      </c>
      <c r="BT138">
        <v>6.1300000000000005E-4</v>
      </c>
      <c r="BU138">
        <v>6.4800000000000003E-4</v>
      </c>
      <c r="BV138">
        <v>6.8999999999999997E-4</v>
      </c>
      <c r="BW138">
        <v>7.3999999999999999E-4</v>
      </c>
      <c r="BX138">
        <v>7.9699999999999997E-4</v>
      </c>
      <c r="BY138">
        <v>7.1599999999999995E-4</v>
      </c>
      <c r="BZ138">
        <v>7.67E-4</v>
      </c>
      <c r="CA138">
        <v>8.1700000000000002E-4</v>
      </c>
      <c r="CB138">
        <v>8.7200000000000005E-4</v>
      </c>
      <c r="CC138">
        <v>9.3400000000000004E-4</v>
      </c>
      <c r="CD138">
        <v>7.6199999999999998E-4</v>
      </c>
      <c r="CE138">
        <v>8.2600000000000002E-4</v>
      </c>
      <c r="CF138">
        <v>9.0700000000000004E-4</v>
      </c>
      <c r="CG138">
        <v>1.018E-3</v>
      </c>
      <c r="CH138">
        <v>1.1659999999999999E-3</v>
      </c>
      <c r="CI138">
        <v>1.2769999999999999E-3</v>
      </c>
      <c r="CJ138">
        <v>1.5120000000000001E-3</v>
      </c>
      <c r="CK138">
        <v>1.833E-3</v>
      </c>
      <c r="CL138">
        <v>2.2769999999999999E-3</v>
      </c>
      <c r="CM138">
        <v>2.8809999999999999E-3</v>
      </c>
      <c r="CN138">
        <v>3.6809999999999998E-3</v>
      </c>
      <c r="CO138">
        <v>4.7299999999999998E-3</v>
      </c>
      <c r="CP138">
        <v>6.0930000000000003E-3</v>
      </c>
      <c r="CQ138">
        <v>7.8399999999999997E-3</v>
      </c>
      <c r="CR138">
        <v>1.0121E-2</v>
      </c>
      <c r="CS138">
        <v>1.3261E-2</v>
      </c>
      <c r="CT138">
        <v>1.7825000000000001E-2</v>
      </c>
      <c r="CU138">
        <v>2.4728E-2</v>
      </c>
      <c r="CV138">
        <v>3.5811000000000003E-2</v>
      </c>
      <c r="CW138">
        <v>5.4174E-2</v>
      </c>
      <c r="CX138">
        <v>4.0152E-2</v>
      </c>
    </row>
    <row r="139" spans="1:102">
      <c r="A139" t="s">
        <v>345</v>
      </c>
      <c r="B139" t="e">
        <v>#VALUE!</v>
      </c>
      <c r="C139" t="e">
        <v>#VALUE!</v>
      </c>
      <c r="D139" t="e">
        <v>#VALUE!</v>
      </c>
      <c r="E139" t="e">
        <v>#VALUE!</v>
      </c>
      <c r="F139" t="e">
        <v>#VALUE!</v>
      </c>
      <c r="G139" t="e">
        <v>#VALUE!</v>
      </c>
      <c r="H139" t="e">
        <v>#VALUE!</v>
      </c>
      <c r="I139" t="e">
        <v>#VALUE!</v>
      </c>
      <c r="J139" t="e">
        <v>#VALUE!</v>
      </c>
      <c r="K139" t="e">
        <v>#VALUE!</v>
      </c>
      <c r="L139" t="e">
        <v>#VALUE!</v>
      </c>
      <c r="M139" t="e">
        <v>#VALUE!</v>
      </c>
      <c r="N139" t="e">
        <v>#VALUE!</v>
      </c>
      <c r="O139" t="e">
        <v>#VALUE!</v>
      </c>
      <c r="P139" t="e">
        <v>#VALUE!</v>
      </c>
      <c r="Q139">
        <v>1.11E-4</v>
      </c>
      <c r="R139">
        <v>1.11E-4</v>
      </c>
      <c r="S139">
        <v>1.11E-4</v>
      </c>
      <c r="T139">
        <v>1.11E-4</v>
      </c>
      <c r="U139">
        <v>1.11E-4</v>
      </c>
      <c r="V139">
        <v>1.11E-4</v>
      </c>
      <c r="W139">
        <v>1.11E-4</v>
      </c>
      <c r="X139">
        <v>1.11E-4</v>
      </c>
      <c r="Y139">
        <v>1.11E-4</v>
      </c>
      <c r="Z139">
        <v>1.11E-4</v>
      </c>
      <c r="AA139">
        <v>1.11E-4</v>
      </c>
      <c r="AB139">
        <v>1.11E-4</v>
      </c>
      <c r="AC139">
        <v>1.11E-4</v>
      </c>
      <c r="AD139">
        <v>1.11E-4</v>
      </c>
      <c r="AE139">
        <v>1.11E-4</v>
      </c>
      <c r="AF139">
        <v>1.11E-4</v>
      </c>
      <c r="AG139">
        <v>1.11E-4</v>
      </c>
      <c r="AH139">
        <v>1.11E-4</v>
      </c>
      <c r="AI139">
        <v>1.11E-4</v>
      </c>
      <c r="AJ139">
        <v>1.11E-4</v>
      </c>
      <c r="AK139">
        <v>1.11E-4</v>
      </c>
      <c r="AL139">
        <v>1.11E-4</v>
      </c>
      <c r="AM139">
        <v>1.11E-4</v>
      </c>
      <c r="AN139">
        <v>1.11E-4</v>
      </c>
      <c r="AO139">
        <v>1.11E-4</v>
      </c>
      <c r="AP139">
        <v>3.6499999999999998E-4</v>
      </c>
      <c r="AQ139">
        <v>3.6499999999999998E-4</v>
      </c>
      <c r="AR139">
        <v>3.6499999999999998E-4</v>
      </c>
      <c r="AS139">
        <v>3.6499999999999998E-4</v>
      </c>
      <c r="AT139">
        <v>3.6499999999999998E-4</v>
      </c>
      <c r="AU139">
        <v>4.0099999999999999E-4</v>
      </c>
      <c r="AV139">
        <v>4.0099999999999999E-4</v>
      </c>
      <c r="AW139">
        <v>4.0099999999999999E-4</v>
      </c>
      <c r="AX139">
        <v>4.0099999999999999E-4</v>
      </c>
      <c r="AY139">
        <v>4.0099999999999999E-4</v>
      </c>
      <c r="AZ139">
        <v>4.1100000000000002E-4</v>
      </c>
      <c r="BA139">
        <v>4.1100000000000002E-4</v>
      </c>
      <c r="BB139">
        <v>4.1100000000000002E-4</v>
      </c>
      <c r="BC139">
        <v>4.1100000000000002E-4</v>
      </c>
      <c r="BD139">
        <v>4.1100000000000002E-4</v>
      </c>
      <c r="BE139">
        <v>3.9500000000000001E-4</v>
      </c>
      <c r="BF139">
        <v>3.9500000000000001E-4</v>
      </c>
      <c r="BG139">
        <v>3.9500000000000001E-4</v>
      </c>
      <c r="BH139">
        <v>3.9500000000000001E-4</v>
      </c>
      <c r="BI139">
        <v>3.9500000000000001E-4</v>
      </c>
      <c r="BJ139">
        <v>3.6699999999999998E-4</v>
      </c>
      <c r="BK139">
        <v>3.6699999999999998E-4</v>
      </c>
      <c r="BL139">
        <v>3.6699999999999998E-4</v>
      </c>
      <c r="BM139">
        <v>3.6699999999999998E-4</v>
      </c>
      <c r="BN139">
        <v>3.6699999999999998E-4</v>
      </c>
      <c r="BO139">
        <v>3.4099999999999999E-4</v>
      </c>
      <c r="BP139">
        <v>3.4099999999999999E-4</v>
      </c>
      <c r="BQ139">
        <v>3.4099999999999999E-4</v>
      </c>
      <c r="BR139">
        <v>3.4099999999999999E-4</v>
      </c>
      <c r="BS139">
        <v>3.4099999999999999E-4</v>
      </c>
      <c r="BT139">
        <v>3.0800000000000001E-4</v>
      </c>
      <c r="BU139">
        <v>3.0800000000000001E-4</v>
      </c>
      <c r="BV139">
        <v>3.0800000000000001E-4</v>
      </c>
      <c r="BW139">
        <v>3.0800000000000001E-4</v>
      </c>
      <c r="BX139">
        <v>3.0800000000000001E-4</v>
      </c>
      <c r="BY139">
        <v>2.7300000000000002E-4</v>
      </c>
      <c r="BZ139">
        <v>2.7300000000000002E-4</v>
      </c>
      <c r="CA139">
        <v>2.7300000000000002E-4</v>
      </c>
      <c r="CB139">
        <v>2.7300000000000002E-4</v>
      </c>
      <c r="CC139">
        <v>2.7300000000000002E-4</v>
      </c>
      <c r="CD139">
        <v>2.7300000000000002E-4</v>
      </c>
      <c r="CE139">
        <v>2.7300000000000002E-4</v>
      </c>
      <c r="CF139">
        <v>2.7300000000000002E-4</v>
      </c>
      <c r="CG139">
        <v>2.7300000000000002E-4</v>
      </c>
      <c r="CH139">
        <v>2.7300000000000002E-4</v>
      </c>
      <c r="CI139">
        <v>2.7300000000000002E-4</v>
      </c>
      <c r="CJ139">
        <v>2.7300000000000002E-4</v>
      </c>
      <c r="CK139">
        <v>2.7300000000000002E-4</v>
      </c>
      <c r="CL139">
        <v>2.7300000000000002E-4</v>
      </c>
      <c r="CM139">
        <v>2.7300000000000002E-4</v>
      </c>
      <c r="CN139">
        <v>2.7300000000000002E-4</v>
      </c>
      <c r="CO139">
        <v>2.7300000000000002E-4</v>
      </c>
      <c r="CP139">
        <v>2.7300000000000002E-4</v>
      </c>
      <c r="CQ139">
        <v>2.7300000000000002E-4</v>
      </c>
      <c r="CR139">
        <v>2.7300000000000002E-4</v>
      </c>
      <c r="CS139">
        <v>2.7300000000000002E-4</v>
      </c>
      <c r="CT139">
        <v>2.7300000000000002E-4</v>
      </c>
      <c r="CU139">
        <v>2.7300000000000002E-4</v>
      </c>
      <c r="CV139">
        <v>2.7300000000000002E-4</v>
      </c>
      <c r="CW139">
        <v>2.7300000000000002E-4</v>
      </c>
      <c r="CX139">
        <v>2.7300000000000002E-4</v>
      </c>
    </row>
    <row r="140" spans="1:102">
      <c r="A140" t="s">
        <v>347</v>
      </c>
      <c r="B140" t="e">
        <v>#VALUE!</v>
      </c>
      <c r="C140" t="e">
        <v>#VALUE!</v>
      </c>
      <c r="D140" t="e">
        <v>#VALUE!</v>
      </c>
      <c r="E140" t="e">
        <v>#VALUE!</v>
      </c>
      <c r="F140" t="e">
        <v>#VALUE!</v>
      </c>
      <c r="G140" t="e">
        <v>#VALUE!</v>
      </c>
      <c r="H140" t="e">
        <v>#VALUE!</v>
      </c>
      <c r="I140" t="e">
        <v>#VALUE!</v>
      </c>
      <c r="J140" t="e">
        <v>#VALUE!</v>
      </c>
      <c r="K140" t="e">
        <v>#VALUE!</v>
      </c>
      <c r="L140" t="e">
        <v>#VALUE!</v>
      </c>
      <c r="M140" t="e">
        <v>#VALUE!</v>
      </c>
      <c r="N140" t="e">
        <v>#VALUE!</v>
      </c>
      <c r="O140" t="e">
        <v>#VALUE!</v>
      </c>
      <c r="P140" t="e">
        <v>#VALUE!</v>
      </c>
      <c r="Q140">
        <v>6.3999999999999997E-5</v>
      </c>
      <c r="R140">
        <v>6.3999999999999997E-5</v>
      </c>
      <c r="S140">
        <v>6.3999999999999997E-5</v>
      </c>
      <c r="T140">
        <v>6.3999999999999997E-5</v>
      </c>
      <c r="U140">
        <v>6.3999999999999997E-5</v>
      </c>
      <c r="V140">
        <v>6.3999999999999997E-5</v>
      </c>
      <c r="W140">
        <v>6.3999999999999997E-5</v>
      </c>
      <c r="X140">
        <v>6.3999999999999997E-5</v>
      </c>
      <c r="Y140">
        <v>6.3999999999999997E-5</v>
      </c>
      <c r="Z140">
        <v>6.3999999999999997E-5</v>
      </c>
      <c r="AA140">
        <v>6.3999999999999997E-5</v>
      </c>
      <c r="AB140">
        <v>6.3999999999999997E-5</v>
      </c>
      <c r="AC140">
        <v>6.3999999999999997E-5</v>
      </c>
      <c r="AD140">
        <v>6.3999999999999997E-5</v>
      </c>
      <c r="AE140">
        <v>6.3999999999999997E-5</v>
      </c>
      <c r="AF140">
        <v>6.3999999999999997E-5</v>
      </c>
      <c r="AG140">
        <v>6.3999999999999997E-5</v>
      </c>
      <c r="AH140">
        <v>6.3999999999999997E-5</v>
      </c>
      <c r="AI140">
        <v>6.3999999999999997E-5</v>
      </c>
      <c r="AJ140">
        <v>6.3999999999999997E-5</v>
      </c>
      <c r="AK140">
        <v>6.3999999999999997E-5</v>
      </c>
      <c r="AL140">
        <v>6.3999999999999997E-5</v>
      </c>
      <c r="AM140">
        <v>6.3999999999999997E-5</v>
      </c>
      <c r="AN140">
        <v>6.3999999999999997E-5</v>
      </c>
      <c r="AO140">
        <v>6.3999999999999997E-5</v>
      </c>
      <c r="AP140">
        <v>2.3900000000000001E-4</v>
      </c>
      <c r="AQ140">
        <v>2.3900000000000001E-4</v>
      </c>
      <c r="AR140">
        <v>2.3900000000000001E-4</v>
      </c>
      <c r="AS140">
        <v>2.3900000000000001E-4</v>
      </c>
      <c r="AT140">
        <v>2.3900000000000001E-4</v>
      </c>
      <c r="AU140">
        <v>3.0699999999999998E-4</v>
      </c>
      <c r="AV140">
        <v>3.0699999999999998E-4</v>
      </c>
      <c r="AW140">
        <v>3.0699999999999998E-4</v>
      </c>
      <c r="AX140">
        <v>3.0699999999999998E-4</v>
      </c>
      <c r="AY140">
        <v>3.0699999999999998E-4</v>
      </c>
      <c r="AZ140">
        <v>3.5E-4</v>
      </c>
      <c r="BA140">
        <v>3.5E-4</v>
      </c>
      <c r="BB140">
        <v>3.5E-4</v>
      </c>
      <c r="BC140">
        <v>3.5E-4</v>
      </c>
      <c r="BD140">
        <v>3.5E-4</v>
      </c>
      <c r="BE140">
        <v>3.5599999999999998E-4</v>
      </c>
      <c r="BF140">
        <v>3.5599999999999998E-4</v>
      </c>
      <c r="BG140">
        <v>3.5599999999999998E-4</v>
      </c>
      <c r="BH140">
        <v>3.5599999999999998E-4</v>
      </c>
      <c r="BI140">
        <v>3.5599999999999998E-4</v>
      </c>
      <c r="BJ140">
        <v>3.4299999999999999E-4</v>
      </c>
      <c r="BK140">
        <v>3.4299999999999999E-4</v>
      </c>
      <c r="BL140">
        <v>3.4299999999999999E-4</v>
      </c>
      <c r="BM140">
        <v>3.4299999999999999E-4</v>
      </c>
      <c r="BN140">
        <v>3.4299999999999999E-4</v>
      </c>
      <c r="BO140">
        <v>3.1599999999999998E-4</v>
      </c>
      <c r="BP140">
        <v>3.1599999999999998E-4</v>
      </c>
      <c r="BQ140">
        <v>3.1599999999999998E-4</v>
      </c>
      <c r="BR140">
        <v>3.1599999999999998E-4</v>
      </c>
      <c r="BS140">
        <v>3.1599999999999998E-4</v>
      </c>
      <c r="BT140">
        <v>2.8299999999999999E-4</v>
      </c>
      <c r="BU140">
        <v>2.8299999999999999E-4</v>
      </c>
      <c r="BV140">
        <v>2.8299999999999999E-4</v>
      </c>
      <c r="BW140">
        <v>2.8299999999999999E-4</v>
      </c>
      <c r="BX140">
        <v>2.8299999999999999E-4</v>
      </c>
      <c r="BY140">
        <v>2.4000000000000001E-4</v>
      </c>
      <c r="BZ140">
        <v>2.4000000000000001E-4</v>
      </c>
      <c r="CA140">
        <v>2.4000000000000001E-4</v>
      </c>
      <c r="CB140">
        <v>2.4000000000000001E-4</v>
      </c>
      <c r="CC140">
        <v>2.4000000000000001E-4</v>
      </c>
      <c r="CD140">
        <v>2.4000000000000001E-4</v>
      </c>
      <c r="CE140">
        <v>2.4000000000000001E-4</v>
      </c>
      <c r="CF140">
        <v>2.4000000000000001E-4</v>
      </c>
      <c r="CG140">
        <v>2.4000000000000001E-4</v>
      </c>
      <c r="CH140">
        <v>2.4000000000000001E-4</v>
      </c>
      <c r="CI140">
        <v>2.4000000000000001E-4</v>
      </c>
      <c r="CJ140">
        <v>2.4000000000000001E-4</v>
      </c>
      <c r="CK140">
        <v>2.4000000000000001E-4</v>
      </c>
      <c r="CL140">
        <v>2.4000000000000001E-4</v>
      </c>
      <c r="CM140">
        <v>2.4000000000000001E-4</v>
      </c>
      <c r="CN140">
        <v>2.4000000000000001E-4</v>
      </c>
      <c r="CO140">
        <v>2.4000000000000001E-4</v>
      </c>
      <c r="CP140">
        <v>2.4000000000000001E-4</v>
      </c>
      <c r="CQ140">
        <v>2.4000000000000001E-4</v>
      </c>
      <c r="CR140">
        <v>2.4000000000000001E-4</v>
      </c>
      <c r="CS140">
        <v>2.4000000000000001E-4</v>
      </c>
      <c r="CT140">
        <v>2.4000000000000001E-4</v>
      </c>
      <c r="CU140">
        <v>2.4000000000000001E-4</v>
      </c>
      <c r="CV140">
        <v>2.4000000000000001E-4</v>
      </c>
      <c r="CW140">
        <v>2.4000000000000001E-4</v>
      </c>
      <c r="CX140">
        <v>2.4000000000000001E-4</v>
      </c>
    </row>
    <row r="141" spans="1:102">
      <c r="A141" t="s">
        <v>349</v>
      </c>
      <c r="B141" t="e">
        <v>#VALUE!</v>
      </c>
      <c r="C141" t="e">
        <v>#VALUE!</v>
      </c>
      <c r="D141" t="e">
        <v>#VALUE!</v>
      </c>
      <c r="E141" t="e">
        <v>#VALUE!</v>
      </c>
      <c r="F141" t="e">
        <v>#VALUE!</v>
      </c>
      <c r="G141" t="e">
        <v>#VALUE!</v>
      </c>
      <c r="H141" t="e">
        <v>#VALUE!</v>
      </c>
      <c r="I141" t="e">
        <v>#VALUE!</v>
      </c>
      <c r="J141" t="e">
        <v>#VALUE!</v>
      </c>
      <c r="K141" t="e">
        <v>#VALUE!</v>
      </c>
      <c r="L141" t="e">
        <v>#VALUE!</v>
      </c>
      <c r="M141" t="e">
        <v>#VALUE!</v>
      </c>
      <c r="N141" t="e">
        <v>#VALUE!</v>
      </c>
      <c r="O141" t="e">
        <v>#VALUE!</v>
      </c>
      <c r="P141" t="e">
        <v>#VALUE!</v>
      </c>
      <c r="Q141">
        <v>6.7999999999999999E-5</v>
      </c>
      <c r="R141">
        <v>6.7999999999999999E-5</v>
      </c>
      <c r="S141">
        <v>6.7999999999999999E-5</v>
      </c>
      <c r="T141">
        <v>6.7999999999999999E-5</v>
      </c>
      <c r="U141">
        <v>6.7999999999999999E-5</v>
      </c>
      <c r="V141">
        <v>6.7999999999999999E-5</v>
      </c>
      <c r="W141">
        <v>6.7999999999999999E-5</v>
      </c>
      <c r="X141">
        <v>6.7999999999999999E-5</v>
      </c>
      <c r="Y141">
        <v>6.7999999999999999E-5</v>
      </c>
      <c r="Z141">
        <v>6.7999999999999999E-5</v>
      </c>
      <c r="AA141">
        <v>6.7999999999999999E-5</v>
      </c>
      <c r="AB141">
        <v>6.7999999999999999E-5</v>
      </c>
      <c r="AC141">
        <v>6.7999999999999999E-5</v>
      </c>
      <c r="AD141">
        <v>6.7999999999999999E-5</v>
      </c>
      <c r="AE141">
        <v>6.7999999999999999E-5</v>
      </c>
      <c r="AF141">
        <v>6.7999999999999999E-5</v>
      </c>
      <c r="AG141">
        <v>6.7999999999999999E-5</v>
      </c>
      <c r="AH141">
        <v>6.7999999999999999E-5</v>
      </c>
      <c r="AI141">
        <v>6.7999999999999999E-5</v>
      </c>
      <c r="AJ141">
        <v>6.7999999999999999E-5</v>
      </c>
      <c r="AK141">
        <v>6.7999999999999999E-5</v>
      </c>
      <c r="AL141">
        <v>6.7999999999999999E-5</v>
      </c>
      <c r="AM141">
        <v>6.7999999999999999E-5</v>
      </c>
      <c r="AN141">
        <v>6.7999999999999999E-5</v>
      </c>
      <c r="AO141">
        <v>6.7999999999999999E-5</v>
      </c>
      <c r="AP141">
        <v>1.7000000000000001E-4</v>
      </c>
      <c r="AQ141">
        <v>1.7000000000000001E-4</v>
      </c>
      <c r="AR141">
        <v>1.7000000000000001E-4</v>
      </c>
      <c r="AS141">
        <v>1.7000000000000001E-4</v>
      </c>
      <c r="AT141">
        <v>1.7000000000000001E-4</v>
      </c>
      <c r="AU141">
        <v>2.02E-4</v>
      </c>
      <c r="AV141">
        <v>2.02E-4</v>
      </c>
      <c r="AW141">
        <v>2.02E-4</v>
      </c>
      <c r="AX141">
        <v>2.02E-4</v>
      </c>
      <c r="AY141">
        <v>2.02E-4</v>
      </c>
      <c r="AZ141">
        <v>2.24E-4</v>
      </c>
      <c r="BA141">
        <v>2.24E-4</v>
      </c>
      <c r="BB141">
        <v>2.24E-4</v>
      </c>
      <c r="BC141">
        <v>2.24E-4</v>
      </c>
      <c r="BD141">
        <v>2.24E-4</v>
      </c>
      <c r="BE141">
        <v>2.1900000000000001E-4</v>
      </c>
      <c r="BF141">
        <v>2.1900000000000001E-4</v>
      </c>
      <c r="BG141">
        <v>2.1900000000000001E-4</v>
      </c>
      <c r="BH141">
        <v>2.1900000000000001E-4</v>
      </c>
      <c r="BI141">
        <v>2.1900000000000001E-4</v>
      </c>
      <c r="BJ141">
        <v>2.1000000000000001E-4</v>
      </c>
      <c r="BK141">
        <v>2.1000000000000001E-4</v>
      </c>
      <c r="BL141">
        <v>2.1000000000000001E-4</v>
      </c>
      <c r="BM141">
        <v>2.1000000000000001E-4</v>
      </c>
      <c r="BN141">
        <v>2.1000000000000001E-4</v>
      </c>
      <c r="BO141">
        <v>2.0599999999999999E-4</v>
      </c>
      <c r="BP141">
        <v>2.0599999999999999E-4</v>
      </c>
      <c r="BQ141">
        <v>2.0599999999999999E-4</v>
      </c>
      <c r="BR141">
        <v>2.0599999999999999E-4</v>
      </c>
      <c r="BS141">
        <v>2.0599999999999999E-4</v>
      </c>
      <c r="BT141">
        <v>2.0000000000000001E-4</v>
      </c>
      <c r="BU141">
        <v>2.0000000000000001E-4</v>
      </c>
      <c r="BV141">
        <v>2.0000000000000001E-4</v>
      </c>
      <c r="BW141">
        <v>2.0000000000000001E-4</v>
      </c>
      <c r="BX141">
        <v>2.0000000000000001E-4</v>
      </c>
      <c r="BY141">
        <v>1.8100000000000001E-4</v>
      </c>
      <c r="BZ141">
        <v>1.8100000000000001E-4</v>
      </c>
      <c r="CA141">
        <v>1.8100000000000001E-4</v>
      </c>
      <c r="CB141">
        <v>1.8100000000000001E-4</v>
      </c>
      <c r="CC141">
        <v>1.8100000000000001E-4</v>
      </c>
      <c r="CD141">
        <v>1.8100000000000001E-4</v>
      </c>
      <c r="CE141">
        <v>1.8100000000000001E-4</v>
      </c>
      <c r="CF141">
        <v>1.8100000000000001E-4</v>
      </c>
      <c r="CG141">
        <v>1.8100000000000001E-4</v>
      </c>
      <c r="CH141">
        <v>1.8100000000000001E-4</v>
      </c>
      <c r="CI141">
        <v>1.8100000000000001E-4</v>
      </c>
      <c r="CJ141">
        <v>1.8100000000000001E-4</v>
      </c>
      <c r="CK141">
        <v>1.8100000000000001E-4</v>
      </c>
      <c r="CL141">
        <v>1.8100000000000001E-4</v>
      </c>
      <c r="CM141">
        <v>1.8100000000000001E-4</v>
      </c>
      <c r="CN141">
        <v>1.8100000000000001E-4</v>
      </c>
      <c r="CO141">
        <v>1.8100000000000001E-4</v>
      </c>
      <c r="CP141">
        <v>1.8100000000000001E-4</v>
      </c>
      <c r="CQ141">
        <v>1.8100000000000001E-4</v>
      </c>
      <c r="CR141">
        <v>1.8100000000000001E-4</v>
      </c>
      <c r="CS141">
        <v>1.8100000000000001E-4</v>
      </c>
      <c r="CT141">
        <v>1.8100000000000001E-4</v>
      </c>
      <c r="CU141">
        <v>1.8100000000000001E-4</v>
      </c>
      <c r="CV141">
        <v>1.8100000000000001E-4</v>
      </c>
      <c r="CW141">
        <v>1.8100000000000001E-4</v>
      </c>
      <c r="CX141">
        <v>1.8100000000000001E-4</v>
      </c>
    </row>
    <row r="142" spans="1:102">
      <c r="A142" t="s">
        <v>351</v>
      </c>
      <c r="B142" t="e">
        <v>#VALUE!</v>
      </c>
      <c r="C142" t="e">
        <v>#VALUE!</v>
      </c>
      <c r="D142" t="e">
        <v>#VALUE!</v>
      </c>
      <c r="E142" t="e">
        <v>#VALUE!</v>
      </c>
      <c r="F142" t="e">
        <v>#VALUE!</v>
      </c>
      <c r="G142" t="e">
        <v>#VALUE!</v>
      </c>
      <c r="H142" t="e">
        <v>#VALUE!</v>
      </c>
      <c r="I142" t="e">
        <v>#VALUE!</v>
      </c>
      <c r="J142" t="e">
        <v>#VALUE!</v>
      </c>
      <c r="K142" t="e">
        <v>#VALUE!</v>
      </c>
      <c r="L142" t="e">
        <v>#VALUE!</v>
      </c>
      <c r="M142" t="e">
        <v>#VALUE!</v>
      </c>
      <c r="N142" t="e">
        <v>#VALUE!</v>
      </c>
      <c r="O142" t="e">
        <v>#VALUE!</v>
      </c>
      <c r="P142" t="e">
        <v>#VALUE!</v>
      </c>
      <c r="Q142">
        <v>2.0999999999999999E-5</v>
      </c>
      <c r="R142">
        <v>2.0999999999999999E-5</v>
      </c>
      <c r="S142">
        <v>2.0999999999999999E-5</v>
      </c>
      <c r="T142">
        <v>2.0999999999999999E-5</v>
      </c>
      <c r="U142">
        <v>2.0999999999999999E-5</v>
      </c>
      <c r="V142">
        <v>2.0999999999999999E-5</v>
      </c>
      <c r="W142">
        <v>2.0999999999999999E-5</v>
      </c>
      <c r="X142">
        <v>2.0999999999999999E-5</v>
      </c>
      <c r="Y142">
        <v>2.0999999999999999E-5</v>
      </c>
      <c r="Z142">
        <v>2.0999999999999999E-5</v>
      </c>
      <c r="AA142">
        <v>2.0999999999999999E-5</v>
      </c>
      <c r="AB142">
        <v>2.0999999999999999E-5</v>
      </c>
      <c r="AC142">
        <v>2.0999999999999999E-5</v>
      </c>
      <c r="AD142">
        <v>2.0999999999999999E-5</v>
      </c>
      <c r="AE142">
        <v>2.0999999999999999E-5</v>
      </c>
      <c r="AF142">
        <v>2.0999999999999999E-5</v>
      </c>
      <c r="AG142">
        <v>2.0999999999999999E-5</v>
      </c>
      <c r="AH142">
        <v>2.0999999999999999E-5</v>
      </c>
      <c r="AI142">
        <v>2.0999999999999999E-5</v>
      </c>
      <c r="AJ142">
        <v>2.0999999999999999E-5</v>
      </c>
      <c r="AK142">
        <v>2.0999999999999999E-5</v>
      </c>
      <c r="AL142">
        <v>2.0999999999999999E-5</v>
      </c>
      <c r="AM142">
        <v>2.0999999999999999E-5</v>
      </c>
      <c r="AN142">
        <v>2.0999999999999999E-5</v>
      </c>
      <c r="AO142">
        <v>2.0999999999999999E-5</v>
      </c>
      <c r="AP142">
        <v>5.5999999999999999E-5</v>
      </c>
      <c r="AQ142">
        <v>5.5999999999999999E-5</v>
      </c>
      <c r="AR142">
        <v>5.5999999999999999E-5</v>
      </c>
      <c r="AS142">
        <v>5.5999999999999999E-5</v>
      </c>
      <c r="AT142">
        <v>5.5999999999999999E-5</v>
      </c>
      <c r="AU142">
        <v>8.3999999999999995E-5</v>
      </c>
      <c r="AV142">
        <v>8.3999999999999995E-5</v>
      </c>
      <c r="AW142">
        <v>8.3999999999999995E-5</v>
      </c>
      <c r="AX142">
        <v>8.3999999999999995E-5</v>
      </c>
      <c r="AY142">
        <v>8.3999999999999995E-5</v>
      </c>
      <c r="AZ142">
        <v>1.13E-4</v>
      </c>
      <c r="BA142">
        <v>1.13E-4</v>
      </c>
      <c r="BB142">
        <v>1.13E-4</v>
      </c>
      <c r="BC142">
        <v>1.13E-4</v>
      </c>
      <c r="BD142">
        <v>1.13E-4</v>
      </c>
      <c r="BE142">
        <v>8.2000000000000001E-5</v>
      </c>
      <c r="BF142">
        <v>8.2000000000000001E-5</v>
      </c>
      <c r="BG142">
        <v>8.2000000000000001E-5</v>
      </c>
      <c r="BH142">
        <v>8.2000000000000001E-5</v>
      </c>
      <c r="BI142">
        <v>8.2000000000000001E-5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4.7800000000000002E-4</v>
      </c>
      <c r="BZ142">
        <v>4.7800000000000002E-4</v>
      </c>
      <c r="CA142">
        <v>4.7800000000000002E-4</v>
      </c>
      <c r="CB142">
        <v>4.7800000000000002E-4</v>
      </c>
      <c r="CC142">
        <v>4.7800000000000002E-4</v>
      </c>
      <c r="CD142">
        <v>4.7800000000000002E-4</v>
      </c>
      <c r="CE142">
        <v>4.7800000000000002E-4</v>
      </c>
      <c r="CF142">
        <v>4.7800000000000002E-4</v>
      </c>
      <c r="CG142">
        <v>4.7800000000000002E-4</v>
      </c>
      <c r="CH142">
        <v>4.7800000000000002E-4</v>
      </c>
      <c r="CI142">
        <v>4.7800000000000002E-4</v>
      </c>
      <c r="CJ142">
        <v>4.7800000000000002E-4</v>
      </c>
      <c r="CK142">
        <v>4.7800000000000002E-4</v>
      </c>
      <c r="CL142">
        <v>4.7800000000000002E-4</v>
      </c>
      <c r="CM142">
        <v>4.7800000000000002E-4</v>
      </c>
      <c r="CN142">
        <v>4.7800000000000002E-4</v>
      </c>
      <c r="CO142">
        <v>4.7800000000000002E-4</v>
      </c>
      <c r="CP142">
        <v>4.7800000000000002E-4</v>
      </c>
      <c r="CQ142">
        <v>4.7800000000000002E-4</v>
      </c>
      <c r="CR142">
        <v>4.7800000000000002E-4</v>
      </c>
      <c r="CS142">
        <v>4.7800000000000002E-4</v>
      </c>
      <c r="CT142">
        <v>4.7800000000000002E-4</v>
      </c>
      <c r="CU142">
        <v>4.7800000000000002E-4</v>
      </c>
      <c r="CV142">
        <v>4.7800000000000002E-4</v>
      </c>
      <c r="CW142">
        <v>4.7800000000000002E-4</v>
      </c>
      <c r="CX142">
        <v>4.7800000000000002E-4</v>
      </c>
    </row>
    <row r="143" spans="1:102">
      <c r="A143" t="s">
        <v>353</v>
      </c>
      <c r="B143" t="e">
        <v>#VALUE!</v>
      </c>
      <c r="C143" t="e">
        <v>#VALUE!</v>
      </c>
      <c r="D143" t="e">
        <v>#VALUE!</v>
      </c>
      <c r="E143" t="e">
        <v>#VALUE!</v>
      </c>
      <c r="F143" t="e">
        <v>#VALUE!</v>
      </c>
      <c r="G143" t="e">
        <v>#VALUE!</v>
      </c>
      <c r="H143" t="e">
        <v>#VALUE!</v>
      </c>
      <c r="I143" t="e">
        <v>#VALUE!</v>
      </c>
      <c r="J143" t="e">
        <v>#VALUE!</v>
      </c>
      <c r="K143" t="e">
        <v>#VALUE!</v>
      </c>
      <c r="L143" t="e">
        <v>#VALUE!</v>
      </c>
      <c r="M143" t="e">
        <v>#VALUE!</v>
      </c>
      <c r="N143" t="e">
        <v>#VALUE!</v>
      </c>
      <c r="O143" t="e">
        <v>#VALUE!</v>
      </c>
      <c r="P143" t="e">
        <v>#VALUE!</v>
      </c>
      <c r="Q143">
        <v>1.84E-4</v>
      </c>
      <c r="R143">
        <v>1.84E-4</v>
      </c>
      <c r="S143">
        <v>1.84E-4</v>
      </c>
      <c r="T143">
        <v>1.84E-4</v>
      </c>
      <c r="U143">
        <v>1.84E-4</v>
      </c>
      <c r="V143">
        <v>1.84E-4</v>
      </c>
      <c r="W143">
        <v>1.84E-4</v>
      </c>
      <c r="X143">
        <v>1.84E-4</v>
      </c>
      <c r="Y143">
        <v>1.84E-4</v>
      </c>
      <c r="Z143">
        <v>1.84E-4</v>
      </c>
      <c r="AA143">
        <v>1.84E-4</v>
      </c>
      <c r="AB143">
        <v>1.84E-4</v>
      </c>
      <c r="AC143">
        <v>1.84E-4</v>
      </c>
      <c r="AD143">
        <v>1.84E-4</v>
      </c>
      <c r="AE143">
        <v>1.84E-4</v>
      </c>
      <c r="AF143">
        <v>1.84E-4</v>
      </c>
      <c r="AG143">
        <v>1.84E-4</v>
      </c>
      <c r="AH143">
        <v>1.84E-4</v>
      </c>
      <c r="AI143">
        <v>1.84E-4</v>
      </c>
      <c r="AJ143">
        <v>1.84E-4</v>
      </c>
      <c r="AK143">
        <v>1.84E-4</v>
      </c>
      <c r="AL143">
        <v>1.84E-4</v>
      </c>
      <c r="AM143">
        <v>1.84E-4</v>
      </c>
      <c r="AN143">
        <v>1.84E-4</v>
      </c>
      <c r="AO143">
        <v>1.84E-4</v>
      </c>
      <c r="AP143">
        <v>5.5999999999999995E-4</v>
      </c>
      <c r="AQ143">
        <v>5.5999999999999995E-4</v>
      </c>
      <c r="AR143">
        <v>5.5999999999999995E-4</v>
      </c>
      <c r="AS143">
        <v>5.5999999999999995E-4</v>
      </c>
      <c r="AT143">
        <v>5.5999999999999995E-4</v>
      </c>
      <c r="AU143">
        <v>7.2099999999999996E-4</v>
      </c>
      <c r="AV143">
        <v>7.2099999999999996E-4</v>
      </c>
      <c r="AW143">
        <v>7.2099999999999996E-4</v>
      </c>
      <c r="AX143">
        <v>7.2099999999999996E-4</v>
      </c>
      <c r="AY143">
        <v>7.2099999999999996E-4</v>
      </c>
      <c r="AZ143">
        <v>8.3299999999999997E-4</v>
      </c>
      <c r="BA143">
        <v>8.3299999999999997E-4</v>
      </c>
      <c r="BB143">
        <v>8.3299999999999997E-4</v>
      </c>
      <c r="BC143">
        <v>8.3299999999999997E-4</v>
      </c>
      <c r="BD143">
        <v>8.3299999999999997E-4</v>
      </c>
      <c r="BE143">
        <v>8.0900000000000004E-4</v>
      </c>
      <c r="BF143">
        <v>8.0900000000000004E-4</v>
      </c>
      <c r="BG143">
        <v>8.0900000000000004E-4</v>
      </c>
      <c r="BH143">
        <v>8.0900000000000004E-4</v>
      </c>
      <c r="BI143">
        <v>8.0900000000000004E-4</v>
      </c>
      <c r="BJ143">
        <v>7.3099999999999999E-4</v>
      </c>
      <c r="BK143">
        <v>7.3099999999999999E-4</v>
      </c>
      <c r="BL143">
        <v>7.3099999999999999E-4</v>
      </c>
      <c r="BM143">
        <v>7.3099999999999999E-4</v>
      </c>
      <c r="BN143">
        <v>7.3099999999999999E-4</v>
      </c>
      <c r="BO143">
        <v>6.4899999999999995E-4</v>
      </c>
      <c r="BP143">
        <v>6.4899999999999995E-4</v>
      </c>
      <c r="BQ143">
        <v>6.4899999999999995E-4</v>
      </c>
      <c r="BR143">
        <v>6.4899999999999995E-4</v>
      </c>
      <c r="BS143">
        <v>6.4899999999999995E-4</v>
      </c>
      <c r="BT143">
        <v>5.5400000000000002E-4</v>
      </c>
      <c r="BU143">
        <v>5.5400000000000002E-4</v>
      </c>
      <c r="BV143">
        <v>5.5400000000000002E-4</v>
      </c>
      <c r="BW143">
        <v>5.5400000000000002E-4</v>
      </c>
      <c r="BX143">
        <v>5.5400000000000002E-4</v>
      </c>
      <c r="BY143">
        <v>3.8699999999999997E-4</v>
      </c>
      <c r="BZ143">
        <v>3.8699999999999997E-4</v>
      </c>
      <c r="CA143">
        <v>3.8699999999999997E-4</v>
      </c>
      <c r="CB143">
        <v>3.8699999999999997E-4</v>
      </c>
      <c r="CC143">
        <v>3.8699999999999997E-4</v>
      </c>
      <c r="CD143">
        <v>3.8699999999999997E-4</v>
      </c>
      <c r="CE143">
        <v>3.8699999999999997E-4</v>
      </c>
      <c r="CF143">
        <v>3.8699999999999997E-4</v>
      </c>
      <c r="CG143">
        <v>3.8699999999999997E-4</v>
      </c>
      <c r="CH143">
        <v>3.8699999999999997E-4</v>
      </c>
      <c r="CI143">
        <v>3.8699999999999997E-4</v>
      </c>
      <c r="CJ143">
        <v>3.8699999999999997E-4</v>
      </c>
      <c r="CK143">
        <v>3.8699999999999997E-4</v>
      </c>
      <c r="CL143">
        <v>3.8699999999999997E-4</v>
      </c>
      <c r="CM143">
        <v>3.8699999999999997E-4</v>
      </c>
      <c r="CN143">
        <v>3.8699999999999997E-4</v>
      </c>
      <c r="CO143">
        <v>3.8699999999999997E-4</v>
      </c>
      <c r="CP143">
        <v>3.8699999999999997E-4</v>
      </c>
      <c r="CQ143">
        <v>3.8699999999999997E-4</v>
      </c>
      <c r="CR143">
        <v>3.8699999999999997E-4</v>
      </c>
      <c r="CS143">
        <v>3.8699999999999997E-4</v>
      </c>
      <c r="CT143">
        <v>3.8699999999999997E-4</v>
      </c>
      <c r="CU143">
        <v>3.8699999999999997E-4</v>
      </c>
      <c r="CV143">
        <v>3.8699999999999997E-4</v>
      </c>
      <c r="CW143">
        <v>3.8699999999999997E-4</v>
      </c>
      <c r="CX143">
        <v>3.8699999999999997E-4</v>
      </c>
    </row>
    <row r="144" spans="1:102">
      <c r="A144" t="s">
        <v>355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1.4999999999999999E-4</v>
      </c>
      <c r="R144">
        <v>1.4999999999999999E-4</v>
      </c>
      <c r="S144">
        <v>1.4999999999999999E-4</v>
      </c>
      <c r="T144">
        <v>1.4999999999999999E-4</v>
      </c>
      <c r="U144">
        <v>1.4999999999999999E-4</v>
      </c>
      <c r="V144">
        <v>1.4999999999999999E-4</v>
      </c>
      <c r="W144">
        <v>1.4999999999999999E-4</v>
      </c>
      <c r="X144">
        <v>1.4999999999999999E-4</v>
      </c>
      <c r="Y144">
        <v>1.4999999999999999E-4</v>
      </c>
      <c r="Z144">
        <v>1.4999999999999999E-4</v>
      </c>
      <c r="AA144">
        <v>1.4999999999999999E-4</v>
      </c>
      <c r="AB144">
        <v>1.4999999999999999E-4</v>
      </c>
      <c r="AC144">
        <v>1.4999999999999999E-4</v>
      </c>
      <c r="AD144">
        <v>1.4999999999999999E-4</v>
      </c>
      <c r="AE144">
        <v>1.4999999999999999E-4</v>
      </c>
      <c r="AF144">
        <v>1.4999999999999999E-4</v>
      </c>
      <c r="AG144">
        <v>1.4999999999999999E-4</v>
      </c>
      <c r="AH144">
        <v>1.4999999999999999E-4</v>
      </c>
      <c r="AI144">
        <v>1.4999999999999999E-4</v>
      </c>
      <c r="AJ144">
        <v>1.4999999999999999E-4</v>
      </c>
      <c r="AK144">
        <v>1.4999999999999999E-4</v>
      </c>
      <c r="AL144">
        <v>1.4999999999999999E-4</v>
      </c>
      <c r="AM144">
        <v>1.4999999999999999E-4</v>
      </c>
      <c r="AN144">
        <v>1.4999999999999999E-4</v>
      </c>
      <c r="AO144">
        <v>1.4999999999999999E-4</v>
      </c>
      <c r="AP144">
        <v>3.3100000000000002E-4</v>
      </c>
      <c r="AQ144">
        <v>3.3100000000000002E-4</v>
      </c>
      <c r="AR144">
        <v>3.3100000000000002E-4</v>
      </c>
      <c r="AS144">
        <v>3.3100000000000002E-4</v>
      </c>
      <c r="AT144">
        <v>3.3100000000000002E-4</v>
      </c>
      <c r="AU144">
        <v>3.4000000000000002E-4</v>
      </c>
      <c r="AV144">
        <v>3.4000000000000002E-4</v>
      </c>
      <c r="AW144">
        <v>3.4000000000000002E-4</v>
      </c>
      <c r="AX144">
        <v>3.4000000000000002E-4</v>
      </c>
      <c r="AY144">
        <v>3.4000000000000002E-4</v>
      </c>
      <c r="AZ144">
        <v>3.3E-4</v>
      </c>
      <c r="BA144">
        <v>3.3E-4</v>
      </c>
      <c r="BB144">
        <v>3.3E-4</v>
      </c>
      <c r="BC144">
        <v>3.3E-4</v>
      </c>
      <c r="BD144">
        <v>3.3E-4</v>
      </c>
      <c r="BE144">
        <v>3.1500000000000001E-4</v>
      </c>
      <c r="BF144">
        <v>3.1500000000000001E-4</v>
      </c>
      <c r="BG144">
        <v>3.1500000000000001E-4</v>
      </c>
      <c r="BH144">
        <v>3.1500000000000001E-4</v>
      </c>
      <c r="BI144">
        <v>3.1500000000000001E-4</v>
      </c>
      <c r="BJ144">
        <v>2.9300000000000002E-4</v>
      </c>
      <c r="BK144">
        <v>2.9300000000000002E-4</v>
      </c>
      <c r="BL144">
        <v>2.9300000000000002E-4</v>
      </c>
      <c r="BM144">
        <v>2.9300000000000002E-4</v>
      </c>
      <c r="BN144">
        <v>2.9300000000000002E-4</v>
      </c>
      <c r="BO144">
        <v>2.6800000000000001E-4</v>
      </c>
      <c r="BP144">
        <v>2.6800000000000001E-4</v>
      </c>
      <c r="BQ144">
        <v>2.6800000000000001E-4</v>
      </c>
      <c r="BR144">
        <v>2.6800000000000001E-4</v>
      </c>
      <c r="BS144">
        <v>2.6800000000000001E-4</v>
      </c>
      <c r="BT144">
        <v>2.3900000000000001E-4</v>
      </c>
      <c r="BU144">
        <v>2.3900000000000001E-4</v>
      </c>
      <c r="BV144">
        <v>2.3900000000000001E-4</v>
      </c>
      <c r="BW144">
        <v>2.3900000000000001E-4</v>
      </c>
      <c r="BX144">
        <v>2.3900000000000001E-4</v>
      </c>
      <c r="BY144">
        <v>1.7799999999999999E-4</v>
      </c>
      <c r="BZ144">
        <v>1.7799999999999999E-4</v>
      </c>
      <c r="CA144">
        <v>1.7799999999999999E-4</v>
      </c>
      <c r="CB144">
        <v>1.7799999999999999E-4</v>
      </c>
      <c r="CC144">
        <v>1.7799999999999999E-4</v>
      </c>
      <c r="CD144">
        <v>1.7799999999999999E-4</v>
      </c>
      <c r="CE144">
        <v>1.7799999999999999E-4</v>
      </c>
      <c r="CF144">
        <v>1.7799999999999999E-4</v>
      </c>
      <c r="CG144">
        <v>1.7799999999999999E-4</v>
      </c>
      <c r="CH144">
        <v>1.7799999999999999E-4</v>
      </c>
      <c r="CI144">
        <v>1.7799999999999999E-4</v>
      </c>
      <c r="CJ144">
        <v>1.7799999999999999E-4</v>
      </c>
      <c r="CK144">
        <v>1.7799999999999999E-4</v>
      </c>
      <c r="CL144">
        <v>1.7799999999999999E-4</v>
      </c>
      <c r="CM144">
        <v>1.7799999999999999E-4</v>
      </c>
      <c r="CN144">
        <v>1.7799999999999999E-4</v>
      </c>
      <c r="CO144">
        <v>1.7799999999999999E-4</v>
      </c>
      <c r="CP144">
        <v>1.7799999999999999E-4</v>
      </c>
      <c r="CQ144">
        <v>1.7799999999999999E-4</v>
      </c>
      <c r="CR144">
        <v>1.7799999999999999E-4</v>
      </c>
      <c r="CS144">
        <v>1.7799999999999999E-4</v>
      </c>
      <c r="CT144">
        <v>1.7799999999999999E-4</v>
      </c>
      <c r="CU144">
        <v>1.7799999999999999E-4</v>
      </c>
      <c r="CV144">
        <v>1.7799999999999999E-4</v>
      </c>
      <c r="CW144">
        <v>1.7799999999999999E-4</v>
      </c>
      <c r="CX144">
        <v>1.7799999999999999E-4</v>
      </c>
    </row>
    <row r="145" spans="1:102">
      <c r="A145" t="s">
        <v>357</v>
      </c>
      <c r="B145" t="e">
        <v>#VALUE!</v>
      </c>
      <c r="C145" t="e">
        <v>#VALUE!</v>
      </c>
      <c r="D145" t="e">
        <v>#VALUE!</v>
      </c>
      <c r="E145" t="e">
        <v>#VALUE!</v>
      </c>
      <c r="F145" t="e">
        <v>#VALUE!</v>
      </c>
      <c r="G145" t="e">
        <v>#VALUE!</v>
      </c>
      <c r="H145" t="e">
        <v>#VALUE!</v>
      </c>
      <c r="I145" t="e">
        <v>#VALUE!</v>
      </c>
      <c r="J145" t="e">
        <v>#VALUE!</v>
      </c>
      <c r="K145" t="e">
        <v>#VALUE!</v>
      </c>
      <c r="L145" t="e">
        <v>#VALUE!</v>
      </c>
      <c r="M145" t="e">
        <v>#VALUE!</v>
      </c>
      <c r="N145" t="e">
        <v>#VALUE!</v>
      </c>
      <c r="O145" t="e">
        <v>#VALUE!</v>
      </c>
      <c r="P145" t="e">
        <v>#VALUE!</v>
      </c>
      <c r="Q145">
        <v>1.1400000000000001E-4</v>
      </c>
      <c r="R145">
        <v>1.1400000000000001E-4</v>
      </c>
      <c r="S145">
        <v>1.1400000000000001E-4</v>
      </c>
      <c r="T145">
        <v>1.1400000000000001E-4</v>
      </c>
      <c r="U145">
        <v>1.1400000000000001E-4</v>
      </c>
      <c r="V145">
        <v>1.1400000000000001E-4</v>
      </c>
      <c r="W145">
        <v>1.1400000000000001E-4</v>
      </c>
      <c r="X145">
        <v>1.1400000000000001E-4</v>
      </c>
      <c r="Y145">
        <v>1.1400000000000001E-4</v>
      </c>
      <c r="Z145">
        <v>1.1400000000000001E-4</v>
      </c>
      <c r="AA145">
        <v>1.1400000000000001E-4</v>
      </c>
      <c r="AB145">
        <v>1.1400000000000001E-4</v>
      </c>
      <c r="AC145">
        <v>1.1400000000000001E-4</v>
      </c>
      <c r="AD145">
        <v>1.1400000000000001E-4</v>
      </c>
      <c r="AE145">
        <v>1.1400000000000001E-4</v>
      </c>
      <c r="AF145">
        <v>1.1400000000000001E-4</v>
      </c>
      <c r="AG145">
        <v>1.1400000000000001E-4</v>
      </c>
      <c r="AH145">
        <v>1.1400000000000001E-4</v>
      </c>
      <c r="AI145">
        <v>1.1400000000000001E-4</v>
      </c>
      <c r="AJ145">
        <v>1.1400000000000001E-4</v>
      </c>
      <c r="AK145">
        <v>1.1400000000000001E-4</v>
      </c>
      <c r="AL145">
        <v>1.1400000000000001E-4</v>
      </c>
      <c r="AM145">
        <v>1.1400000000000001E-4</v>
      </c>
      <c r="AN145">
        <v>1.1400000000000001E-4</v>
      </c>
      <c r="AO145">
        <v>1.1400000000000001E-4</v>
      </c>
      <c r="AP145">
        <v>6.8099999999999996E-4</v>
      </c>
      <c r="AQ145">
        <v>6.8099999999999996E-4</v>
      </c>
      <c r="AR145">
        <v>6.8099999999999996E-4</v>
      </c>
      <c r="AS145">
        <v>6.8099999999999996E-4</v>
      </c>
      <c r="AT145">
        <v>6.8099999999999996E-4</v>
      </c>
      <c r="AU145">
        <v>1.049E-3</v>
      </c>
      <c r="AV145">
        <v>1.049E-3</v>
      </c>
      <c r="AW145">
        <v>1.049E-3</v>
      </c>
      <c r="AX145">
        <v>1.049E-3</v>
      </c>
      <c r="AY145">
        <v>1.049E-3</v>
      </c>
      <c r="AZ145">
        <v>1.3749999999999999E-3</v>
      </c>
      <c r="BA145">
        <v>1.3749999999999999E-3</v>
      </c>
      <c r="BB145">
        <v>1.3749999999999999E-3</v>
      </c>
      <c r="BC145">
        <v>1.3749999999999999E-3</v>
      </c>
      <c r="BD145">
        <v>1.3749999999999999E-3</v>
      </c>
      <c r="BE145">
        <v>1.56E-3</v>
      </c>
      <c r="BF145">
        <v>1.56E-3</v>
      </c>
      <c r="BG145">
        <v>1.56E-3</v>
      </c>
      <c r="BH145">
        <v>1.56E-3</v>
      </c>
      <c r="BI145">
        <v>1.56E-3</v>
      </c>
      <c r="BJ145">
        <v>1.5150000000000001E-3</v>
      </c>
      <c r="BK145">
        <v>1.5150000000000001E-3</v>
      </c>
      <c r="BL145">
        <v>1.5150000000000001E-3</v>
      </c>
      <c r="BM145">
        <v>1.5150000000000001E-3</v>
      </c>
      <c r="BN145">
        <v>1.5150000000000001E-3</v>
      </c>
      <c r="BO145">
        <v>1.372E-3</v>
      </c>
      <c r="BP145">
        <v>1.372E-3</v>
      </c>
      <c r="BQ145">
        <v>1.372E-3</v>
      </c>
      <c r="BR145">
        <v>1.372E-3</v>
      </c>
      <c r="BS145">
        <v>1.372E-3</v>
      </c>
      <c r="BT145">
        <v>1.139E-3</v>
      </c>
      <c r="BU145">
        <v>1.139E-3</v>
      </c>
      <c r="BV145">
        <v>1.139E-3</v>
      </c>
      <c r="BW145">
        <v>1.139E-3</v>
      </c>
      <c r="BX145">
        <v>1.139E-3</v>
      </c>
      <c r="BY145">
        <v>7.9600000000000005E-4</v>
      </c>
      <c r="BZ145">
        <v>7.9600000000000005E-4</v>
      </c>
      <c r="CA145">
        <v>7.9600000000000005E-4</v>
      </c>
      <c r="CB145">
        <v>7.9600000000000005E-4</v>
      </c>
      <c r="CC145">
        <v>7.9600000000000005E-4</v>
      </c>
      <c r="CD145">
        <v>7.9600000000000005E-4</v>
      </c>
      <c r="CE145">
        <v>7.9600000000000005E-4</v>
      </c>
      <c r="CF145">
        <v>7.9600000000000005E-4</v>
      </c>
      <c r="CG145">
        <v>7.9600000000000005E-4</v>
      </c>
      <c r="CH145">
        <v>7.9600000000000005E-4</v>
      </c>
      <c r="CI145">
        <v>7.9600000000000005E-4</v>
      </c>
      <c r="CJ145">
        <v>7.9600000000000005E-4</v>
      </c>
      <c r="CK145">
        <v>7.9600000000000005E-4</v>
      </c>
      <c r="CL145">
        <v>7.9600000000000005E-4</v>
      </c>
      <c r="CM145">
        <v>7.9600000000000005E-4</v>
      </c>
      <c r="CN145">
        <v>7.9600000000000005E-4</v>
      </c>
      <c r="CO145">
        <v>7.9600000000000005E-4</v>
      </c>
      <c r="CP145">
        <v>7.9600000000000005E-4</v>
      </c>
      <c r="CQ145">
        <v>7.9600000000000005E-4</v>
      </c>
      <c r="CR145">
        <v>7.9600000000000005E-4</v>
      </c>
      <c r="CS145">
        <v>7.9600000000000005E-4</v>
      </c>
      <c r="CT145">
        <v>7.9600000000000005E-4</v>
      </c>
      <c r="CU145">
        <v>7.9600000000000005E-4</v>
      </c>
      <c r="CV145">
        <v>7.9600000000000005E-4</v>
      </c>
      <c r="CW145">
        <v>7.9600000000000005E-4</v>
      </c>
      <c r="CX145">
        <v>7.9600000000000005E-4</v>
      </c>
    </row>
    <row r="146" spans="1:102">
      <c r="A146" t="s">
        <v>359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1.25E-4</v>
      </c>
      <c r="R146">
        <v>1.25E-4</v>
      </c>
      <c r="S146">
        <v>1.25E-4</v>
      </c>
      <c r="T146">
        <v>1.25E-4</v>
      </c>
      <c r="U146">
        <v>1.25E-4</v>
      </c>
      <c r="V146">
        <v>1.25E-4</v>
      </c>
      <c r="W146">
        <v>1.25E-4</v>
      </c>
      <c r="X146">
        <v>1.25E-4</v>
      </c>
      <c r="Y146">
        <v>1.25E-4</v>
      </c>
      <c r="Z146">
        <v>1.25E-4</v>
      </c>
      <c r="AA146">
        <v>1.25E-4</v>
      </c>
      <c r="AB146">
        <v>1.25E-4</v>
      </c>
      <c r="AC146">
        <v>1.25E-4</v>
      </c>
      <c r="AD146">
        <v>1.25E-4</v>
      </c>
      <c r="AE146">
        <v>1.25E-4</v>
      </c>
      <c r="AF146">
        <v>1.25E-4</v>
      </c>
      <c r="AG146">
        <v>1.25E-4</v>
      </c>
      <c r="AH146">
        <v>1.25E-4</v>
      </c>
      <c r="AI146">
        <v>1.25E-4</v>
      </c>
      <c r="AJ146">
        <v>1.25E-4</v>
      </c>
      <c r="AK146">
        <v>1.25E-4</v>
      </c>
      <c r="AL146">
        <v>1.25E-4</v>
      </c>
      <c r="AM146">
        <v>1.25E-4</v>
      </c>
      <c r="AN146">
        <v>1.25E-4</v>
      </c>
      <c r="AO146">
        <v>1.25E-4</v>
      </c>
      <c r="AP146">
        <v>3.1500000000000001E-4</v>
      </c>
      <c r="AQ146">
        <v>3.1500000000000001E-4</v>
      </c>
      <c r="AR146">
        <v>3.1500000000000001E-4</v>
      </c>
      <c r="AS146">
        <v>3.1500000000000001E-4</v>
      </c>
      <c r="AT146">
        <v>3.1500000000000001E-4</v>
      </c>
      <c r="AU146">
        <v>3.21E-4</v>
      </c>
      <c r="AV146">
        <v>3.21E-4</v>
      </c>
      <c r="AW146">
        <v>3.21E-4</v>
      </c>
      <c r="AX146">
        <v>3.21E-4</v>
      </c>
      <c r="AY146">
        <v>3.21E-4</v>
      </c>
      <c r="AZ146">
        <v>3.1100000000000002E-4</v>
      </c>
      <c r="BA146">
        <v>3.1100000000000002E-4</v>
      </c>
      <c r="BB146">
        <v>3.1100000000000002E-4</v>
      </c>
      <c r="BC146">
        <v>3.1100000000000002E-4</v>
      </c>
      <c r="BD146">
        <v>3.1100000000000002E-4</v>
      </c>
      <c r="BE146">
        <v>3.1199999999999999E-4</v>
      </c>
      <c r="BF146">
        <v>3.1199999999999999E-4</v>
      </c>
      <c r="BG146">
        <v>3.1199999999999999E-4</v>
      </c>
      <c r="BH146">
        <v>3.1199999999999999E-4</v>
      </c>
      <c r="BI146">
        <v>3.1199999999999999E-4</v>
      </c>
      <c r="BJ146">
        <v>3.1599999999999998E-4</v>
      </c>
      <c r="BK146">
        <v>3.1599999999999998E-4</v>
      </c>
      <c r="BL146">
        <v>3.1599999999999998E-4</v>
      </c>
      <c r="BM146">
        <v>3.1599999999999998E-4</v>
      </c>
      <c r="BN146">
        <v>3.1599999999999998E-4</v>
      </c>
      <c r="BO146">
        <v>3.3199999999999999E-4</v>
      </c>
      <c r="BP146">
        <v>3.3199999999999999E-4</v>
      </c>
      <c r="BQ146">
        <v>3.3199999999999999E-4</v>
      </c>
      <c r="BR146">
        <v>3.3199999999999999E-4</v>
      </c>
      <c r="BS146">
        <v>3.3199999999999999E-4</v>
      </c>
      <c r="BT146">
        <v>3.6299999999999999E-4</v>
      </c>
      <c r="BU146">
        <v>3.6299999999999999E-4</v>
      </c>
      <c r="BV146">
        <v>3.6299999999999999E-4</v>
      </c>
      <c r="BW146">
        <v>3.6299999999999999E-4</v>
      </c>
      <c r="BX146">
        <v>3.6299999999999999E-4</v>
      </c>
      <c r="BY146">
        <v>3.3599999999999998E-4</v>
      </c>
      <c r="BZ146">
        <v>3.3599999999999998E-4</v>
      </c>
      <c r="CA146">
        <v>3.3599999999999998E-4</v>
      </c>
      <c r="CB146">
        <v>3.3599999999999998E-4</v>
      </c>
      <c r="CC146">
        <v>3.3599999999999998E-4</v>
      </c>
      <c r="CD146">
        <v>3.3599999999999998E-4</v>
      </c>
      <c r="CE146">
        <v>3.3599999999999998E-4</v>
      </c>
      <c r="CF146">
        <v>3.3599999999999998E-4</v>
      </c>
      <c r="CG146">
        <v>3.3599999999999998E-4</v>
      </c>
      <c r="CH146">
        <v>3.3599999999999998E-4</v>
      </c>
      <c r="CI146">
        <v>3.3599999999999998E-4</v>
      </c>
      <c r="CJ146">
        <v>3.3599999999999998E-4</v>
      </c>
      <c r="CK146">
        <v>3.3599999999999998E-4</v>
      </c>
      <c r="CL146">
        <v>3.3599999999999998E-4</v>
      </c>
      <c r="CM146">
        <v>3.3599999999999998E-4</v>
      </c>
      <c r="CN146">
        <v>3.3599999999999998E-4</v>
      </c>
      <c r="CO146">
        <v>3.3599999999999998E-4</v>
      </c>
      <c r="CP146">
        <v>3.3599999999999998E-4</v>
      </c>
      <c r="CQ146">
        <v>3.3599999999999998E-4</v>
      </c>
      <c r="CR146">
        <v>3.3599999999999998E-4</v>
      </c>
      <c r="CS146">
        <v>3.3599999999999998E-4</v>
      </c>
      <c r="CT146">
        <v>3.3599999999999998E-4</v>
      </c>
      <c r="CU146">
        <v>3.3599999999999998E-4</v>
      </c>
      <c r="CV146">
        <v>3.3599999999999998E-4</v>
      </c>
      <c r="CW146">
        <v>3.3599999999999998E-4</v>
      </c>
      <c r="CX146">
        <v>3.3599999999999998E-4</v>
      </c>
    </row>
    <row r="147" spans="1:102">
      <c r="A147" t="s">
        <v>361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1.25E-4</v>
      </c>
      <c r="R147">
        <v>1.25E-4</v>
      </c>
      <c r="S147">
        <v>1.25E-4</v>
      </c>
      <c r="T147">
        <v>1.25E-4</v>
      </c>
      <c r="U147">
        <v>1.25E-4</v>
      </c>
      <c r="V147">
        <v>1.25E-4</v>
      </c>
      <c r="W147">
        <v>1.25E-4</v>
      </c>
      <c r="X147">
        <v>1.25E-4</v>
      </c>
      <c r="Y147">
        <v>1.25E-4</v>
      </c>
      <c r="Z147">
        <v>1.25E-4</v>
      </c>
      <c r="AA147">
        <v>1.25E-4</v>
      </c>
      <c r="AB147">
        <v>1.25E-4</v>
      </c>
      <c r="AC147">
        <v>1.25E-4</v>
      </c>
      <c r="AD147">
        <v>1.25E-4</v>
      </c>
      <c r="AE147">
        <v>1.25E-4</v>
      </c>
      <c r="AF147">
        <v>1.25E-4</v>
      </c>
      <c r="AG147">
        <v>1.25E-4</v>
      </c>
      <c r="AH147">
        <v>1.25E-4</v>
      </c>
      <c r="AI147">
        <v>1.25E-4</v>
      </c>
      <c r="AJ147">
        <v>1.25E-4</v>
      </c>
      <c r="AK147">
        <v>1.25E-4</v>
      </c>
      <c r="AL147">
        <v>1.25E-4</v>
      </c>
      <c r="AM147">
        <v>1.25E-4</v>
      </c>
      <c r="AN147">
        <v>1.25E-4</v>
      </c>
      <c r="AO147">
        <v>1.25E-4</v>
      </c>
      <c r="AP147">
        <v>3.1500000000000001E-4</v>
      </c>
      <c r="AQ147">
        <v>3.1500000000000001E-4</v>
      </c>
      <c r="AR147">
        <v>3.1500000000000001E-4</v>
      </c>
      <c r="AS147">
        <v>3.1500000000000001E-4</v>
      </c>
      <c r="AT147">
        <v>3.1500000000000001E-4</v>
      </c>
      <c r="AU147">
        <v>3.21E-4</v>
      </c>
      <c r="AV147">
        <v>3.21E-4</v>
      </c>
      <c r="AW147">
        <v>3.21E-4</v>
      </c>
      <c r="AX147">
        <v>3.21E-4</v>
      </c>
      <c r="AY147">
        <v>3.21E-4</v>
      </c>
      <c r="AZ147">
        <v>3.1100000000000002E-4</v>
      </c>
      <c r="BA147">
        <v>3.1100000000000002E-4</v>
      </c>
      <c r="BB147">
        <v>3.1100000000000002E-4</v>
      </c>
      <c r="BC147">
        <v>3.1100000000000002E-4</v>
      </c>
      <c r="BD147">
        <v>3.1100000000000002E-4</v>
      </c>
      <c r="BE147">
        <v>3.1199999999999999E-4</v>
      </c>
      <c r="BF147">
        <v>3.1199999999999999E-4</v>
      </c>
      <c r="BG147">
        <v>3.1199999999999999E-4</v>
      </c>
      <c r="BH147">
        <v>3.1199999999999999E-4</v>
      </c>
      <c r="BI147">
        <v>3.1199999999999999E-4</v>
      </c>
      <c r="BJ147">
        <v>3.1599999999999998E-4</v>
      </c>
      <c r="BK147">
        <v>3.1599999999999998E-4</v>
      </c>
      <c r="BL147">
        <v>3.1599999999999998E-4</v>
      </c>
      <c r="BM147">
        <v>3.1599999999999998E-4</v>
      </c>
      <c r="BN147">
        <v>3.1599999999999998E-4</v>
      </c>
      <c r="BO147">
        <v>3.3199999999999999E-4</v>
      </c>
      <c r="BP147">
        <v>3.3199999999999999E-4</v>
      </c>
      <c r="BQ147">
        <v>3.3199999999999999E-4</v>
      </c>
      <c r="BR147">
        <v>3.3199999999999999E-4</v>
      </c>
      <c r="BS147">
        <v>3.3199999999999999E-4</v>
      </c>
      <c r="BT147">
        <v>3.6299999999999999E-4</v>
      </c>
      <c r="BU147">
        <v>3.6299999999999999E-4</v>
      </c>
      <c r="BV147">
        <v>3.6299999999999999E-4</v>
      </c>
      <c r="BW147">
        <v>3.6299999999999999E-4</v>
      </c>
      <c r="BX147">
        <v>3.6299999999999999E-4</v>
      </c>
      <c r="BY147">
        <v>3.3599999999999998E-4</v>
      </c>
      <c r="BZ147">
        <v>3.3599999999999998E-4</v>
      </c>
      <c r="CA147">
        <v>3.3599999999999998E-4</v>
      </c>
      <c r="CB147">
        <v>3.3599999999999998E-4</v>
      </c>
      <c r="CC147">
        <v>3.3599999999999998E-4</v>
      </c>
      <c r="CD147">
        <v>3.3599999999999998E-4</v>
      </c>
      <c r="CE147">
        <v>3.3599999999999998E-4</v>
      </c>
      <c r="CF147">
        <v>3.3599999999999998E-4</v>
      </c>
      <c r="CG147">
        <v>3.3599999999999998E-4</v>
      </c>
      <c r="CH147">
        <v>3.3599999999999998E-4</v>
      </c>
      <c r="CI147">
        <v>3.3599999999999998E-4</v>
      </c>
      <c r="CJ147">
        <v>3.3599999999999998E-4</v>
      </c>
      <c r="CK147">
        <v>3.3599999999999998E-4</v>
      </c>
      <c r="CL147">
        <v>3.3599999999999998E-4</v>
      </c>
      <c r="CM147">
        <v>3.3599999999999998E-4</v>
      </c>
      <c r="CN147">
        <v>3.3599999999999998E-4</v>
      </c>
      <c r="CO147">
        <v>3.3599999999999998E-4</v>
      </c>
      <c r="CP147">
        <v>3.3599999999999998E-4</v>
      </c>
      <c r="CQ147">
        <v>3.3599999999999998E-4</v>
      </c>
      <c r="CR147">
        <v>3.3599999999999998E-4</v>
      </c>
      <c r="CS147">
        <v>3.3599999999999998E-4</v>
      </c>
      <c r="CT147">
        <v>3.3599999999999998E-4</v>
      </c>
      <c r="CU147">
        <v>3.3599999999999998E-4</v>
      </c>
      <c r="CV147">
        <v>3.3599999999999998E-4</v>
      </c>
      <c r="CW147">
        <v>3.3599999999999998E-4</v>
      </c>
      <c r="CX147">
        <v>3.3599999999999998E-4</v>
      </c>
    </row>
    <row r="148" spans="1:102">
      <c r="A148" t="s">
        <v>363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1.25E-4</v>
      </c>
      <c r="R148">
        <v>1.25E-4</v>
      </c>
      <c r="S148">
        <v>1.25E-4</v>
      </c>
      <c r="T148">
        <v>1.25E-4</v>
      </c>
      <c r="U148">
        <v>1.25E-4</v>
      </c>
      <c r="V148">
        <v>1.25E-4</v>
      </c>
      <c r="W148">
        <v>1.25E-4</v>
      </c>
      <c r="X148">
        <v>1.25E-4</v>
      </c>
      <c r="Y148">
        <v>1.25E-4</v>
      </c>
      <c r="Z148">
        <v>1.25E-4</v>
      </c>
      <c r="AA148">
        <v>1.25E-4</v>
      </c>
      <c r="AB148">
        <v>1.25E-4</v>
      </c>
      <c r="AC148">
        <v>1.25E-4</v>
      </c>
      <c r="AD148">
        <v>1.25E-4</v>
      </c>
      <c r="AE148">
        <v>1.25E-4</v>
      </c>
      <c r="AF148">
        <v>1.25E-4</v>
      </c>
      <c r="AG148">
        <v>1.25E-4</v>
      </c>
      <c r="AH148">
        <v>1.25E-4</v>
      </c>
      <c r="AI148">
        <v>1.25E-4</v>
      </c>
      <c r="AJ148">
        <v>1.25E-4</v>
      </c>
      <c r="AK148">
        <v>1.25E-4</v>
      </c>
      <c r="AL148">
        <v>1.25E-4</v>
      </c>
      <c r="AM148">
        <v>1.25E-4</v>
      </c>
      <c r="AN148">
        <v>1.25E-4</v>
      </c>
      <c r="AO148">
        <v>1.25E-4</v>
      </c>
      <c r="AP148">
        <v>3.1500000000000001E-4</v>
      </c>
      <c r="AQ148">
        <v>3.1500000000000001E-4</v>
      </c>
      <c r="AR148">
        <v>3.1500000000000001E-4</v>
      </c>
      <c r="AS148">
        <v>3.1500000000000001E-4</v>
      </c>
      <c r="AT148">
        <v>3.1500000000000001E-4</v>
      </c>
      <c r="AU148">
        <v>3.21E-4</v>
      </c>
      <c r="AV148">
        <v>3.21E-4</v>
      </c>
      <c r="AW148">
        <v>3.21E-4</v>
      </c>
      <c r="AX148">
        <v>3.21E-4</v>
      </c>
      <c r="AY148">
        <v>3.21E-4</v>
      </c>
      <c r="AZ148">
        <v>3.1100000000000002E-4</v>
      </c>
      <c r="BA148">
        <v>3.1100000000000002E-4</v>
      </c>
      <c r="BB148">
        <v>3.1100000000000002E-4</v>
      </c>
      <c r="BC148">
        <v>3.1100000000000002E-4</v>
      </c>
      <c r="BD148">
        <v>3.1100000000000002E-4</v>
      </c>
      <c r="BE148">
        <v>3.1199999999999999E-4</v>
      </c>
      <c r="BF148">
        <v>3.1199999999999999E-4</v>
      </c>
      <c r="BG148">
        <v>3.1199999999999999E-4</v>
      </c>
      <c r="BH148">
        <v>3.1199999999999999E-4</v>
      </c>
      <c r="BI148">
        <v>3.1199999999999999E-4</v>
      </c>
      <c r="BJ148">
        <v>3.1599999999999998E-4</v>
      </c>
      <c r="BK148">
        <v>3.1599999999999998E-4</v>
      </c>
      <c r="BL148">
        <v>3.1599999999999998E-4</v>
      </c>
      <c r="BM148">
        <v>3.1599999999999998E-4</v>
      </c>
      <c r="BN148">
        <v>3.1599999999999998E-4</v>
      </c>
      <c r="BO148">
        <v>3.3199999999999999E-4</v>
      </c>
      <c r="BP148">
        <v>3.3199999999999999E-4</v>
      </c>
      <c r="BQ148">
        <v>3.3199999999999999E-4</v>
      </c>
      <c r="BR148">
        <v>3.3199999999999999E-4</v>
      </c>
      <c r="BS148">
        <v>3.3199999999999999E-4</v>
      </c>
      <c r="BT148">
        <v>3.6299999999999999E-4</v>
      </c>
      <c r="BU148">
        <v>3.6299999999999999E-4</v>
      </c>
      <c r="BV148">
        <v>3.6299999999999999E-4</v>
      </c>
      <c r="BW148">
        <v>3.6299999999999999E-4</v>
      </c>
      <c r="BX148">
        <v>3.6299999999999999E-4</v>
      </c>
      <c r="BY148">
        <v>3.3599999999999998E-4</v>
      </c>
      <c r="BZ148">
        <v>3.3599999999999998E-4</v>
      </c>
      <c r="CA148">
        <v>3.3599999999999998E-4</v>
      </c>
      <c r="CB148">
        <v>3.3599999999999998E-4</v>
      </c>
      <c r="CC148">
        <v>3.3599999999999998E-4</v>
      </c>
      <c r="CD148">
        <v>3.3599999999999998E-4</v>
      </c>
      <c r="CE148">
        <v>3.3599999999999998E-4</v>
      </c>
      <c r="CF148">
        <v>3.3599999999999998E-4</v>
      </c>
      <c r="CG148">
        <v>3.3599999999999998E-4</v>
      </c>
      <c r="CH148">
        <v>3.3599999999999998E-4</v>
      </c>
      <c r="CI148">
        <v>3.3599999999999998E-4</v>
      </c>
      <c r="CJ148">
        <v>3.3599999999999998E-4</v>
      </c>
      <c r="CK148">
        <v>3.3599999999999998E-4</v>
      </c>
      <c r="CL148">
        <v>3.3599999999999998E-4</v>
      </c>
      <c r="CM148">
        <v>3.3599999999999998E-4</v>
      </c>
      <c r="CN148">
        <v>3.3599999999999998E-4</v>
      </c>
      <c r="CO148">
        <v>3.3599999999999998E-4</v>
      </c>
      <c r="CP148">
        <v>3.3599999999999998E-4</v>
      </c>
      <c r="CQ148">
        <v>3.3599999999999998E-4</v>
      </c>
      <c r="CR148">
        <v>3.3599999999999998E-4</v>
      </c>
      <c r="CS148">
        <v>3.3599999999999998E-4</v>
      </c>
      <c r="CT148">
        <v>3.3599999999999998E-4</v>
      </c>
      <c r="CU148">
        <v>3.3599999999999998E-4</v>
      </c>
      <c r="CV148">
        <v>3.3599999999999998E-4</v>
      </c>
      <c r="CW148">
        <v>3.3599999999999998E-4</v>
      </c>
      <c r="CX148">
        <v>3.3599999999999998E-4</v>
      </c>
    </row>
    <row r="149" spans="1:102">
      <c r="A149" t="s">
        <v>365</v>
      </c>
      <c r="B149" t="e">
        <v>#VALUE!</v>
      </c>
      <c r="C149" t="e">
        <v>#VALUE!</v>
      </c>
      <c r="D149" t="e">
        <v>#VALUE!</v>
      </c>
      <c r="E149" t="e">
        <v>#VALUE!</v>
      </c>
      <c r="F149" t="e">
        <v>#VALUE!</v>
      </c>
      <c r="G149" t="e">
        <v>#VALUE!</v>
      </c>
      <c r="H149" t="e">
        <v>#VALUE!</v>
      </c>
      <c r="I149" t="e">
        <v>#VALUE!</v>
      </c>
      <c r="J149" t="e">
        <v>#VALUE!</v>
      </c>
      <c r="K149" t="e">
        <v>#VALUE!</v>
      </c>
      <c r="L149" t="e">
        <v>#VALUE!</v>
      </c>
      <c r="M149" t="e">
        <v>#VALUE!</v>
      </c>
      <c r="N149" t="e">
        <v>#VALUE!</v>
      </c>
      <c r="O149" t="e">
        <v>#VALUE!</v>
      </c>
      <c r="P149" t="e">
        <v>#VALUE!</v>
      </c>
      <c r="Q149">
        <v>3.0000000000000001E-5</v>
      </c>
      <c r="R149">
        <v>3.0000000000000001E-5</v>
      </c>
      <c r="S149">
        <v>3.0000000000000001E-5</v>
      </c>
      <c r="T149">
        <v>3.0000000000000001E-5</v>
      </c>
      <c r="U149">
        <v>3.0000000000000001E-5</v>
      </c>
      <c r="V149">
        <v>3.0000000000000001E-5</v>
      </c>
      <c r="W149">
        <v>3.0000000000000001E-5</v>
      </c>
      <c r="X149">
        <v>3.0000000000000001E-5</v>
      </c>
      <c r="Y149">
        <v>3.0000000000000001E-5</v>
      </c>
      <c r="Z149">
        <v>3.0000000000000001E-5</v>
      </c>
      <c r="AA149">
        <v>3.0000000000000001E-5</v>
      </c>
      <c r="AB149">
        <v>3.0000000000000001E-5</v>
      </c>
      <c r="AC149">
        <v>3.0000000000000001E-5</v>
      </c>
      <c r="AD149">
        <v>3.0000000000000001E-5</v>
      </c>
      <c r="AE149">
        <v>3.0000000000000001E-5</v>
      </c>
      <c r="AF149">
        <v>3.0000000000000001E-5</v>
      </c>
      <c r="AG149">
        <v>3.0000000000000001E-5</v>
      </c>
      <c r="AH149">
        <v>3.0000000000000001E-5</v>
      </c>
      <c r="AI149">
        <v>3.0000000000000001E-5</v>
      </c>
      <c r="AJ149">
        <v>3.0000000000000001E-5</v>
      </c>
      <c r="AK149">
        <v>3.0000000000000001E-5</v>
      </c>
      <c r="AL149">
        <v>3.0000000000000001E-5</v>
      </c>
      <c r="AM149">
        <v>3.0000000000000001E-5</v>
      </c>
      <c r="AN149">
        <v>3.0000000000000001E-5</v>
      </c>
      <c r="AO149">
        <v>3.0000000000000001E-5</v>
      </c>
      <c r="AP149">
        <v>1.2199999999999999E-3</v>
      </c>
      <c r="AQ149">
        <v>1.2199999999999999E-3</v>
      </c>
      <c r="AR149">
        <v>1.2199999999999999E-3</v>
      </c>
      <c r="AS149">
        <v>1.2199999999999999E-3</v>
      </c>
      <c r="AT149">
        <v>1.2199999999999999E-3</v>
      </c>
      <c r="AU149">
        <v>6.9399999999999996E-4</v>
      </c>
      <c r="AV149">
        <v>6.9399999999999996E-4</v>
      </c>
      <c r="AW149">
        <v>6.9399999999999996E-4</v>
      </c>
      <c r="AX149">
        <v>6.9399999999999996E-4</v>
      </c>
      <c r="AY149">
        <v>6.9399999999999996E-4</v>
      </c>
      <c r="AZ149">
        <v>5.4600000000000004E-4</v>
      </c>
      <c r="BA149">
        <v>5.4600000000000004E-4</v>
      </c>
      <c r="BB149">
        <v>5.4600000000000004E-4</v>
      </c>
      <c r="BC149">
        <v>5.4600000000000004E-4</v>
      </c>
      <c r="BD149">
        <v>5.4600000000000004E-4</v>
      </c>
      <c r="BE149" t="e">
        <v>#VALUE!</v>
      </c>
      <c r="BF149" t="e">
        <v>#VALUE!</v>
      </c>
      <c r="BG149" t="e">
        <v>#VALUE!</v>
      </c>
      <c r="BH149" t="e">
        <v>#VALUE!</v>
      </c>
      <c r="BI149" t="e">
        <v>#VALUE!</v>
      </c>
      <c r="BJ149" t="e">
        <v>#VALUE!</v>
      </c>
      <c r="BK149" t="e">
        <v>#VALUE!</v>
      </c>
      <c r="BL149" t="e">
        <v>#VALUE!</v>
      </c>
      <c r="BM149" t="e">
        <v>#VALUE!</v>
      </c>
      <c r="BN149" t="e">
        <v>#VALUE!</v>
      </c>
      <c r="BO149">
        <v>5.8600000000000004E-4</v>
      </c>
      <c r="BP149">
        <v>5.8600000000000004E-4</v>
      </c>
      <c r="BQ149">
        <v>5.8600000000000004E-4</v>
      </c>
      <c r="BR149">
        <v>5.8600000000000004E-4</v>
      </c>
      <c r="BS149">
        <v>5.8600000000000004E-4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</row>
    <row r="150" spans="1:102">
      <c r="A150" t="s">
        <v>367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1.02E-4</v>
      </c>
      <c r="R150">
        <v>1.02E-4</v>
      </c>
      <c r="S150">
        <v>1.02E-4</v>
      </c>
      <c r="T150">
        <v>1.02E-4</v>
      </c>
      <c r="U150">
        <v>1.02E-4</v>
      </c>
      <c r="V150">
        <v>1.02E-4</v>
      </c>
      <c r="W150">
        <v>1.02E-4</v>
      </c>
      <c r="X150">
        <v>1.02E-4</v>
      </c>
      <c r="Y150">
        <v>1.02E-4</v>
      </c>
      <c r="Z150">
        <v>1.02E-4</v>
      </c>
      <c r="AA150">
        <v>1.02E-4</v>
      </c>
      <c r="AB150">
        <v>1.02E-4</v>
      </c>
      <c r="AC150">
        <v>1.02E-4</v>
      </c>
      <c r="AD150">
        <v>1.02E-4</v>
      </c>
      <c r="AE150">
        <v>1.02E-4</v>
      </c>
      <c r="AF150">
        <v>1.02E-4</v>
      </c>
      <c r="AG150">
        <v>1.02E-4</v>
      </c>
      <c r="AH150">
        <v>1.02E-4</v>
      </c>
      <c r="AI150">
        <v>1.02E-4</v>
      </c>
      <c r="AJ150">
        <v>1.02E-4</v>
      </c>
      <c r="AK150">
        <v>1.02E-4</v>
      </c>
      <c r="AL150">
        <v>1.02E-4</v>
      </c>
      <c r="AM150">
        <v>1.02E-4</v>
      </c>
      <c r="AN150">
        <v>1.02E-4</v>
      </c>
      <c r="AO150">
        <v>1.02E-4</v>
      </c>
      <c r="AP150">
        <v>2.41E-4</v>
      </c>
      <c r="AQ150">
        <v>2.41E-4</v>
      </c>
      <c r="AR150">
        <v>2.41E-4</v>
      </c>
      <c r="AS150">
        <v>2.41E-4</v>
      </c>
      <c r="AT150">
        <v>2.41E-4</v>
      </c>
      <c r="AU150">
        <v>2.5399999999999999E-4</v>
      </c>
      <c r="AV150">
        <v>2.5399999999999999E-4</v>
      </c>
      <c r="AW150">
        <v>2.5399999999999999E-4</v>
      </c>
      <c r="AX150">
        <v>2.5399999999999999E-4</v>
      </c>
      <c r="AY150">
        <v>2.5399999999999999E-4</v>
      </c>
      <c r="AZ150">
        <v>2.5700000000000001E-4</v>
      </c>
      <c r="BA150">
        <v>2.5700000000000001E-4</v>
      </c>
      <c r="BB150">
        <v>2.5700000000000001E-4</v>
      </c>
      <c r="BC150">
        <v>2.5700000000000001E-4</v>
      </c>
      <c r="BD150">
        <v>2.5700000000000001E-4</v>
      </c>
      <c r="BE150">
        <v>2.4899999999999998E-4</v>
      </c>
      <c r="BF150">
        <v>2.4899999999999998E-4</v>
      </c>
      <c r="BG150">
        <v>2.4899999999999998E-4</v>
      </c>
      <c r="BH150">
        <v>2.4899999999999998E-4</v>
      </c>
      <c r="BI150">
        <v>2.4899999999999998E-4</v>
      </c>
      <c r="BJ150">
        <v>2.22E-4</v>
      </c>
      <c r="BK150">
        <v>2.22E-4</v>
      </c>
      <c r="BL150">
        <v>2.22E-4</v>
      </c>
      <c r="BM150">
        <v>2.22E-4</v>
      </c>
      <c r="BN150">
        <v>2.22E-4</v>
      </c>
      <c r="BO150">
        <v>1.9799999999999999E-4</v>
      </c>
      <c r="BP150">
        <v>1.9799999999999999E-4</v>
      </c>
      <c r="BQ150">
        <v>1.9799999999999999E-4</v>
      </c>
      <c r="BR150">
        <v>1.9799999999999999E-4</v>
      </c>
      <c r="BS150">
        <v>1.9799999999999999E-4</v>
      </c>
      <c r="BT150">
        <v>1.9000000000000001E-4</v>
      </c>
      <c r="BU150">
        <v>1.9000000000000001E-4</v>
      </c>
      <c r="BV150">
        <v>1.9000000000000001E-4</v>
      </c>
      <c r="BW150">
        <v>1.9000000000000001E-4</v>
      </c>
      <c r="BX150">
        <v>1.9000000000000001E-4</v>
      </c>
      <c r="BY150">
        <v>1.56E-4</v>
      </c>
      <c r="BZ150">
        <v>1.56E-4</v>
      </c>
      <c r="CA150">
        <v>1.56E-4</v>
      </c>
      <c r="CB150">
        <v>1.56E-4</v>
      </c>
      <c r="CC150">
        <v>1.56E-4</v>
      </c>
      <c r="CD150">
        <v>1.56E-4</v>
      </c>
      <c r="CE150">
        <v>1.56E-4</v>
      </c>
      <c r="CF150">
        <v>1.56E-4</v>
      </c>
      <c r="CG150">
        <v>1.56E-4</v>
      </c>
      <c r="CH150">
        <v>1.56E-4</v>
      </c>
      <c r="CI150">
        <v>1.56E-4</v>
      </c>
      <c r="CJ150">
        <v>1.56E-4</v>
      </c>
      <c r="CK150">
        <v>1.56E-4</v>
      </c>
      <c r="CL150">
        <v>1.56E-4</v>
      </c>
      <c r="CM150">
        <v>1.56E-4</v>
      </c>
      <c r="CN150">
        <v>1.56E-4</v>
      </c>
      <c r="CO150">
        <v>1.56E-4</v>
      </c>
      <c r="CP150">
        <v>1.56E-4</v>
      </c>
      <c r="CQ150">
        <v>1.56E-4</v>
      </c>
      <c r="CR150">
        <v>1.56E-4</v>
      </c>
      <c r="CS150">
        <v>1.56E-4</v>
      </c>
      <c r="CT150">
        <v>1.56E-4</v>
      </c>
      <c r="CU150">
        <v>1.56E-4</v>
      </c>
      <c r="CV150">
        <v>1.56E-4</v>
      </c>
      <c r="CW150">
        <v>1.56E-4</v>
      </c>
      <c r="CX150">
        <v>1.56E-4</v>
      </c>
    </row>
    <row r="151" spans="1:102">
      <c r="A151" t="s">
        <v>369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1.06E-4</v>
      </c>
      <c r="R151">
        <v>1.06E-4</v>
      </c>
      <c r="S151">
        <v>1.06E-4</v>
      </c>
      <c r="T151">
        <v>1.06E-4</v>
      </c>
      <c r="U151">
        <v>1.06E-4</v>
      </c>
      <c r="V151">
        <v>1.06E-4</v>
      </c>
      <c r="W151">
        <v>1.06E-4</v>
      </c>
      <c r="X151">
        <v>1.06E-4</v>
      </c>
      <c r="Y151">
        <v>1.06E-4</v>
      </c>
      <c r="Z151">
        <v>1.06E-4</v>
      </c>
      <c r="AA151">
        <v>1.06E-4</v>
      </c>
      <c r="AB151">
        <v>1.06E-4</v>
      </c>
      <c r="AC151">
        <v>1.06E-4</v>
      </c>
      <c r="AD151">
        <v>1.06E-4</v>
      </c>
      <c r="AE151">
        <v>1.06E-4</v>
      </c>
      <c r="AF151">
        <v>1.06E-4</v>
      </c>
      <c r="AG151">
        <v>1.06E-4</v>
      </c>
      <c r="AH151">
        <v>1.06E-4</v>
      </c>
      <c r="AI151">
        <v>1.06E-4</v>
      </c>
      <c r="AJ151">
        <v>1.06E-4</v>
      </c>
      <c r="AK151">
        <v>1.06E-4</v>
      </c>
      <c r="AL151">
        <v>1.06E-4</v>
      </c>
      <c r="AM151">
        <v>1.06E-4</v>
      </c>
      <c r="AN151">
        <v>1.06E-4</v>
      </c>
      <c r="AO151">
        <v>1.06E-4</v>
      </c>
      <c r="AP151">
        <v>5.2599999999999999E-4</v>
      </c>
      <c r="AQ151">
        <v>5.2599999999999999E-4</v>
      </c>
      <c r="AR151">
        <v>5.2599999999999999E-4</v>
      </c>
      <c r="AS151">
        <v>5.2599999999999999E-4</v>
      </c>
      <c r="AT151">
        <v>5.2599999999999999E-4</v>
      </c>
      <c r="AU151">
        <v>7.2199999999999999E-4</v>
      </c>
      <c r="AV151">
        <v>7.2199999999999999E-4</v>
      </c>
      <c r="AW151">
        <v>7.2199999999999999E-4</v>
      </c>
      <c r="AX151">
        <v>7.2199999999999999E-4</v>
      </c>
      <c r="AY151">
        <v>7.2199999999999999E-4</v>
      </c>
      <c r="AZ151">
        <v>9.0700000000000004E-4</v>
      </c>
      <c r="BA151">
        <v>9.0700000000000004E-4</v>
      </c>
      <c r="BB151">
        <v>9.0700000000000004E-4</v>
      </c>
      <c r="BC151">
        <v>9.0700000000000004E-4</v>
      </c>
      <c r="BD151">
        <v>9.0700000000000004E-4</v>
      </c>
      <c r="BE151">
        <v>1.0579999999999999E-3</v>
      </c>
      <c r="BF151">
        <v>1.0579999999999999E-3</v>
      </c>
      <c r="BG151">
        <v>1.0579999999999999E-3</v>
      </c>
      <c r="BH151">
        <v>1.0579999999999999E-3</v>
      </c>
      <c r="BI151">
        <v>1.0579999999999999E-3</v>
      </c>
      <c r="BJ151">
        <v>1.1640000000000001E-3</v>
      </c>
      <c r="BK151">
        <v>1.1640000000000001E-3</v>
      </c>
      <c r="BL151">
        <v>1.1640000000000001E-3</v>
      </c>
      <c r="BM151">
        <v>1.1640000000000001E-3</v>
      </c>
      <c r="BN151">
        <v>1.1640000000000001E-3</v>
      </c>
      <c r="BO151">
        <v>1.2229999999999999E-3</v>
      </c>
      <c r="BP151">
        <v>1.2229999999999999E-3</v>
      </c>
      <c r="BQ151">
        <v>1.2229999999999999E-3</v>
      </c>
      <c r="BR151">
        <v>1.2229999999999999E-3</v>
      </c>
      <c r="BS151">
        <v>1.2229999999999999E-3</v>
      </c>
      <c r="BT151">
        <v>1.225E-3</v>
      </c>
      <c r="BU151">
        <v>1.225E-3</v>
      </c>
      <c r="BV151">
        <v>1.225E-3</v>
      </c>
      <c r="BW151">
        <v>1.225E-3</v>
      </c>
      <c r="BX151">
        <v>1.225E-3</v>
      </c>
      <c r="BY151">
        <v>1.1999999999999999E-3</v>
      </c>
      <c r="BZ151">
        <v>1.1999999999999999E-3</v>
      </c>
      <c r="CA151">
        <v>1.1999999999999999E-3</v>
      </c>
      <c r="CB151">
        <v>1.1999999999999999E-3</v>
      </c>
      <c r="CC151">
        <v>1.1999999999999999E-3</v>
      </c>
      <c r="CD151">
        <v>1.1999999999999999E-3</v>
      </c>
      <c r="CE151">
        <v>1.1999999999999999E-3</v>
      </c>
      <c r="CF151">
        <v>1.1999999999999999E-3</v>
      </c>
      <c r="CG151">
        <v>1.1999999999999999E-3</v>
      </c>
      <c r="CH151">
        <v>1.1999999999999999E-3</v>
      </c>
      <c r="CI151">
        <v>1.1999999999999999E-3</v>
      </c>
      <c r="CJ151">
        <v>1.1999999999999999E-3</v>
      </c>
      <c r="CK151">
        <v>1.1999999999999999E-3</v>
      </c>
      <c r="CL151">
        <v>1.1999999999999999E-3</v>
      </c>
      <c r="CM151">
        <v>1.1999999999999999E-3</v>
      </c>
      <c r="CN151">
        <v>1.1999999999999999E-3</v>
      </c>
      <c r="CO151">
        <v>1.1999999999999999E-3</v>
      </c>
      <c r="CP151">
        <v>1.1999999999999999E-3</v>
      </c>
      <c r="CQ151">
        <v>1.1999999999999999E-3</v>
      </c>
      <c r="CR151">
        <v>1.1999999999999999E-3</v>
      </c>
      <c r="CS151">
        <v>1.1999999999999999E-3</v>
      </c>
      <c r="CT151">
        <v>1.1999999999999999E-3</v>
      </c>
      <c r="CU151">
        <v>1.1999999999999999E-3</v>
      </c>
      <c r="CV151">
        <v>1.1999999999999999E-3</v>
      </c>
      <c r="CW151">
        <v>1.1999999999999999E-3</v>
      </c>
      <c r="CX151">
        <v>1.1999999999999999E-3</v>
      </c>
    </row>
    <row r="152" spans="1:102">
      <c r="A152" t="s">
        <v>371</v>
      </c>
      <c r="B152" t="e">
        <v>#VALUE!</v>
      </c>
      <c r="C152" t="e">
        <v>#VALUE!</v>
      </c>
      <c r="D152" t="e">
        <v>#VALUE!</v>
      </c>
      <c r="E152" t="e">
        <v>#VALUE!</v>
      </c>
      <c r="F152" t="e">
        <v>#VALUE!</v>
      </c>
      <c r="G152" t="e">
        <v>#VALUE!</v>
      </c>
      <c r="H152" t="e">
        <v>#VALUE!</v>
      </c>
      <c r="I152" t="e">
        <v>#VALUE!</v>
      </c>
      <c r="J152" t="e">
        <v>#VALUE!</v>
      </c>
      <c r="K152" t="e">
        <v>#VALUE!</v>
      </c>
      <c r="L152" t="e">
        <v>#VALUE!</v>
      </c>
      <c r="M152" t="e">
        <v>#VALUE!</v>
      </c>
      <c r="N152" t="e">
        <v>#VALUE!</v>
      </c>
      <c r="O152" t="e">
        <v>#VALUE!</v>
      </c>
      <c r="P152" t="e">
        <v>#VALUE!</v>
      </c>
      <c r="Q152">
        <v>1.0000000000000001E-5</v>
      </c>
      <c r="R152">
        <v>1.0000000000000001E-5</v>
      </c>
      <c r="S152">
        <v>1.0000000000000001E-5</v>
      </c>
      <c r="T152">
        <v>1.0000000000000001E-5</v>
      </c>
      <c r="U152">
        <v>1.0000000000000001E-5</v>
      </c>
      <c r="V152">
        <v>1.0000000000000001E-5</v>
      </c>
      <c r="W152">
        <v>1.0000000000000001E-5</v>
      </c>
      <c r="X152">
        <v>1.0000000000000001E-5</v>
      </c>
      <c r="Y152">
        <v>1.0000000000000001E-5</v>
      </c>
      <c r="Z152">
        <v>1.0000000000000001E-5</v>
      </c>
      <c r="AA152">
        <v>1.0000000000000001E-5</v>
      </c>
      <c r="AB152">
        <v>1.0000000000000001E-5</v>
      </c>
      <c r="AC152">
        <v>1.0000000000000001E-5</v>
      </c>
      <c r="AD152">
        <v>1.0000000000000001E-5</v>
      </c>
      <c r="AE152">
        <v>1.0000000000000001E-5</v>
      </c>
      <c r="AF152">
        <v>1.0000000000000001E-5</v>
      </c>
      <c r="AG152">
        <v>1.0000000000000001E-5</v>
      </c>
      <c r="AH152">
        <v>1.0000000000000001E-5</v>
      </c>
      <c r="AI152">
        <v>1.0000000000000001E-5</v>
      </c>
      <c r="AJ152">
        <v>1.0000000000000001E-5</v>
      </c>
      <c r="AK152">
        <v>1.0000000000000001E-5</v>
      </c>
      <c r="AL152">
        <v>1.0000000000000001E-5</v>
      </c>
      <c r="AM152">
        <v>1.0000000000000001E-5</v>
      </c>
      <c r="AN152">
        <v>1.0000000000000001E-5</v>
      </c>
      <c r="AO152">
        <v>1.0000000000000001E-5</v>
      </c>
      <c r="AP152">
        <v>4.6E-5</v>
      </c>
      <c r="AQ152">
        <v>4.6E-5</v>
      </c>
      <c r="AR152">
        <v>4.6E-5</v>
      </c>
      <c r="AS152">
        <v>4.6E-5</v>
      </c>
      <c r="AT152">
        <v>4.6E-5</v>
      </c>
      <c r="AU152">
        <v>5.8999999999999998E-5</v>
      </c>
      <c r="AV152">
        <v>5.8999999999999998E-5</v>
      </c>
      <c r="AW152">
        <v>5.8999999999999998E-5</v>
      </c>
      <c r="AX152">
        <v>5.8999999999999998E-5</v>
      </c>
      <c r="AY152">
        <v>5.8999999999999998E-5</v>
      </c>
      <c r="AZ152">
        <v>6.7000000000000002E-5</v>
      </c>
      <c r="BA152">
        <v>6.7000000000000002E-5</v>
      </c>
      <c r="BB152">
        <v>6.7000000000000002E-5</v>
      </c>
      <c r="BC152">
        <v>6.7000000000000002E-5</v>
      </c>
      <c r="BD152">
        <v>6.7000000000000002E-5</v>
      </c>
      <c r="BE152">
        <v>7.6000000000000004E-5</v>
      </c>
      <c r="BF152">
        <v>7.6000000000000004E-5</v>
      </c>
      <c r="BG152">
        <v>7.6000000000000004E-5</v>
      </c>
      <c r="BH152">
        <v>7.6000000000000004E-5</v>
      </c>
      <c r="BI152">
        <v>7.6000000000000004E-5</v>
      </c>
      <c r="BJ152">
        <v>8.2999999999999998E-5</v>
      </c>
      <c r="BK152">
        <v>8.2999999999999998E-5</v>
      </c>
      <c r="BL152">
        <v>8.2999999999999998E-5</v>
      </c>
      <c r="BM152">
        <v>8.2999999999999998E-5</v>
      </c>
      <c r="BN152">
        <v>8.2999999999999998E-5</v>
      </c>
      <c r="BO152">
        <v>9.7E-5</v>
      </c>
      <c r="BP152">
        <v>9.7E-5</v>
      </c>
      <c r="BQ152">
        <v>9.7E-5</v>
      </c>
      <c r="BR152">
        <v>9.7E-5</v>
      </c>
      <c r="BS152">
        <v>9.7E-5</v>
      </c>
      <c r="BT152">
        <v>1.06E-4</v>
      </c>
      <c r="BU152">
        <v>1.06E-4</v>
      </c>
      <c r="BV152">
        <v>1.06E-4</v>
      </c>
      <c r="BW152">
        <v>1.06E-4</v>
      </c>
      <c r="BX152">
        <v>1.06E-4</v>
      </c>
      <c r="BY152">
        <v>1.1E-4</v>
      </c>
      <c r="BZ152">
        <v>1.1E-4</v>
      </c>
      <c r="CA152">
        <v>1.1E-4</v>
      </c>
      <c r="CB152">
        <v>1.1E-4</v>
      </c>
      <c r="CC152">
        <v>1.1E-4</v>
      </c>
      <c r="CD152">
        <v>1.1E-4</v>
      </c>
      <c r="CE152">
        <v>1.1E-4</v>
      </c>
      <c r="CF152">
        <v>1.1E-4</v>
      </c>
      <c r="CG152">
        <v>1.1E-4</v>
      </c>
      <c r="CH152">
        <v>1.1E-4</v>
      </c>
      <c r="CI152">
        <v>1.1E-4</v>
      </c>
      <c r="CJ152">
        <v>1.1E-4</v>
      </c>
      <c r="CK152">
        <v>1.1E-4</v>
      </c>
      <c r="CL152">
        <v>1.1E-4</v>
      </c>
      <c r="CM152">
        <v>1.1E-4</v>
      </c>
      <c r="CN152">
        <v>1.1E-4</v>
      </c>
      <c r="CO152">
        <v>1.1E-4</v>
      </c>
      <c r="CP152">
        <v>1.1E-4</v>
      </c>
      <c r="CQ152">
        <v>1.1E-4</v>
      </c>
      <c r="CR152">
        <v>1.1E-4</v>
      </c>
      <c r="CS152">
        <v>1.1E-4</v>
      </c>
      <c r="CT152">
        <v>1.1E-4</v>
      </c>
      <c r="CU152">
        <v>1.1E-4</v>
      </c>
      <c r="CV152">
        <v>1.1E-4</v>
      </c>
      <c r="CW152">
        <v>1.1E-4</v>
      </c>
      <c r="CX152">
        <v>1.1E-4</v>
      </c>
    </row>
    <row r="153" spans="1:102">
      <c r="A153" t="s">
        <v>373</v>
      </c>
      <c r="B153" t="e">
        <v>#VALUE!</v>
      </c>
      <c r="C153" t="e">
        <v>#VALUE!</v>
      </c>
      <c r="D153" t="e">
        <v>#VALUE!</v>
      </c>
      <c r="E153" t="e">
        <v>#VALUE!</v>
      </c>
      <c r="F153" t="e">
        <v>#VALUE!</v>
      </c>
      <c r="G153" t="e">
        <v>#VALUE!</v>
      </c>
      <c r="H153" t="e">
        <v>#VALUE!</v>
      </c>
      <c r="I153" t="e">
        <v>#VALUE!</v>
      </c>
      <c r="J153" t="e">
        <v>#VALUE!</v>
      </c>
      <c r="K153" t="e">
        <v>#VALUE!</v>
      </c>
      <c r="L153" t="e">
        <v>#VALUE!</v>
      </c>
      <c r="M153" t="e">
        <v>#VALUE!</v>
      </c>
      <c r="N153" t="e">
        <v>#VALUE!</v>
      </c>
      <c r="O153" t="e">
        <v>#VALUE!</v>
      </c>
      <c r="P153" t="e">
        <v>#VALUE!</v>
      </c>
      <c r="Q153">
        <v>1.07E-4</v>
      </c>
      <c r="R153">
        <v>1.07E-4</v>
      </c>
      <c r="S153">
        <v>1.07E-4</v>
      </c>
      <c r="T153">
        <v>1.07E-4</v>
      </c>
      <c r="U153">
        <v>1.07E-4</v>
      </c>
      <c r="V153">
        <v>1.07E-4</v>
      </c>
      <c r="W153">
        <v>1.07E-4</v>
      </c>
      <c r="X153">
        <v>1.07E-4</v>
      </c>
      <c r="Y153">
        <v>1.07E-4</v>
      </c>
      <c r="Z153">
        <v>1.07E-4</v>
      </c>
      <c r="AA153">
        <v>1.07E-4</v>
      </c>
      <c r="AB153">
        <v>1.07E-4</v>
      </c>
      <c r="AC153">
        <v>1.07E-4</v>
      </c>
      <c r="AD153">
        <v>1.07E-4</v>
      </c>
      <c r="AE153">
        <v>1.07E-4</v>
      </c>
      <c r="AF153">
        <v>1.07E-4</v>
      </c>
      <c r="AG153">
        <v>1.07E-4</v>
      </c>
      <c r="AH153">
        <v>1.07E-4</v>
      </c>
      <c r="AI153">
        <v>1.07E-4</v>
      </c>
      <c r="AJ153">
        <v>1.07E-4</v>
      </c>
      <c r="AK153">
        <v>1.07E-4</v>
      </c>
      <c r="AL153">
        <v>1.07E-4</v>
      </c>
      <c r="AM153">
        <v>1.07E-4</v>
      </c>
      <c r="AN153">
        <v>1.07E-4</v>
      </c>
      <c r="AO153">
        <v>1.07E-4</v>
      </c>
      <c r="AP153">
        <v>6.1899999999999998E-4</v>
      </c>
      <c r="AQ153">
        <v>6.1899999999999998E-4</v>
      </c>
      <c r="AR153">
        <v>6.1899999999999998E-4</v>
      </c>
      <c r="AS153">
        <v>6.1899999999999998E-4</v>
      </c>
      <c r="AT153">
        <v>6.1899999999999998E-4</v>
      </c>
      <c r="AU153">
        <v>8.8000000000000003E-4</v>
      </c>
      <c r="AV153">
        <v>8.8000000000000003E-4</v>
      </c>
      <c r="AW153">
        <v>8.8000000000000003E-4</v>
      </c>
      <c r="AX153">
        <v>8.8000000000000003E-4</v>
      </c>
      <c r="AY153">
        <v>8.8000000000000003E-4</v>
      </c>
      <c r="AZ153">
        <v>1.134E-3</v>
      </c>
      <c r="BA153">
        <v>1.134E-3</v>
      </c>
      <c r="BB153">
        <v>1.134E-3</v>
      </c>
      <c r="BC153">
        <v>1.134E-3</v>
      </c>
      <c r="BD153">
        <v>1.134E-3</v>
      </c>
      <c r="BE153">
        <v>1.359E-3</v>
      </c>
      <c r="BF153">
        <v>1.359E-3</v>
      </c>
      <c r="BG153">
        <v>1.359E-3</v>
      </c>
      <c r="BH153">
        <v>1.359E-3</v>
      </c>
      <c r="BI153">
        <v>1.359E-3</v>
      </c>
      <c r="BJ153">
        <v>1.523E-3</v>
      </c>
      <c r="BK153">
        <v>1.523E-3</v>
      </c>
      <c r="BL153">
        <v>1.523E-3</v>
      </c>
      <c r="BM153">
        <v>1.523E-3</v>
      </c>
      <c r="BN153">
        <v>1.523E-3</v>
      </c>
      <c r="BO153">
        <v>1.614E-3</v>
      </c>
      <c r="BP153">
        <v>1.614E-3</v>
      </c>
      <c r="BQ153">
        <v>1.614E-3</v>
      </c>
      <c r="BR153">
        <v>1.614E-3</v>
      </c>
      <c r="BS153">
        <v>1.614E-3</v>
      </c>
      <c r="BT153">
        <v>1.6329999999999999E-3</v>
      </c>
      <c r="BU153">
        <v>1.6329999999999999E-3</v>
      </c>
      <c r="BV153">
        <v>1.6329999999999999E-3</v>
      </c>
      <c r="BW153">
        <v>1.6329999999999999E-3</v>
      </c>
      <c r="BX153">
        <v>1.6329999999999999E-3</v>
      </c>
      <c r="BY153">
        <v>1.578E-3</v>
      </c>
      <c r="BZ153">
        <v>1.578E-3</v>
      </c>
      <c r="CA153">
        <v>1.578E-3</v>
      </c>
      <c r="CB153">
        <v>1.578E-3</v>
      </c>
      <c r="CC153">
        <v>1.578E-3</v>
      </c>
      <c r="CD153">
        <v>1.578E-3</v>
      </c>
      <c r="CE153">
        <v>1.578E-3</v>
      </c>
      <c r="CF153">
        <v>1.578E-3</v>
      </c>
      <c r="CG153">
        <v>1.578E-3</v>
      </c>
      <c r="CH153">
        <v>1.578E-3</v>
      </c>
      <c r="CI153">
        <v>1.578E-3</v>
      </c>
      <c r="CJ153">
        <v>1.578E-3</v>
      </c>
      <c r="CK153">
        <v>1.578E-3</v>
      </c>
      <c r="CL153">
        <v>1.578E-3</v>
      </c>
      <c r="CM153">
        <v>1.578E-3</v>
      </c>
      <c r="CN153">
        <v>1.578E-3</v>
      </c>
      <c r="CO153">
        <v>1.578E-3</v>
      </c>
      <c r="CP153">
        <v>1.578E-3</v>
      </c>
      <c r="CQ153">
        <v>1.578E-3</v>
      </c>
      <c r="CR153">
        <v>1.578E-3</v>
      </c>
      <c r="CS153">
        <v>1.578E-3</v>
      </c>
      <c r="CT153">
        <v>1.578E-3</v>
      </c>
      <c r="CU153">
        <v>1.578E-3</v>
      </c>
      <c r="CV153">
        <v>1.578E-3</v>
      </c>
      <c r="CW153">
        <v>1.578E-3</v>
      </c>
      <c r="CX153">
        <v>1.578E-3</v>
      </c>
    </row>
    <row r="154" spans="1:102">
      <c r="A154" t="s">
        <v>375</v>
      </c>
      <c r="B154" t="e">
        <v>#VALUE!</v>
      </c>
      <c r="C154" t="e">
        <v>#VALUE!</v>
      </c>
      <c r="D154" t="e">
        <v>#VALUE!</v>
      </c>
      <c r="E154" t="e">
        <v>#VALUE!</v>
      </c>
      <c r="F154" t="e">
        <v>#VALUE!</v>
      </c>
      <c r="G154" t="e">
        <v>#VALUE!</v>
      </c>
      <c r="H154" t="e">
        <v>#VALUE!</v>
      </c>
      <c r="I154" t="e">
        <v>#VALUE!</v>
      </c>
      <c r="J154" t="e">
        <v>#VALUE!</v>
      </c>
      <c r="K154" t="e">
        <v>#VALUE!</v>
      </c>
      <c r="L154" t="e">
        <v>#VALUE!</v>
      </c>
      <c r="M154" t="e">
        <v>#VALUE!</v>
      </c>
      <c r="N154" t="e">
        <v>#VALUE!</v>
      </c>
      <c r="O154" t="e">
        <v>#VALUE!</v>
      </c>
      <c r="P154" t="e">
        <v>#VALUE!</v>
      </c>
      <c r="Q154">
        <v>1.94E-4</v>
      </c>
      <c r="R154">
        <v>1.94E-4</v>
      </c>
      <c r="S154">
        <v>1.94E-4</v>
      </c>
      <c r="T154">
        <v>1.94E-4</v>
      </c>
      <c r="U154">
        <v>1.94E-4</v>
      </c>
      <c r="V154">
        <v>1.94E-4</v>
      </c>
      <c r="W154">
        <v>1.94E-4</v>
      </c>
      <c r="X154">
        <v>1.94E-4</v>
      </c>
      <c r="Y154">
        <v>1.94E-4</v>
      </c>
      <c r="Z154">
        <v>1.94E-4</v>
      </c>
      <c r="AA154">
        <v>1.94E-4</v>
      </c>
      <c r="AB154">
        <v>1.94E-4</v>
      </c>
      <c r="AC154">
        <v>1.94E-4</v>
      </c>
      <c r="AD154">
        <v>1.94E-4</v>
      </c>
      <c r="AE154">
        <v>1.94E-4</v>
      </c>
      <c r="AF154">
        <v>1.94E-4</v>
      </c>
      <c r="AG154">
        <v>1.94E-4</v>
      </c>
      <c r="AH154">
        <v>1.94E-4</v>
      </c>
      <c r="AI154">
        <v>1.94E-4</v>
      </c>
      <c r="AJ154">
        <v>1.94E-4</v>
      </c>
      <c r="AK154">
        <v>1.94E-4</v>
      </c>
      <c r="AL154">
        <v>1.94E-4</v>
      </c>
      <c r="AM154">
        <v>1.94E-4</v>
      </c>
      <c r="AN154">
        <v>1.94E-4</v>
      </c>
      <c r="AO154">
        <v>1.94E-4</v>
      </c>
      <c r="AP154">
        <v>5.6800000000000004E-4</v>
      </c>
      <c r="AQ154">
        <v>5.6800000000000004E-4</v>
      </c>
      <c r="AR154">
        <v>5.6800000000000004E-4</v>
      </c>
      <c r="AS154">
        <v>5.6800000000000004E-4</v>
      </c>
      <c r="AT154">
        <v>5.6800000000000004E-4</v>
      </c>
      <c r="AU154">
        <v>6.3100000000000005E-4</v>
      </c>
      <c r="AV154">
        <v>6.3100000000000005E-4</v>
      </c>
      <c r="AW154">
        <v>6.3100000000000005E-4</v>
      </c>
      <c r="AX154">
        <v>6.3100000000000005E-4</v>
      </c>
      <c r="AY154">
        <v>6.3100000000000005E-4</v>
      </c>
      <c r="AZ154">
        <v>6.0999999999999997E-4</v>
      </c>
      <c r="BA154">
        <v>6.0999999999999997E-4</v>
      </c>
      <c r="BB154">
        <v>6.0999999999999997E-4</v>
      </c>
      <c r="BC154">
        <v>6.0999999999999997E-4</v>
      </c>
      <c r="BD154">
        <v>6.0999999999999997E-4</v>
      </c>
      <c r="BE154">
        <v>5.4299999999999997E-4</v>
      </c>
      <c r="BF154">
        <v>5.4299999999999997E-4</v>
      </c>
      <c r="BG154">
        <v>5.4299999999999997E-4</v>
      </c>
      <c r="BH154">
        <v>5.4299999999999997E-4</v>
      </c>
      <c r="BI154">
        <v>5.4299999999999997E-4</v>
      </c>
      <c r="BJ154">
        <v>4.6000000000000001E-4</v>
      </c>
      <c r="BK154">
        <v>4.6000000000000001E-4</v>
      </c>
      <c r="BL154">
        <v>4.6000000000000001E-4</v>
      </c>
      <c r="BM154">
        <v>4.6000000000000001E-4</v>
      </c>
      <c r="BN154">
        <v>4.6000000000000001E-4</v>
      </c>
      <c r="BO154">
        <v>3.9500000000000001E-4</v>
      </c>
      <c r="BP154">
        <v>3.9500000000000001E-4</v>
      </c>
      <c r="BQ154">
        <v>3.9500000000000001E-4</v>
      </c>
      <c r="BR154">
        <v>3.9500000000000001E-4</v>
      </c>
      <c r="BS154">
        <v>3.9500000000000001E-4</v>
      </c>
      <c r="BT154">
        <v>3.3599999999999998E-4</v>
      </c>
      <c r="BU154">
        <v>3.3599999999999998E-4</v>
      </c>
      <c r="BV154">
        <v>3.3599999999999998E-4</v>
      </c>
      <c r="BW154">
        <v>3.3599999999999998E-4</v>
      </c>
      <c r="BX154">
        <v>3.3599999999999998E-4</v>
      </c>
      <c r="BY154">
        <v>2.5399999999999999E-4</v>
      </c>
      <c r="BZ154">
        <v>2.5399999999999999E-4</v>
      </c>
      <c r="CA154">
        <v>2.5399999999999999E-4</v>
      </c>
      <c r="CB154">
        <v>2.5399999999999999E-4</v>
      </c>
      <c r="CC154">
        <v>2.5399999999999999E-4</v>
      </c>
      <c r="CD154">
        <v>2.5399999999999999E-4</v>
      </c>
      <c r="CE154">
        <v>2.5399999999999999E-4</v>
      </c>
      <c r="CF154">
        <v>2.5399999999999999E-4</v>
      </c>
      <c r="CG154">
        <v>2.5399999999999999E-4</v>
      </c>
      <c r="CH154">
        <v>2.5399999999999999E-4</v>
      </c>
      <c r="CI154">
        <v>2.5399999999999999E-4</v>
      </c>
      <c r="CJ154">
        <v>2.5399999999999999E-4</v>
      </c>
      <c r="CK154">
        <v>2.5399999999999999E-4</v>
      </c>
      <c r="CL154">
        <v>2.5399999999999999E-4</v>
      </c>
      <c r="CM154">
        <v>2.5399999999999999E-4</v>
      </c>
      <c r="CN154">
        <v>2.5399999999999999E-4</v>
      </c>
      <c r="CO154">
        <v>2.5399999999999999E-4</v>
      </c>
      <c r="CP154">
        <v>2.5399999999999999E-4</v>
      </c>
      <c r="CQ154">
        <v>2.5399999999999999E-4</v>
      </c>
      <c r="CR154">
        <v>2.5399999999999999E-4</v>
      </c>
      <c r="CS154">
        <v>2.5399999999999999E-4</v>
      </c>
      <c r="CT154">
        <v>2.5399999999999999E-4</v>
      </c>
      <c r="CU154">
        <v>2.5399999999999999E-4</v>
      </c>
      <c r="CV154">
        <v>2.5399999999999999E-4</v>
      </c>
      <c r="CW154">
        <v>2.5399999999999999E-4</v>
      </c>
      <c r="CX154">
        <v>2.5399999999999999E-4</v>
      </c>
    </row>
    <row r="155" spans="1:102">
      <c r="A155" t="s">
        <v>377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1.06E-4</v>
      </c>
      <c r="R155">
        <v>1.06E-4</v>
      </c>
      <c r="S155">
        <v>1.06E-4</v>
      </c>
      <c r="T155">
        <v>1.06E-4</v>
      </c>
      <c r="U155">
        <v>1.06E-4</v>
      </c>
      <c r="V155">
        <v>1.06E-4</v>
      </c>
      <c r="W155">
        <v>1.06E-4</v>
      </c>
      <c r="X155">
        <v>1.06E-4</v>
      </c>
      <c r="Y155">
        <v>1.06E-4</v>
      </c>
      <c r="Z155">
        <v>1.06E-4</v>
      </c>
      <c r="AA155">
        <v>1.06E-4</v>
      </c>
      <c r="AB155">
        <v>1.06E-4</v>
      </c>
      <c r="AC155">
        <v>1.06E-4</v>
      </c>
      <c r="AD155">
        <v>1.06E-4</v>
      </c>
      <c r="AE155">
        <v>1.06E-4</v>
      </c>
      <c r="AF155">
        <v>1.06E-4</v>
      </c>
      <c r="AG155">
        <v>1.06E-4</v>
      </c>
      <c r="AH155">
        <v>1.06E-4</v>
      </c>
      <c r="AI155">
        <v>1.06E-4</v>
      </c>
      <c r="AJ155">
        <v>1.06E-4</v>
      </c>
      <c r="AK155">
        <v>1.06E-4</v>
      </c>
      <c r="AL155">
        <v>1.06E-4</v>
      </c>
      <c r="AM155">
        <v>1.06E-4</v>
      </c>
      <c r="AN155">
        <v>1.06E-4</v>
      </c>
      <c r="AO155">
        <v>1.06E-4</v>
      </c>
      <c r="AP155">
        <v>5.2599999999999999E-4</v>
      </c>
      <c r="AQ155">
        <v>5.2599999999999999E-4</v>
      </c>
      <c r="AR155">
        <v>5.2599999999999999E-4</v>
      </c>
      <c r="AS155">
        <v>5.2599999999999999E-4</v>
      </c>
      <c r="AT155">
        <v>5.2599999999999999E-4</v>
      </c>
      <c r="AU155">
        <v>7.2199999999999999E-4</v>
      </c>
      <c r="AV155">
        <v>7.2199999999999999E-4</v>
      </c>
      <c r="AW155">
        <v>7.2199999999999999E-4</v>
      </c>
      <c r="AX155">
        <v>7.2199999999999999E-4</v>
      </c>
      <c r="AY155">
        <v>7.2199999999999999E-4</v>
      </c>
      <c r="AZ155">
        <v>9.0700000000000004E-4</v>
      </c>
      <c r="BA155">
        <v>9.0700000000000004E-4</v>
      </c>
      <c r="BB155">
        <v>9.0700000000000004E-4</v>
      </c>
      <c r="BC155">
        <v>9.0700000000000004E-4</v>
      </c>
      <c r="BD155">
        <v>9.0700000000000004E-4</v>
      </c>
      <c r="BE155">
        <v>1.0579999999999999E-3</v>
      </c>
      <c r="BF155">
        <v>1.0579999999999999E-3</v>
      </c>
      <c r="BG155">
        <v>1.0579999999999999E-3</v>
      </c>
      <c r="BH155">
        <v>1.0579999999999999E-3</v>
      </c>
      <c r="BI155">
        <v>1.0579999999999999E-3</v>
      </c>
      <c r="BJ155">
        <v>1.1640000000000001E-3</v>
      </c>
      <c r="BK155">
        <v>1.1640000000000001E-3</v>
      </c>
      <c r="BL155">
        <v>1.1640000000000001E-3</v>
      </c>
      <c r="BM155">
        <v>1.1640000000000001E-3</v>
      </c>
      <c r="BN155">
        <v>1.1640000000000001E-3</v>
      </c>
      <c r="BO155">
        <v>1.2229999999999999E-3</v>
      </c>
      <c r="BP155">
        <v>1.2229999999999999E-3</v>
      </c>
      <c r="BQ155">
        <v>1.2229999999999999E-3</v>
      </c>
      <c r="BR155">
        <v>1.2229999999999999E-3</v>
      </c>
      <c r="BS155">
        <v>1.2229999999999999E-3</v>
      </c>
      <c r="BT155">
        <v>1.225E-3</v>
      </c>
      <c r="BU155">
        <v>1.225E-3</v>
      </c>
      <c r="BV155">
        <v>1.225E-3</v>
      </c>
      <c r="BW155">
        <v>1.225E-3</v>
      </c>
      <c r="BX155">
        <v>1.225E-3</v>
      </c>
      <c r="BY155">
        <v>1.1999999999999999E-3</v>
      </c>
      <c r="BZ155">
        <v>1.1999999999999999E-3</v>
      </c>
      <c r="CA155">
        <v>1.1999999999999999E-3</v>
      </c>
      <c r="CB155">
        <v>1.1999999999999999E-3</v>
      </c>
      <c r="CC155">
        <v>1.1999999999999999E-3</v>
      </c>
      <c r="CD155">
        <v>1.1999999999999999E-3</v>
      </c>
      <c r="CE155">
        <v>1.1999999999999999E-3</v>
      </c>
      <c r="CF155">
        <v>1.1999999999999999E-3</v>
      </c>
      <c r="CG155">
        <v>1.1999999999999999E-3</v>
      </c>
      <c r="CH155">
        <v>1.1999999999999999E-3</v>
      </c>
      <c r="CI155">
        <v>1.1999999999999999E-3</v>
      </c>
      <c r="CJ155">
        <v>1.1999999999999999E-3</v>
      </c>
      <c r="CK155">
        <v>1.1999999999999999E-3</v>
      </c>
      <c r="CL155">
        <v>1.1999999999999999E-3</v>
      </c>
      <c r="CM155">
        <v>1.1999999999999999E-3</v>
      </c>
      <c r="CN155">
        <v>1.1999999999999999E-3</v>
      </c>
      <c r="CO155">
        <v>1.1999999999999999E-3</v>
      </c>
      <c r="CP155">
        <v>1.1999999999999999E-3</v>
      </c>
      <c r="CQ155">
        <v>1.1999999999999999E-3</v>
      </c>
      <c r="CR155">
        <v>1.1999999999999999E-3</v>
      </c>
      <c r="CS155">
        <v>1.1999999999999999E-3</v>
      </c>
      <c r="CT155">
        <v>1.1999999999999999E-3</v>
      </c>
      <c r="CU155">
        <v>1.1999999999999999E-3</v>
      </c>
      <c r="CV155">
        <v>1.1999999999999999E-3</v>
      </c>
      <c r="CW155">
        <v>1.1999999999999999E-3</v>
      </c>
      <c r="CX155">
        <v>1.1999999999999999E-3</v>
      </c>
    </row>
    <row r="156" spans="1:102">
      <c r="A156" t="s">
        <v>379</v>
      </c>
      <c r="B156" t="e">
        <v>#VALUE!</v>
      </c>
      <c r="C156" t="e">
        <v>#VALUE!</v>
      </c>
      <c r="D156" t="e">
        <v>#VALUE!</v>
      </c>
      <c r="E156" t="e">
        <v>#VALUE!</v>
      </c>
      <c r="F156" t="e">
        <v>#VALUE!</v>
      </c>
      <c r="G156" t="e">
        <v>#VALUE!</v>
      </c>
      <c r="H156" t="e">
        <v>#VALUE!</v>
      </c>
      <c r="I156" t="e">
        <v>#VALUE!</v>
      </c>
      <c r="J156" t="e">
        <v>#VALUE!</v>
      </c>
      <c r="K156" t="e">
        <v>#VALUE!</v>
      </c>
      <c r="L156" t="e">
        <v>#VALUE!</v>
      </c>
      <c r="M156" t="e">
        <v>#VALUE!</v>
      </c>
      <c r="N156" t="e">
        <v>#VALUE!</v>
      </c>
      <c r="O156" t="e">
        <v>#VALUE!</v>
      </c>
      <c r="P156" t="e">
        <v>#VALUE!</v>
      </c>
      <c r="Q156">
        <v>8.2000000000000001E-5</v>
      </c>
      <c r="R156">
        <v>8.2000000000000001E-5</v>
      </c>
      <c r="S156">
        <v>8.2000000000000001E-5</v>
      </c>
      <c r="T156">
        <v>8.2000000000000001E-5</v>
      </c>
      <c r="U156">
        <v>8.2000000000000001E-5</v>
      </c>
      <c r="V156">
        <v>8.2000000000000001E-5</v>
      </c>
      <c r="W156">
        <v>8.2000000000000001E-5</v>
      </c>
      <c r="X156">
        <v>8.2000000000000001E-5</v>
      </c>
      <c r="Y156">
        <v>8.2000000000000001E-5</v>
      </c>
      <c r="Z156">
        <v>8.2000000000000001E-5</v>
      </c>
      <c r="AA156">
        <v>8.2000000000000001E-5</v>
      </c>
      <c r="AB156">
        <v>8.2000000000000001E-5</v>
      </c>
      <c r="AC156">
        <v>8.2000000000000001E-5</v>
      </c>
      <c r="AD156">
        <v>8.2000000000000001E-5</v>
      </c>
      <c r="AE156">
        <v>8.2000000000000001E-5</v>
      </c>
      <c r="AF156">
        <v>8.2000000000000001E-5</v>
      </c>
      <c r="AG156">
        <v>8.2000000000000001E-5</v>
      </c>
      <c r="AH156">
        <v>8.2000000000000001E-5</v>
      </c>
      <c r="AI156">
        <v>8.2000000000000001E-5</v>
      </c>
      <c r="AJ156">
        <v>8.2000000000000001E-5</v>
      </c>
      <c r="AK156">
        <v>8.2000000000000001E-5</v>
      </c>
      <c r="AL156">
        <v>8.2000000000000001E-5</v>
      </c>
      <c r="AM156">
        <v>8.2000000000000001E-5</v>
      </c>
      <c r="AN156">
        <v>8.2000000000000001E-5</v>
      </c>
      <c r="AO156">
        <v>8.2000000000000001E-5</v>
      </c>
      <c r="AP156">
        <v>4.2000000000000002E-4</v>
      </c>
      <c r="AQ156">
        <v>4.2000000000000002E-4</v>
      </c>
      <c r="AR156">
        <v>4.2000000000000002E-4</v>
      </c>
      <c r="AS156">
        <v>4.2000000000000002E-4</v>
      </c>
      <c r="AT156">
        <v>4.2000000000000002E-4</v>
      </c>
      <c r="AU156">
        <v>5.5400000000000002E-4</v>
      </c>
      <c r="AV156">
        <v>5.5400000000000002E-4</v>
      </c>
      <c r="AW156">
        <v>5.5400000000000002E-4</v>
      </c>
      <c r="AX156">
        <v>5.5400000000000002E-4</v>
      </c>
      <c r="AY156">
        <v>5.5400000000000002E-4</v>
      </c>
      <c r="AZ156">
        <v>7.3899999999999997E-4</v>
      </c>
      <c r="BA156">
        <v>7.3899999999999997E-4</v>
      </c>
      <c r="BB156">
        <v>7.3899999999999997E-4</v>
      </c>
      <c r="BC156">
        <v>7.3899999999999997E-4</v>
      </c>
      <c r="BD156">
        <v>7.3899999999999997E-4</v>
      </c>
      <c r="BE156">
        <v>9.1E-4</v>
      </c>
      <c r="BF156">
        <v>9.1E-4</v>
      </c>
      <c r="BG156">
        <v>9.1E-4</v>
      </c>
      <c r="BH156">
        <v>9.1E-4</v>
      </c>
      <c r="BI156">
        <v>9.1E-4</v>
      </c>
      <c r="BJ156">
        <v>1.0679999999999999E-3</v>
      </c>
      <c r="BK156">
        <v>1.0679999999999999E-3</v>
      </c>
      <c r="BL156">
        <v>1.0679999999999999E-3</v>
      </c>
      <c r="BM156">
        <v>1.0679999999999999E-3</v>
      </c>
      <c r="BN156">
        <v>1.0679999999999999E-3</v>
      </c>
      <c r="BO156">
        <v>1.2290000000000001E-3</v>
      </c>
      <c r="BP156">
        <v>1.2290000000000001E-3</v>
      </c>
      <c r="BQ156">
        <v>1.2290000000000001E-3</v>
      </c>
      <c r="BR156">
        <v>1.2290000000000001E-3</v>
      </c>
      <c r="BS156">
        <v>1.2290000000000001E-3</v>
      </c>
      <c r="BT156">
        <v>1.4250000000000001E-3</v>
      </c>
      <c r="BU156">
        <v>1.4250000000000001E-3</v>
      </c>
      <c r="BV156">
        <v>1.4250000000000001E-3</v>
      </c>
      <c r="BW156">
        <v>1.4250000000000001E-3</v>
      </c>
      <c r="BX156">
        <v>1.4250000000000001E-3</v>
      </c>
      <c r="BY156">
        <v>1.598E-3</v>
      </c>
      <c r="BZ156">
        <v>1.598E-3</v>
      </c>
      <c r="CA156">
        <v>1.598E-3</v>
      </c>
      <c r="CB156">
        <v>1.598E-3</v>
      </c>
      <c r="CC156">
        <v>1.598E-3</v>
      </c>
      <c r="CD156">
        <v>1.598E-3</v>
      </c>
      <c r="CE156">
        <v>1.598E-3</v>
      </c>
      <c r="CF156">
        <v>1.598E-3</v>
      </c>
      <c r="CG156">
        <v>1.598E-3</v>
      </c>
      <c r="CH156">
        <v>1.598E-3</v>
      </c>
      <c r="CI156">
        <v>1.598E-3</v>
      </c>
      <c r="CJ156">
        <v>1.598E-3</v>
      </c>
      <c r="CK156">
        <v>1.598E-3</v>
      </c>
      <c r="CL156">
        <v>1.598E-3</v>
      </c>
      <c r="CM156">
        <v>1.598E-3</v>
      </c>
      <c r="CN156">
        <v>1.598E-3</v>
      </c>
      <c r="CO156">
        <v>1.598E-3</v>
      </c>
      <c r="CP156">
        <v>1.598E-3</v>
      </c>
      <c r="CQ156">
        <v>1.598E-3</v>
      </c>
      <c r="CR156">
        <v>1.598E-3</v>
      </c>
      <c r="CS156">
        <v>1.598E-3</v>
      </c>
      <c r="CT156">
        <v>1.598E-3</v>
      </c>
      <c r="CU156">
        <v>1.598E-3</v>
      </c>
      <c r="CV156">
        <v>1.598E-3</v>
      </c>
      <c r="CW156">
        <v>1.598E-3</v>
      </c>
      <c r="CX156">
        <v>1.598E-3</v>
      </c>
    </row>
    <row r="157" spans="1:102">
      <c r="A157" t="s">
        <v>381</v>
      </c>
      <c r="B157" t="e">
        <v>#VALUE!</v>
      </c>
      <c r="C157" t="e">
        <v>#VALUE!</v>
      </c>
      <c r="D157" t="e">
        <v>#VALUE!</v>
      </c>
      <c r="E157" t="e">
        <v>#VALUE!</v>
      </c>
      <c r="F157" t="e">
        <v>#VALUE!</v>
      </c>
      <c r="G157" t="e">
        <v>#VALUE!</v>
      </c>
      <c r="H157" t="e">
        <v>#VALUE!</v>
      </c>
      <c r="I157" t="e">
        <v>#VALUE!</v>
      </c>
      <c r="J157" t="e">
        <v>#VALUE!</v>
      </c>
      <c r="K157" t="e">
        <v>#VALUE!</v>
      </c>
      <c r="L157" t="e">
        <v>#VALUE!</v>
      </c>
      <c r="M157" t="e">
        <v>#VALUE!</v>
      </c>
      <c r="N157" t="e">
        <v>#VALUE!</v>
      </c>
      <c r="O157" t="e">
        <v>#VALUE!</v>
      </c>
      <c r="P157" t="e">
        <v>#VALUE!</v>
      </c>
      <c r="Q157">
        <v>4.6999999999999997E-5</v>
      </c>
      <c r="R157">
        <v>4.6999999999999997E-5</v>
      </c>
      <c r="S157">
        <v>4.6999999999999997E-5</v>
      </c>
      <c r="T157">
        <v>4.6999999999999997E-5</v>
      </c>
      <c r="U157">
        <v>4.6999999999999997E-5</v>
      </c>
      <c r="V157">
        <v>4.6999999999999997E-5</v>
      </c>
      <c r="W157">
        <v>4.6999999999999997E-5</v>
      </c>
      <c r="X157">
        <v>4.6999999999999997E-5</v>
      </c>
      <c r="Y157">
        <v>4.6999999999999997E-5</v>
      </c>
      <c r="Z157">
        <v>4.6999999999999997E-5</v>
      </c>
      <c r="AA157">
        <v>4.6999999999999997E-5</v>
      </c>
      <c r="AB157">
        <v>4.6999999999999997E-5</v>
      </c>
      <c r="AC157">
        <v>4.6999999999999997E-5</v>
      </c>
      <c r="AD157">
        <v>4.6999999999999997E-5</v>
      </c>
      <c r="AE157">
        <v>4.6999999999999997E-5</v>
      </c>
      <c r="AF157">
        <v>4.6999999999999997E-5</v>
      </c>
      <c r="AG157">
        <v>4.6999999999999997E-5</v>
      </c>
      <c r="AH157">
        <v>4.6999999999999997E-5</v>
      </c>
      <c r="AI157">
        <v>4.6999999999999997E-5</v>
      </c>
      <c r="AJ157">
        <v>4.6999999999999997E-5</v>
      </c>
      <c r="AK157">
        <v>4.6999999999999997E-5</v>
      </c>
      <c r="AL157">
        <v>4.6999999999999997E-5</v>
      </c>
      <c r="AM157">
        <v>4.6999999999999997E-5</v>
      </c>
      <c r="AN157">
        <v>4.6999999999999997E-5</v>
      </c>
      <c r="AO157">
        <v>4.6999999999999997E-5</v>
      </c>
      <c r="AP157">
        <v>1.3999999999999999E-4</v>
      </c>
      <c r="AQ157">
        <v>1.3999999999999999E-4</v>
      </c>
      <c r="AR157">
        <v>1.3999999999999999E-4</v>
      </c>
      <c r="AS157">
        <v>1.3999999999999999E-4</v>
      </c>
      <c r="AT157">
        <v>1.3999999999999999E-4</v>
      </c>
      <c r="AU157">
        <v>1.5300000000000001E-4</v>
      </c>
      <c r="AV157">
        <v>1.5300000000000001E-4</v>
      </c>
      <c r="AW157">
        <v>1.5300000000000001E-4</v>
      </c>
      <c r="AX157">
        <v>1.5300000000000001E-4</v>
      </c>
      <c r="AY157">
        <v>1.5300000000000001E-4</v>
      </c>
      <c r="AZ157">
        <v>1.5200000000000001E-4</v>
      </c>
      <c r="BA157">
        <v>1.5200000000000001E-4</v>
      </c>
      <c r="BB157">
        <v>1.5200000000000001E-4</v>
      </c>
      <c r="BC157">
        <v>1.5200000000000001E-4</v>
      </c>
      <c r="BD157">
        <v>1.5200000000000001E-4</v>
      </c>
      <c r="BE157">
        <v>1.6699999999999999E-4</v>
      </c>
      <c r="BF157">
        <v>1.6699999999999999E-4</v>
      </c>
      <c r="BG157">
        <v>1.6699999999999999E-4</v>
      </c>
      <c r="BH157">
        <v>1.6699999999999999E-4</v>
      </c>
      <c r="BI157">
        <v>1.6699999999999999E-4</v>
      </c>
      <c r="BJ157">
        <v>2.24E-4</v>
      </c>
      <c r="BK157">
        <v>2.24E-4</v>
      </c>
      <c r="BL157">
        <v>2.24E-4</v>
      </c>
      <c r="BM157">
        <v>2.24E-4</v>
      </c>
      <c r="BN157">
        <v>2.24E-4</v>
      </c>
      <c r="BO157">
        <v>2.72E-4</v>
      </c>
      <c r="BP157">
        <v>2.72E-4</v>
      </c>
      <c r="BQ157">
        <v>2.72E-4</v>
      </c>
      <c r="BR157">
        <v>2.72E-4</v>
      </c>
      <c r="BS157">
        <v>2.72E-4</v>
      </c>
      <c r="BT157">
        <v>3.3500000000000001E-4</v>
      </c>
      <c r="BU157">
        <v>3.3500000000000001E-4</v>
      </c>
      <c r="BV157">
        <v>3.3500000000000001E-4</v>
      </c>
      <c r="BW157">
        <v>3.3500000000000001E-4</v>
      </c>
      <c r="BX157">
        <v>3.3500000000000001E-4</v>
      </c>
      <c r="BY157">
        <v>3.8000000000000002E-4</v>
      </c>
      <c r="BZ157">
        <v>3.8000000000000002E-4</v>
      </c>
      <c r="CA157">
        <v>3.8000000000000002E-4</v>
      </c>
      <c r="CB157">
        <v>3.8000000000000002E-4</v>
      </c>
      <c r="CC157">
        <v>3.8000000000000002E-4</v>
      </c>
      <c r="CD157">
        <v>3.8000000000000002E-4</v>
      </c>
      <c r="CE157">
        <v>3.8000000000000002E-4</v>
      </c>
      <c r="CF157">
        <v>3.8000000000000002E-4</v>
      </c>
      <c r="CG157">
        <v>3.8000000000000002E-4</v>
      </c>
      <c r="CH157">
        <v>3.8000000000000002E-4</v>
      </c>
      <c r="CI157">
        <v>3.8000000000000002E-4</v>
      </c>
      <c r="CJ157">
        <v>3.8000000000000002E-4</v>
      </c>
      <c r="CK157">
        <v>3.8000000000000002E-4</v>
      </c>
      <c r="CL157">
        <v>3.8000000000000002E-4</v>
      </c>
      <c r="CM157">
        <v>3.8000000000000002E-4</v>
      </c>
      <c r="CN157">
        <v>3.8000000000000002E-4</v>
      </c>
      <c r="CO157">
        <v>3.8000000000000002E-4</v>
      </c>
      <c r="CP157">
        <v>3.8000000000000002E-4</v>
      </c>
      <c r="CQ157">
        <v>3.8000000000000002E-4</v>
      </c>
      <c r="CR157">
        <v>3.8000000000000002E-4</v>
      </c>
      <c r="CS157">
        <v>3.8000000000000002E-4</v>
      </c>
      <c r="CT157">
        <v>3.8000000000000002E-4</v>
      </c>
      <c r="CU157">
        <v>3.8000000000000002E-4</v>
      </c>
      <c r="CV157">
        <v>3.8000000000000002E-4</v>
      </c>
      <c r="CW157">
        <v>3.8000000000000002E-4</v>
      </c>
      <c r="CX157">
        <v>3.8000000000000002E-4</v>
      </c>
    </row>
    <row r="158" spans="1:102">
      <c r="A158" t="s">
        <v>383</v>
      </c>
      <c r="B158" t="e">
        <v>#VALUE!</v>
      </c>
      <c r="C158" t="e">
        <v>#VALUE!</v>
      </c>
      <c r="D158" t="e">
        <v>#VALUE!</v>
      </c>
      <c r="E158" t="e">
        <v>#VALUE!</v>
      </c>
      <c r="F158" t="e">
        <v>#VALUE!</v>
      </c>
      <c r="G158" t="e">
        <v>#VALUE!</v>
      </c>
      <c r="H158" t="e">
        <v>#VALUE!</v>
      </c>
      <c r="I158" t="e">
        <v>#VALUE!</v>
      </c>
      <c r="J158" t="e">
        <v>#VALUE!</v>
      </c>
      <c r="K158" t="e">
        <v>#VALUE!</v>
      </c>
      <c r="L158" t="e">
        <v>#VALUE!</v>
      </c>
      <c r="M158" t="e">
        <v>#VALUE!</v>
      </c>
      <c r="N158" t="e">
        <v>#VALUE!</v>
      </c>
      <c r="O158" t="e">
        <v>#VALUE!</v>
      </c>
      <c r="P158" t="e">
        <v>#VALUE!</v>
      </c>
      <c r="Q158">
        <v>1.17E-4</v>
      </c>
      <c r="R158">
        <v>1.17E-4</v>
      </c>
      <c r="S158">
        <v>1.17E-4</v>
      </c>
      <c r="T158">
        <v>1.17E-4</v>
      </c>
      <c r="U158">
        <v>1.17E-4</v>
      </c>
      <c r="V158">
        <v>1.17E-4</v>
      </c>
      <c r="W158">
        <v>1.17E-4</v>
      </c>
      <c r="X158">
        <v>1.17E-4</v>
      </c>
      <c r="Y158">
        <v>1.17E-4</v>
      </c>
      <c r="Z158">
        <v>1.17E-4</v>
      </c>
      <c r="AA158">
        <v>1.17E-4</v>
      </c>
      <c r="AB158">
        <v>1.17E-4</v>
      </c>
      <c r="AC158">
        <v>1.17E-4</v>
      </c>
      <c r="AD158">
        <v>1.17E-4</v>
      </c>
      <c r="AE158">
        <v>1.17E-4</v>
      </c>
      <c r="AF158">
        <v>1.17E-4</v>
      </c>
      <c r="AG158">
        <v>1.17E-4</v>
      </c>
      <c r="AH158">
        <v>1.17E-4</v>
      </c>
      <c r="AI158">
        <v>1.17E-4</v>
      </c>
      <c r="AJ158">
        <v>1.17E-4</v>
      </c>
      <c r="AK158">
        <v>1.17E-4</v>
      </c>
      <c r="AL158">
        <v>1.17E-4</v>
      </c>
      <c r="AM158">
        <v>1.17E-4</v>
      </c>
      <c r="AN158">
        <v>1.17E-4</v>
      </c>
      <c r="AO158">
        <v>1.17E-4</v>
      </c>
      <c r="AP158">
        <v>3.59E-4</v>
      </c>
      <c r="AQ158">
        <v>3.59E-4</v>
      </c>
      <c r="AR158">
        <v>3.59E-4</v>
      </c>
      <c r="AS158">
        <v>3.59E-4</v>
      </c>
      <c r="AT158">
        <v>3.59E-4</v>
      </c>
      <c r="AU158">
        <v>4.1399999999999998E-4</v>
      </c>
      <c r="AV158">
        <v>4.1399999999999998E-4</v>
      </c>
      <c r="AW158">
        <v>4.1399999999999998E-4</v>
      </c>
      <c r="AX158">
        <v>4.1399999999999998E-4</v>
      </c>
      <c r="AY158">
        <v>4.1399999999999998E-4</v>
      </c>
      <c r="AZ158">
        <v>4.2499999999999998E-4</v>
      </c>
      <c r="BA158">
        <v>4.2499999999999998E-4</v>
      </c>
      <c r="BB158">
        <v>4.2499999999999998E-4</v>
      </c>
      <c r="BC158">
        <v>4.2499999999999998E-4</v>
      </c>
      <c r="BD158">
        <v>4.2499999999999998E-4</v>
      </c>
      <c r="BE158">
        <v>4.0099999999999999E-4</v>
      </c>
      <c r="BF158">
        <v>4.0099999999999999E-4</v>
      </c>
      <c r="BG158">
        <v>4.0099999999999999E-4</v>
      </c>
      <c r="BH158">
        <v>4.0099999999999999E-4</v>
      </c>
      <c r="BI158">
        <v>4.0099999999999999E-4</v>
      </c>
      <c r="BJ158">
        <v>3.6099999999999999E-4</v>
      </c>
      <c r="BK158">
        <v>3.6099999999999999E-4</v>
      </c>
      <c r="BL158">
        <v>3.6099999999999999E-4</v>
      </c>
      <c r="BM158">
        <v>3.6099999999999999E-4</v>
      </c>
      <c r="BN158">
        <v>3.6099999999999999E-4</v>
      </c>
      <c r="BO158">
        <v>3.2200000000000002E-4</v>
      </c>
      <c r="BP158">
        <v>3.2200000000000002E-4</v>
      </c>
      <c r="BQ158">
        <v>3.2200000000000002E-4</v>
      </c>
      <c r="BR158">
        <v>3.2200000000000002E-4</v>
      </c>
      <c r="BS158">
        <v>3.2200000000000002E-4</v>
      </c>
      <c r="BT158">
        <v>2.7999999999999998E-4</v>
      </c>
      <c r="BU158">
        <v>2.7999999999999998E-4</v>
      </c>
      <c r="BV158">
        <v>2.7999999999999998E-4</v>
      </c>
      <c r="BW158">
        <v>2.7999999999999998E-4</v>
      </c>
      <c r="BX158">
        <v>2.7999999999999998E-4</v>
      </c>
      <c r="BY158">
        <v>2.2100000000000001E-4</v>
      </c>
      <c r="BZ158">
        <v>2.2100000000000001E-4</v>
      </c>
      <c r="CA158">
        <v>2.2100000000000001E-4</v>
      </c>
      <c r="CB158">
        <v>2.2100000000000001E-4</v>
      </c>
      <c r="CC158">
        <v>2.2100000000000001E-4</v>
      </c>
      <c r="CD158">
        <v>2.2100000000000001E-4</v>
      </c>
      <c r="CE158">
        <v>2.2100000000000001E-4</v>
      </c>
      <c r="CF158">
        <v>2.2100000000000001E-4</v>
      </c>
      <c r="CG158">
        <v>2.2100000000000001E-4</v>
      </c>
      <c r="CH158">
        <v>2.2100000000000001E-4</v>
      </c>
      <c r="CI158">
        <v>2.2100000000000001E-4</v>
      </c>
      <c r="CJ158">
        <v>2.2100000000000001E-4</v>
      </c>
      <c r="CK158">
        <v>2.2100000000000001E-4</v>
      </c>
      <c r="CL158">
        <v>2.2100000000000001E-4</v>
      </c>
      <c r="CM158">
        <v>2.2100000000000001E-4</v>
      </c>
      <c r="CN158">
        <v>2.2100000000000001E-4</v>
      </c>
      <c r="CO158">
        <v>2.2100000000000001E-4</v>
      </c>
      <c r="CP158">
        <v>2.2100000000000001E-4</v>
      </c>
      <c r="CQ158">
        <v>2.2100000000000001E-4</v>
      </c>
      <c r="CR158">
        <v>2.2100000000000001E-4</v>
      </c>
      <c r="CS158">
        <v>2.2100000000000001E-4</v>
      </c>
      <c r="CT158">
        <v>2.2100000000000001E-4</v>
      </c>
      <c r="CU158">
        <v>2.2100000000000001E-4</v>
      </c>
      <c r="CV158">
        <v>2.2100000000000001E-4</v>
      </c>
      <c r="CW158">
        <v>2.2100000000000001E-4</v>
      </c>
      <c r="CX158">
        <v>2.2100000000000001E-4</v>
      </c>
    </row>
    <row r="159" spans="1:102">
      <c r="A159" t="s">
        <v>385</v>
      </c>
      <c r="B159" t="e">
        <v>#VALUE!</v>
      </c>
      <c r="C159" t="e">
        <v>#VALUE!</v>
      </c>
      <c r="D159" t="e">
        <v>#VALUE!</v>
      </c>
      <c r="E159" t="e">
        <v>#VALUE!</v>
      </c>
      <c r="F159" t="e">
        <v>#VALUE!</v>
      </c>
      <c r="G159" t="e">
        <v>#VALUE!</v>
      </c>
      <c r="H159" t="e">
        <v>#VALUE!</v>
      </c>
      <c r="I159" t="e">
        <v>#VALUE!</v>
      </c>
      <c r="J159" t="e">
        <v>#VALUE!</v>
      </c>
      <c r="K159" t="e">
        <v>#VALUE!</v>
      </c>
      <c r="L159" t="e">
        <v>#VALUE!</v>
      </c>
      <c r="M159" t="e">
        <v>#VALUE!</v>
      </c>
      <c r="N159" t="e">
        <v>#VALUE!</v>
      </c>
      <c r="O159" t="e">
        <v>#VALUE!</v>
      </c>
      <c r="P159" t="e">
        <v>#VALUE!</v>
      </c>
      <c r="Q159">
        <v>1.17E-4</v>
      </c>
      <c r="R159">
        <v>1.17E-4</v>
      </c>
      <c r="S159">
        <v>1.17E-4</v>
      </c>
      <c r="T159">
        <v>1.17E-4</v>
      </c>
      <c r="U159">
        <v>1.17E-4</v>
      </c>
      <c r="V159">
        <v>1.17E-4</v>
      </c>
      <c r="W159">
        <v>1.17E-4</v>
      </c>
      <c r="X159">
        <v>1.17E-4</v>
      </c>
      <c r="Y159">
        <v>1.17E-4</v>
      </c>
      <c r="Z159">
        <v>1.17E-4</v>
      </c>
      <c r="AA159">
        <v>1.17E-4</v>
      </c>
      <c r="AB159">
        <v>1.17E-4</v>
      </c>
      <c r="AC159">
        <v>1.17E-4</v>
      </c>
      <c r="AD159">
        <v>1.17E-4</v>
      </c>
      <c r="AE159">
        <v>1.17E-4</v>
      </c>
      <c r="AF159">
        <v>1.17E-4</v>
      </c>
      <c r="AG159">
        <v>1.17E-4</v>
      </c>
      <c r="AH159">
        <v>1.17E-4</v>
      </c>
      <c r="AI159">
        <v>1.17E-4</v>
      </c>
      <c r="AJ159">
        <v>1.17E-4</v>
      </c>
      <c r="AK159">
        <v>1.17E-4</v>
      </c>
      <c r="AL159">
        <v>1.17E-4</v>
      </c>
      <c r="AM159">
        <v>1.17E-4</v>
      </c>
      <c r="AN159">
        <v>1.17E-4</v>
      </c>
      <c r="AO159">
        <v>1.17E-4</v>
      </c>
      <c r="AP159">
        <v>2.34E-4</v>
      </c>
      <c r="AQ159">
        <v>2.34E-4</v>
      </c>
      <c r="AR159">
        <v>2.34E-4</v>
      </c>
      <c r="AS159">
        <v>2.34E-4</v>
      </c>
      <c r="AT159">
        <v>2.34E-4</v>
      </c>
      <c r="AU159">
        <v>2.3699999999999999E-4</v>
      </c>
      <c r="AV159">
        <v>2.3699999999999999E-4</v>
      </c>
      <c r="AW159">
        <v>2.3699999999999999E-4</v>
      </c>
      <c r="AX159">
        <v>2.3699999999999999E-4</v>
      </c>
      <c r="AY159">
        <v>2.3699999999999999E-4</v>
      </c>
      <c r="AZ159">
        <v>2.2000000000000001E-4</v>
      </c>
      <c r="BA159">
        <v>2.2000000000000001E-4</v>
      </c>
      <c r="BB159">
        <v>2.2000000000000001E-4</v>
      </c>
      <c r="BC159">
        <v>2.2000000000000001E-4</v>
      </c>
      <c r="BD159">
        <v>2.2000000000000001E-4</v>
      </c>
      <c r="BE159">
        <v>1.8599999999999999E-4</v>
      </c>
      <c r="BF159">
        <v>1.8599999999999999E-4</v>
      </c>
      <c r="BG159">
        <v>1.8599999999999999E-4</v>
      </c>
      <c r="BH159">
        <v>1.8599999999999999E-4</v>
      </c>
      <c r="BI159">
        <v>1.8599999999999999E-4</v>
      </c>
      <c r="BJ159">
        <v>1.4999999999999999E-4</v>
      </c>
      <c r="BK159">
        <v>1.4999999999999999E-4</v>
      </c>
      <c r="BL159">
        <v>1.4999999999999999E-4</v>
      </c>
      <c r="BM159">
        <v>1.4999999999999999E-4</v>
      </c>
      <c r="BN159">
        <v>1.4999999999999999E-4</v>
      </c>
      <c r="BO159">
        <v>1.34E-4</v>
      </c>
      <c r="BP159">
        <v>1.34E-4</v>
      </c>
      <c r="BQ159">
        <v>1.34E-4</v>
      </c>
      <c r="BR159">
        <v>1.34E-4</v>
      </c>
      <c r="BS159">
        <v>1.34E-4</v>
      </c>
      <c r="BT159">
        <v>1.25E-4</v>
      </c>
      <c r="BU159">
        <v>1.25E-4</v>
      </c>
      <c r="BV159">
        <v>1.25E-4</v>
      </c>
      <c r="BW159">
        <v>1.25E-4</v>
      </c>
      <c r="BX159">
        <v>1.25E-4</v>
      </c>
      <c r="BY159">
        <v>1.0900000000000001E-4</v>
      </c>
      <c r="BZ159">
        <v>1.0900000000000001E-4</v>
      </c>
      <c r="CA159">
        <v>1.0900000000000001E-4</v>
      </c>
      <c r="CB159">
        <v>1.0900000000000001E-4</v>
      </c>
      <c r="CC159">
        <v>1.0900000000000001E-4</v>
      </c>
      <c r="CD159">
        <v>1.0900000000000001E-4</v>
      </c>
      <c r="CE159">
        <v>1.0900000000000001E-4</v>
      </c>
      <c r="CF159">
        <v>1.0900000000000001E-4</v>
      </c>
      <c r="CG159">
        <v>1.0900000000000001E-4</v>
      </c>
      <c r="CH159">
        <v>1.0900000000000001E-4</v>
      </c>
      <c r="CI159">
        <v>1.0900000000000001E-4</v>
      </c>
      <c r="CJ159">
        <v>1.0900000000000001E-4</v>
      </c>
      <c r="CK159">
        <v>1.0900000000000001E-4</v>
      </c>
      <c r="CL159">
        <v>1.0900000000000001E-4</v>
      </c>
      <c r="CM159">
        <v>1.0900000000000001E-4</v>
      </c>
      <c r="CN159">
        <v>1.0900000000000001E-4</v>
      </c>
      <c r="CO159">
        <v>1.0900000000000001E-4</v>
      </c>
      <c r="CP159">
        <v>1.0900000000000001E-4</v>
      </c>
      <c r="CQ159">
        <v>1.0900000000000001E-4</v>
      </c>
      <c r="CR159">
        <v>1.0900000000000001E-4</v>
      </c>
      <c r="CS159">
        <v>1.0900000000000001E-4</v>
      </c>
      <c r="CT159">
        <v>1.0900000000000001E-4</v>
      </c>
      <c r="CU159">
        <v>1.0900000000000001E-4</v>
      </c>
      <c r="CV159">
        <v>1.0900000000000001E-4</v>
      </c>
      <c r="CW159">
        <v>1.0900000000000001E-4</v>
      </c>
      <c r="CX159">
        <v>1.0900000000000001E-4</v>
      </c>
    </row>
    <row r="160" spans="1:102">
      <c r="A160" t="s">
        <v>387</v>
      </c>
      <c r="B160" t="e">
        <v>#VALUE!</v>
      </c>
      <c r="C160" t="e">
        <v>#VALUE!</v>
      </c>
      <c r="D160" t="e">
        <v>#VALUE!</v>
      </c>
      <c r="E160" t="e">
        <v>#VALUE!</v>
      </c>
      <c r="F160" t="e">
        <v>#VALUE!</v>
      </c>
      <c r="G160" t="e">
        <v>#VALUE!</v>
      </c>
      <c r="H160" t="e">
        <v>#VALUE!</v>
      </c>
      <c r="I160" t="e">
        <v>#VALUE!</v>
      </c>
      <c r="J160" t="e">
        <v>#VALUE!</v>
      </c>
      <c r="K160" t="e">
        <v>#VALUE!</v>
      </c>
      <c r="L160" t="e">
        <v>#VALUE!</v>
      </c>
      <c r="M160" t="e">
        <v>#VALUE!</v>
      </c>
      <c r="N160" t="e">
        <v>#VALUE!</v>
      </c>
      <c r="O160" t="e">
        <v>#VALUE!</v>
      </c>
      <c r="P160" t="e">
        <v>#VALUE!</v>
      </c>
      <c r="Q160">
        <v>1.6899999999999999E-4</v>
      </c>
      <c r="R160">
        <v>1.6899999999999999E-4</v>
      </c>
      <c r="S160">
        <v>1.6899999999999999E-4</v>
      </c>
      <c r="T160">
        <v>1.6899999999999999E-4</v>
      </c>
      <c r="U160">
        <v>1.6899999999999999E-4</v>
      </c>
      <c r="V160">
        <v>1.6899999999999999E-4</v>
      </c>
      <c r="W160">
        <v>1.6899999999999999E-4</v>
      </c>
      <c r="X160">
        <v>1.6899999999999999E-4</v>
      </c>
      <c r="Y160">
        <v>1.6899999999999999E-4</v>
      </c>
      <c r="Z160">
        <v>1.6899999999999999E-4</v>
      </c>
      <c r="AA160">
        <v>1.6899999999999999E-4</v>
      </c>
      <c r="AB160">
        <v>1.6899999999999999E-4</v>
      </c>
      <c r="AC160">
        <v>1.6899999999999999E-4</v>
      </c>
      <c r="AD160">
        <v>1.6899999999999999E-4</v>
      </c>
      <c r="AE160">
        <v>1.6899999999999999E-4</v>
      </c>
      <c r="AF160">
        <v>1.6899999999999999E-4</v>
      </c>
      <c r="AG160">
        <v>1.6899999999999999E-4</v>
      </c>
      <c r="AH160">
        <v>1.6899999999999999E-4</v>
      </c>
      <c r="AI160">
        <v>1.6899999999999999E-4</v>
      </c>
      <c r="AJ160">
        <v>1.6899999999999999E-4</v>
      </c>
      <c r="AK160">
        <v>1.6899999999999999E-4</v>
      </c>
      <c r="AL160">
        <v>1.6899999999999999E-4</v>
      </c>
      <c r="AM160">
        <v>1.6899999999999999E-4</v>
      </c>
      <c r="AN160">
        <v>1.6899999999999999E-4</v>
      </c>
      <c r="AO160">
        <v>1.6899999999999999E-4</v>
      </c>
      <c r="AP160">
        <v>7.4399999999999998E-4</v>
      </c>
      <c r="AQ160">
        <v>7.4399999999999998E-4</v>
      </c>
      <c r="AR160">
        <v>7.4399999999999998E-4</v>
      </c>
      <c r="AS160">
        <v>7.4399999999999998E-4</v>
      </c>
      <c r="AT160">
        <v>7.4399999999999998E-4</v>
      </c>
      <c r="AU160">
        <v>7.5199999999999996E-4</v>
      </c>
      <c r="AV160">
        <v>7.5199999999999996E-4</v>
      </c>
      <c r="AW160">
        <v>7.5199999999999996E-4</v>
      </c>
      <c r="AX160">
        <v>7.5199999999999996E-4</v>
      </c>
      <c r="AY160">
        <v>7.5199999999999996E-4</v>
      </c>
      <c r="AZ160">
        <v>6.9700000000000003E-4</v>
      </c>
      <c r="BA160">
        <v>6.9700000000000003E-4</v>
      </c>
      <c r="BB160">
        <v>6.9700000000000003E-4</v>
      </c>
      <c r="BC160">
        <v>6.9700000000000003E-4</v>
      </c>
      <c r="BD160">
        <v>6.9700000000000003E-4</v>
      </c>
      <c r="BE160">
        <v>4.46E-4</v>
      </c>
      <c r="BF160">
        <v>4.46E-4</v>
      </c>
      <c r="BG160">
        <v>4.46E-4</v>
      </c>
      <c r="BH160">
        <v>4.46E-4</v>
      </c>
      <c r="BI160">
        <v>4.46E-4</v>
      </c>
      <c r="BJ160">
        <v>1.098E-3</v>
      </c>
      <c r="BK160">
        <v>1.098E-3</v>
      </c>
      <c r="BL160">
        <v>1.098E-3</v>
      </c>
      <c r="BM160">
        <v>1.098E-3</v>
      </c>
      <c r="BN160">
        <v>1.098E-3</v>
      </c>
      <c r="BO160">
        <v>7.0600000000000003E-4</v>
      </c>
      <c r="BP160">
        <v>7.0600000000000003E-4</v>
      </c>
      <c r="BQ160">
        <v>7.0600000000000003E-4</v>
      </c>
      <c r="BR160">
        <v>7.0600000000000003E-4</v>
      </c>
      <c r="BS160">
        <v>7.0600000000000003E-4</v>
      </c>
      <c r="BT160">
        <v>3.8299999999999999E-4</v>
      </c>
      <c r="BU160">
        <v>3.8299999999999999E-4</v>
      </c>
      <c r="BV160">
        <v>3.8299999999999999E-4</v>
      </c>
      <c r="BW160">
        <v>3.8299999999999999E-4</v>
      </c>
      <c r="BX160">
        <v>3.8299999999999999E-4</v>
      </c>
      <c r="BY160">
        <v>3.6600000000000001E-4</v>
      </c>
      <c r="BZ160">
        <v>3.6600000000000001E-4</v>
      </c>
      <c r="CA160">
        <v>3.6600000000000001E-4</v>
      </c>
      <c r="CB160">
        <v>3.6600000000000001E-4</v>
      </c>
      <c r="CC160">
        <v>3.6600000000000001E-4</v>
      </c>
      <c r="CD160">
        <v>3.6600000000000001E-4</v>
      </c>
      <c r="CE160">
        <v>3.6600000000000001E-4</v>
      </c>
      <c r="CF160">
        <v>3.6600000000000001E-4</v>
      </c>
      <c r="CG160">
        <v>3.6600000000000001E-4</v>
      </c>
      <c r="CH160">
        <v>3.6600000000000001E-4</v>
      </c>
      <c r="CI160">
        <v>3.6600000000000001E-4</v>
      </c>
      <c r="CJ160">
        <v>3.6600000000000001E-4</v>
      </c>
      <c r="CK160">
        <v>3.6600000000000001E-4</v>
      </c>
      <c r="CL160">
        <v>3.6600000000000001E-4</v>
      </c>
      <c r="CM160">
        <v>3.6600000000000001E-4</v>
      </c>
      <c r="CN160">
        <v>3.6600000000000001E-4</v>
      </c>
      <c r="CO160">
        <v>3.6600000000000001E-4</v>
      </c>
      <c r="CP160">
        <v>3.6600000000000001E-4</v>
      </c>
      <c r="CQ160">
        <v>3.6600000000000001E-4</v>
      </c>
      <c r="CR160">
        <v>3.6600000000000001E-4</v>
      </c>
      <c r="CS160">
        <v>3.6600000000000001E-4</v>
      </c>
      <c r="CT160">
        <v>3.6600000000000001E-4</v>
      </c>
      <c r="CU160">
        <v>3.6600000000000001E-4</v>
      </c>
      <c r="CV160">
        <v>3.6600000000000001E-4</v>
      </c>
      <c r="CW160">
        <v>3.6600000000000001E-4</v>
      </c>
      <c r="CX160">
        <v>3.6600000000000001E-4</v>
      </c>
    </row>
    <row r="161" spans="1:102">
      <c r="A161" t="s">
        <v>389</v>
      </c>
      <c r="B161" t="e">
        <v>#VALUE!</v>
      </c>
      <c r="C161" t="e">
        <v>#VALUE!</v>
      </c>
      <c r="D161" t="e">
        <v>#VALUE!</v>
      </c>
      <c r="E161" t="e">
        <v>#VALUE!</v>
      </c>
      <c r="F161" t="e">
        <v>#VALUE!</v>
      </c>
      <c r="G161" t="e">
        <v>#VALUE!</v>
      </c>
      <c r="H161" t="e">
        <v>#VALUE!</v>
      </c>
      <c r="I161" t="e">
        <v>#VALUE!</v>
      </c>
      <c r="J161" t="e">
        <v>#VALUE!</v>
      </c>
      <c r="K161" t="e">
        <v>#VALUE!</v>
      </c>
      <c r="L161" t="e">
        <v>#VALUE!</v>
      </c>
      <c r="M161" t="e">
        <v>#VALUE!</v>
      </c>
      <c r="N161" t="e">
        <v>#VALUE!</v>
      </c>
      <c r="O161" t="e">
        <v>#VALUE!</v>
      </c>
      <c r="P161" t="e">
        <v>#VALUE!</v>
      </c>
      <c r="Q161">
        <v>8.8999999999999995E-5</v>
      </c>
      <c r="R161">
        <v>8.8999999999999995E-5</v>
      </c>
      <c r="S161">
        <v>8.8999999999999995E-5</v>
      </c>
      <c r="T161">
        <v>8.8999999999999995E-5</v>
      </c>
      <c r="U161">
        <v>8.8999999999999995E-5</v>
      </c>
      <c r="V161">
        <v>8.8999999999999995E-5</v>
      </c>
      <c r="W161">
        <v>8.8999999999999995E-5</v>
      </c>
      <c r="X161">
        <v>8.8999999999999995E-5</v>
      </c>
      <c r="Y161">
        <v>8.8999999999999995E-5</v>
      </c>
      <c r="Z161">
        <v>8.8999999999999995E-5</v>
      </c>
      <c r="AA161">
        <v>8.8999999999999995E-5</v>
      </c>
      <c r="AB161">
        <v>8.8999999999999995E-5</v>
      </c>
      <c r="AC161">
        <v>8.8999999999999995E-5</v>
      </c>
      <c r="AD161">
        <v>8.8999999999999995E-5</v>
      </c>
      <c r="AE161">
        <v>8.8999999999999995E-5</v>
      </c>
      <c r="AF161">
        <v>8.8999999999999995E-5</v>
      </c>
      <c r="AG161">
        <v>8.8999999999999995E-5</v>
      </c>
      <c r="AH161">
        <v>8.8999999999999995E-5</v>
      </c>
      <c r="AI161">
        <v>8.8999999999999995E-5</v>
      </c>
      <c r="AJ161">
        <v>8.8999999999999995E-5</v>
      </c>
      <c r="AK161">
        <v>8.8999999999999995E-5</v>
      </c>
      <c r="AL161">
        <v>8.8999999999999995E-5</v>
      </c>
      <c r="AM161">
        <v>8.8999999999999995E-5</v>
      </c>
      <c r="AN161">
        <v>8.8999999999999995E-5</v>
      </c>
      <c r="AO161">
        <v>8.8999999999999995E-5</v>
      </c>
      <c r="AP161">
        <v>5.0299999999999997E-4</v>
      </c>
      <c r="AQ161">
        <v>5.0299999999999997E-4</v>
      </c>
      <c r="AR161">
        <v>5.0299999999999997E-4</v>
      </c>
      <c r="AS161">
        <v>5.0299999999999997E-4</v>
      </c>
      <c r="AT161">
        <v>5.0299999999999997E-4</v>
      </c>
      <c r="AU161">
        <v>7.3700000000000002E-4</v>
      </c>
      <c r="AV161">
        <v>7.3700000000000002E-4</v>
      </c>
      <c r="AW161">
        <v>7.3700000000000002E-4</v>
      </c>
      <c r="AX161">
        <v>7.3700000000000002E-4</v>
      </c>
      <c r="AY161">
        <v>7.3700000000000002E-4</v>
      </c>
      <c r="AZ161">
        <v>9.4899999999999997E-4</v>
      </c>
      <c r="BA161">
        <v>9.4899999999999997E-4</v>
      </c>
      <c r="BB161">
        <v>9.4899999999999997E-4</v>
      </c>
      <c r="BC161">
        <v>9.4899999999999997E-4</v>
      </c>
      <c r="BD161">
        <v>9.4899999999999997E-4</v>
      </c>
      <c r="BE161">
        <v>1.1440000000000001E-3</v>
      </c>
      <c r="BF161">
        <v>1.1440000000000001E-3</v>
      </c>
      <c r="BG161">
        <v>1.1440000000000001E-3</v>
      </c>
      <c r="BH161">
        <v>1.1440000000000001E-3</v>
      </c>
      <c r="BI161">
        <v>1.1440000000000001E-3</v>
      </c>
      <c r="BJ161">
        <v>1.266E-3</v>
      </c>
      <c r="BK161">
        <v>1.266E-3</v>
      </c>
      <c r="BL161">
        <v>1.266E-3</v>
      </c>
      <c r="BM161">
        <v>1.266E-3</v>
      </c>
      <c r="BN161">
        <v>1.266E-3</v>
      </c>
      <c r="BO161">
        <v>1.2819999999999999E-3</v>
      </c>
      <c r="BP161">
        <v>1.2819999999999999E-3</v>
      </c>
      <c r="BQ161">
        <v>1.2819999999999999E-3</v>
      </c>
      <c r="BR161">
        <v>1.2819999999999999E-3</v>
      </c>
      <c r="BS161">
        <v>1.2819999999999999E-3</v>
      </c>
      <c r="BT161">
        <v>1.191E-3</v>
      </c>
      <c r="BU161">
        <v>1.191E-3</v>
      </c>
      <c r="BV161">
        <v>1.191E-3</v>
      </c>
      <c r="BW161">
        <v>1.191E-3</v>
      </c>
      <c r="BX161">
        <v>1.191E-3</v>
      </c>
      <c r="BY161">
        <v>1.016E-3</v>
      </c>
      <c r="BZ161">
        <v>1.016E-3</v>
      </c>
      <c r="CA161">
        <v>1.016E-3</v>
      </c>
      <c r="CB161">
        <v>1.016E-3</v>
      </c>
      <c r="CC161">
        <v>1.016E-3</v>
      </c>
      <c r="CD161">
        <v>1.016E-3</v>
      </c>
      <c r="CE161">
        <v>1.016E-3</v>
      </c>
      <c r="CF161">
        <v>1.016E-3</v>
      </c>
      <c r="CG161">
        <v>1.016E-3</v>
      </c>
      <c r="CH161">
        <v>1.016E-3</v>
      </c>
      <c r="CI161">
        <v>1.016E-3</v>
      </c>
      <c r="CJ161">
        <v>1.016E-3</v>
      </c>
      <c r="CK161">
        <v>1.016E-3</v>
      </c>
      <c r="CL161">
        <v>1.016E-3</v>
      </c>
      <c r="CM161">
        <v>1.016E-3</v>
      </c>
      <c r="CN161">
        <v>1.016E-3</v>
      </c>
      <c r="CO161">
        <v>1.016E-3</v>
      </c>
      <c r="CP161">
        <v>1.016E-3</v>
      </c>
      <c r="CQ161">
        <v>1.016E-3</v>
      </c>
      <c r="CR161">
        <v>1.016E-3</v>
      </c>
      <c r="CS161">
        <v>1.016E-3</v>
      </c>
      <c r="CT161">
        <v>1.016E-3</v>
      </c>
      <c r="CU161">
        <v>1.016E-3</v>
      </c>
      <c r="CV161">
        <v>1.016E-3</v>
      </c>
      <c r="CW161">
        <v>1.016E-3</v>
      </c>
      <c r="CX161">
        <v>1.016E-3</v>
      </c>
    </row>
    <row r="162" spans="1:102">
      <c r="A162" t="s">
        <v>391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2.1900000000000001E-4</v>
      </c>
      <c r="R162">
        <v>2.1900000000000001E-4</v>
      </c>
      <c r="S162">
        <v>2.1900000000000001E-4</v>
      </c>
      <c r="T162">
        <v>2.1900000000000001E-4</v>
      </c>
      <c r="U162">
        <v>2.1900000000000001E-4</v>
      </c>
      <c r="V162">
        <v>2.1900000000000001E-4</v>
      </c>
      <c r="W162">
        <v>2.1900000000000001E-4</v>
      </c>
      <c r="X162">
        <v>2.1900000000000001E-4</v>
      </c>
      <c r="Y162">
        <v>2.1900000000000001E-4</v>
      </c>
      <c r="Z162">
        <v>2.1900000000000001E-4</v>
      </c>
      <c r="AA162">
        <v>2.1900000000000001E-4</v>
      </c>
      <c r="AB162">
        <v>2.1900000000000001E-4</v>
      </c>
      <c r="AC162">
        <v>2.1900000000000001E-4</v>
      </c>
      <c r="AD162">
        <v>2.1900000000000001E-4</v>
      </c>
      <c r="AE162">
        <v>2.1900000000000001E-4</v>
      </c>
      <c r="AF162">
        <v>2.1900000000000001E-4</v>
      </c>
      <c r="AG162">
        <v>2.1900000000000001E-4</v>
      </c>
      <c r="AH162">
        <v>2.1900000000000001E-4</v>
      </c>
      <c r="AI162">
        <v>2.1900000000000001E-4</v>
      </c>
      <c r="AJ162">
        <v>2.1900000000000001E-4</v>
      </c>
      <c r="AK162">
        <v>2.1900000000000001E-4</v>
      </c>
      <c r="AL162">
        <v>2.1900000000000001E-4</v>
      </c>
      <c r="AM162">
        <v>2.1900000000000001E-4</v>
      </c>
      <c r="AN162">
        <v>2.1900000000000001E-4</v>
      </c>
      <c r="AO162">
        <v>2.1900000000000001E-4</v>
      </c>
      <c r="AP162">
        <v>6.3400000000000001E-4</v>
      </c>
      <c r="AQ162">
        <v>6.3400000000000001E-4</v>
      </c>
      <c r="AR162">
        <v>6.3400000000000001E-4</v>
      </c>
      <c r="AS162">
        <v>6.3400000000000001E-4</v>
      </c>
      <c r="AT162">
        <v>6.3400000000000001E-4</v>
      </c>
      <c r="AU162">
        <v>6.8300000000000001E-4</v>
      </c>
      <c r="AV162">
        <v>6.8300000000000001E-4</v>
      </c>
      <c r="AW162">
        <v>6.8300000000000001E-4</v>
      </c>
      <c r="AX162">
        <v>6.8300000000000001E-4</v>
      </c>
      <c r="AY162">
        <v>6.8300000000000001E-4</v>
      </c>
      <c r="AZ162">
        <v>7.0699999999999995E-4</v>
      </c>
      <c r="BA162">
        <v>7.0699999999999995E-4</v>
      </c>
      <c r="BB162">
        <v>7.0699999999999995E-4</v>
      </c>
      <c r="BC162">
        <v>7.0699999999999995E-4</v>
      </c>
      <c r="BD162">
        <v>7.0699999999999995E-4</v>
      </c>
      <c r="BE162">
        <v>7.2999999999999996E-4</v>
      </c>
      <c r="BF162">
        <v>7.2999999999999996E-4</v>
      </c>
      <c r="BG162">
        <v>7.2999999999999996E-4</v>
      </c>
      <c r="BH162">
        <v>7.2999999999999996E-4</v>
      </c>
      <c r="BI162">
        <v>7.2999999999999996E-4</v>
      </c>
      <c r="BJ162">
        <v>7.7399999999999995E-4</v>
      </c>
      <c r="BK162">
        <v>7.7399999999999995E-4</v>
      </c>
      <c r="BL162">
        <v>7.7399999999999995E-4</v>
      </c>
      <c r="BM162">
        <v>7.7399999999999995E-4</v>
      </c>
      <c r="BN162">
        <v>7.7399999999999995E-4</v>
      </c>
      <c r="BO162">
        <v>8.2700000000000004E-4</v>
      </c>
      <c r="BP162">
        <v>8.2700000000000004E-4</v>
      </c>
      <c r="BQ162">
        <v>8.2700000000000004E-4</v>
      </c>
      <c r="BR162">
        <v>8.2700000000000004E-4</v>
      </c>
      <c r="BS162">
        <v>8.2700000000000004E-4</v>
      </c>
      <c r="BT162">
        <v>8.8599999999999996E-4</v>
      </c>
      <c r="BU162">
        <v>8.8599999999999996E-4</v>
      </c>
      <c r="BV162">
        <v>8.8599999999999996E-4</v>
      </c>
      <c r="BW162">
        <v>8.8599999999999996E-4</v>
      </c>
      <c r="BX162">
        <v>8.8599999999999996E-4</v>
      </c>
      <c r="BY162">
        <v>9.5200000000000005E-4</v>
      </c>
      <c r="BZ162">
        <v>9.5200000000000005E-4</v>
      </c>
      <c r="CA162">
        <v>9.5200000000000005E-4</v>
      </c>
      <c r="CB162">
        <v>9.5200000000000005E-4</v>
      </c>
      <c r="CC162">
        <v>9.5200000000000005E-4</v>
      </c>
      <c r="CD162">
        <v>9.5200000000000005E-4</v>
      </c>
      <c r="CE162">
        <v>9.5200000000000005E-4</v>
      </c>
      <c r="CF162">
        <v>9.5200000000000005E-4</v>
      </c>
      <c r="CG162">
        <v>9.5200000000000005E-4</v>
      </c>
      <c r="CH162">
        <v>9.5200000000000005E-4</v>
      </c>
      <c r="CI162">
        <v>9.5200000000000005E-4</v>
      </c>
      <c r="CJ162">
        <v>9.5200000000000005E-4</v>
      </c>
      <c r="CK162">
        <v>9.5200000000000005E-4</v>
      </c>
      <c r="CL162">
        <v>9.5200000000000005E-4</v>
      </c>
      <c r="CM162">
        <v>9.5200000000000005E-4</v>
      </c>
      <c r="CN162">
        <v>9.5200000000000005E-4</v>
      </c>
      <c r="CO162">
        <v>9.5200000000000005E-4</v>
      </c>
      <c r="CP162">
        <v>9.5200000000000005E-4</v>
      </c>
      <c r="CQ162">
        <v>9.5200000000000005E-4</v>
      </c>
      <c r="CR162">
        <v>9.5200000000000005E-4</v>
      </c>
      <c r="CS162">
        <v>9.5200000000000005E-4</v>
      </c>
      <c r="CT162">
        <v>9.5200000000000005E-4</v>
      </c>
      <c r="CU162">
        <v>9.5200000000000005E-4</v>
      </c>
      <c r="CV162">
        <v>9.5200000000000005E-4</v>
      </c>
      <c r="CW162">
        <v>9.5200000000000005E-4</v>
      </c>
      <c r="CX162">
        <v>9.5200000000000005E-4</v>
      </c>
    </row>
    <row r="163" spans="1:102">
      <c r="A163" t="s">
        <v>393</v>
      </c>
      <c r="B163">
        <v>9.9999999999999995E-7</v>
      </c>
      <c r="C163">
        <v>9.9999999999999995E-7</v>
      </c>
      <c r="D163">
        <v>9.9999999999999995E-7</v>
      </c>
      <c r="E163">
        <v>9.9999999999999995E-7</v>
      </c>
      <c r="F163">
        <v>9.9999999999999995E-7</v>
      </c>
      <c r="G163">
        <v>9.9999999999999995E-7</v>
      </c>
      <c r="H163">
        <v>9.9999999999999995E-7</v>
      </c>
      <c r="I163">
        <v>9.9999999999999995E-7</v>
      </c>
      <c r="J163">
        <v>9.9999999999999995E-7</v>
      </c>
      <c r="K163">
        <v>9.9999999999999995E-7</v>
      </c>
      <c r="L163">
        <v>9.9999999999999995E-7</v>
      </c>
      <c r="M163">
        <v>9.9999999999999995E-7</v>
      </c>
      <c r="N163">
        <v>9.9999999999999995E-7</v>
      </c>
      <c r="O163">
        <v>9.9999999999999995E-7</v>
      </c>
      <c r="P163">
        <v>9.9999999999999995E-7</v>
      </c>
      <c r="Q163">
        <v>6.0999999999999999E-5</v>
      </c>
      <c r="R163">
        <v>6.0999999999999999E-5</v>
      </c>
      <c r="S163">
        <v>6.0999999999999999E-5</v>
      </c>
      <c r="T163">
        <v>6.0999999999999999E-5</v>
      </c>
      <c r="U163">
        <v>6.0999999999999999E-5</v>
      </c>
      <c r="V163">
        <v>6.0999999999999999E-5</v>
      </c>
      <c r="W163">
        <v>6.0999999999999999E-5</v>
      </c>
      <c r="X163">
        <v>6.0999999999999999E-5</v>
      </c>
      <c r="Y163">
        <v>6.0999999999999999E-5</v>
      </c>
      <c r="Z163">
        <v>6.0999999999999999E-5</v>
      </c>
      <c r="AA163">
        <v>6.0999999999999999E-5</v>
      </c>
      <c r="AB163">
        <v>6.0999999999999999E-5</v>
      </c>
      <c r="AC163">
        <v>6.0999999999999999E-5</v>
      </c>
      <c r="AD163">
        <v>6.0999999999999999E-5</v>
      </c>
      <c r="AE163">
        <v>6.0999999999999999E-5</v>
      </c>
      <c r="AF163">
        <v>6.0999999999999999E-5</v>
      </c>
      <c r="AG163">
        <v>6.0999999999999999E-5</v>
      </c>
      <c r="AH163">
        <v>6.0999999999999999E-5</v>
      </c>
      <c r="AI163">
        <v>6.0999999999999999E-5</v>
      </c>
      <c r="AJ163">
        <v>6.0999999999999999E-5</v>
      </c>
      <c r="AK163">
        <v>6.0999999999999999E-5</v>
      </c>
      <c r="AL163">
        <v>6.0999999999999999E-5</v>
      </c>
      <c r="AM163">
        <v>6.0999999999999999E-5</v>
      </c>
      <c r="AN163">
        <v>6.0999999999999999E-5</v>
      </c>
      <c r="AO163">
        <v>6.0999999999999999E-5</v>
      </c>
      <c r="AP163">
        <v>1.5799999999999999E-4</v>
      </c>
      <c r="AQ163">
        <v>1.5799999999999999E-4</v>
      </c>
      <c r="AR163">
        <v>1.5799999999999999E-4</v>
      </c>
      <c r="AS163">
        <v>1.5799999999999999E-4</v>
      </c>
      <c r="AT163">
        <v>1.5799999999999999E-4</v>
      </c>
      <c r="AU163">
        <v>1.8699999999999999E-4</v>
      </c>
      <c r="AV163">
        <v>1.8699999999999999E-4</v>
      </c>
      <c r="AW163">
        <v>1.8699999999999999E-4</v>
      </c>
      <c r="AX163">
        <v>1.8699999999999999E-4</v>
      </c>
      <c r="AY163">
        <v>1.8699999999999999E-4</v>
      </c>
      <c r="AZ163">
        <v>1.94E-4</v>
      </c>
      <c r="BA163">
        <v>1.94E-4</v>
      </c>
      <c r="BB163">
        <v>1.94E-4</v>
      </c>
      <c r="BC163">
        <v>1.94E-4</v>
      </c>
      <c r="BD163">
        <v>1.94E-4</v>
      </c>
      <c r="BE163">
        <v>1.8599999999999999E-4</v>
      </c>
      <c r="BF163">
        <v>1.8599999999999999E-4</v>
      </c>
      <c r="BG163">
        <v>1.8599999999999999E-4</v>
      </c>
      <c r="BH163">
        <v>1.8599999999999999E-4</v>
      </c>
      <c r="BI163">
        <v>1.8599999999999999E-4</v>
      </c>
      <c r="BJ163">
        <v>1.7100000000000001E-4</v>
      </c>
      <c r="BK163">
        <v>1.7100000000000001E-4</v>
      </c>
      <c r="BL163">
        <v>1.7100000000000001E-4</v>
      </c>
      <c r="BM163">
        <v>1.7100000000000001E-4</v>
      </c>
      <c r="BN163">
        <v>1.7100000000000001E-4</v>
      </c>
      <c r="BO163">
        <v>1.5799999999999999E-4</v>
      </c>
      <c r="BP163">
        <v>1.5799999999999999E-4</v>
      </c>
      <c r="BQ163">
        <v>1.5799999999999999E-4</v>
      </c>
      <c r="BR163">
        <v>1.5799999999999999E-4</v>
      </c>
      <c r="BS163">
        <v>1.5799999999999999E-4</v>
      </c>
      <c r="BT163">
        <v>1.45E-4</v>
      </c>
      <c r="BU163">
        <v>1.45E-4</v>
      </c>
      <c r="BV163">
        <v>1.45E-4</v>
      </c>
      <c r="BW163">
        <v>1.45E-4</v>
      </c>
      <c r="BX163">
        <v>1.45E-4</v>
      </c>
      <c r="BY163">
        <v>1.17E-4</v>
      </c>
      <c r="BZ163">
        <v>1.17E-4</v>
      </c>
      <c r="CA163">
        <v>1.17E-4</v>
      </c>
      <c r="CB163">
        <v>1.17E-4</v>
      </c>
      <c r="CC163">
        <v>1.17E-4</v>
      </c>
      <c r="CD163">
        <v>1.17E-4</v>
      </c>
      <c r="CE163">
        <v>1.17E-4</v>
      </c>
      <c r="CF163">
        <v>1.17E-4</v>
      </c>
      <c r="CG163">
        <v>1.17E-4</v>
      </c>
      <c r="CH163">
        <v>1.17E-4</v>
      </c>
      <c r="CI163">
        <v>1.17E-4</v>
      </c>
      <c r="CJ163">
        <v>1.17E-4</v>
      </c>
      <c r="CK163">
        <v>1.17E-4</v>
      </c>
      <c r="CL163">
        <v>1.17E-4</v>
      </c>
      <c r="CM163">
        <v>1.17E-4</v>
      </c>
      <c r="CN163">
        <v>1.17E-4</v>
      </c>
      <c r="CO163">
        <v>1.17E-4</v>
      </c>
      <c r="CP163">
        <v>1.17E-4</v>
      </c>
      <c r="CQ163">
        <v>1.17E-4</v>
      </c>
      <c r="CR163">
        <v>1.17E-4</v>
      </c>
      <c r="CS163">
        <v>1.17E-4</v>
      </c>
      <c r="CT163">
        <v>1.17E-4</v>
      </c>
      <c r="CU163">
        <v>1.17E-4</v>
      </c>
      <c r="CV163">
        <v>1.17E-4</v>
      </c>
      <c r="CW163">
        <v>1.17E-4</v>
      </c>
      <c r="CX163">
        <v>1.17E-4</v>
      </c>
    </row>
    <row r="164" spans="1:102">
      <c r="A164" t="s">
        <v>395</v>
      </c>
      <c r="B164" t="e">
        <v>#VALUE!</v>
      </c>
      <c r="C164" t="e">
        <v>#VALUE!</v>
      </c>
      <c r="D164" t="e">
        <v>#VALUE!</v>
      </c>
      <c r="E164" t="e">
        <v>#VALUE!</v>
      </c>
      <c r="F164" t="e">
        <v>#VALUE!</v>
      </c>
      <c r="G164" t="e">
        <v>#VALUE!</v>
      </c>
      <c r="H164" t="e">
        <v>#VALUE!</v>
      </c>
      <c r="I164" t="e">
        <v>#VALUE!</v>
      </c>
      <c r="J164" t="e">
        <v>#VALUE!</v>
      </c>
      <c r="K164" t="e">
        <v>#VALUE!</v>
      </c>
      <c r="L164" t="e">
        <v>#VALUE!</v>
      </c>
      <c r="M164" t="e">
        <v>#VALUE!</v>
      </c>
      <c r="N164" t="e">
        <v>#VALUE!</v>
      </c>
      <c r="O164" t="e">
        <v>#VALUE!</v>
      </c>
      <c r="P164" t="e">
        <v>#VALUE!</v>
      </c>
      <c r="Q164">
        <v>2.0999999999999999E-5</v>
      </c>
      <c r="R164">
        <v>2.0999999999999999E-5</v>
      </c>
      <c r="S164">
        <v>2.0999999999999999E-5</v>
      </c>
      <c r="T164">
        <v>2.0999999999999999E-5</v>
      </c>
      <c r="U164">
        <v>2.0999999999999999E-5</v>
      </c>
      <c r="V164">
        <v>2.0999999999999999E-5</v>
      </c>
      <c r="W164">
        <v>2.0999999999999999E-5</v>
      </c>
      <c r="X164">
        <v>2.0999999999999999E-5</v>
      </c>
      <c r="Y164">
        <v>2.0999999999999999E-5</v>
      </c>
      <c r="Z164">
        <v>2.0999999999999999E-5</v>
      </c>
      <c r="AA164">
        <v>2.0999999999999999E-5</v>
      </c>
      <c r="AB164">
        <v>2.0999999999999999E-5</v>
      </c>
      <c r="AC164">
        <v>2.0999999999999999E-5</v>
      </c>
      <c r="AD164">
        <v>2.0999999999999999E-5</v>
      </c>
      <c r="AE164">
        <v>2.0999999999999999E-5</v>
      </c>
      <c r="AF164">
        <v>2.0999999999999999E-5</v>
      </c>
      <c r="AG164">
        <v>2.0999999999999999E-5</v>
      </c>
      <c r="AH164">
        <v>2.0999999999999999E-5</v>
      </c>
      <c r="AI164">
        <v>2.0999999999999999E-5</v>
      </c>
      <c r="AJ164">
        <v>2.0999999999999999E-5</v>
      </c>
      <c r="AK164">
        <v>2.0999999999999999E-5</v>
      </c>
      <c r="AL164">
        <v>2.0999999999999999E-5</v>
      </c>
      <c r="AM164">
        <v>2.0999999999999999E-5</v>
      </c>
      <c r="AN164">
        <v>2.0999999999999999E-5</v>
      </c>
      <c r="AO164">
        <v>2.0999999999999999E-5</v>
      </c>
      <c r="AP164">
        <v>2.2499999999999999E-4</v>
      </c>
      <c r="AQ164">
        <v>2.2499999999999999E-4</v>
      </c>
      <c r="AR164">
        <v>2.2499999999999999E-4</v>
      </c>
      <c r="AS164">
        <v>2.2499999999999999E-4</v>
      </c>
      <c r="AT164">
        <v>2.2499999999999999E-4</v>
      </c>
      <c r="AU164">
        <v>3.3199999999999999E-4</v>
      </c>
      <c r="AV164">
        <v>3.3199999999999999E-4</v>
      </c>
      <c r="AW164">
        <v>3.3199999999999999E-4</v>
      </c>
      <c r="AX164">
        <v>3.3199999999999999E-4</v>
      </c>
      <c r="AY164">
        <v>3.3199999999999999E-4</v>
      </c>
      <c r="AZ164">
        <v>3.8499999999999998E-4</v>
      </c>
      <c r="BA164">
        <v>3.8499999999999998E-4</v>
      </c>
      <c r="BB164">
        <v>3.8499999999999998E-4</v>
      </c>
      <c r="BC164">
        <v>3.8499999999999998E-4</v>
      </c>
      <c r="BD164">
        <v>3.8499999999999998E-4</v>
      </c>
      <c r="BE164">
        <v>3.8400000000000001E-4</v>
      </c>
      <c r="BF164">
        <v>3.8400000000000001E-4</v>
      </c>
      <c r="BG164">
        <v>3.8400000000000001E-4</v>
      </c>
      <c r="BH164">
        <v>3.8400000000000001E-4</v>
      </c>
      <c r="BI164">
        <v>3.8400000000000001E-4</v>
      </c>
      <c r="BJ164">
        <v>4.3800000000000002E-4</v>
      </c>
      <c r="BK164">
        <v>4.3800000000000002E-4</v>
      </c>
      <c r="BL164">
        <v>4.3800000000000002E-4</v>
      </c>
      <c r="BM164">
        <v>4.3800000000000002E-4</v>
      </c>
      <c r="BN164">
        <v>4.3800000000000002E-4</v>
      </c>
      <c r="BO164">
        <v>4.9700000000000005E-4</v>
      </c>
      <c r="BP164">
        <v>4.9700000000000005E-4</v>
      </c>
      <c r="BQ164">
        <v>4.9700000000000005E-4</v>
      </c>
      <c r="BR164">
        <v>4.9700000000000005E-4</v>
      </c>
      <c r="BS164">
        <v>4.9700000000000005E-4</v>
      </c>
      <c r="BT164">
        <v>5.53E-4</v>
      </c>
      <c r="BU164">
        <v>5.53E-4</v>
      </c>
      <c r="BV164">
        <v>5.53E-4</v>
      </c>
      <c r="BW164">
        <v>5.53E-4</v>
      </c>
      <c r="BX164">
        <v>5.53E-4</v>
      </c>
      <c r="BY164">
        <v>6.0400000000000004E-4</v>
      </c>
      <c r="BZ164">
        <v>6.0400000000000004E-4</v>
      </c>
      <c r="CA164">
        <v>6.0400000000000004E-4</v>
      </c>
      <c r="CB164">
        <v>6.0400000000000004E-4</v>
      </c>
      <c r="CC164">
        <v>6.0400000000000004E-4</v>
      </c>
      <c r="CD164">
        <v>6.0400000000000004E-4</v>
      </c>
      <c r="CE164">
        <v>6.0400000000000004E-4</v>
      </c>
      <c r="CF164">
        <v>6.0400000000000004E-4</v>
      </c>
      <c r="CG164">
        <v>6.0400000000000004E-4</v>
      </c>
      <c r="CH164">
        <v>6.0400000000000004E-4</v>
      </c>
      <c r="CI164">
        <v>6.0400000000000004E-4</v>
      </c>
      <c r="CJ164">
        <v>6.0400000000000004E-4</v>
      </c>
      <c r="CK164">
        <v>6.0400000000000004E-4</v>
      </c>
      <c r="CL164">
        <v>6.0400000000000004E-4</v>
      </c>
      <c r="CM164">
        <v>6.0400000000000004E-4</v>
      </c>
      <c r="CN164">
        <v>6.0400000000000004E-4</v>
      </c>
      <c r="CO164">
        <v>6.0400000000000004E-4</v>
      </c>
      <c r="CP164">
        <v>6.0400000000000004E-4</v>
      </c>
      <c r="CQ164">
        <v>6.0400000000000004E-4</v>
      </c>
      <c r="CR164">
        <v>6.0400000000000004E-4</v>
      </c>
      <c r="CS164">
        <v>6.0400000000000004E-4</v>
      </c>
      <c r="CT164">
        <v>6.0400000000000004E-4</v>
      </c>
      <c r="CU164">
        <v>6.0400000000000004E-4</v>
      </c>
      <c r="CV164">
        <v>6.0400000000000004E-4</v>
      </c>
      <c r="CW164">
        <v>6.0400000000000004E-4</v>
      </c>
      <c r="CX164">
        <v>6.0400000000000004E-4</v>
      </c>
    </row>
    <row r="165" spans="1:102">
      <c r="A165" t="s">
        <v>397</v>
      </c>
      <c r="B165" t="e">
        <v>#VALUE!</v>
      </c>
      <c r="C165" t="e">
        <v>#VALUE!</v>
      </c>
      <c r="D165" t="e">
        <v>#VALUE!</v>
      </c>
      <c r="E165" t="e">
        <v>#VALUE!</v>
      </c>
      <c r="F165" t="e">
        <v>#VALUE!</v>
      </c>
      <c r="G165" t="e">
        <v>#VALUE!</v>
      </c>
      <c r="H165" t="e">
        <v>#VALUE!</v>
      </c>
      <c r="I165" t="e">
        <v>#VALUE!</v>
      </c>
      <c r="J165" t="e">
        <v>#VALUE!</v>
      </c>
      <c r="K165" t="e">
        <v>#VALUE!</v>
      </c>
      <c r="L165" t="e">
        <v>#VALUE!</v>
      </c>
      <c r="M165" t="e">
        <v>#VALUE!</v>
      </c>
      <c r="N165" t="e">
        <v>#VALUE!</v>
      </c>
      <c r="O165" t="e">
        <v>#VALUE!</v>
      </c>
      <c r="P165" t="e">
        <v>#VALUE!</v>
      </c>
      <c r="Q165">
        <v>1.0000000000000001E-5</v>
      </c>
      <c r="R165">
        <v>1.0000000000000001E-5</v>
      </c>
      <c r="S165">
        <v>1.0000000000000001E-5</v>
      </c>
      <c r="T165">
        <v>1.0000000000000001E-5</v>
      </c>
      <c r="U165">
        <v>1.0000000000000001E-5</v>
      </c>
      <c r="V165">
        <v>1.0000000000000001E-5</v>
      </c>
      <c r="W165">
        <v>1.0000000000000001E-5</v>
      </c>
      <c r="X165">
        <v>1.0000000000000001E-5</v>
      </c>
      <c r="Y165">
        <v>1.0000000000000001E-5</v>
      </c>
      <c r="Z165">
        <v>1.0000000000000001E-5</v>
      </c>
      <c r="AA165">
        <v>1.0000000000000001E-5</v>
      </c>
      <c r="AB165">
        <v>1.0000000000000001E-5</v>
      </c>
      <c r="AC165">
        <v>1.0000000000000001E-5</v>
      </c>
      <c r="AD165">
        <v>1.0000000000000001E-5</v>
      </c>
      <c r="AE165">
        <v>1.0000000000000001E-5</v>
      </c>
      <c r="AF165">
        <v>1.0000000000000001E-5</v>
      </c>
      <c r="AG165">
        <v>1.0000000000000001E-5</v>
      </c>
      <c r="AH165">
        <v>1.0000000000000001E-5</v>
      </c>
      <c r="AI165">
        <v>1.0000000000000001E-5</v>
      </c>
      <c r="AJ165">
        <v>1.0000000000000001E-5</v>
      </c>
      <c r="AK165">
        <v>1.0000000000000001E-5</v>
      </c>
      <c r="AL165">
        <v>1.0000000000000001E-5</v>
      </c>
      <c r="AM165">
        <v>1.0000000000000001E-5</v>
      </c>
      <c r="AN165">
        <v>1.0000000000000001E-5</v>
      </c>
      <c r="AO165">
        <v>1.0000000000000001E-5</v>
      </c>
      <c r="AP165">
        <v>6.7000000000000002E-5</v>
      </c>
      <c r="AQ165">
        <v>6.7000000000000002E-5</v>
      </c>
      <c r="AR165">
        <v>6.7000000000000002E-5</v>
      </c>
      <c r="AS165">
        <v>6.7000000000000002E-5</v>
      </c>
      <c r="AT165">
        <v>6.7000000000000002E-5</v>
      </c>
      <c r="AU165">
        <v>1.35E-4</v>
      </c>
      <c r="AV165">
        <v>1.35E-4</v>
      </c>
      <c r="AW165">
        <v>1.35E-4</v>
      </c>
      <c r="AX165">
        <v>1.35E-4</v>
      </c>
      <c r="AY165">
        <v>1.35E-4</v>
      </c>
      <c r="AZ165">
        <v>2.2000000000000001E-4</v>
      </c>
      <c r="BA165">
        <v>2.2000000000000001E-4</v>
      </c>
      <c r="BB165">
        <v>2.2000000000000001E-4</v>
      </c>
      <c r="BC165">
        <v>2.2000000000000001E-4</v>
      </c>
      <c r="BD165">
        <v>2.2000000000000001E-4</v>
      </c>
      <c r="BE165">
        <v>2.5799999999999998E-4</v>
      </c>
      <c r="BF165">
        <v>2.5799999999999998E-4</v>
      </c>
      <c r="BG165">
        <v>2.5799999999999998E-4</v>
      </c>
      <c r="BH165">
        <v>2.5799999999999998E-4</v>
      </c>
      <c r="BI165">
        <v>2.5799999999999998E-4</v>
      </c>
      <c r="BJ165">
        <v>3.01E-4</v>
      </c>
      <c r="BK165">
        <v>3.01E-4</v>
      </c>
      <c r="BL165">
        <v>3.01E-4</v>
      </c>
      <c r="BM165">
        <v>3.01E-4</v>
      </c>
      <c r="BN165">
        <v>3.01E-4</v>
      </c>
      <c r="BO165">
        <v>3.6499999999999998E-4</v>
      </c>
      <c r="BP165">
        <v>3.6499999999999998E-4</v>
      </c>
      <c r="BQ165">
        <v>3.6499999999999998E-4</v>
      </c>
      <c r="BR165">
        <v>3.6499999999999998E-4</v>
      </c>
      <c r="BS165">
        <v>3.6499999999999998E-4</v>
      </c>
      <c r="BT165">
        <v>4.3100000000000001E-4</v>
      </c>
      <c r="BU165">
        <v>4.3100000000000001E-4</v>
      </c>
      <c r="BV165">
        <v>4.3100000000000001E-4</v>
      </c>
      <c r="BW165">
        <v>4.3100000000000001E-4</v>
      </c>
      <c r="BX165">
        <v>4.3100000000000001E-4</v>
      </c>
      <c r="BY165">
        <v>5.0600000000000005E-4</v>
      </c>
      <c r="BZ165">
        <v>5.0600000000000005E-4</v>
      </c>
      <c r="CA165">
        <v>5.0600000000000005E-4</v>
      </c>
      <c r="CB165">
        <v>5.0600000000000005E-4</v>
      </c>
      <c r="CC165">
        <v>5.0600000000000005E-4</v>
      </c>
      <c r="CD165">
        <v>5.0600000000000005E-4</v>
      </c>
      <c r="CE165">
        <v>5.0600000000000005E-4</v>
      </c>
      <c r="CF165">
        <v>5.0600000000000005E-4</v>
      </c>
      <c r="CG165">
        <v>5.0600000000000005E-4</v>
      </c>
      <c r="CH165">
        <v>5.0600000000000005E-4</v>
      </c>
      <c r="CI165">
        <v>5.0600000000000005E-4</v>
      </c>
      <c r="CJ165">
        <v>5.0600000000000005E-4</v>
      </c>
      <c r="CK165">
        <v>5.0600000000000005E-4</v>
      </c>
      <c r="CL165">
        <v>5.0600000000000005E-4</v>
      </c>
      <c r="CM165">
        <v>5.0600000000000005E-4</v>
      </c>
      <c r="CN165">
        <v>5.0600000000000005E-4</v>
      </c>
      <c r="CO165">
        <v>5.0600000000000005E-4</v>
      </c>
      <c r="CP165">
        <v>5.0600000000000005E-4</v>
      </c>
      <c r="CQ165">
        <v>5.0600000000000005E-4</v>
      </c>
      <c r="CR165">
        <v>5.0600000000000005E-4</v>
      </c>
      <c r="CS165">
        <v>5.0600000000000005E-4</v>
      </c>
      <c r="CT165">
        <v>5.0600000000000005E-4</v>
      </c>
      <c r="CU165">
        <v>5.0600000000000005E-4</v>
      </c>
      <c r="CV165">
        <v>5.0600000000000005E-4</v>
      </c>
      <c r="CW165">
        <v>5.0600000000000005E-4</v>
      </c>
      <c r="CX165">
        <v>5.0600000000000005E-4</v>
      </c>
    </row>
    <row r="166" spans="1:102">
      <c r="A166" t="s">
        <v>399</v>
      </c>
      <c r="B166" t="e">
        <v>#VALUE!</v>
      </c>
      <c r="C166" t="e">
        <v>#VALUE!</v>
      </c>
      <c r="D166" t="e">
        <v>#VALUE!</v>
      </c>
      <c r="E166" t="e">
        <v>#VALUE!</v>
      </c>
      <c r="F166" t="e">
        <v>#VALUE!</v>
      </c>
      <c r="G166" t="e">
        <v>#VALUE!</v>
      </c>
      <c r="H166" t="e">
        <v>#VALUE!</v>
      </c>
      <c r="I166" t="e">
        <v>#VALUE!</v>
      </c>
      <c r="J166" t="e">
        <v>#VALUE!</v>
      </c>
      <c r="K166" t="e">
        <v>#VALUE!</v>
      </c>
      <c r="L166" t="e">
        <v>#VALUE!</v>
      </c>
      <c r="M166" t="e">
        <v>#VALUE!</v>
      </c>
      <c r="N166" t="e">
        <v>#VALUE!</v>
      </c>
      <c r="O166" t="e">
        <v>#VALUE!</v>
      </c>
      <c r="P166" t="e">
        <v>#VALUE!</v>
      </c>
      <c r="Q166">
        <v>7.7000000000000001E-5</v>
      </c>
      <c r="R166">
        <v>7.7000000000000001E-5</v>
      </c>
      <c r="S166">
        <v>7.7000000000000001E-5</v>
      </c>
      <c r="T166">
        <v>7.7000000000000001E-5</v>
      </c>
      <c r="U166">
        <v>7.7000000000000001E-5</v>
      </c>
      <c r="V166">
        <v>7.7000000000000001E-5</v>
      </c>
      <c r="W166">
        <v>7.7000000000000001E-5</v>
      </c>
      <c r="X166">
        <v>7.7000000000000001E-5</v>
      </c>
      <c r="Y166">
        <v>7.7000000000000001E-5</v>
      </c>
      <c r="Z166">
        <v>7.7000000000000001E-5</v>
      </c>
      <c r="AA166">
        <v>7.7000000000000001E-5</v>
      </c>
      <c r="AB166">
        <v>7.7000000000000001E-5</v>
      </c>
      <c r="AC166">
        <v>7.7000000000000001E-5</v>
      </c>
      <c r="AD166">
        <v>7.7000000000000001E-5</v>
      </c>
      <c r="AE166">
        <v>7.7000000000000001E-5</v>
      </c>
      <c r="AF166">
        <v>7.7000000000000001E-5</v>
      </c>
      <c r="AG166">
        <v>7.7000000000000001E-5</v>
      </c>
      <c r="AH166">
        <v>7.7000000000000001E-5</v>
      </c>
      <c r="AI166">
        <v>7.7000000000000001E-5</v>
      </c>
      <c r="AJ166">
        <v>7.7000000000000001E-5</v>
      </c>
      <c r="AK166">
        <v>7.7000000000000001E-5</v>
      </c>
      <c r="AL166">
        <v>7.7000000000000001E-5</v>
      </c>
      <c r="AM166">
        <v>7.7000000000000001E-5</v>
      </c>
      <c r="AN166">
        <v>7.7000000000000001E-5</v>
      </c>
      <c r="AO166">
        <v>7.7000000000000001E-5</v>
      </c>
      <c r="AP166">
        <v>4.7899999999999999E-4</v>
      </c>
      <c r="AQ166">
        <v>4.7899999999999999E-4</v>
      </c>
      <c r="AR166">
        <v>4.7899999999999999E-4</v>
      </c>
      <c r="AS166">
        <v>4.7899999999999999E-4</v>
      </c>
      <c r="AT166">
        <v>4.7899999999999999E-4</v>
      </c>
      <c r="AU166">
        <v>6.9999999999999999E-4</v>
      </c>
      <c r="AV166">
        <v>6.9999999999999999E-4</v>
      </c>
      <c r="AW166">
        <v>6.9999999999999999E-4</v>
      </c>
      <c r="AX166">
        <v>6.9999999999999999E-4</v>
      </c>
      <c r="AY166">
        <v>6.9999999999999999E-4</v>
      </c>
      <c r="AZ166">
        <v>9.0399999999999996E-4</v>
      </c>
      <c r="BA166">
        <v>9.0399999999999996E-4</v>
      </c>
      <c r="BB166">
        <v>9.0399999999999996E-4</v>
      </c>
      <c r="BC166">
        <v>9.0399999999999996E-4</v>
      </c>
      <c r="BD166">
        <v>9.0399999999999996E-4</v>
      </c>
      <c r="BE166">
        <v>1.057E-3</v>
      </c>
      <c r="BF166">
        <v>1.057E-3</v>
      </c>
      <c r="BG166">
        <v>1.057E-3</v>
      </c>
      <c r="BH166">
        <v>1.057E-3</v>
      </c>
      <c r="BI166">
        <v>1.057E-3</v>
      </c>
      <c r="BJ166">
        <v>1.1360000000000001E-3</v>
      </c>
      <c r="BK166">
        <v>1.1360000000000001E-3</v>
      </c>
      <c r="BL166">
        <v>1.1360000000000001E-3</v>
      </c>
      <c r="BM166">
        <v>1.1360000000000001E-3</v>
      </c>
      <c r="BN166">
        <v>1.1360000000000001E-3</v>
      </c>
      <c r="BO166">
        <v>1.139E-3</v>
      </c>
      <c r="BP166">
        <v>1.139E-3</v>
      </c>
      <c r="BQ166">
        <v>1.139E-3</v>
      </c>
      <c r="BR166">
        <v>1.139E-3</v>
      </c>
      <c r="BS166">
        <v>1.139E-3</v>
      </c>
      <c r="BT166">
        <v>1.0349999999999999E-3</v>
      </c>
      <c r="BU166">
        <v>1.0349999999999999E-3</v>
      </c>
      <c r="BV166">
        <v>1.0349999999999999E-3</v>
      </c>
      <c r="BW166">
        <v>1.0349999999999999E-3</v>
      </c>
      <c r="BX166">
        <v>1.0349999999999999E-3</v>
      </c>
      <c r="BY166">
        <v>8.7000000000000001E-4</v>
      </c>
      <c r="BZ166">
        <v>8.7000000000000001E-4</v>
      </c>
      <c r="CA166">
        <v>8.7000000000000001E-4</v>
      </c>
      <c r="CB166">
        <v>8.7000000000000001E-4</v>
      </c>
      <c r="CC166">
        <v>8.7000000000000001E-4</v>
      </c>
      <c r="CD166">
        <v>8.7000000000000001E-4</v>
      </c>
      <c r="CE166">
        <v>8.7000000000000001E-4</v>
      </c>
      <c r="CF166">
        <v>8.7000000000000001E-4</v>
      </c>
      <c r="CG166">
        <v>8.7000000000000001E-4</v>
      </c>
      <c r="CH166">
        <v>8.7000000000000001E-4</v>
      </c>
      <c r="CI166">
        <v>8.7000000000000001E-4</v>
      </c>
      <c r="CJ166">
        <v>8.7000000000000001E-4</v>
      </c>
      <c r="CK166">
        <v>8.7000000000000001E-4</v>
      </c>
      <c r="CL166">
        <v>8.7000000000000001E-4</v>
      </c>
      <c r="CM166">
        <v>8.7000000000000001E-4</v>
      </c>
      <c r="CN166">
        <v>8.7000000000000001E-4</v>
      </c>
      <c r="CO166">
        <v>8.7000000000000001E-4</v>
      </c>
      <c r="CP166">
        <v>8.7000000000000001E-4</v>
      </c>
      <c r="CQ166">
        <v>8.7000000000000001E-4</v>
      </c>
      <c r="CR166">
        <v>8.7000000000000001E-4</v>
      </c>
      <c r="CS166">
        <v>8.7000000000000001E-4</v>
      </c>
      <c r="CT166">
        <v>8.7000000000000001E-4</v>
      </c>
      <c r="CU166">
        <v>8.7000000000000001E-4</v>
      </c>
      <c r="CV166">
        <v>8.7000000000000001E-4</v>
      </c>
      <c r="CW166">
        <v>8.7000000000000001E-4</v>
      </c>
      <c r="CX166">
        <v>8.7000000000000001E-4</v>
      </c>
    </row>
    <row r="167" spans="1:102">
      <c r="A167" t="s">
        <v>401</v>
      </c>
      <c r="B167" t="e">
        <v>#VALUE!</v>
      </c>
      <c r="C167" t="e">
        <v>#VALUE!</v>
      </c>
      <c r="D167" t="e">
        <v>#VALUE!</v>
      </c>
      <c r="E167" t="e">
        <v>#VALUE!</v>
      </c>
      <c r="F167" t="e">
        <v>#VALUE!</v>
      </c>
      <c r="G167" t="e">
        <v>#VALUE!</v>
      </c>
      <c r="H167" t="e">
        <v>#VALUE!</v>
      </c>
      <c r="I167" t="e">
        <v>#VALUE!</v>
      </c>
      <c r="J167" t="e">
        <v>#VALUE!</v>
      </c>
      <c r="K167" t="e">
        <v>#VALUE!</v>
      </c>
      <c r="L167" t="e">
        <v>#VALUE!</v>
      </c>
      <c r="M167" t="e">
        <v>#VALUE!</v>
      </c>
      <c r="N167" t="e">
        <v>#VALUE!</v>
      </c>
      <c r="O167" t="e">
        <v>#VALUE!</v>
      </c>
      <c r="P167" t="e">
        <v>#VALUE!</v>
      </c>
      <c r="Q167">
        <v>2.8800000000000001E-4</v>
      </c>
      <c r="R167">
        <v>2.8800000000000001E-4</v>
      </c>
      <c r="S167">
        <v>2.8800000000000001E-4</v>
      </c>
      <c r="T167">
        <v>2.8800000000000001E-4</v>
      </c>
      <c r="U167">
        <v>2.8800000000000001E-4</v>
      </c>
      <c r="V167">
        <v>2.8800000000000001E-4</v>
      </c>
      <c r="W167">
        <v>2.8800000000000001E-4</v>
      </c>
      <c r="X167">
        <v>2.8800000000000001E-4</v>
      </c>
      <c r="Y167">
        <v>2.8800000000000001E-4</v>
      </c>
      <c r="Z167">
        <v>2.8800000000000001E-4</v>
      </c>
      <c r="AA167">
        <v>2.8800000000000001E-4</v>
      </c>
      <c r="AB167">
        <v>2.8800000000000001E-4</v>
      </c>
      <c r="AC167">
        <v>2.8800000000000001E-4</v>
      </c>
      <c r="AD167">
        <v>2.8800000000000001E-4</v>
      </c>
      <c r="AE167">
        <v>2.8800000000000001E-4</v>
      </c>
      <c r="AF167">
        <v>2.8800000000000001E-4</v>
      </c>
      <c r="AG167">
        <v>2.8800000000000001E-4</v>
      </c>
      <c r="AH167">
        <v>2.8800000000000001E-4</v>
      </c>
      <c r="AI167">
        <v>2.8800000000000001E-4</v>
      </c>
      <c r="AJ167">
        <v>2.8800000000000001E-4</v>
      </c>
      <c r="AK167">
        <v>2.8800000000000001E-4</v>
      </c>
      <c r="AL167">
        <v>2.8800000000000001E-4</v>
      </c>
      <c r="AM167">
        <v>2.8800000000000001E-4</v>
      </c>
      <c r="AN167">
        <v>2.8800000000000001E-4</v>
      </c>
      <c r="AO167">
        <v>2.8800000000000001E-4</v>
      </c>
      <c r="AP167">
        <v>7.7899999999999996E-4</v>
      </c>
      <c r="AQ167">
        <v>7.7899999999999996E-4</v>
      </c>
      <c r="AR167">
        <v>7.7899999999999996E-4</v>
      </c>
      <c r="AS167">
        <v>7.7899999999999996E-4</v>
      </c>
      <c r="AT167">
        <v>7.7899999999999996E-4</v>
      </c>
      <c r="AU167">
        <v>7.5000000000000002E-4</v>
      </c>
      <c r="AV167">
        <v>7.5000000000000002E-4</v>
      </c>
      <c r="AW167">
        <v>7.5000000000000002E-4</v>
      </c>
      <c r="AX167">
        <v>7.5000000000000002E-4</v>
      </c>
      <c r="AY167">
        <v>7.5000000000000002E-4</v>
      </c>
      <c r="AZ167">
        <v>6.0700000000000001E-4</v>
      </c>
      <c r="BA167">
        <v>6.0700000000000001E-4</v>
      </c>
      <c r="BB167">
        <v>6.0700000000000001E-4</v>
      </c>
      <c r="BC167">
        <v>6.0700000000000001E-4</v>
      </c>
      <c r="BD167">
        <v>6.0700000000000001E-4</v>
      </c>
      <c r="BE167">
        <v>7.2400000000000003E-4</v>
      </c>
      <c r="BF167">
        <v>7.2400000000000003E-4</v>
      </c>
      <c r="BG167">
        <v>7.2400000000000003E-4</v>
      </c>
      <c r="BH167">
        <v>7.2400000000000003E-4</v>
      </c>
      <c r="BI167">
        <v>7.2400000000000003E-4</v>
      </c>
      <c r="BJ167">
        <v>9.5100000000000002E-4</v>
      </c>
      <c r="BK167">
        <v>9.5100000000000002E-4</v>
      </c>
      <c r="BL167">
        <v>9.5100000000000002E-4</v>
      </c>
      <c r="BM167">
        <v>9.5100000000000002E-4</v>
      </c>
      <c r="BN167">
        <v>9.5100000000000002E-4</v>
      </c>
      <c r="BO167">
        <v>1.0430000000000001E-3</v>
      </c>
      <c r="BP167">
        <v>1.0430000000000001E-3</v>
      </c>
      <c r="BQ167">
        <v>1.0430000000000001E-3</v>
      </c>
      <c r="BR167">
        <v>1.0430000000000001E-3</v>
      </c>
      <c r="BS167">
        <v>1.0430000000000001E-3</v>
      </c>
      <c r="BT167">
        <v>1.284E-3</v>
      </c>
      <c r="BU167">
        <v>1.284E-3</v>
      </c>
      <c r="BV167">
        <v>1.284E-3</v>
      </c>
      <c r="BW167">
        <v>1.284E-3</v>
      </c>
      <c r="BX167">
        <v>1.284E-3</v>
      </c>
      <c r="BY167">
        <v>1.3619999999999999E-3</v>
      </c>
      <c r="BZ167">
        <v>1.3619999999999999E-3</v>
      </c>
      <c r="CA167">
        <v>1.3619999999999999E-3</v>
      </c>
      <c r="CB167">
        <v>1.3619999999999999E-3</v>
      </c>
      <c r="CC167">
        <v>1.3619999999999999E-3</v>
      </c>
      <c r="CD167">
        <v>1.3619999999999999E-3</v>
      </c>
      <c r="CE167">
        <v>1.3619999999999999E-3</v>
      </c>
      <c r="CF167">
        <v>1.3619999999999999E-3</v>
      </c>
      <c r="CG167">
        <v>1.3619999999999999E-3</v>
      </c>
      <c r="CH167">
        <v>1.3619999999999999E-3</v>
      </c>
      <c r="CI167">
        <v>1.3619999999999999E-3</v>
      </c>
      <c r="CJ167">
        <v>1.3619999999999999E-3</v>
      </c>
      <c r="CK167">
        <v>1.3619999999999999E-3</v>
      </c>
      <c r="CL167">
        <v>1.3619999999999999E-3</v>
      </c>
      <c r="CM167">
        <v>1.3619999999999999E-3</v>
      </c>
      <c r="CN167">
        <v>1.3619999999999999E-3</v>
      </c>
      <c r="CO167">
        <v>1.3619999999999999E-3</v>
      </c>
      <c r="CP167">
        <v>1.3619999999999999E-3</v>
      </c>
      <c r="CQ167">
        <v>1.3619999999999999E-3</v>
      </c>
      <c r="CR167">
        <v>1.3619999999999999E-3</v>
      </c>
      <c r="CS167">
        <v>1.3619999999999999E-3</v>
      </c>
      <c r="CT167">
        <v>1.3619999999999999E-3</v>
      </c>
      <c r="CU167">
        <v>1.3619999999999999E-3</v>
      </c>
      <c r="CV167">
        <v>1.3619999999999999E-3</v>
      </c>
      <c r="CW167">
        <v>1.3619999999999999E-3</v>
      </c>
      <c r="CX167">
        <v>1.3619999999999999E-3</v>
      </c>
    </row>
    <row r="168" spans="1:102">
      <c r="A168" t="s">
        <v>403</v>
      </c>
      <c r="B168" t="e">
        <v>#VALUE!</v>
      </c>
      <c r="C168" t="e">
        <v>#VALUE!</v>
      </c>
      <c r="D168" t="e">
        <v>#VALUE!</v>
      </c>
      <c r="E168" t="e">
        <v>#VALUE!</v>
      </c>
      <c r="F168" t="e">
        <v>#VALUE!</v>
      </c>
      <c r="G168" t="e">
        <v>#VALUE!</v>
      </c>
      <c r="H168" t="e">
        <v>#VALUE!</v>
      </c>
      <c r="I168" t="e">
        <v>#VALUE!</v>
      </c>
      <c r="J168" t="e">
        <v>#VALUE!</v>
      </c>
      <c r="K168" t="e">
        <v>#VALUE!</v>
      </c>
      <c r="L168" t="e">
        <v>#VALUE!</v>
      </c>
      <c r="M168" t="e">
        <v>#VALUE!</v>
      </c>
      <c r="N168" t="e">
        <v>#VALUE!</v>
      </c>
      <c r="O168" t="e">
        <v>#VALUE!</v>
      </c>
      <c r="P168" t="e">
        <v>#VALUE!</v>
      </c>
      <c r="Q168">
        <v>2.1100000000000001E-4</v>
      </c>
      <c r="R168">
        <v>2.1100000000000001E-4</v>
      </c>
      <c r="S168">
        <v>2.1100000000000001E-4</v>
      </c>
      <c r="T168">
        <v>2.1100000000000001E-4</v>
      </c>
      <c r="U168">
        <v>2.1100000000000001E-4</v>
      </c>
      <c r="V168">
        <v>2.1100000000000001E-4</v>
      </c>
      <c r="W168">
        <v>2.1100000000000001E-4</v>
      </c>
      <c r="X168">
        <v>2.1100000000000001E-4</v>
      </c>
      <c r="Y168">
        <v>2.1100000000000001E-4</v>
      </c>
      <c r="Z168">
        <v>2.1100000000000001E-4</v>
      </c>
      <c r="AA168">
        <v>2.1100000000000001E-4</v>
      </c>
      <c r="AB168">
        <v>2.1100000000000001E-4</v>
      </c>
      <c r="AC168">
        <v>2.1100000000000001E-4</v>
      </c>
      <c r="AD168">
        <v>2.1100000000000001E-4</v>
      </c>
      <c r="AE168">
        <v>2.1100000000000001E-4</v>
      </c>
      <c r="AF168">
        <v>2.1100000000000001E-4</v>
      </c>
      <c r="AG168">
        <v>2.1100000000000001E-4</v>
      </c>
      <c r="AH168">
        <v>2.1100000000000001E-4</v>
      </c>
      <c r="AI168">
        <v>2.1100000000000001E-4</v>
      </c>
      <c r="AJ168">
        <v>2.1100000000000001E-4</v>
      </c>
      <c r="AK168">
        <v>2.1100000000000001E-4</v>
      </c>
      <c r="AL168">
        <v>2.1100000000000001E-4</v>
      </c>
      <c r="AM168">
        <v>2.1100000000000001E-4</v>
      </c>
      <c r="AN168">
        <v>2.1100000000000001E-4</v>
      </c>
      <c r="AO168">
        <v>2.1100000000000001E-4</v>
      </c>
      <c r="AP168">
        <v>1.0120000000000001E-3</v>
      </c>
      <c r="AQ168">
        <v>1.0120000000000001E-3</v>
      </c>
      <c r="AR168">
        <v>1.0120000000000001E-3</v>
      </c>
      <c r="AS168">
        <v>1.0120000000000001E-3</v>
      </c>
      <c r="AT168">
        <v>1.0120000000000001E-3</v>
      </c>
      <c r="AU168">
        <v>1.2409999999999999E-3</v>
      </c>
      <c r="AV168">
        <v>1.2409999999999999E-3</v>
      </c>
      <c r="AW168">
        <v>1.2409999999999999E-3</v>
      </c>
      <c r="AX168">
        <v>1.2409999999999999E-3</v>
      </c>
      <c r="AY168">
        <v>1.2409999999999999E-3</v>
      </c>
      <c r="AZ168">
        <v>1.31E-3</v>
      </c>
      <c r="BA168">
        <v>1.31E-3</v>
      </c>
      <c r="BB168">
        <v>1.31E-3</v>
      </c>
      <c r="BC168">
        <v>1.31E-3</v>
      </c>
      <c r="BD168">
        <v>1.31E-3</v>
      </c>
      <c r="BE168">
        <v>1.0920000000000001E-3</v>
      </c>
      <c r="BF168">
        <v>1.0920000000000001E-3</v>
      </c>
      <c r="BG168">
        <v>1.0920000000000001E-3</v>
      </c>
      <c r="BH168">
        <v>1.0920000000000001E-3</v>
      </c>
      <c r="BI168">
        <v>1.0920000000000001E-3</v>
      </c>
      <c r="BJ168">
        <v>1.825E-3</v>
      </c>
      <c r="BK168">
        <v>1.825E-3</v>
      </c>
      <c r="BL168">
        <v>1.825E-3</v>
      </c>
      <c r="BM168">
        <v>1.825E-3</v>
      </c>
      <c r="BN168">
        <v>1.825E-3</v>
      </c>
      <c r="BO168">
        <v>1.242E-3</v>
      </c>
      <c r="BP168">
        <v>1.242E-3</v>
      </c>
      <c r="BQ168">
        <v>1.242E-3</v>
      </c>
      <c r="BR168">
        <v>1.242E-3</v>
      </c>
      <c r="BS168">
        <v>1.242E-3</v>
      </c>
      <c r="BT168">
        <v>1.4599999999999999E-3</v>
      </c>
      <c r="BU168">
        <v>1.4599999999999999E-3</v>
      </c>
      <c r="BV168">
        <v>1.4599999999999999E-3</v>
      </c>
      <c r="BW168">
        <v>1.4599999999999999E-3</v>
      </c>
      <c r="BX168">
        <v>1.4599999999999999E-3</v>
      </c>
      <c r="BY168">
        <v>3.46E-3</v>
      </c>
      <c r="BZ168">
        <v>3.46E-3</v>
      </c>
      <c r="CA168">
        <v>3.46E-3</v>
      </c>
      <c r="CB168">
        <v>3.46E-3</v>
      </c>
      <c r="CC168">
        <v>3.46E-3</v>
      </c>
      <c r="CD168">
        <v>3.46E-3</v>
      </c>
      <c r="CE168">
        <v>3.46E-3</v>
      </c>
      <c r="CF168">
        <v>3.46E-3</v>
      </c>
      <c r="CG168">
        <v>3.46E-3</v>
      </c>
      <c r="CH168">
        <v>3.46E-3</v>
      </c>
      <c r="CI168">
        <v>3.46E-3</v>
      </c>
      <c r="CJ168">
        <v>3.46E-3</v>
      </c>
      <c r="CK168">
        <v>3.46E-3</v>
      </c>
      <c r="CL168">
        <v>3.46E-3</v>
      </c>
      <c r="CM168">
        <v>3.46E-3</v>
      </c>
      <c r="CN168">
        <v>3.46E-3</v>
      </c>
      <c r="CO168">
        <v>3.46E-3</v>
      </c>
      <c r="CP168">
        <v>3.46E-3</v>
      </c>
      <c r="CQ168">
        <v>3.46E-3</v>
      </c>
      <c r="CR168">
        <v>3.46E-3</v>
      </c>
      <c r="CS168">
        <v>3.46E-3</v>
      </c>
      <c r="CT168">
        <v>3.46E-3</v>
      </c>
      <c r="CU168">
        <v>3.46E-3</v>
      </c>
      <c r="CV168">
        <v>3.46E-3</v>
      </c>
      <c r="CW168">
        <v>3.46E-3</v>
      </c>
      <c r="CX168">
        <v>3.46E-3</v>
      </c>
    </row>
    <row r="169" spans="1:102">
      <c r="A169" t="s">
        <v>405</v>
      </c>
      <c r="B169" t="e">
        <v>#VALUE!</v>
      </c>
      <c r="C169" t="e">
        <v>#VALUE!</v>
      </c>
      <c r="D169" t="e">
        <v>#VALUE!</v>
      </c>
      <c r="E169" t="e">
        <v>#VALUE!</v>
      </c>
      <c r="F169" t="e">
        <v>#VALUE!</v>
      </c>
      <c r="G169" t="e">
        <v>#VALUE!</v>
      </c>
      <c r="H169" t="e">
        <v>#VALUE!</v>
      </c>
      <c r="I169" t="e">
        <v>#VALUE!</v>
      </c>
      <c r="J169" t="e">
        <v>#VALUE!</v>
      </c>
      <c r="K169" t="e">
        <v>#VALUE!</v>
      </c>
      <c r="L169" t="e">
        <v>#VALUE!</v>
      </c>
      <c r="M169" t="e">
        <v>#VALUE!</v>
      </c>
      <c r="N169" t="e">
        <v>#VALUE!</v>
      </c>
      <c r="O169" t="e">
        <v>#VALUE!</v>
      </c>
      <c r="P169" t="e">
        <v>#VALUE!</v>
      </c>
      <c r="Q169">
        <v>8.8999999999999995E-5</v>
      </c>
      <c r="R169">
        <v>8.8999999999999995E-5</v>
      </c>
      <c r="S169">
        <v>8.8999999999999995E-5</v>
      </c>
      <c r="T169">
        <v>8.8999999999999995E-5</v>
      </c>
      <c r="U169">
        <v>8.8999999999999995E-5</v>
      </c>
      <c r="V169">
        <v>8.8999999999999995E-5</v>
      </c>
      <c r="W169">
        <v>8.8999999999999995E-5</v>
      </c>
      <c r="X169">
        <v>8.8999999999999995E-5</v>
      </c>
      <c r="Y169">
        <v>8.8999999999999995E-5</v>
      </c>
      <c r="Z169">
        <v>8.8999999999999995E-5</v>
      </c>
      <c r="AA169">
        <v>8.8999999999999995E-5</v>
      </c>
      <c r="AB169">
        <v>8.8999999999999995E-5</v>
      </c>
      <c r="AC169">
        <v>8.8999999999999995E-5</v>
      </c>
      <c r="AD169">
        <v>8.8999999999999995E-5</v>
      </c>
      <c r="AE169">
        <v>8.8999999999999995E-5</v>
      </c>
      <c r="AF169">
        <v>8.8999999999999995E-5</v>
      </c>
      <c r="AG169">
        <v>8.8999999999999995E-5</v>
      </c>
      <c r="AH169">
        <v>8.8999999999999995E-5</v>
      </c>
      <c r="AI169">
        <v>8.8999999999999995E-5</v>
      </c>
      <c r="AJ169">
        <v>8.8999999999999995E-5</v>
      </c>
      <c r="AK169">
        <v>8.8999999999999995E-5</v>
      </c>
      <c r="AL169">
        <v>8.8999999999999995E-5</v>
      </c>
      <c r="AM169">
        <v>8.8999999999999995E-5</v>
      </c>
      <c r="AN169">
        <v>8.8999999999999995E-5</v>
      </c>
      <c r="AO169">
        <v>8.8999999999999995E-5</v>
      </c>
      <c r="AP169">
        <v>1.6000000000000001E-4</v>
      </c>
      <c r="AQ169">
        <v>1.6000000000000001E-4</v>
      </c>
      <c r="AR169">
        <v>1.6000000000000001E-4</v>
      </c>
      <c r="AS169">
        <v>1.6000000000000001E-4</v>
      </c>
      <c r="AT169">
        <v>1.6000000000000001E-4</v>
      </c>
      <c r="AU169">
        <v>1.3999999999999999E-4</v>
      </c>
      <c r="AV169">
        <v>1.3999999999999999E-4</v>
      </c>
      <c r="AW169">
        <v>1.3999999999999999E-4</v>
      </c>
      <c r="AX169">
        <v>1.3999999999999999E-4</v>
      </c>
      <c r="AY169">
        <v>1.3999999999999999E-4</v>
      </c>
      <c r="AZ169">
        <v>1.1900000000000001E-4</v>
      </c>
      <c r="BA169">
        <v>1.1900000000000001E-4</v>
      </c>
      <c r="BB169">
        <v>1.1900000000000001E-4</v>
      </c>
      <c r="BC169">
        <v>1.1900000000000001E-4</v>
      </c>
      <c r="BD169">
        <v>1.1900000000000001E-4</v>
      </c>
      <c r="BE169">
        <v>1.11E-4</v>
      </c>
      <c r="BF169">
        <v>1.11E-4</v>
      </c>
      <c r="BG169">
        <v>1.11E-4</v>
      </c>
      <c r="BH169">
        <v>1.11E-4</v>
      </c>
      <c r="BI169">
        <v>1.11E-4</v>
      </c>
      <c r="BJ169">
        <v>1.08E-4</v>
      </c>
      <c r="BK169">
        <v>1.08E-4</v>
      </c>
      <c r="BL169">
        <v>1.08E-4</v>
      </c>
      <c r="BM169">
        <v>1.08E-4</v>
      </c>
      <c r="BN169">
        <v>1.08E-4</v>
      </c>
      <c r="BO169">
        <v>1.1400000000000001E-4</v>
      </c>
      <c r="BP169">
        <v>1.1400000000000001E-4</v>
      </c>
      <c r="BQ169">
        <v>1.1400000000000001E-4</v>
      </c>
      <c r="BR169">
        <v>1.1400000000000001E-4</v>
      </c>
      <c r="BS169">
        <v>1.1400000000000001E-4</v>
      </c>
      <c r="BT169">
        <v>1.2E-4</v>
      </c>
      <c r="BU169">
        <v>1.2E-4</v>
      </c>
      <c r="BV169">
        <v>1.2E-4</v>
      </c>
      <c r="BW169">
        <v>1.2E-4</v>
      </c>
      <c r="BX169">
        <v>1.2E-4</v>
      </c>
      <c r="BY169">
        <v>1.36E-4</v>
      </c>
      <c r="BZ169">
        <v>1.36E-4</v>
      </c>
      <c r="CA169">
        <v>1.36E-4</v>
      </c>
      <c r="CB169">
        <v>1.36E-4</v>
      </c>
      <c r="CC169">
        <v>1.36E-4</v>
      </c>
      <c r="CD169">
        <v>1.36E-4</v>
      </c>
      <c r="CE169">
        <v>1.36E-4</v>
      </c>
      <c r="CF169">
        <v>1.36E-4</v>
      </c>
      <c r="CG169">
        <v>1.36E-4</v>
      </c>
      <c r="CH169">
        <v>1.36E-4</v>
      </c>
      <c r="CI169">
        <v>1.36E-4</v>
      </c>
      <c r="CJ169">
        <v>1.36E-4</v>
      </c>
      <c r="CK169">
        <v>1.36E-4</v>
      </c>
      <c r="CL169">
        <v>1.36E-4</v>
      </c>
      <c r="CM169">
        <v>1.36E-4</v>
      </c>
      <c r="CN169">
        <v>1.36E-4</v>
      </c>
      <c r="CO169">
        <v>1.36E-4</v>
      </c>
      <c r="CP169">
        <v>1.36E-4</v>
      </c>
      <c r="CQ169">
        <v>1.36E-4</v>
      </c>
      <c r="CR169">
        <v>1.36E-4</v>
      </c>
      <c r="CS169">
        <v>1.36E-4</v>
      </c>
      <c r="CT169">
        <v>1.36E-4</v>
      </c>
      <c r="CU169">
        <v>1.36E-4</v>
      </c>
      <c r="CV169">
        <v>1.36E-4</v>
      </c>
      <c r="CW169">
        <v>1.36E-4</v>
      </c>
      <c r="CX169">
        <v>1.36E-4</v>
      </c>
    </row>
    <row r="170" spans="1:102">
      <c r="A170" t="s">
        <v>407</v>
      </c>
      <c r="B170" t="e">
        <v>#VALUE!</v>
      </c>
      <c r="C170" t="e">
        <v>#VALUE!</v>
      </c>
      <c r="D170" t="e">
        <v>#VALUE!</v>
      </c>
      <c r="E170" t="e">
        <v>#VALUE!</v>
      </c>
      <c r="F170" t="e">
        <v>#VALUE!</v>
      </c>
      <c r="G170" t="e">
        <v>#VALUE!</v>
      </c>
      <c r="H170" t="e">
        <v>#VALUE!</v>
      </c>
      <c r="I170" t="e">
        <v>#VALUE!</v>
      </c>
      <c r="J170" t="e">
        <v>#VALUE!</v>
      </c>
      <c r="K170" t="e">
        <v>#VALUE!</v>
      </c>
      <c r="L170" t="e">
        <v>#VALUE!</v>
      </c>
      <c r="M170" t="e">
        <v>#VALUE!</v>
      </c>
      <c r="N170" t="e">
        <v>#VALUE!</v>
      </c>
      <c r="O170" t="e">
        <v>#VALUE!</v>
      </c>
      <c r="P170" t="e">
        <v>#VALUE!</v>
      </c>
      <c r="Q170">
        <v>4.1999999999999998E-5</v>
      </c>
      <c r="R170">
        <v>4.1999999999999998E-5</v>
      </c>
      <c r="S170">
        <v>4.1999999999999998E-5</v>
      </c>
      <c r="T170">
        <v>4.1999999999999998E-5</v>
      </c>
      <c r="U170">
        <v>4.1999999999999998E-5</v>
      </c>
      <c r="V170">
        <v>4.1999999999999998E-5</v>
      </c>
      <c r="W170">
        <v>4.1999999999999998E-5</v>
      </c>
      <c r="X170">
        <v>4.1999999999999998E-5</v>
      </c>
      <c r="Y170">
        <v>4.1999999999999998E-5</v>
      </c>
      <c r="Z170">
        <v>4.1999999999999998E-5</v>
      </c>
      <c r="AA170">
        <v>4.1999999999999998E-5</v>
      </c>
      <c r="AB170">
        <v>4.1999999999999998E-5</v>
      </c>
      <c r="AC170">
        <v>4.1999999999999998E-5</v>
      </c>
      <c r="AD170">
        <v>4.1999999999999998E-5</v>
      </c>
      <c r="AE170">
        <v>4.1999999999999998E-5</v>
      </c>
      <c r="AF170">
        <v>4.1999999999999998E-5</v>
      </c>
      <c r="AG170">
        <v>4.1999999999999998E-5</v>
      </c>
      <c r="AH170">
        <v>4.1999999999999998E-5</v>
      </c>
      <c r="AI170">
        <v>4.1999999999999998E-5</v>
      </c>
      <c r="AJ170">
        <v>4.1999999999999998E-5</v>
      </c>
      <c r="AK170">
        <v>4.1999999999999998E-5</v>
      </c>
      <c r="AL170">
        <v>4.1999999999999998E-5</v>
      </c>
      <c r="AM170">
        <v>4.1999999999999998E-5</v>
      </c>
      <c r="AN170">
        <v>4.1999999999999998E-5</v>
      </c>
      <c r="AO170">
        <v>4.1999999999999998E-5</v>
      </c>
      <c r="AP170">
        <v>7.2999999999999999E-5</v>
      </c>
      <c r="AQ170">
        <v>7.2999999999999999E-5</v>
      </c>
      <c r="AR170">
        <v>7.2999999999999999E-5</v>
      </c>
      <c r="AS170">
        <v>7.2999999999999999E-5</v>
      </c>
      <c r="AT170">
        <v>7.2999999999999999E-5</v>
      </c>
      <c r="AU170">
        <v>6.6000000000000005E-5</v>
      </c>
      <c r="AV170">
        <v>6.6000000000000005E-5</v>
      </c>
      <c r="AW170">
        <v>6.6000000000000005E-5</v>
      </c>
      <c r="AX170">
        <v>6.6000000000000005E-5</v>
      </c>
      <c r="AY170">
        <v>6.6000000000000005E-5</v>
      </c>
      <c r="AZ170">
        <v>6.0999999999999999E-5</v>
      </c>
      <c r="BA170">
        <v>6.0999999999999999E-5</v>
      </c>
      <c r="BB170">
        <v>6.0999999999999999E-5</v>
      </c>
      <c r="BC170">
        <v>6.0999999999999999E-5</v>
      </c>
      <c r="BD170">
        <v>6.0999999999999999E-5</v>
      </c>
      <c r="BE170">
        <v>6.0999999999999999E-5</v>
      </c>
      <c r="BF170">
        <v>6.0999999999999999E-5</v>
      </c>
      <c r="BG170">
        <v>6.0999999999999999E-5</v>
      </c>
      <c r="BH170">
        <v>6.0999999999999999E-5</v>
      </c>
      <c r="BI170">
        <v>6.0999999999999999E-5</v>
      </c>
      <c r="BJ170">
        <v>5.8999999999999998E-5</v>
      </c>
      <c r="BK170">
        <v>5.8999999999999998E-5</v>
      </c>
      <c r="BL170">
        <v>5.8999999999999998E-5</v>
      </c>
      <c r="BM170">
        <v>5.8999999999999998E-5</v>
      </c>
      <c r="BN170">
        <v>5.8999999999999998E-5</v>
      </c>
      <c r="BO170">
        <v>5.8E-5</v>
      </c>
      <c r="BP170">
        <v>5.8E-5</v>
      </c>
      <c r="BQ170">
        <v>5.8E-5</v>
      </c>
      <c r="BR170">
        <v>5.8E-5</v>
      </c>
      <c r="BS170">
        <v>5.8E-5</v>
      </c>
      <c r="BT170">
        <v>6.0000000000000002E-5</v>
      </c>
      <c r="BU170">
        <v>6.0000000000000002E-5</v>
      </c>
      <c r="BV170">
        <v>6.0000000000000002E-5</v>
      </c>
      <c r="BW170">
        <v>6.0000000000000002E-5</v>
      </c>
      <c r="BX170">
        <v>6.0000000000000002E-5</v>
      </c>
      <c r="BY170">
        <v>6.8999999999999997E-5</v>
      </c>
      <c r="BZ170">
        <v>6.8999999999999997E-5</v>
      </c>
      <c r="CA170">
        <v>6.8999999999999997E-5</v>
      </c>
      <c r="CB170">
        <v>6.8999999999999997E-5</v>
      </c>
      <c r="CC170">
        <v>6.8999999999999997E-5</v>
      </c>
      <c r="CD170">
        <v>6.8999999999999997E-5</v>
      </c>
      <c r="CE170">
        <v>6.8999999999999997E-5</v>
      </c>
      <c r="CF170">
        <v>6.8999999999999997E-5</v>
      </c>
      <c r="CG170">
        <v>6.8999999999999997E-5</v>
      </c>
      <c r="CH170">
        <v>6.8999999999999997E-5</v>
      </c>
      <c r="CI170">
        <v>6.8999999999999997E-5</v>
      </c>
      <c r="CJ170">
        <v>6.8999999999999997E-5</v>
      </c>
      <c r="CK170">
        <v>6.8999999999999997E-5</v>
      </c>
      <c r="CL170">
        <v>6.8999999999999997E-5</v>
      </c>
      <c r="CM170">
        <v>6.8999999999999997E-5</v>
      </c>
      <c r="CN170">
        <v>6.8999999999999997E-5</v>
      </c>
      <c r="CO170">
        <v>6.8999999999999997E-5</v>
      </c>
      <c r="CP170">
        <v>6.8999999999999997E-5</v>
      </c>
      <c r="CQ170">
        <v>6.8999999999999997E-5</v>
      </c>
      <c r="CR170">
        <v>6.8999999999999997E-5</v>
      </c>
      <c r="CS170">
        <v>6.8999999999999997E-5</v>
      </c>
      <c r="CT170">
        <v>6.8999999999999997E-5</v>
      </c>
      <c r="CU170">
        <v>6.8999999999999997E-5</v>
      </c>
      <c r="CV170">
        <v>6.8999999999999997E-5</v>
      </c>
      <c r="CW170">
        <v>6.8999999999999997E-5</v>
      </c>
      <c r="CX170">
        <v>6.8999999999999997E-5</v>
      </c>
    </row>
    <row r="171" spans="1:102">
      <c r="A171" t="s">
        <v>409</v>
      </c>
      <c r="B171" t="e">
        <v>#VALUE!</v>
      </c>
      <c r="C171" t="e">
        <v>#VALUE!</v>
      </c>
      <c r="D171" t="e">
        <v>#VALUE!</v>
      </c>
      <c r="E171" t="e">
        <v>#VALUE!</v>
      </c>
      <c r="F171" t="e">
        <v>#VALUE!</v>
      </c>
      <c r="G171" t="e">
        <v>#VALUE!</v>
      </c>
      <c r="H171" t="e">
        <v>#VALUE!</v>
      </c>
      <c r="I171" t="e">
        <v>#VALUE!</v>
      </c>
      <c r="J171" t="e">
        <v>#VALUE!</v>
      </c>
      <c r="K171" t="e">
        <v>#VALUE!</v>
      </c>
      <c r="L171" t="e">
        <v>#VALUE!</v>
      </c>
      <c r="M171" t="e">
        <v>#VALUE!</v>
      </c>
      <c r="N171" t="e">
        <v>#VALUE!</v>
      </c>
      <c r="O171" t="e">
        <v>#VALUE!</v>
      </c>
      <c r="P171" t="e">
        <v>#VALUE!</v>
      </c>
      <c r="Q171">
        <v>9.0000000000000002E-6</v>
      </c>
      <c r="R171">
        <v>9.0000000000000002E-6</v>
      </c>
      <c r="S171">
        <v>9.0000000000000002E-6</v>
      </c>
      <c r="T171">
        <v>9.0000000000000002E-6</v>
      </c>
      <c r="U171">
        <v>9.0000000000000002E-6</v>
      </c>
      <c r="V171">
        <v>9.0000000000000002E-6</v>
      </c>
      <c r="W171">
        <v>9.0000000000000002E-6</v>
      </c>
      <c r="X171">
        <v>9.0000000000000002E-6</v>
      </c>
      <c r="Y171">
        <v>9.0000000000000002E-6</v>
      </c>
      <c r="Z171">
        <v>9.0000000000000002E-6</v>
      </c>
      <c r="AA171">
        <v>9.0000000000000002E-6</v>
      </c>
      <c r="AB171">
        <v>9.0000000000000002E-6</v>
      </c>
      <c r="AC171">
        <v>9.0000000000000002E-6</v>
      </c>
      <c r="AD171">
        <v>9.0000000000000002E-6</v>
      </c>
      <c r="AE171">
        <v>9.0000000000000002E-6</v>
      </c>
      <c r="AF171">
        <v>9.0000000000000002E-6</v>
      </c>
      <c r="AG171">
        <v>9.0000000000000002E-6</v>
      </c>
      <c r="AH171">
        <v>9.0000000000000002E-6</v>
      </c>
      <c r="AI171">
        <v>9.0000000000000002E-6</v>
      </c>
      <c r="AJ171">
        <v>9.0000000000000002E-6</v>
      </c>
      <c r="AK171">
        <v>9.0000000000000002E-6</v>
      </c>
      <c r="AL171">
        <v>9.0000000000000002E-6</v>
      </c>
      <c r="AM171">
        <v>9.0000000000000002E-6</v>
      </c>
      <c r="AN171">
        <v>9.0000000000000002E-6</v>
      </c>
      <c r="AO171">
        <v>9.0000000000000002E-6</v>
      </c>
      <c r="AP171">
        <v>5.1E-5</v>
      </c>
      <c r="AQ171">
        <v>5.1E-5</v>
      </c>
      <c r="AR171">
        <v>5.1E-5</v>
      </c>
      <c r="AS171">
        <v>5.1E-5</v>
      </c>
      <c r="AT171">
        <v>5.1E-5</v>
      </c>
      <c r="AU171">
        <v>6.9999999999999994E-5</v>
      </c>
      <c r="AV171">
        <v>6.9999999999999994E-5</v>
      </c>
      <c r="AW171">
        <v>6.9999999999999994E-5</v>
      </c>
      <c r="AX171">
        <v>6.9999999999999994E-5</v>
      </c>
      <c r="AY171">
        <v>6.9999999999999994E-5</v>
      </c>
      <c r="AZ171">
        <v>8.0000000000000007E-5</v>
      </c>
      <c r="BA171">
        <v>8.0000000000000007E-5</v>
      </c>
      <c r="BB171">
        <v>8.0000000000000007E-5</v>
      </c>
      <c r="BC171">
        <v>8.0000000000000007E-5</v>
      </c>
      <c r="BD171">
        <v>8.0000000000000007E-5</v>
      </c>
      <c r="BE171">
        <v>8.2999999999999998E-5</v>
      </c>
      <c r="BF171">
        <v>8.2999999999999998E-5</v>
      </c>
      <c r="BG171">
        <v>8.2999999999999998E-5</v>
      </c>
      <c r="BH171">
        <v>8.2999999999999998E-5</v>
      </c>
      <c r="BI171">
        <v>8.2999999999999998E-5</v>
      </c>
      <c r="BJ171">
        <v>8.1000000000000004E-5</v>
      </c>
      <c r="BK171">
        <v>8.1000000000000004E-5</v>
      </c>
      <c r="BL171">
        <v>8.1000000000000004E-5</v>
      </c>
      <c r="BM171">
        <v>8.1000000000000004E-5</v>
      </c>
      <c r="BN171">
        <v>8.1000000000000004E-5</v>
      </c>
      <c r="BO171">
        <v>7.8999999999999996E-5</v>
      </c>
      <c r="BP171">
        <v>7.8999999999999996E-5</v>
      </c>
      <c r="BQ171">
        <v>7.8999999999999996E-5</v>
      </c>
      <c r="BR171">
        <v>7.8999999999999996E-5</v>
      </c>
      <c r="BS171">
        <v>7.8999999999999996E-5</v>
      </c>
      <c r="BT171">
        <v>7.2000000000000002E-5</v>
      </c>
      <c r="BU171">
        <v>7.2000000000000002E-5</v>
      </c>
      <c r="BV171">
        <v>7.2000000000000002E-5</v>
      </c>
      <c r="BW171">
        <v>7.2000000000000002E-5</v>
      </c>
      <c r="BX171">
        <v>7.2000000000000002E-5</v>
      </c>
      <c r="BY171">
        <v>7.4999999999999993E-5</v>
      </c>
      <c r="BZ171">
        <v>7.4999999999999993E-5</v>
      </c>
      <c r="CA171">
        <v>7.4999999999999993E-5</v>
      </c>
      <c r="CB171">
        <v>7.4999999999999993E-5</v>
      </c>
      <c r="CC171">
        <v>7.4999999999999993E-5</v>
      </c>
      <c r="CD171">
        <v>7.4999999999999993E-5</v>
      </c>
      <c r="CE171">
        <v>7.4999999999999993E-5</v>
      </c>
      <c r="CF171">
        <v>7.4999999999999993E-5</v>
      </c>
      <c r="CG171">
        <v>7.4999999999999993E-5</v>
      </c>
      <c r="CH171">
        <v>7.4999999999999993E-5</v>
      </c>
      <c r="CI171">
        <v>7.4999999999999993E-5</v>
      </c>
      <c r="CJ171">
        <v>7.4999999999999993E-5</v>
      </c>
      <c r="CK171">
        <v>7.4999999999999993E-5</v>
      </c>
      <c r="CL171">
        <v>7.4999999999999993E-5</v>
      </c>
      <c r="CM171">
        <v>7.4999999999999993E-5</v>
      </c>
      <c r="CN171">
        <v>7.4999999999999993E-5</v>
      </c>
      <c r="CO171">
        <v>7.4999999999999993E-5</v>
      </c>
      <c r="CP171">
        <v>7.4999999999999993E-5</v>
      </c>
      <c r="CQ171">
        <v>7.4999999999999993E-5</v>
      </c>
      <c r="CR171">
        <v>7.4999999999999993E-5</v>
      </c>
      <c r="CS171">
        <v>7.4999999999999993E-5</v>
      </c>
      <c r="CT171">
        <v>7.4999999999999993E-5</v>
      </c>
      <c r="CU171">
        <v>7.4999999999999993E-5</v>
      </c>
      <c r="CV171">
        <v>7.4999999999999993E-5</v>
      </c>
      <c r="CW171">
        <v>7.4999999999999993E-5</v>
      </c>
      <c r="CX171">
        <v>7.4999999999999993E-5</v>
      </c>
    </row>
    <row r="172" spans="1:102">
      <c r="A172" t="s">
        <v>411</v>
      </c>
      <c r="B172" t="e">
        <v>#VALUE!</v>
      </c>
      <c r="C172" t="e">
        <v>#VALUE!</v>
      </c>
      <c r="D172" t="e">
        <v>#VALUE!</v>
      </c>
      <c r="E172" t="e">
        <v>#VALUE!</v>
      </c>
      <c r="F172" t="e">
        <v>#VALUE!</v>
      </c>
      <c r="G172" t="e">
        <v>#VALUE!</v>
      </c>
      <c r="H172" t="e">
        <v>#VALUE!</v>
      </c>
      <c r="I172" t="e">
        <v>#VALUE!</v>
      </c>
      <c r="J172" t="e">
        <v>#VALUE!</v>
      </c>
      <c r="K172" t="e">
        <v>#VALUE!</v>
      </c>
      <c r="L172" t="e">
        <v>#VALUE!</v>
      </c>
      <c r="M172" t="e">
        <v>#VALUE!</v>
      </c>
      <c r="N172" t="e">
        <v>#VALUE!</v>
      </c>
      <c r="O172" t="e">
        <v>#VALUE!</v>
      </c>
      <c r="P172" t="e">
        <v>#VALUE!</v>
      </c>
      <c r="Q172">
        <v>7.1000000000000005E-5</v>
      </c>
      <c r="R172">
        <v>7.1000000000000005E-5</v>
      </c>
      <c r="S172">
        <v>7.1000000000000005E-5</v>
      </c>
      <c r="T172">
        <v>7.1000000000000005E-5</v>
      </c>
      <c r="U172">
        <v>7.1000000000000005E-5</v>
      </c>
      <c r="V172">
        <v>7.1000000000000005E-5</v>
      </c>
      <c r="W172">
        <v>7.1000000000000005E-5</v>
      </c>
      <c r="X172">
        <v>7.1000000000000005E-5</v>
      </c>
      <c r="Y172">
        <v>7.1000000000000005E-5</v>
      </c>
      <c r="Z172">
        <v>7.1000000000000005E-5</v>
      </c>
      <c r="AA172">
        <v>7.1000000000000005E-5</v>
      </c>
      <c r="AB172">
        <v>7.1000000000000005E-5</v>
      </c>
      <c r="AC172">
        <v>7.1000000000000005E-5</v>
      </c>
      <c r="AD172">
        <v>7.1000000000000005E-5</v>
      </c>
      <c r="AE172">
        <v>7.1000000000000005E-5</v>
      </c>
      <c r="AF172">
        <v>7.1000000000000005E-5</v>
      </c>
      <c r="AG172">
        <v>7.1000000000000005E-5</v>
      </c>
      <c r="AH172">
        <v>7.1000000000000005E-5</v>
      </c>
      <c r="AI172">
        <v>7.1000000000000005E-5</v>
      </c>
      <c r="AJ172">
        <v>7.1000000000000005E-5</v>
      </c>
      <c r="AK172">
        <v>7.1000000000000005E-5</v>
      </c>
      <c r="AL172">
        <v>7.1000000000000005E-5</v>
      </c>
      <c r="AM172">
        <v>7.1000000000000005E-5</v>
      </c>
      <c r="AN172">
        <v>7.1000000000000005E-5</v>
      </c>
      <c r="AO172">
        <v>7.1000000000000005E-5</v>
      </c>
      <c r="AP172">
        <v>2.8800000000000001E-4</v>
      </c>
      <c r="AQ172">
        <v>2.8800000000000001E-4</v>
      </c>
      <c r="AR172">
        <v>2.8800000000000001E-4</v>
      </c>
      <c r="AS172">
        <v>2.8800000000000001E-4</v>
      </c>
      <c r="AT172">
        <v>2.8800000000000001E-4</v>
      </c>
      <c r="AU172">
        <v>3.0400000000000002E-4</v>
      </c>
      <c r="AV172">
        <v>3.0400000000000002E-4</v>
      </c>
      <c r="AW172">
        <v>3.0400000000000002E-4</v>
      </c>
      <c r="AX172">
        <v>3.0400000000000002E-4</v>
      </c>
      <c r="AY172">
        <v>3.0400000000000002E-4</v>
      </c>
      <c r="AZ172">
        <v>2.81E-4</v>
      </c>
      <c r="BA172">
        <v>2.81E-4</v>
      </c>
      <c r="BB172">
        <v>2.81E-4</v>
      </c>
      <c r="BC172">
        <v>2.81E-4</v>
      </c>
      <c r="BD172">
        <v>2.81E-4</v>
      </c>
      <c r="BE172">
        <v>2.2800000000000001E-4</v>
      </c>
      <c r="BF172">
        <v>2.2800000000000001E-4</v>
      </c>
      <c r="BG172">
        <v>2.2800000000000001E-4</v>
      </c>
      <c r="BH172">
        <v>2.2800000000000001E-4</v>
      </c>
      <c r="BI172">
        <v>2.2800000000000001E-4</v>
      </c>
      <c r="BJ172">
        <v>1.63E-4</v>
      </c>
      <c r="BK172">
        <v>1.63E-4</v>
      </c>
      <c r="BL172">
        <v>1.63E-4</v>
      </c>
      <c r="BM172">
        <v>1.63E-4</v>
      </c>
      <c r="BN172">
        <v>1.63E-4</v>
      </c>
      <c r="BO172">
        <v>1.1900000000000001E-4</v>
      </c>
      <c r="BP172">
        <v>1.1900000000000001E-4</v>
      </c>
      <c r="BQ172">
        <v>1.1900000000000001E-4</v>
      </c>
      <c r="BR172">
        <v>1.1900000000000001E-4</v>
      </c>
      <c r="BS172">
        <v>1.1900000000000001E-4</v>
      </c>
      <c r="BT172">
        <v>1.05E-4</v>
      </c>
      <c r="BU172">
        <v>1.05E-4</v>
      </c>
      <c r="BV172">
        <v>1.05E-4</v>
      </c>
      <c r="BW172">
        <v>1.05E-4</v>
      </c>
      <c r="BX172">
        <v>1.05E-4</v>
      </c>
      <c r="BY172">
        <v>9.2E-5</v>
      </c>
      <c r="BZ172">
        <v>9.2E-5</v>
      </c>
      <c r="CA172">
        <v>9.2E-5</v>
      </c>
      <c r="CB172">
        <v>9.2E-5</v>
      </c>
      <c r="CC172">
        <v>9.2E-5</v>
      </c>
      <c r="CD172">
        <v>9.2E-5</v>
      </c>
      <c r="CE172">
        <v>9.2E-5</v>
      </c>
      <c r="CF172">
        <v>9.2E-5</v>
      </c>
      <c r="CG172">
        <v>9.2E-5</v>
      </c>
      <c r="CH172">
        <v>9.2E-5</v>
      </c>
      <c r="CI172">
        <v>9.2E-5</v>
      </c>
      <c r="CJ172">
        <v>9.2E-5</v>
      </c>
      <c r="CK172">
        <v>9.2E-5</v>
      </c>
      <c r="CL172">
        <v>9.2E-5</v>
      </c>
      <c r="CM172">
        <v>9.2E-5</v>
      </c>
      <c r="CN172">
        <v>9.2E-5</v>
      </c>
      <c r="CO172">
        <v>9.2E-5</v>
      </c>
      <c r="CP172">
        <v>9.2E-5</v>
      </c>
      <c r="CQ172">
        <v>9.2E-5</v>
      </c>
      <c r="CR172">
        <v>9.2E-5</v>
      </c>
      <c r="CS172">
        <v>9.2E-5</v>
      </c>
      <c r="CT172">
        <v>9.2E-5</v>
      </c>
      <c r="CU172">
        <v>9.2E-5</v>
      </c>
      <c r="CV172">
        <v>9.2E-5</v>
      </c>
      <c r="CW172">
        <v>9.2E-5</v>
      </c>
      <c r="CX172">
        <v>9.2E-5</v>
      </c>
    </row>
    <row r="173" spans="1:102">
      <c r="A173" t="s">
        <v>413</v>
      </c>
      <c r="B173" t="e">
        <v>#VALUE!</v>
      </c>
      <c r="C173" t="e">
        <v>#VALUE!</v>
      </c>
      <c r="D173" t="e">
        <v>#VALUE!</v>
      </c>
      <c r="E173" t="e">
        <v>#VALUE!</v>
      </c>
      <c r="F173" t="e">
        <v>#VALUE!</v>
      </c>
      <c r="G173" t="e">
        <v>#VALUE!</v>
      </c>
      <c r="H173" t="e">
        <v>#VALUE!</v>
      </c>
      <c r="I173" t="e">
        <v>#VALUE!</v>
      </c>
      <c r="J173" t="e">
        <v>#VALUE!</v>
      </c>
      <c r="K173" t="e">
        <v>#VALUE!</v>
      </c>
      <c r="L173" t="e">
        <v>#VALUE!</v>
      </c>
      <c r="M173" t="e">
        <v>#VALUE!</v>
      </c>
      <c r="N173" t="e">
        <v>#VALUE!</v>
      </c>
      <c r="O173" t="e">
        <v>#VALUE!</v>
      </c>
      <c r="P173" t="e">
        <v>#VALUE!</v>
      </c>
      <c r="Q173">
        <v>1.3999999999999999E-4</v>
      </c>
      <c r="R173">
        <v>1.3999999999999999E-4</v>
      </c>
      <c r="S173">
        <v>1.3999999999999999E-4</v>
      </c>
      <c r="T173">
        <v>1.3999999999999999E-4</v>
      </c>
      <c r="U173">
        <v>1.3999999999999999E-4</v>
      </c>
      <c r="V173">
        <v>1.3999999999999999E-4</v>
      </c>
      <c r="W173">
        <v>1.3999999999999999E-4</v>
      </c>
      <c r="X173">
        <v>1.3999999999999999E-4</v>
      </c>
      <c r="Y173">
        <v>1.3999999999999999E-4</v>
      </c>
      <c r="Z173">
        <v>1.3999999999999999E-4</v>
      </c>
      <c r="AA173">
        <v>1.3999999999999999E-4</v>
      </c>
      <c r="AB173">
        <v>1.3999999999999999E-4</v>
      </c>
      <c r="AC173">
        <v>1.3999999999999999E-4</v>
      </c>
      <c r="AD173">
        <v>1.3999999999999999E-4</v>
      </c>
      <c r="AE173">
        <v>1.3999999999999999E-4</v>
      </c>
      <c r="AF173">
        <v>1.3999999999999999E-4</v>
      </c>
      <c r="AG173">
        <v>1.3999999999999999E-4</v>
      </c>
      <c r="AH173">
        <v>1.3999999999999999E-4</v>
      </c>
      <c r="AI173">
        <v>1.3999999999999999E-4</v>
      </c>
      <c r="AJ173">
        <v>1.3999999999999999E-4</v>
      </c>
      <c r="AK173">
        <v>1.3999999999999999E-4</v>
      </c>
      <c r="AL173">
        <v>1.3999999999999999E-4</v>
      </c>
      <c r="AM173">
        <v>1.3999999999999999E-4</v>
      </c>
      <c r="AN173">
        <v>1.3999999999999999E-4</v>
      </c>
      <c r="AO173">
        <v>1.3999999999999999E-4</v>
      </c>
      <c r="AP173">
        <v>8.03E-4</v>
      </c>
      <c r="AQ173">
        <v>8.03E-4</v>
      </c>
      <c r="AR173">
        <v>8.03E-4</v>
      </c>
      <c r="AS173">
        <v>8.03E-4</v>
      </c>
      <c r="AT173">
        <v>8.03E-4</v>
      </c>
      <c r="AU173">
        <v>1.165E-3</v>
      </c>
      <c r="AV173">
        <v>1.165E-3</v>
      </c>
      <c r="AW173">
        <v>1.165E-3</v>
      </c>
      <c r="AX173">
        <v>1.165E-3</v>
      </c>
      <c r="AY173">
        <v>1.165E-3</v>
      </c>
      <c r="AZ173">
        <v>1.5039999999999999E-3</v>
      </c>
      <c r="BA173">
        <v>1.5039999999999999E-3</v>
      </c>
      <c r="BB173">
        <v>1.5039999999999999E-3</v>
      </c>
      <c r="BC173">
        <v>1.5039999999999999E-3</v>
      </c>
      <c r="BD173">
        <v>1.5039999999999999E-3</v>
      </c>
      <c r="BE173">
        <v>1.671E-3</v>
      </c>
      <c r="BF173">
        <v>1.671E-3</v>
      </c>
      <c r="BG173">
        <v>1.671E-3</v>
      </c>
      <c r="BH173">
        <v>1.671E-3</v>
      </c>
      <c r="BI173">
        <v>1.671E-3</v>
      </c>
      <c r="BJ173">
        <v>1.82E-3</v>
      </c>
      <c r="BK173">
        <v>1.82E-3</v>
      </c>
      <c r="BL173">
        <v>1.82E-3</v>
      </c>
      <c r="BM173">
        <v>1.82E-3</v>
      </c>
      <c r="BN173">
        <v>1.82E-3</v>
      </c>
      <c r="BO173">
        <v>2.0230000000000001E-3</v>
      </c>
      <c r="BP173">
        <v>2.0230000000000001E-3</v>
      </c>
      <c r="BQ173">
        <v>2.0230000000000001E-3</v>
      </c>
      <c r="BR173">
        <v>2.0230000000000001E-3</v>
      </c>
      <c r="BS173">
        <v>2.0230000000000001E-3</v>
      </c>
      <c r="BT173">
        <v>2.2390000000000001E-3</v>
      </c>
      <c r="BU173">
        <v>2.2390000000000001E-3</v>
      </c>
      <c r="BV173">
        <v>2.2390000000000001E-3</v>
      </c>
      <c r="BW173">
        <v>2.2390000000000001E-3</v>
      </c>
      <c r="BX173">
        <v>2.2390000000000001E-3</v>
      </c>
      <c r="BY173">
        <v>2.4940000000000001E-3</v>
      </c>
      <c r="BZ173">
        <v>2.4940000000000001E-3</v>
      </c>
      <c r="CA173">
        <v>2.4940000000000001E-3</v>
      </c>
      <c r="CB173">
        <v>2.4940000000000001E-3</v>
      </c>
      <c r="CC173">
        <v>2.4940000000000001E-3</v>
      </c>
      <c r="CD173">
        <v>2.4940000000000001E-3</v>
      </c>
      <c r="CE173">
        <v>2.4940000000000001E-3</v>
      </c>
      <c r="CF173">
        <v>2.4940000000000001E-3</v>
      </c>
      <c r="CG173">
        <v>2.4940000000000001E-3</v>
      </c>
      <c r="CH173">
        <v>2.4940000000000001E-3</v>
      </c>
      <c r="CI173">
        <v>2.4940000000000001E-3</v>
      </c>
      <c r="CJ173">
        <v>2.4940000000000001E-3</v>
      </c>
      <c r="CK173">
        <v>2.4940000000000001E-3</v>
      </c>
      <c r="CL173">
        <v>2.4940000000000001E-3</v>
      </c>
      <c r="CM173">
        <v>2.4940000000000001E-3</v>
      </c>
      <c r="CN173">
        <v>2.4940000000000001E-3</v>
      </c>
      <c r="CO173">
        <v>2.4940000000000001E-3</v>
      </c>
      <c r="CP173">
        <v>2.4940000000000001E-3</v>
      </c>
      <c r="CQ173">
        <v>2.4940000000000001E-3</v>
      </c>
      <c r="CR173">
        <v>2.4940000000000001E-3</v>
      </c>
      <c r="CS173">
        <v>2.4940000000000001E-3</v>
      </c>
      <c r="CT173">
        <v>2.4940000000000001E-3</v>
      </c>
      <c r="CU173">
        <v>2.4940000000000001E-3</v>
      </c>
      <c r="CV173">
        <v>2.4940000000000001E-3</v>
      </c>
      <c r="CW173">
        <v>2.4940000000000001E-3</v>
      </c>
      <c r="CX173">
        <v>2.4940000000000001E-3</v>
      </c>
    </row>
    <row r="174" spans="1:102">
      <c r="A174" t="s">
        <v>415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9.6000000000000002E-5</v>
      </c>
      <c r="R174">
        <v>9.6000000000000002E-5</v>
      </c>
      <c r="S174">
        <v>9.6000000000000002E-5</v>
      </c>
      <c r="T174">
        <v>9.6000000000000002E-5</v>
      </c>
      <c r="U174">
        <v>9.6000000000000002E-5</v>
      </c>
      <c r="V174">
        <v>9.6000000000000002E-5</v>
      </c>
      <c r="W174">
        <v>9.6000000000000002E-5</v>
      </c>
      <c r="X174">
        <v>9.6000000000000002E-5</v>
      </c>
      <c r="Y174">
        <v>9.6000000000000002E-5</v>
      </c>
      <c r="Z174">
        <v>9.6000000000000002E-5</v>
      </c>
      <c r="AA174">
        <v>9.6000000000000002E-5</v>
      </c>
      <c r="AB174">
        <v>9.6000000000000002E-5</v>
      </c>
      <c r="AC174">
        <v>9.6000000000000002E-5</v>
      </c>
      <c r="AD174">
        <v>9.6000000000000002E-5</v>
      </c>
      <c r="AE174">
        <v>9.6000000000000002E-5</v>
      </c>
      <c r="AF174">
        <v>9.6000000000000002E-5</v>
      </c>
      <c r="AG174">
        <v>9.6000000000000002E-5</v>
      </c>
      <c r="AH174">
        <v>9.6000000000000002E-5</v>
      </c>
      <c r="AI174">
        <v>9.6000000000000002E-5</v>
      </c>
      <c r="AJ174">
        <v>9.6000000000000002E-5</v>
      </c>
      <c r="AK174">
        <v>9.6000000000000002E-5</v>
      </c>
      <c r="AL174">
        <v>9.6000000000000002E-5</v>
      </c>
      <c r="AM174">
        <v>9.6000000000000002E-5</v>
      </c>
      <c r="AN174">
        <v>9.6000000000000002E-5</v>
      </c>
      <c r="AO174">
        <v>9.6000000000000002E-5</v>
      </c>
      <c r="AP174">
        <v>3.6299999999999999E-4</v>
      </c>
      <c r="AQ174">
        <v>3.6299999999999999E-4</v>
      </c>
      <c r="AR174">
        <v>3.6299999999999999E-4</v>
      </c>
      <c r="AS174">
        <v>3.6299999999999999E-4</v>
      </c>
      <c r="AT174">
        <v>3.6299999999999999E-4</v>
      </c>
      <c r="AU174">
        <v>4.4499999999999997E-4</v>
      </c>
      <c r="AV174">
        <v>4.4499999999999997E-4</v>
      </c>
      <c r="AW174">
        <v>4.4499999999999997E-4</v>
      </c>
      <c r="AX174">
        <v>4.4499999999999997E-4</v>
      </c>
      <c r="AY174">
        <v>4.4499999999999997E-4</v>
      </c>
      <c r="AZ174">
        <v>4.7100000000000001E-4</v>
      </c>
      <c r="BA174">
        <v>4.7100000000000001E-4</v>
      </c>
      <c r="BB174">
        <v>4.7100000000000001E-4</v>
      </c>
      <c r="BC174">
        <v>4.7100000000000001E-4</v>
      </c>
      <c r="BD174">
        <v>4.7100000000000001E-4</v>
      </c>
      <c r="BE174">
        <v>4.7699999999999999E-4</v>
      </c>
      <c r="BF174">
        <v>4.7699999999999999E-4</v>
      </c>
      <c r="BG174">
        <v>4.7699999999999999E-4</v>
      </c>
      <c r="BH174">
        <v>4.7699999999999999E-4</v>
      </c>
      <c r="BI174">
        <v>4.7699999999999999E-4</v>
      </c>
      <c r="BJ174">
        <v>4.84E-4</v>
      </c>
      <c r="BK174">
        <v>4.84E-4</v>
      </c>
      <c r="BL174">
        <v>4.84E-4</v>
      </c>
      <c r="BM174">
        <v>4.84E-4</v>
      </c>
      <c r="BN174">
        <v>4.84E-4</v>
      </c>
      <c r="BO174">
        <v>4.7399999999999997E-4</v>
      </c>
      <c r="BP174">
        <v>4.7399999999999997E-4</v>
      </c>
      <c r="BQ174">
        <v>4.7399999999999997E-4</v>
      </c>
      <c r="BR174">
        <v>4.7399999999999997E-4</v>
      </c>
      <c r="BS174">
        <v>4.7399999999999997E-4</v>
      </c>
      <c r="BT174">
        <v>4.5100000000000001E-4</v>
      </c>
      <c r="BU174">
        <v>4.5100000000000001E-4</v>
      </c>
      <c r="BV174">
        <v>4.5100000000000001E-4</v>
      </c>
      <c r="BW174">
        <v>4.5100000000000001E-4</v>
      </c>
      <c r="BX174">
        <v>4.5100000000000001E-4</v>
      </c>
      <c r="BY174">
        <v>4.15E-4</v>
      </c>
      <c r="BZ174">
        <v>4.15E-4</v>
      </c>
      <c r="CA174">
        <v>4.15E-4</v>
      </c>
      <c r="CB174">
        <v>4.15E-4</v>
      </c>
      <c r="CC174">
        <v>4.15E-4</v>
      </c>
      <c r="CD174">
        <v>4.15E-4</v>
      </c>
      <c r="CE174">
        <v>4.15E-4</v>
      </c>
      <c r="CF174">
        <v>4.15E-4</v>
      </c>
      <c r="CG174">
        <v>4.15E-4</v>
      </c>
      <c r="CH174">
        <v>4.15E-4</v>
      </c>
      <c r="CI174">
        <v>4.15E-4</v>
      </c>
      <c r="CJ174">
        <v>4.15E-4</v>
      </c>
      <c r="CK174">
        <v>4.15E-4</v>
      </c>
      <c r="CL174">
        <v>4.15E-4</v>
      </c>
      <c r="CM174">
        <v>4.15E-4</v>
      </c>
      <c r="CN174">
        <v>4.15E-4</v>
      </c>
      <c r="CO174">
        <v>4.15E-4</v>
      </c>
      <c r="CP174">
        <v>4.15E-4</v>
      </c>
      <c r="CQ174">
        <v>4.15E-4</v>
      </c>
      <c r="CR174">
        <v>4.15E-4</v>
      </c>
      <c r="CS174">
        <v>4.15E-4</v>
      </c>
      <c r="CT174">
        <v>4.15E-4</v>
      </c>
      <c r="CU174">
        <v>4.15E-4</v>
      </c>
      <c r="CV174">
        <v>4.15E-4</v>
      </c>
      <c r="CW174">
        <v>4.15E-4</v>
      </c>
      <c r="CX174">
        <v>4.15E-4</v>
      </c>
    </row>
    <row r="175" spans="1:102">
      <c r="A175" t="s">
        <v>468</v>
      </c>
      <c r="B175" t="e">
        <v>#VALUE!</v>
      </c>
      <c r="C175" t="e">
        <v>#VALUE!</v>
      </c>
      <c r="D175" t="e">
        <v>#VALUE!</v>
      </c>
      <c r="E175" t="e">
        <v>#VALUE!</v>
      </c>
      <c r="F175" t="e">
        <v>#VALUE!</v>
      </c>
      <c r="G175" t="e">
        <v>#VALUE!</v>
      </c>
      <c r="H175" t="e">
        <v>#VALUE!</v>
      </c>
      <c r="I175" t="e">
        <v>#VALUE!</v>
      </c>
      <c r="J175" t="e">
        <v>#VALUE!</v>
      </c>
      <c r="K175" t="e">
        <v>#VALUE!</v>
      </c>
      <c r="L175" t="e">
        <v>#VALUE!</v>
      </c>
      <c r="M175" t="e">
        <v>#VALUE!</v>
      </c>
      <c r="N175" t="e">
        <v>#VALUE!</v>
      </c>
      <c r="O175" t="e">
        <v>#VALUE!</v>
      </c>
      <c r="P175" t="e">
        <v>#VALUE!</v>
      </c>
      <c r="Q175">
        <v>4.6E-5</v>
      </c>
      <c r="R175">
        <v>4.6E-5</v>
      </c>
      <c r="S175">
        <v>4.6E-5</v>
      </c>
      <c r="T175">
        <v>4.6E-5</v>
      </c>
      <c r="U175">
        <v>4.6E-5</v>
      </c>
      <c r="V175">
        <v>4.6E-5</v>
      </c>
      <c r="W175">
        <v>4.6E-5</v>
      </c>
      <c r="X175">
        <v>4.6E-5</v>
      </c>
      <c r="Y175">
        <v>4.6E-5</v>
      </c>
      <c r="Z175">
        <v>4.6E-5</v>
      </c>
      <c r="AA175">
        <v>4.6E-5</v>
      </c>
      <c r="AB175">
        <v>4.6E-5</v>
      </c>
      <c r="AC175">
        <v>4.6E-5</v>
      </c>
      <c r="AD175">
        <v>4.6E-5</v>
      </c>
      <c r="AE175">
        <v>4.6E-5</v>
      </c>
      <c r="AF175">
        <v>4.6E-5</v>
      </c>
      <c r="AG175">
        <v>4.6E-5</v>
      </c>
      <c r="AH175">
        <v>4.6E-5</v>
      </c>
      <c r="AI175">
        <v>4.6E-5</v>
      </c>
      <c r="AJ175">
        <v>4.6E-5</v>
      </c>
      <c r="AK175">
        <v>4.6E-5</v>
      </c>
      <c r="AL175">
        <v>4.6E-5</v>
      </c>
      <c r="AM175">
        <v>4.6E-5</v>
      </c>
      <c r="AN175">
        <v>4.6E-5</v>
      </c>
      <c r="AO175">
        <v>4.6E-5</v>
      </c>
      <c r="AP175">
        <v>1.8200000000000001E-4</v>
      </c>
      <c r="AQ175">
        <v>1.8200000000000001E-4</v>
      </c>
      <c r="AR175">
        <v>1.8200000000000001E-4</v>
      </c>
      <c r="AS175">
        <v>1.8200000000000001E-4</v>
      </c>
      <c r="AT175">
        <v>1.8200000000000001E-4</v>
      </c>
      <c r="AU175">
        <v>3.5300000000000002E-4</v>
      </c>
      <c r="AV175">
        <v>3.5300000000000002E-4</v>
      </c>
      <c r="AW175">
        <v>3.5300000000000002E-4</v>
      </c>
      <c r="AX175">
        <v>3.5300000000000002E-4</v>
      </c>
      <c r="AY175">
        <v>3.5300000000000002E-4</v>
      </c>
      <c r="AZ175">
        <v>2.8600000000000001E-4</v>
      </c>
      <c r="BA175">
        <v>2.8600000000000001E-4</v>
      </c>
      <c r="BB175">
        <v>2.8600000000000001E-4</v>
      </c>
      <c r="BC175">
        <v>2.8600000000000001E-4</v>
      </c>
      <c r="BD175">
        <v>2.8600000000000001E-4</v>
      </c>
      <c r="BE175">
        <v>3.5799999999999997E-4</v>
      </c>
      <c r="BF175">
        <v>3.5799999999999997E-4</v>
      </c>
      <c r="BG175">
        <v>3.5799999999999997E-4</v>
      </c>
      <c r="BH175">
        <v>3.5799999999999997E-4</v>
      </c>
      <c r="BI175">
        <v>3.5799999999999997E-4</v>
      </c>
      <c r="BJ175">
        <v>2.63E-4</v>
      </c>
      <c r="BK175">
        <v>2.63E-4</v>
      </c>
      <c r="BL175">
        <v>2.63E-4</v>
      </c>
      <c r="BM175">
        <v>2.63E-4</v>
      </c>
      <c r="BN175">
        <v>2.63E-4</v>
      </c>
      <c r="BO175">
        <v>4.6500000000000003E-4</v>
      </c>
      <c r="BP175">
        <v>4.6500000000000003E-4</v>
      </c>
      <c r="BQ175">
        <v>4.6500000000000003E-4</v>
      </c>
      <c r="BR175">
        <v>4.6500000000000003E-4</v>
      </c>
      <c r="BS175">
        <v>4.6500000000000003E-4</v>
      </c>
      <c r="BT175">
        <v>5.3600000000000002E-4</v>
      </c>
      <c r="BU175">
        <v>5.3600000000000002E-4</v>
      </c>
      <c r="BV175">
        <v>5.3600000000000002E-4</v>
      </c>
      <c r="BW175">
        <v>5.3600000000000002E-4</v>
      </c>
      <c r="BX175">
        <v>5.3600000000000002E-4</v>
      </c>
      <c r="BY175">
        <v>1.0250000000000001E-3</v>
      </c>
      <c r="BZ175">
        <v>1.0250000000000001E-3</v>
      </c>
      <c r="CA175">
        <v>1.0250000000000001E-3</v>
      </c>
      <c r="CB175">
        <v>1.0250000000000001E-3</v>
      </c>
      <c r="CC175">
        <v>1.0250000000000001E-3</v>
      </c>
      <c r="CD175">
        <v>1.0250000000000001E-3</v>
      </c>
      <c r="CE175">
        <v>1.0250000000000001E-3</v>
      </c>
      <c r="CF175">
        <v>1.0250000000000001E-3</v>
      </c>
      <c r="CG175">
        <v>1.0250000000000001E-3</v>
      </c>
      <c r="CH175">
        <v>1.0250000000000001E-3</v>
      </c>
      <c r="CI175">
        <v>1.0250000000000001E-3</v>
      </c>
      <c r="CJ175">
        <v>1.0250000000000001E-3</v>
      </c>
      <c r="CK175">
        <v>1.0250000000000001E-3</v>
      </c>
      <c r="CL175">
        <v>1.0250000000000001E-3</v>
      </c>
      <c r="CM175">
        <v>1.0250000000000001E-3</v>
      </c>
      <c r="CN175">
        <v>1.0250000000000001E-3</v>
      </c>
      <c r="CO175">
        <v>1.0250000000000001E-3</v>
      </c>
      <c r="CP175">
        <v>1.0250000000000001E-3</v>
      </c>
      <c r="CQ175">
        <v>1.0250000000000001E-3</v>
      </c>
      <c r="CR175">
        <v>1.0250000000000001E-3</v>
      </c>
      <c r="CS175">
        <v>1.0250000000000001E-3</v>
      </c>
      <c r="CT175">
        <v>1.0250000000000001E-3</v>
      </c>
      <c r="CU175">
        <v>1.0250000000000001E-3</v>
      </c>
      <c r="CV175">
        <v>1.0250000000000001E-3</v>
      </c>
      <c r="CW175">
        <v>1.0250000000000001E-3</v>
      </c>
      <c r="CX175">
        <v>1.0250000000000001E-3</v>
      </c>
    </row>
    <row r="176" spans="1:102">
      <c r="A176" t="s">
        <v>419</v>
      </c>
      <c r="B176" t="e">
        <v>#VALUE!</v>
      </c>
      <c r="C176" t="e">
        <v>#VALUE!</v>
      </c>
      <c r="D176" t="e">
        <v>#VALUE!</v>
      </c>
      <c r="E176" t="e">
        <v>#VALUE!</v>
      </c>
      <c r="F176" t="e">
        <v>#VALUE!</v>
      </c>
      <c r="G176" t="e">
        <v>#VALUE!</v>
      </c>
      <c r="H176" t="e">
        <v>#VALUE!</v>
      </c>
      <c r="I176" t="e">
        <v>#VALUE!</v>
      </c>
      <c r="J176" t="e">
        <v>#VALUE!</v>
      </c>
      <c r="K176" t="e">
        <v>#VALUE!</v>
      </c>
      <c r="L176" t="e">
        <v>#VALUE!</v>
      </c>
      <c r="M176" t="e">
        <v>#VALUE!</v>
      </c>
      <c r="N176" t="e">
        <v>#VALUE!</v>
      </c>
      <c r="O176" t="e">
        <v>#VALUE!</v>
      </c>
      <c r="P176" t="e">
        <v>#VALUE!</v>
      </c>
      <c r="Q176">
        <v>5.5000000000000002E-5</v>
      </c>
      <c r="R176">
        <v>5.5000000000000002E-5</v>
      </c>
      <c r="S176">
        <v>5.5000000000000002E-5</v>
      </c>
      <c r="T176">
        <v>5.5000000000000002E-5</v>
      </c>
      <c r="U176">
        <v>5.5000000000000002E-5</v>
      </c>
      <c r="V176">
        <v>5.5000000000000002E-5</v>
      </c>
      <c r="W176">
        <v>5.5000000000000002E-5</v>
      </c>
      <c r="X176">
        <v>5.5000000000000002E-5</v>
      </c>
      <c r="Y176">
        <v>5.5000000000000002E-5</v>
      </c>
      <c r="Z176">
        <v>5.5000000000000002E-5</v>
      </c>
      <c r="AA176">
        <v>5.5000000000000002E-5</v>
      </c>
      <c r="AB176">
        <v>5.5000000000000002E-5</v>
      </c>
      <c r="AC176">
        <v>5.5000000000000002E-5</v>
      </c>
      <c r="AD176">
        <v>5.5000000000000002E-5</v>
      </c>
      <c r="AE176">
        <v>5.5000000000000002E-5</v>
      </c>
      <c r="AF176">
        <v>5.5000000000000002E-5</v>
      </c>
      <c r="AG176">
        <v>5.5000000000000002E-5</v>
      </c>
      <c r="AH176">
        <v>5.5000000000000002E-5</v>
      </c>
      <c r="AI176">
        <v>5.5000000000000002E-5</v>
      </c>
      <c r="AJ176">
        <v>5.5000000000000002E-5</v>
      </c>
      <c r="AK176">
        <v>5.5000000000000002E-5</v>
      </c>
      <c r="AL176">
        <v>5.5000000000000002E-5</v>
      </c>
      <c r="AM176">
        <v>5.5000000000000002E-5</v>
      </c>
      <c r="AN176">
        <v>5.5000000000000002E-5</v>
      </c>
      <c r="AO176">
        <v>5.5000000000000002E-5</v>
      </c>
      <c r="AP176">
        <v>3.0299999999999999E-4</v>
      </c>
      <c r="AQ176">
        <v>3.0299999999999999E-4</v>
      </c>
      <c r="AR176">
        <v>3.0299999999999999E-4</v>
      </c>
      <c r="AS176">
        <v>3.0299999999999999E-4</v>
      </c>
      <c r="AT176">
        <v>3.0299999999999999E-4</v>
      </c>
      <c r="AU176">
        <v>4.2499999999999998E-4</v>
      </c>
      <c r="AV176">
        <v>4.2499999999999998E-4</v>
      </c>
      <c r="AW176">
        <v>4.2499999999999998E-4</v>
      </c>
      <c r="AX176">
        <v>4.2499999999999998E-4</v>
      </c>
      <c r="AY176">
        <v>4.2499999999999998E-4</v>
      </c>
      <c r="AZ176">
        <v>5.4100000000000003E-4</v>
      </c>
      <c r="BA176">
        <v>5.4100000000000003E-4</v>
      </c>
      <c r="BB176">
        <v>5.4100000000000003E-4</v>
      </c>
      <c r="BC176">
        <v>5.4100000000000003E-4</v>
      </c>
      <c r="BD176">
        <v>5.4100000000000003E-4</v>
      </c>
      <c r="BE176">
        <v>6.4400000000000004E-4</v>
      </c>
      <c r="BF176">
        <v>6.4400000000000004E-4</v>
      </c>
      <c r="BG176">
        <v>6.4400000000000004E-4</v>
      </c>
      <c r="BH176">
        <v>6.4400000000000004E-4</v>
      </c>
      <c r="BI176">
        <v>6.4400000000000004E-4</v>
      </c>
      <c r="BJ176">
        <v>6.96E-4</v>
      </c>
      <c r="BK176">
        <v>6.96E-4</v>
      </c>
      <c r="BL176">
        <v>6.96E-4</v>
      </c>
      <c r="BM176">
        <v>6.96E-4</v>
      </c>
      <c r="BN176">
        <v>6.96E-4</v>
      </c>
      <c r="BO176">
        <v>8.2399999999999997E-4</v>
      </c>
      <c r="BP176">
        <v>8.2399999999999997E-4</v>
      </c>
      <c r="BQ176">
        <v>8.2399999999999997E-4</v>
      </c>
      <c r="BR176">
        <v>8.2399999999999997E-4</v>
      </c>
      <c r="BS176">
        <v>8.2399999999999997E-4</v>
      </c>
      <c r="BT176">
        <v>1.008E-3</v>
      </c>
      <c r="BU176">
        <v>1.008E-3</v>
      </c>
      <c r="BV176">
        <v>1.008E-3</v>
      </c>
      <c r="BW176">
        <v>1.008E-3</v>
      </c>
      <c r="BX176">
        <v>1.008E-3</v>
      </c>
      <c r="BY176">
        <v>1.2639999999999999E-3</v>
      </c>
      <c r="BZ176">
        <v>1.2639999999999999E-3</v>
      </c>
      <c r="CA176">
        <v>1.2639999999999999E-3</v>
      </c>
      <c r="CB176">
        <v>1.2639999999999999E-3</v>
      </c>
      <c r="CC176">
        <v>1.2639999999999999E-3</v>
      </c>
      <c r="CD176">
        <v>1.2639999999999999E-3</v>
      </c>
      <c r="CE176">
        <v>1.2639999999999999E-3</v>
      </c>
      <c r="CF176">
        <v>1.2639999999999999E-3</v>
      </c>
      <c r="CG176">
        <v>1.2639999999999999E-3</v>
      </c>
      <c r="CH176">
        <v>1.2639999999999999E-3</v>
      </c>
      <c r="CI176">
        <v>1.2639999999999999E-3</v>
      </c>
      <c r="CJ176">
        <v>1.2639999999999999E-3</v>
      </c>
      <c r="CK176">
        <v>1.2639999999999999E-3</v>
      </c>
      <c r="CL176">
        <v>1.2639999999999999E-3</v>
      </c>
      <c r="CM176">
        <v>1.2639999999999999E-3</v>
      </c>
      <c r="CN176">
        <v>1.2639999999999999E-3</v>
      </c>
      <c r="CO176">
        <v>1.2639999999999999E-3</v>
      </c>
      <c r="CP176">
        <v>1.2639999999999999E-3</v>
      </c>
      <c r="CQ176">
        <v>1.2639999999999999E-3</v>
      </c>
      <c r="CR176">
        <v>1.2639999999999999E-3</v>
      </c>
      <c r="CS176">
        <v>1.2639999999999999E-3</v>
      </c>
      <c r="CT176">
        <v>1.2639999999999999E-3</v>
      </c>
      <c r="CU176">
        <v>1.2639999999999999E-3</v>
      </c>
      <c r="CV176">
        <v>1.2639999999999999E-3</v>
      </c>
      <c r="CW176">
        <v>1.2639999999999999E-3</v>
      </c>
      <c r="CX176">
        <v>1.2639999999999999E-3</v>
      </c>
    </row>
    <row r="177" spans="1:102">
      <c r="A177" t="s">
        <v>421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7.2000000000000002E-5</v>
      </c>
      <c r="R177">
        <v>7.2000000000000002E-5</v>
      </c>
      <c r="S177">
        <v>7.2000000000000002E-5</v>
      </c>
      <c r="T177">
        <v>7.2000000000000002E-5</v>
      </c>
      <c r="U177">
        <v>7.2000000000000002E-5</v>
      </c>
      <c r="V177">
        <v>7.2000000000000002E-5</v>
      </c>
      <c r="W177">
        <v>7.2000000000000002E-5</v>
      </c>
      <c r="X177">
        <v>7.2000000000000002E-5</v>
      </c>
      <c r="Y177">
        <v>7.2000000000000002E-5</v>
      </c>
      <c r="Z177">
        <v>7.2000000000000002E-5</v>
      </c>
      <c r="AA177">
        <v>7.2000000000000002E-5</v>
      </c>
      <c r="AB177">
        <v>7.2000000000000002E-5</v>
      </c>
      <c r="AC177">
        <v>7.2000000000000002E-5</v>
      </c>
      <c r="AD177">
        <v>7.2000000000000002E-5</v>
      </c>
      <c r="AE177">
        <v>7.2000000000000002E-5</v>
      </c>
      <c r="AF177">
        <v>7.2000000000000002E-5</v>
      </c>
      <c r="AG177">
        <v>7.2000000000000002E-5</v>
      </c>
      <c r="AH177">
        <v>7.2000000000000002E-5</v>
      </c>
      <c r="AI177">
        <v>7.2000000000000002E-5</v>
      </c>
      <c r="AJ177">
        <v>7.2000000000000002E-5</v>
      </c>
      <c r="AK177">
        <v>7.2000000000000002E-5</v>
      </c>
      <c r="AL177">
        <v>7.2000000000000002E-5</v>
      </c>
      <c r="AM177">
        <v>7.2000000000000002E-5</v>
      </c>
      <c r="AN177">
        <v>7.2000000000000002E-5</v>
      </c>
      <c r="AO177">
        <v>7.2000000000000002E-5</v>
      </c>
      <c r="AP177">
        <v>1.9000000000000001E-4</v>
      </c>
      <c r="AQ177">
        <v>1.9000000000000001E-4</v>
      </c>
      <c r="AR177">
        <v>1.9000000000000001E-4</v>
      </c>
      <c r="AS177">
        <v>1.9000000000000001E-4</v>
      </c>
      <c r="AT177">
        <v>1.9000000000000001E-4</v>
      </c>
      <c r="AU177">
        <v>2.02E-4</v>
      </c>
      <c r="AV177">
        <v>2.02E-4</v>
      </c>
      <c r="AW177">
        <v>2.02E-4</v>
      </c>
      <c r="AX177">
        <v>2.02E-4</v>
      </c>
      <c r="AY177">
        <v>2.02E-4</v>
      </c>
      <c r="AZ177">
        <v>2.0100000000000001E-4</v>
      </c>
      <c r="BA177">
        <v>2.0100000000000001E-4</v>
      </c>
      <c r="BB177">
        <v>2.0100000000000001E-4</v>
      </c>
      <c r="BC177">
        <v>2.0100000000000001E-4</v>
      </c>
      <c r="BD177">
        <v>2.0100000000000001E-4</v>
      </c>
      <c r="BE177">
        <v>1.8200000000000001E-4</v>
      </c>
      <c r="BF177">
        <v>1.8200000000000001E-4</v>
      </c>
      <c r="BG177">
        <v>1.8200000000000001E-4</v>
      </c>
      <c r="BH177">
        <v>1.8200000000000001E-4</v>
      </c>
      <c r="BI177">
        <v>1.8200000000000001E-4</v>
      </c>
      <c r="BJ177">
        <v>1.6000000000000001E-4</v>
      </c>
      <c r="BK177">
        <v>1.6000000000000001E-4</v>
      </c>
      <c r="BL177">
        <v>1.6000000000000001E-4</v>
      </c>
      <c r="BM177">
        <v>1.6000000000000001E-4</v>
      </c>
      <c r="BN177">
        <v>1.6000000000000001E-4</v>
      </c>
      <c r="BO177">
        <v>1.5100000000000001E-4</v>
      </c>
      <c r="BP177">
        <v>1.5100000000000001E-4</v>
      </c>
      <c r="BQ177">
        <v>1.5100000000000001E-4</v>
      </c>
      <c r="BR177">
        <v>1.5100000000000001E-4</v>
      </c>
      <c r="BS177">
        <v>1.5100000000000001E-4</v>
      </c>
      <c r="BT177">
        <v>1.45E-4</v>
      </c>
      <c r="BU177">
        <v>1.45E-4</v>
      </c>
      <c r="BV177">
        <v>1.45E-4</v>
      </c>
      <c r="BW177">
        <v>1.45E-4</v>
      </c>
      <c r="BX177">
        <v>1.45E-4</v>
      </c>
      <c r="BY177">
        <v>1.5300000000000001E-4</v>
      </c>
      <c r="BZ177">
        <v>1.5300000000000001E-4</v>
      </c>
      <c r="CA177">
        <v>1.5300000000000001E-4</v>
      </c>
      <c r="CB177">
        <v>1.5300000000000001E-4</v>
      </c>
      <c r="CC177">
        <v>1.5300000000000001E-4</v>
      </c>
      <c r="CD177">
        <v>1.5300000000000001E-4</v>
      </c>
      <c r="CE177">
        <v>1.5300000000000001E-4</v>
      </c>
      <c r="CF177">
        <v>1.5300000000000001E-4</v>
      </c>
      <c r="CG177">
        <v>1.5300000000000001E-4</v>
      </c>
      <c r="CH177">
        <v>1.5300000000000001E-4</v>
      </c>
      <c r="CI177">
        <v>1.5300000000000001E-4</v>
      </c>
      <c r="CJ177">
        <v>1.5300000000000001E-4</v>
      </c>
      <c r="CK177">
        <v>1.5300000000000001E-4</v>
      </c>
      <c r="CL177">
        <v>1.5300000000000001E-4</v>
      </c>
      <c r="CM177">
        <v>1.5300000000000001E-4</v>
      </c>
      <c r="CN177">
        <v>1.5300000000000001E-4</v>
      </c>
      <c r="CO177">
        <v>1.5300000000000001E-4</v>
      </c>
      <c r="CP177">
        <v>1.5300000000000001E-4</v>
      </c>
      <c r="CQ177">
        <v>1.5300000000000001E-4</v>
      </c>
      <c r="CR177">
        <v>1.5300000000000001E-4</v>
      </c>
      <c r="CS177">
        <v>1.5300000000000001E-4</v>
      </c>
      <c r="CT177">
        <v>1.5300000000000001E-4</v>
      </c>
      <c r="CU177">
        <v>1.5300000000000001E-4</v>
      </c>
      <c r="CV177">
        <v>1.5300000000000001E-4</v>
      </c>
      <c r="CW177">
        <v>1.5300000000000001E-4</v>
      </c>
      <c r="CX177">
        <v>1.5300000000000001E-4</v>
      </c>
    </row>
    <row r="178" spans="1:102">
      <c r="A178" t="s">
        <v>423</v>
      </c>
      <c r="B178" t="e">
        <v>#VALUE!</v>
      </c>
      <c r="C178" t="e">
        <v>#VALUE!</v>
      </c>
      <c r="D178" t="e">
        <v>#VALUE!</v>
      </c>
      <c r="E178" t="e">
        <v>#VALUE!</v>
      </c>
      <c r="F178" t="e">
        <v>#VALUE!</v>
      </c>
      <c r="G178" t="e">
        <v>#VALUE!</v>
      </c>
      <c r="H178" t="e">
        <v>#VALUE!</v>
      </c>
      <c r="I178" t="e">
        <v>#VALUE!</v>
      </c>
      <c r="J178" t="e">
        <v>#VALUE!</v>
      </c>
      <c r="K178" t="e">
        <v>#VALUE!</v>
      </c>
      <c r="L178" t="e">
        <v>#VALUE!</v>
      </c>
      <c r="M178" t="e">
        <v>#VALUE!</v>
      </c>
      <c r="N178" t="e">
        <v>#VALUE!</v>
      </c>
      <c r="O178" t="e">
        <v>#VALUE!</v>
      </c>
      <c r="P178" t="e">
        <v>#VALUE!</v>
      </c>
      <c r="Q178">
        <v>1.18E-4</v>
      </c>
      <c r="R178">
        <v>1.18E-4</v>
      </c>
      <c r="S178">
        <v>1.18E-4</v>
      </c>
      <c r="T178">
        <v>1.18E-4</v>
      </c>
      <c r="U178">
        <v>1.18E-4</v>
      </c>
      <c r="V178">
        <v>1.18E-4</v>
      </c>
      <c r="W178">
        <v>1.18E-4</v>
      </c>
      <c r="X178">
        <v>1.18E-4</v>
      </c>
      <c r="Y178">
        <v>1.18E-4</v>
      </c>
      <c r="Z178">
        <v>1.18E-4</v>
      </c>
      <c r="AA178">
        <v>1.18E-4</v>
      </c>
      <c r="AB178">
        <v>1.18E-4</v>
      </c>
      <c r="AC178">
        <v>1.18E-4</v>
      </c>
      <c r="AD178">
        <v>1.18E-4</v>
      </c>
      <c r="AE178">
        <v>1.18E-4</v>
      </c>
      <c r="AF178">
        <v>1.18E-4</v>
      </c>
      <c r="AG178">
        <v>1.18E-4</v>
      </c>
      <c r="AH178">
        <v>1.18E-4</v>
      </c>
      <c r="AI178">
        <v>1.18E-4</v>
      </c>
      <c r="AJ178">
        <v>1.18E-4</v>
      </c>
      <c r="AK178">
        <v>1.18E-4</v>
      </c>
      <c r="AL178">
        <v>1.18E-4</v>
      </c>
      <c r="AM178">
        <v>1.18E-4</v>
      </c>
      <c r="AN178">
        <v>1.18E-4</v>
      </c>
      <c r="AO178">
        <v>1.18E-4</v>
      </c>
      <c r="AP178">
        <v>4.46E-4</v>
      </c>
      <c r="AQ178">
        <v>4.46E-4</v>
      </c>
      <c r="AR178">
        <v>4.46E-4</v>
      </c>
      <c r="AS178">
        <v>4.46E-4</v>
      </c>
      <c r="AT178">
        <v>4.46E-4</v>
      </c>
      <c r="AU178">
        <v>4.8799999999999999E-4</v>
      </c>
      <c r="AV178">
        <v>4.8799999999999999E-4</v>
      </c>
      <c r="AW178">
        <v>4.8799999999999999E-4</v>
      </c>
      <c r="AX178">
        <v>4.8799999999999999E-4</v>
      </c>
      <c r="AY178">
        <v>4.8799999999999999E-4</v>
      </c>
      <c r="AZ178">
        <v>5.0299999999999997E-4</v>
      </c>
      <c r="BA178">
        <v>5.0299999999999997E-4</v>
      </c>
      <c r="BB178">
        <v>5.0299999999999997E-4</v>
      </c>
      <c r="BC178">
        <v>5.0299999999999997E-4</v>
      </c>
      <c r="BD178">
        <v>5.0299999999999997E-4</v>
      </c>
      <c r="BE178">
        <v>5.6700000000000001E-4</v>
      </c>
      <c r="BF178">
        <v>5.6700000000000001E-4</v>
      </c>
      <c r="BG178">
        <v>5.6700000000000001E-4</v>
      </c>
      <c r="BH178">
        <v>5.6700000000000001E-4</v>
      </c>
      <c r="BI178">
        <v>5.6700000000000001E-4</v>
      </c>
      <c r="BJ178">
        <v>6.6100000000000002E-4</v>
      </c>
      <c r="BK178">
        <v>6.6100000000000002E-4</v>
      </c>
      <c r="BL178">
        <v>6.6100000000000002E-4</v>
      </c>
      <c r="BM178">
        <v>6.6100000000000002E-4</v>
      </c>
      <c r="BN178">
        <v>6.6100000000000002E-4</v>
      </c>
      <c r="BO178">
        <v>8.3100000000000003E-4</v>
      </c>
      <c r="BP178">
        <v>8.3100000000000003E-4</v>
      </c>
      <c r="BQ178">
        <v>8.3100000000000003E-4</v>
      </c>
      <c r="BR178">
        <v>8.3100000000000003E-4</v>
      </c>
      <c r="BS178">
        <v>8.3100000000000003E-4</v>
      </c>
      <c r="BT178">
        <v>1.003E-3</v>
      </c>
      <c r="BU178">
        <v>1.003E-3</v>
      </c>
      <c r="BV178">
        <v>1.003E-3</v>
      </c>
      <c r="BW178">
        <v>1.003E-3</v>
      </c>
      <c r="BX178">
        <v>1.003E-3</v>
      </c>
      <c r="BY178">
        <v>1.292E-3</v>
      </c>
      <c r="BZ178">
        <v>1.292E-3</v>
      </c>
      <c r="CA178">
        <v>1.292E-3</v>
      </c>
      <c r="CB178">
        <v>1.292E-3</v>
      </c>
      <c r="CC178">
        <v>1.292E-3</v>
      </c>
      <c r="CD178">
        <v>1.292E-3</v>
      </c>
      <c r="CE178">
        <v>1.292E-3</v>
      </c>
      <c r="CF178">
        <v>1.292E-3</v>
      </c>
      <c r="CG178">
        <v>1.292E-3</v>
      </c>
      <c r="CH178">
        <v>1.292E-3</v>
      </c>
      <c r="CI178">
        <v>1.292E-3</v>
      </c>
      <c r="CJ178">
        <v>1.292E-3</v>
      </c>
      <c r="CK178">
        <v>1.292E-3</v>
      </c>
      <c r="CL178">
        <v>1.292E-3</v>
      </c>
      <c r="CM178">
        <v>1.292E-3</v>
      </c>
      <c r="CN178">
        <v>1.292E-3</v>
      </c>
      <c r="CO178">
        <v>1.292E-3</v>
      </c>
      <c r="CP178">
        <v>1.292E-3</v>
      </c>
      <c r="CQ178">
        <v>1.292E-3</v>
      </c>
      <c r="CR178">
        <v>1.292E-3</v>
      </c>
      <c r="CS178">
        <v>1.292E-3</v>
      </c>
      <c r="CT178">
        <v>1.292E-3</v>
      </c>
      <c r="CU178">
        <v>1.292E-3</v>
      </c>
      <c r="CV178">
        <v>1.292E-3</v>
      </c>
      <c r="CW178">
        <v>1.292E-3</v>
      </c>
      <c r="CX178">
        <v>1.292E-3</v>
      </c>
    </row>
    <row r="179" spans="1:102">
      <c r="A179" t="s">
        <v>425</v>
      </c>
      <c r="B179" t="e">
        <v>#VALUE!</v>
      </c>
      <c r="C179" t="e">
        <v>#VALUE!</v>
      </c>
      <c r="D179" t="e">
        <v>#VALUE!</v>
      </c>
      <c r="E179" t="e">
        <v>#VALUE!</v>
      </c>
      <c r="F179" t="e">
        <v>#VALUE!</v>
      </c>
      <c r="G179" t="e">
        <v>#VALUE!</v>
      </c>
      <c r="H179" t="e">
        <v>#VALUE!</v>
      </c>
      <c r="I179" t="e">
        <v>#VALUE!</v>
      </c>
      <c r="J179" t="e">
        <v>#VALUE!</v>
      </c>
      <c r="K179" t="e">
        <v>#VALUE!</v>
      </c>
      <c r="L179" t="e">
        <v>#VALUE!</v>
      </c>
      <c r="M179" t="e">
        <v>#VALUE!</v>
      </c>
      <c r="N179" t="e">
        <v>#VALUE!</v>
      </c>
      <c r="O179" t="e">
        <v>#VALUE!</v>
      </c>
      <c r="P179" t="e">
        <v>#VALUE!</v>
      </c>
      <c r="Q179">
        <v>1.0000000000000001E-5</v>
      </c>
      <c r="R179">
        <v>1.0000000000000001E-5</v>
      </c>
      <c r="S179">
        <v>1.0000000000000001E-5</v>
      </c>
      <c r="T179">
        <v>1.0000000000000001E-5</v>
      </c>
      <c r="U179">
        <v>1.0000000000000001E-5</v>
      </c>
      <c r="V179">
        <v>1.0000000000000001E-5</v>
      </c>
      <c r="W179">
        <v>1.0000000000000001E-5</v>
      </c>
      <c r="X179">
        <v>1.0000000000000001E-5</v>
      </c>
      <c r="Y179">
        <v>1.0000000000000001E-5</v>
      </c>
      <c r="Z179">
        <v>1.0000000000000001E-5</v>
      </c>
      <c r="AA179">
        <v>1.0000000000000001E-5</v>
      </c>
      <c r="AB179">
        <v>1.0000000000000001E-5</v>
      </c>
      <c r="AC179">
        <v>1.0000000000000001E-5</v>
      </c>
      <c r="AD179">
        <v>1.0000000000000001E-5</v>
      </c>
      <c r="AE179">
        <v>1.0000000000000001E-5</v>
      </c>
      <c r="AF179">
        <v>1.0000000000000001E-5</v>
      </c>
      <c r="AG179">
        <v>1.0000000000000001E-5</v>
      </c>
      <c r="AH179">
        <v>1.0000000000000001E-5</v>
      </c>
      <c r="AI179">
        <v>1.0000000000000001E-5</v>
      </c>
      <c r="AJ179">
        <v>1.0000000000000001E-5</v>
      </c>
      <c r="AK179">
        <v>1.0000000000000001E-5</v>
      </c>
      <c r="AL179">
        <v>1.0000000000000001E-5</v>
      </c>
      <c r="AM179">
        <v>1.0000000000000001E-5</v>
      </c>
      <c r="AN179">
        <v>1.0000000000000001E-5</v>
      </c>
      <c r="AO179">
        <v>1.0000000000000001E-5</v>
      </c>
      <c r="AP179">
        <v>5.8999999999999998E-5</v>
      </c>
      <c r="AQ179">
        <v>5.8999999999999998E-5</v>
      </c>
      <c r="AR179">
        <v>5.8999999999999998E-5</v>
      </c>
      <c r="AS179">
        <v>5.8999999999999998E-5</v>
      </c>
      <c r="AT179">
        <v>5.8999999999999998E-5</v>
      </c>
      <c r="AU179">
        <v>9.6000000000000002E-5</v>
      </c>
      <c r="AV179">
        <v>9.6000000000000002E-5</v>
      </c>
      <c r="AW179">
        <v>9.6000000000000002E-5</v>
      </c>
      <c r="AX179">
        <v>9.6000000000000002E-5</v>
      </c>
      <c r="AY179">
        <v>9.6000000000000002E-5</v>
      </c>
      <c r="AZ179">
        <v>1.3999999999999999E-4</v>
      </c>
      <c r="BA179">
        <v>1.3999999999999999E-4</v>
      </c>
      <c r="BB179">
        <v>1.3999999999999999E-4</v>
      </c>
      <c r="BC179">
        <v>1.3999999999999999E-4</v>
      </c>
      <c r="BD179">
        <v>1.3999999999999999E-4</v>
      </c>
      <c r="BE179">
        <v>1.7699999999999999E-4</v>
      </c>
      <c r="BF179">
        <v>1.7699999999999999E-4</v>
      </c>
      <c r="BG179">
        <v>1.7699999999999999E-4</v>
      </c>
      <c r="BH179">
        <v>1.7699999999999999E-4</v>
      </c>
      <c r="BI179">
        <v>1.7699999999999999E-4</v>
      </c>
      <c r="BJ179">
        <v>2.03E-4</v>
      </c>
      <c r="BK179">
        <v>2.03E-4</v>
      </c>
      <c r="BL179">
        <v>2.03E-4</v>
      </c>
      <c r="BM179">
        <v>2.03E-4</v>
      </c>
      <c r="BN179">
        <v>2.03E-4</v>
      </c>
      <c r="BO179">
        <v>2.0599999999999999E-4</v>
      </c>
      <c r="BP179">
        <v>2.0599999999999999E-4</v>
      </c>
      <c r="BQ179">
        <v>2.0599999999999999E-4</v>
      </c>
      <c r="BR179">
        <v>2.0599999999999999E-4</v>
      </c>
      <c r="BS179">
        <v>2.0599999999999999E-4</v>
      </c>
      <c r="BT179">
        <v>1.8000000000000001E-4</v>
      </c>
      <c r="BU179">
        <v>1.8000000000000001E-4</v>
      </c>
      <c r="BV179">
        <v>1.8000000000000001E-4</v>
      </c>
      <c r="BW179">
        <v>1.8000000000000001E-4</v>
      </c>
      <c r="BX179">
        <v>1.8000000000000001E-4</v>
      </c>
      <c r="BY179">
        <v>1.2999999999999999E-4</v>
      </c>
      <c r="BZ179">
        <v>1.2999999999999999E-4</v>
      </c>
      <c r="CA179">
        <v>1.2999999999999999E-4</v>
      </c>
      <c r="CB179">
        <v>1.2999999999999999E-4</v>
      </c>
      <c r="CC179">
        <v>1.2999999999999999E-4</v>
      </c>
      <c r="CD179">
        <v>1.2999999999999999E-4</v>
      </c>
      <c r="CE179">
        <v>1.2999999999999999E-4</v>
      </c>
      <c r="CF179">
        <v>1.2999999999999999E-4</v>
      </c>
      <c r="CG179">
        <v>1.2999999999999999E-4</v>
      </c>
      <c r="CH179">
        <v>1.2999999999999999E-4</v>
      </c>
      <c r="CI179">
        <v>1.2999999999999999E-4</v>
      </c>
      <c r="CJ179">
        <v>1.2999999999999999E-4</v>
      </c>
      <c r="CK179">
        <v>1.2999999999999999E-4</v>
      </c>
      <c r="CL179">
        <v>1.2999999999999999E-4</v>
      </c>
      <c r="CM179">
        <v>1.2999999999999999E-4</v>
      </c>
      <c r="CN179">
        <v>1.2999999999999999E-4</v>
      </c>
      <c r="CO179">
        <v>1.2999999999999999E-4</v>
      </c>
      <c r="CP179">
        <v>1.2999999999999999E-4</v>
      </c>
      <c r="CQ179">
        <v>1.2999999999999999E-4</v>
      </c>
      <c r="CR179">
        <v>1.2999999999999999E-4</v>
      </c>
      <c r="CS179">
        <v>1.2999999999999999E-4</v>
      </c>
      <c r="CT179">
        <v>1.2999999999999999E-4</v>
      </c>
      <c r="CU179">
        <v>1.2999999999999999E-4</v>
      </c>
      <c r="CV179">
        <v>1.2999999999999999E-4</v>
      </c>
      <c r="CW179">
        <v>1.2999999999999999E-4</v>
      </c>
      <c r="CX179">
        <v>1.2999999999999999E-4</v>
      </c>
    </row>
    <row r="180" spans="1:102">
      <c r="A180" t="s">
        <v>427</v>
      </c>
      <c r="B180" t="e">
        <v>#VALUE!</v>
      </c>
      <c r="C180" t="e">
        <v>#VALUE!</v>
      </c>
      <c r="D180" t="e">
        <v>#VALUE!</v>
      </c>
      <c r="E180" t="e">
        <v>#VALUE!</v>
      </c>
      <c r="F180" t="e">
        <v>#VALUE!</v>
      </c>
      <c r="G180" t="e">
        <v>#VALUE!</v>
      </c>
      <c r="H180" t="e">
        <v>#VALUE!</v>
      </c>
      <c r="I180" t="e">
        <v>#VALUE!</v>
      </c>
      <c r="J180" t="e">
        <v>#VALUE!</v>
      </c>
      <c r="K180" t="e">
        <v>#VALUE!</v>
      </c>
      <c r="L180" t="e">
        <v>#VALUE!</v>
      </c>
      <c r="M180" t="e">
        <v>#VALUE!</v>
      </c>
      <c r="N180" t="e">
        <v>#VALUE!</v>
      </c>
      <c r="O180" t="e">
        <v>#VALUE!</v>
      </c>
      <c r="P180" t="e">
        <v>#VALUE!</v>
      </c>
      <c r="Q180">
        <v>2.0999999999999999E-5</v>
      </c>
      <c r="R180">
        <v>2.0999999999999999E-5</v>
      </c>
      <c r="S180">
        <v>2.0999999999999999E-5</v>
      </c>
      <c r="T180">
        <v>2.0999999999999999E-5</v>
      </c>
      <c r="U180">
        <v>2.0999999999999999E-5</v>
      </c>
      <c r="V180">
        <v>2.0999999999999999E-5</v>
      </c>
      <c r="W180">
        <v>2.0999999999999999E-5</v>
      </c>
      <c r="X180">
        <v>2.0999999999999999E-5</v>
      </c>
      <c r="Y180">
        <v>2.0999999999999999E-5</v>
      </c>
      <c r="Z180">
        <v>2.0999999999999999E-5</v>
      </c>
      <c r="AA180">
        <v>2.0999999999999999E-5</v>
      </c>
      <c r="AB180">
        <v>2.0999999999999999E-5</v>
      </c>
      <c r="AC180">
        <v>2.0999999999999999E-5</v>
      </c>
      <c r="AD180">
        <v>2.0999999999999999E-5</v>
      </c>
      <c r="AE180">
        <v>2.0999999999999999E-5</v>
      </c>
      <c r="AF180">
        <v>2.0999999999999999E-5</v>
      </c>
      <c r="AG180">
        <v>2.0999999999999999E-5</v>
      </c>
      <c r="AH180">
        <v>2.0999999999999999E-5</v>
      </c>
      <c r="AI180">
        <v>2.0999999999999999E-5</v>
      </c>
      <c r="AJ180">
        <v>2.0999999999999999E-5</v>
      </c>
      <c r="AK180">
        <v>2.0999999999999999E-5</v>
      </c>
      <c r="AL180">
        <v>2.0999999999999999E-5</v>
      </c>
      <c r="AM180">
        <v>2.0999999999999999E-5</v>
      </c>
      <c r="AN180">
        <v>2.0999999999999999E-5</v>
      </c>
      <c r="AO180">
        <v>2.0999999999999999E-5</v>
      </c>
      <c r="AP180">
        <v>8.3999999999999995E-5</v>
      </c>
      <c r="AQ180">
        <v>8.3999999999999995E-5</v>
      </c>
      <c r="AR180">
        <v>8.3999999999999995E-5</v>
      </c>
      <c r="AS180">
        <v>8.3999999999999995E-5</v>
      </c>
      <c r="AT180">
        <v>8.3999999999999995E-5</v>
      </c>
      <c r="AU180">
        <v>1.05E-4</v>
      </c>
      <c r="AV180">
        <v>1.05E-4</v>
      </c>
      <c r="AW180">
        <v>1.05E-4</v>
      </c>
      <c r="AX180">
        <v>1.05E-4</v>
      </c>
      <c r="AY180">
        <v>1.05E-4</v>
      </c>
      <c r="AZ180">
        <v>1.17E-4</v>
      </c>
      <c r="BA180">
        <v>1.17E-4</v>
      </c>
      <c r="BB180">
        <v>1.17E-4</v>
      </c>
      <c r="BC180">
        <v>1.17E-4</v>
      </c>
      <c r="BD180">
        <v>1.17E-4</v>
      </c>
      <c r="BE180">
        <v>1.2E-4</v>
      </c>
      <c r="BF180">
        <v>1.2E-4</v>
      </c>
      <c r="BG180">
        <v>1.2E-4</v>
      </c>
      <c r="BH180">
        <v>1.2E-4</v>
      </c>
      <c r="BI180">
        <v>1.2E-4</v>
      </c>
      <c r="BJ180">
        <v>1.22E-4</v>
      </c>
      <c r="BK180">
        <v>1.22E-4</v>
      </c>
      <c r="BL180">
        <v>1.22E-4</v>
      </c>
      <c r="BM180">
        <v>1.22E-4</v>
      </c>
      <c r="BN180">
        <v>1.22E-4</v>
      </c>
      <c r="BO180">
        <v>1.25E-4</v>
      </c>
      <c r="BP180">
        <v>1.25E-4</v>
      </c>
      <c r="BQ180">
        <v>1.25E-4</v>
      </c>
      <c r="BR180">
        <v>1.25E-4</v>
      </c>
      <c r="BS180">
        <v>1.25E-4</v>
      </c>
      <c r="BT180">
        <v>1.2400000000000001E-4</v>
      </c>
      <c r="BU180">
        <v>1.2400000000000001E-4</v>
      </c>
      <c r="BV180">
        <v>1.2400000000000001E-4</v>
      </c>
      <c r="BW180">
        <v>1.2400000000000001E-4</v>
      </c>
      <c r="BX180">
        <v>1.2400000000000001E-4</v>
      </c>
      <c r="BY180">
        <v>1.1900000000000001E-4</v>
      </c>
      <c r="BZ180">
        <v>1.1900000000000001E-4</v>
      </c>
      <c r="CA180">
        <v>1.1900000000000001E-4</v>
      </c>
      <c r="CB180">
        <v>1.1900000000000001E-4</v>
      </c>
      <c r="CC180">
        <v>1.1900000000000001E-4</v>
      </c>
      <c r="CD180">
        <v>1.1900000000000001E-4</v>
      </c>
      <c r="CE180">
        <v>1.1900000000000001E-4</v>
      </c>
      <c r="CF180">
        <v>1.1900000000000001E-4</v>
      </c>
      <c r="CG180">
        <v>1.1900000000000001E-4</v>
      </c>
      <c r="CH180">
        <v>1.1900000000000001E-4</v>
      </c>
      <c r="CI180">
        <v>1.1900000000000001E-4</v>
      </c>
      <c r="CJ180">
        <v>1.1900000000000001E-4</v>
      </c>
      <c r="CK180">
        <v>1.1900000000000001E-4</v>
      </c>
      <c r="CL180">
        <v>1.1900000000000001E-4</v>
      </c>
      <c r="CM180">
        <v>1.1900000000000001E-4</v>
      </c>
      <c r="CN180">
        <v>1.1900000000000001E-4</v>
      </c>
      <c r="CO180">
        <v>1.1900000000000001E-4</v>
      </c>
      <c r="CP180">
        <v>1.1900000000000001E-4</v>
      </c>
      <c r="CQ180">
        <v>1.1900000000000001E-4</v>
      </c>
      <c r="CR180">
        <v>1.1900000000000001E-4</v>
      </c>
      <c r="CS180">
        <v>1.1900000000000001E-4</v>
      </c>
      <c r="CT180">
        <v>1.1900000000000001E-4</v>
      </c>
      <c r="CU180">
        <v>1.1900000000000001E-4</v>
      </c>
      <c r="CV180">
        <v>1.1900000000000001E-4</v>
      </c>
      <c r="CW180">
        <v>1.1900000000000001E-4</v>
      </c>
      <c r="CX180">
        <v>1.1900000000000001E-4</v>
      </c>
    </row>
    <row r="181" spans="1:102">
      <c r="A181" t="s">
        <v>429</v>
      </c>
      <c r="B181" t="e">
        <v>#VALUE!</v>
      </c>
      <c r="C181" t="e">
        <v>#VALUE!</v>
      </c>
      <c r="D181" t="e">
        <v>#VALUE!</v>
      </c>
      <c r="E181" t="e">
        <v>#VALUE!</v>
      </c>
      <c r="F181" t="e">
        <v>#VALUE!</v>
      </c>
      <c r="G181" t="e">
        <v>#VALUE!</v>
      </c>
      <c r="H181" t="e">
        <v>#VALUE!</v>
      </c>
      <c r="I181" t="e">
        <v>#VALUE!</v>
      </c>
      <c r="J181" t="e">
        <v>#VALUE!</v>
      </c>
      <c r="K181" t="e">
        <v>#VALUE!</v>
      </c>
      <c r="L181" t="e">
        <v>#VALUE!</v>
      </c>
      <c r="M181" t="e">
        <v>#VALUE!</v>
      </c>
      <c r="N181" t="e">
        <v>#VALUE!</v>
      </c>
      <c r="O181" t="e">
        <v>#VALUE!</v>
      </c>
      <c r="P181" t="e">
        <v>#VALUE!</v>
      </c>
      <c r="Q181">
        <v>8.5000000000000006E-5</v>
      </c>
      <c r="R181">
        <v>8.5000000000000006E-5</v>
      </c>
      <c r="S181">
        <v>8.5000000000000006E-5</v>
      </c>
      <c r="T181">
        <v>8.5000000000000006E-5</v>
      </c>
      <c r="U181">
        <v>8.5000000000000006E-5</v>
      </c>
      <c r="V181">
        <v>8.5000000000000006E-5</v>
      </c>
      <c r="W181">
        <v>8.5000000000000006E-5</v>
      </c>
      <c r="X181">
        <v>8.5000000000000006E-5</v>
      </c>
      <c r="Y181">
        <v>8.5000000000000006E-5</v>
      </c>
      <c r="Z181">
        <v>8.5000000000000006E-5</v>
      </c>
      <c r="AA181">
        <v>8.5000000000000006E-5</v>
      </c>
      <c r="AB181">
        <v>8.5000000000000006E-5</v>
      </c>
      <c r="AC181">
        <v>8.5000000000000006E-5</v>
      </c>
      <c r="AD181">
        <v>8.5000000000000006E-5</v>
      </c>
      <c r="AE181">
        <v>8.5000000000000006E-5</v>
      </c>
      <c r="AF181">
        <v>8.5000000000000006E-5</v>
      </c>
      <c r="AG181">
        <v>8.5000000000000006E-5</v>
      </c>
      <c r="AH181">
        <v>8.5000000000000006E-5</v>
      </c>
      <c r="AI181">
        <v>8.5000000000000006E-5</v>
      </c>
      <c r="AJ181">
        <v>8.5000000000000006E-5</v>
      </c>
      <c r="AK181">
        <v>8.5000000000000006E-5</v>
      </c>
      <c r="AL181">
        <v>8.5000000000000006E-5</v>
      </c>
      <c r="AM181">
        <v>8.5000000000000006E-5</v>
      </c>
      <c r="AN181">
        <v>8.5000000000000006E-5</v>
      </c>
      <c r="AO181">
        <v>8.5000000000000006E-5</v>
      </c>
      <c r="AP181">
        <v>2.4800000000000001E-4</v>
      </c>
      <c r="AQ181">
        <v>2.4800000000000001E-4</v>
      </c>
      <c r="AR181">
        <v>2.4800000000000001E-4</v>
      </c>
      <c r="AS181">
        <v>2.4800000000000001E-4</v>
      </c>
      <c r="AT181">
        <v>2.4800000000000001E-4</v>
      </c>
      <c r="AU181">
        <v>2.9799999999999998E-4</v>
      </c>
      <c r="AV181">
        <v>2.9799999999999998E-4</v>
      </c>
      <c r="AW181">
        <v>2.9799999999999998E-4</v>
      </c>
      <c r="AX181">
        <v>2.9799999999999998E-4</v>
      </c>
      <c r="AY181">
        <v>2.9799999999999998E-4</v>
      </c>
      <c r="AZ181">
        <v>3.2499999999999999E-4</v>
      </c>
      <c r="BA181">
        <v>3.2499999999999999E-4</v>
      </c>
      <c r="BB181">
        <v>3.2499999999999999E-4</v>
      </c>
      <c r="BC181">
        <v>3.2499999999999999E-4</v>
      </c>
      <c r="BD181">
        <v>3.2499999999999999E-4</v>
      </c>
      <c r="BE181">
        <v>3.4099999999999999E-4</v>
      </c>
      <c r="BF181">
        <v>3.4099999999999999E-4</v>
      </c>
      <c r="BG181">
        <v>3.4099999999999999E-4</v>
      </c>
      <c r="BH181">
        <v>3.4099999999999999E-4</v>
      </c>
      <c r="BI181">
        <v>3.4099999999999999E-4</v>
      </c>
      <c r="BJ181">
        <v>3.4600000000000001E-4</v>
      </c>
      <c r="BK181">
        <v>3.4600000000000001E-4</v>
      </c>
      <c r="BL181">
        <v>3.4600000000000001E-4</v>
      </c>
      <c r="BM181">
        <v>3.4600000000000001E-4</v>
      </c>
      <c r="BN181">
        <v>3.4600000000000001E-4</v>
      </c>
      <c r="BO181">
        <v>3.3799999999999998E-4</v>
      </c>
      <c r="BP181">
        <v>3.3799999999999998E-4</v>
      </c>
      <c r="BQ181">
        <v>3.3799999999999998E-4</v>
      </c>
      <c r="BR181">
        <v>3.3799999999999998E-4</v>
      </c>
      <c r="BS181">
        <v>3.3799999999999998E-4</v>
      </c>
      <c r="BT181">
        <v>3.2200000000000002E-4</v>
      </c>
      <c r="BU181">
        <v>3.2200000000000002E-4</v>
      </c>
      <c r="BV181">
        <v>3.2200000000000002E-4</v>
      </c>
      <c r="BW181">
        <v>3.2200000000000002E-4</v>
      </c>
      <c r="BX181">
        <v>3.2200000000000002E-4</v>
      </c>
      <c r="BY181">
        <v>3.2299999999999999E-4</v>
      </c>
      <c r="BZ181">
        <v>3.2299999999999999E-4</v>
      </c>
      <c r="CA181">
        <v>3.2299999999999999E-4</v>
      </c>
      <c r="CB181">
        <v>3.2299999999999999E-4</v>
      </c>
      <c r="CC181">
        <v>3.2299999999999999E-4</v>
      </c>
      <c r="CD181">
        <v>3.2299999999999999E-4</v>
      </c>
      <c r="CE181">
        <v>3.2299999999999999E-4</v>
      </c>
      <c r="CF181">
        <v>3.2299999999999999E-4</v>
      </c>
      <c r="CG181">
        <v>3.2299999999999999E-4</v>
      </c>
      <c r="CH181">
        <v>3.2299999999999999E-4</v>
      </c>
      <c r="CI181">
        <v>3.2299999999999999E-4</v>
      </c>
      <c r="CJ181">
        <v>3.2299999999999999E-4</v>
      </c>
      <c r="CK181">
        <v>3.2299999999999999E-4</v>
      </c>
      <c r="CL181">
        <v>3.2299999999999999E-4</v>
      </c>
      <c r="CM181">
        <v>3.2299999999999999E-4</v>
      </c>
      <c r="CN181">
        <v>3.2299999999999999E-4</v>
      </c>
      <c r="CO181">
        <v>3.2299999999999999E-4</v>
      </c>
      <c r="CP181">
        <v>3.2299999999999999E-4</v>
      </c>
      <c r="CQ181">
        <v>3.2299999999999999E-4</v>
      </c>
      <c r="CR181">
        <v>3.2299999999999999E-4</v>
      </c>
      <c r="CS181">
        <v>3.2299999999999999E-4</v>
      </c>
      <c r="CT181">
        <v>3.2299999999999999E-4</v>
      </c>
      <c r="CU181">
        <v>3.2299999999999999E-4</v>
      </c>
      <c r="CV181">
        <v>3.2299999999999999E-4</v>
      </c>
      <c r="CW181">
        <v>3.2299999999999999E-4</v>
      </c>
      <c r="CX181">
        <v>3.2299999999999999E-4</v>
      </c>
    </row>
    <row r="182" spans="1:102">
      <c r="A182" t="s">
        <v>431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7.2000000000000002E-5</v>
      </c>
      <c r="R182">
        <v>7.2000000000000002E-5</v>
      </c>
      <c r="S182">
        <v>7.2000000000000002E-5</v>
      </c>
      <c r="T182">
        <v>7.2000000000000002E-5</v>
      </c>
      <c r="U182">
        <v>7.2000000000000002E-5</v>
      </c>
      <c r="V182">
        <v>7.2000000000000002E-5</v>
      </c>
      <c r="W182">
        <v>7.2000000000000002E-5</v>
      </c>
      <c r="X182">
        <v>7.2000000000000002E-5</v>
      </c>
      <c r="Y182">
        <v>7.2000000000000002E-5</v>
      </c>
      <c r="Z182">
        <v>7.2000000000000002E-5</v>
      </c>
      <c r="AA182">
        <v>7.2000000000000002E-5</v>
      </c>
      <c r="AB182">
        <v>7.2000000000000002E-5</v>
      </c>
      <c r="AC182">
        <v>7.2000000000000002E-5</v>
      </c>
      <c r="AD182">
        <v>7.2000000000000002E-5</v>
      </c>
      <c r="AE182">
        <v>7.2000000000000002E-5</v>
      </c>
      <c r="AF182">
        <v>7.2000000000000002E-5</v>
      </c>
      <c r="AG182">
        <v>7.2000000000000002E-5</v>
      </c>
      <c r="AH182">
        <v>7.2000000000000002E-5</v>
      </c>
      <c r="AI182">
        <v>7.2000000000000002E-5</v>
      </c>
      <c r="AJ182">
        <v>7.2000000000000002E-5</v>
      </c>
      <c r="AK182">
        <v>7.2000000000000002E-5</v>
      </c>
      <c r="AL182">
        <v>7.2000000000000002E-5</v>
      </c>
      <c r="AM182">
        <v>7.2000000000000002E-5</v>
      </c>
      <c r="AN182">
        <v>7.2000000000000002E-5</v>
      </c>
      <c r="AO182">
        <v>7.2000000000000002E-5</v>
      </c>
      <c r="AP182">
        <v>1.9000000000000001E-4</v>
      </c>
      <c r="AQ182">
        <v>1.9000000000000001E-4</v>
      </c>
      <c r="AR182">
        <v>1.9000000000000001E-4</v>
      </c>
      <c r="AS182">
        <v>1.9000000000000001E-4</v>
      </c>
      <c r="AT182">
        <v>1.9000000000000001E-4</v>
      </c>
      <c r="AU182">
        <v>2.02E-4</v>
      </c>
      <c r="AV182">
        <v>2.02E-4</v>
      </c>
      <c r="AW182">
        <v>2.02E-4</v>
      </c>
      <c r="AX182">
        <v>2.02E-4</v>
      </c>
      <c r="AY182">
        <v>2.02E-4</v>
      </c>
      <c r="AZ182">
        <v>2.0100000000000001E-4</v>
      </c>
      <c r="BA182">
        <v>2.0100000000000001E-4</v>
      </c>
      <c r="BB182">
        <v>2.0100000000000001E-4</v>
      </c>
      <c r="BC182">
        <v>2.0100000000000001E-4</v>
      </c>
      <c r="BD182">
        <v>2.0100000000000001E-4</v>
      </c>
      <c r="BE182">
        <v>1.8200000000000001E-4</v>
      </c>
      <c r="BF182">
        <v>1.8200000000000001E-4</v>
      </c>
      <c r="BG182">
        <v>1.8200000000000001E-4</v>
      </c>
      <c r="BH182">
        <v>1.8200000000000001E-4</v>
      </c>
      <c r="BI182">
        <v>1.8200000000000001E-4</v>
      </c>
      <c r="BJ182">
        <v>1.6000000000000001E-4</v>
      </c>
      <c r="BK182">
        <v>1.6000000000000001E-4</v>
      </c>
      <c r="BL182">
        <v>1.6000000000000001E-4</v>
      </c>
      <c r="BM182">
        <v>1.6000000000000001E-4</v>
      </c>
      <c r="BN182">
        <v>1.6000000000000001E-4</v>
      </c>
      <c r="BO182">
        <v>1.5100000000000001E-4</v>
      </c>
      <c r="BP182">
        <v>1.5100000000000001E-4</v>
      </c>
      <c r="BQ182">
        <v>1.5100000000000001E-4</v>
      </c>
      <c r="BR182">
        <v>1.5100000000000001E-4</v>
      </c>
      <c r="BS182">
        <v>1.5100000000000001E-4</v>
      </c>
      <c r="BT182">
        <v>1.45E-4</v>
      </c>
      <c r="BU182">
        <v>1.45E-4</v>
      </c>
      <c r="BV182">
        <v>1.45E-4</v>
      </c>
      <c r="BW182">
        <v>1.45E-4</v>
      </c>
      <c r="BX182">
        <v>1.45E-4</v>
      </c>
      <c r="BY182">
        <v>1.5300000000000001E-4</v>
      </c>
      <c r="BZ182">
        <v>1.5300000000000001E-4</v>
      </c>
      <c r="CA182">
        <v>1.5300000000000001E-4</v>
      </c>
      <c r="CB182">
        <v>1.5300000000000001E-4</v>
      </c>
      <c r="CC182">
        <v>1.5300000000000001E-4</v>
      </c>
      <c r="CD182">
        <v>1.5300000000000001E-4</v>
      </c>
      <c r="CE182">
        <v>1.5300000000000001E-4</v>
      </c>
      <c r="CF182">
        <v>1.5300000000000001E-4</v>
      </c>
      <c r="CG182">
        <v>1.5300000000000001E-4</v>
      </c>
      <c r="CH182">
        <v>1.5300000000000001E-4</v>
      </c>
      <c r="CI182">
        <v>1.5300000000000001E-4</v>
      </c>
      <c r="CJ182">
        <v>1.5300000000000001E-4</v>
      </c>
      <c r="CK182">
        <v>1.5300000000000001E-4</v>
      </c>
      <c r="CL182">
        <v>1.5300000000000001E-4</v>
      </c>
      <c r="CM182">
        <v>1.5300000000000001E-4</v>
      </c>
      <c r="CN182">
        <v>1.5300000000000001E-4</v>
      </c>
      <c r="CO182">
        <v>1.5300000000000001E-4</v>
      </c>
      <c r="CP182">
        <v>1.5300000000000001E-4</v>
      </c>
      <c r="CQ182">
        <v>1.5300000000000001E-4</v>
      </c>
      <c r="CR182">
        <v>1.5300000000000001E-4</v>
      </c>
      <c r="CS182">
        <v>1.5300000000000001E-4</v>
      </c>
      <c r="CT182">
        <v>1.5300000000000001E-4</v>
      </c>
      <c r="CU182">
        <v>1.5300000000000001E-4</v>
      </c>
      <c r="CV182">
        <v>1.5300000000000001E-4</v>
      </c>
      <c r="CW182">
        <v>1.5300000000000001E-4</v>
      </c>
      <c r="CX182">
        <v>1.5300000000000001E-4</v>
      </c>
    </row>
    <row r="183" spans="1:102">
      <c r="A183" t="s">
        <v>433</v>
      </c>
      <c r="B183" t="e">
        <v>#VALUE!</v>
      </c>
      <c r="C183" t="e">
        <v>#VALUE!</v>
      </c>
      <c r="D183" t="e">
        <v>#VALUE!</v>
      </c>
      <c r="E183" t="e">
        <v>#VALUE!</v>
      </c>
      <c r="F183" t="e">
        <v>#VALUE!</v>
      </c>
      <c r="G183" t="e">
        <v>#VALUE!</v>
      </c>
      <c r="H183" t="e">
        <v>#VALUE!</v>
      </c>
      <c r="I183" t="e">
        <v>#VALUE!</v>
      </c>
      <c r="J183" t="e">
        <v>#VALUE!</v>
      </c>
      <c r="K183" t="e">
        <v>#VALUE!</v>
      </c>
      <c r="L183" t="e">
        <v>#VALUE!</v>
      </c>
      <c r="M183" t="e">
        <v>#VALUE!</v>
      </c>
      <c r="N183" t="e">
        <v>#VALUE!</v>
      </c>
      <c r="O183" t="e">
        <v>#VALUE!</v>
      </c>
      <c r="P183" t="e">
        <v>#VALUE!</v>
      </c>
      <c r="Q183">
        <v>1.3899999999999999E-4</v>
      </c>
      <c r="R183">
        <v>1.3899999999999999E-4</v>
      </c>
      <c r="S183">
        <v>1.3899999999999999E-4</v>
      </c>
      <c r="T183">
        <v>1.3899999999999999E-4</v>
      </c>
      <c r="U183">
        <v>1.3899999999999999E-4</v>
      </c>
      <c r="V183">
        <v>1.3899999999999999E-4</v>
      </c>
      <c r="W183">
        <v>1.3899999999999999E-4</v>
      </c>
      <c r="X183">
        <v>1.3899999999999999E-4</v>
      </c>
      <c r="Y183">
        <v>1.3899999999999999E-4</v>
      </c>
      <c r="Z183">
        <v>1.3899999999999999E-4</v>
      </c>
      <c r="AA183">
        <v>1.3899999999999999E-4</v>
      </c>
      <c r="AB183">
        <v>1.3899999999999999E-4</v>
      </c>
      <c r="AC183">
        <v>1.3899999999999999E-4</v>
      </c>
      <c r="AD183">
        <v>1.3899999999999999E-4</v>
      </c>
      <c r="AE183">
        <v>1.3899999999999999E-4</v>
      </c>
      <c r="AF183">
        <v>1.3899999999999999E-4</v>
      </c>
      <c r="AG183">
        <v>1.3899999999999999E-4</v>
      </c>
      <c r="AH183">
        <v>1.3899999999999999E-4</v>
      </c>
      <c r="AI183">
        <v>1.3899999999999999E-4</v>
      </c>
      <c r="AJ183">
        <v>1.3899999999999999E-4</v>
      </c>
      <c r="AK183">
        <v>1.3899999999999999E-4</v>
      </c>
      <c r="AL183">
        <v>1.3899999999999999E-4</v>
      </c>
      <c r="AM183">
        <v>1.3899999999999999E-4</v>
      </c>
      <c r="AN183">
        <v>1.3899999999999999E-4</v>
      </c>
      <c r="AO183">
        <v>1.3899999999999999E-4</v>
      </c>
      <c r="AP183">
        <v>8.7299999999999997E-4</v>
      </c>
      <c r="AQ183">
        <v>8.7299999999999997E-4</v>
      </c>
      <c r="AR183">
        <v>8.7299999999999997E-4</v>
      </c>
      <c r="AS183">
        <v>8.7299999999999997E-4</v>
      </c>
      <c r="AT183">
        <v>8.7299999999999997E-4</v>
      </c>
      <c r="AU183">
        <v>1.155E-3</v>
      </c>
      <c r="AV183">
        <v>1.155E-3</v>
      </c>
      <c r="AW183">
        <v>1.155E-3</v>
      </c>
      <c r="AX183">
        <v>1.155E-3</v>
      </c>
      <c r="AY183">
        <v>1.155E-3</v>
      </c>
      <c r="AZ183">
        <v>1.3259999999999999E-3</v>
      </c>
      <c r="BA183">
        <v>1.3259999999999999E-3</v>
      </c>
      <c r="BB183">
        <v>1.3259999999999999E-3</v>
      </c>
      <c r="BC183">
        <v>1.3259999999999999E-3</v>
      </c>
      <c r="BD183">
        <v>1.3259999999999999E-3</v>
      </c>
      <c r="BE183">
        <v>1.3910000000000001E-3</v>
      </c>
      <c r="BF183">
        <v>1.3910000000000001E-3</v>
      </c>
      <c r="BG183">
        <v>1.3910000000000001E-3</v>
      </c>
      <c r="BH183">
        <v>1.3910000000000001E-3</v>
      </c>
      <c r="BI183">
        <v>1.3910000000000001E-3</v>
      </c>
      <c r="BJ183">
        <v>1.42E-3</v>
      </c>
      <c r="BK183">
        <v>1.42E-3</v>
      </c>
      <c r="BL183">
        <v>1.42E-3</v>
      </c>
      <c r="BM183">
        <v>1.42E-3</v>
      </c>
      <c r="BN183">
        <v>1.42E-3</v>
      </c>
      <c r="BO183">
        <v>1.408E-3</v>
      </c>
      <c r="BP183">
        <v>1.408E-3</v>
      </c>
      <c r="BQ183">
        <v>1.408E-3</v>
      </c>
      <c r="BR183">
        <v>1.408E-3</v>
      </c>
      <c r="BS183">
        <v>1.408E-3</v>
      </c>
      <c r="BT183">
        <v>1.3190000000000001E-3</v>
      </c>
      <c r="BU183">
        <v>1.3190000000000001E-3</v>
      </c>
      <c r="BV183">
        <v>1.3190000000000001E-3</v>
      </c>
      <c r="BW183">
        <v>1.3190000000000001E-3</v>
      </c>
      <c r="BX183">
        <v>1.3190000000000001E-3</v>
      </c>
      <c r="BY183">
        <v>1.17E-3</v>
      </c>
      <c r="BZ183">
        <v>1.17E-3</v>
      </c>
      <c r="CA183">
        <v>1.17E-3</v>
      </c>
      <c r="CB183">
        <v>1.17E-3</v>
      </c>
      <c r="CC183">
        <v>1.17E-3</v>
      </c>
      <c r="CD183">
        <v>1.17E-3</v>
      </c>
      <c r="CE183">
        <v>1.17E-3</v>
      </c>
      <c r="CF183">
        <v>1.17E-3</v>
      </c>
      <c r="CG183">
        <v>1.17E-3</v>
      </c>
      <c r="CH183">
        <v>1.17E-3</v>
      </c>
      <c r="CI183">
        <v>1.17E-3</v>
      </c>
      <c r="CJ183">
        <v>1.17E-3</v>
      </c>
      <c r="CK183">
        <v>1.17E-3</v>
      </c>
      <c r="CL183">
        <v>1.17E-3</v>
      </c>
      <c r="CM183">
        <v>1.17E-3</v>
      </c>
      <c r="CN183">
        <v>1.17E-3</v>
      </c>
      <c r="CO183">
        <v>1.17E-3</v>
      </c>
      <c r="CP183">
        <v>1.17E-3</v>
      </c>
      <c r="CQ183">
        <v>1.17E-3</v>
      </c>
      <c r="CR183">
        <v>1.17E-3</v>
      </c>
      <c r="CS183">
        <v>1.17E-3</v>
      </c>
      <c r="CT183">
        <v>1.17E-3</v>
      </c>
      <c r="CU183">
        <v>1.17E-3</v>
      </c>
      <c r="CV183">
        <v>1.17E-3</v>
      </c>
      <c r="CW183">
        <v>1.17E-3</v>
      </c>
      <c r="CX183">
        <v>1.17E-3</v>
      </c>
    </row>
    <row r="184" spans="1:102">
      <c r="A184" t="s">
        <v>435</v>
      </c>
      <c r="B184" t="e">
        <v>#VALUE!</v>
      </c>
      <c r="C184" t="e">
        <v>#VALUE!</v>
      </c>
      <c r="D184" t="e">
        <v>#VALUE!</v>
      </c>
      <c r="E184" t="e">
        <v>#VALUE!</v>
      </c>
      <c r="F184" t="e">
        <v>#VALUE!</v>
      </c>
      <c r="G184" t="e">
        <v>#VALUE!</v>
      </c>
      <c r="H184" t="e">
        <v>#VALUE!</v>
      </c>
      <c r="I184" t="e">
        <v>#VALUE!</v>
      </c>
      <c r="J184" t="e">
        <v>#VALUE!</v>
      </c>
      <c r="K184" t="e">
        <v>#VALUE!</v>
      </c>
      <c r="L184" t="e">
        <v>#VALUE!</v>
      </c>
      <c r="M184" t="e">
        <v>#VALUE!</v>
      </c>
      <c r="N184" t="e">
        <v>#VALUE!</v>
      </c>
      <c r="O184" t="e">
        <v>#VALUE!</v>
      </c>
      <c r="P184" t="e">
        <v>#VALUE!</v>
      </c>
      <c r="Q184">
        <v>1.63E-4</v>
      </c>
      <c r="R184">
        <v>1.63E-4</v>
      </c>
      <c r="S184">
        <v>1.63E-4</v>
      </c>
      <c r="T184">
        <v>1.63E-4</v>
      </c>
      <c r="U184">
        <v>1.63E-4</v>
      </c>
      <c r="V184">
        <v>1.63E-4</v>
      </c>
      <c r="W184">
        <v>1.63E-4</v>
      </c>
      <c r="X184">
        <v>1.63E-4</v>
      </c>
      <c r="Y184">
        <v>1.63E-4</v>
      </c>
      <c r="Z184">
        <v>1.63E-4</v>
      </c>
      <c r="AA184">
        <v>1.63E-4</v>
      </c>
      <c r="AB184">
        <v>1.63E-4</v>
      </c>
      <c r="AC184">
        <v>1.63E-4</v>
      </c>
      <c r="AD184">
        <v>1.63E-4</v>
      </c>
      <c r="AE184">
        <v>1.63E-4</v>
      </c>
      <c r="AF184">
        <v>1.63E-4</v>
      </c>
      <c r="AG184">
        <v>1.63E-4</v>
      </c>
      <c r="AH184">
        <v>1.63E-4</v>
      </c>
      <c r="AI184">
        <v>1.63E-4</v>
      </c>
      <c r="AJ184">
        <v>1.63E-4</v>
      </c>
      <c r="AK184">
        <v>1.63E-4</v>
      </c>
      <c r="AL184">
        <v>1.63E-4</v>
      </c>
      <c r="AM184">
        <v>1.63E-4</v>
      </c>
      <c r="AN184">
        <v>1.63E-4</v>
      </c>
      <c r="AO184">
        <v>1.63E-4</v>
      </c>
      <c r="AP184">
        <v>3.7800000000000003E-4</v>
      </c>
      <c r="AQ184">
        <v>3.7800000000000003E-4</v>
      </c>
      <c r="AR184">
        <v>3.7800000000000003E-4</v>
      </c>
      <c r="AS184">
        <v>3.7800000000000003E-4</v>
      </c>
      <c r="AT184">
        <v>3.7800000000000003E-4</v>
      </c>
      <c r="AU184">
        <v>3.9199999999999999E-4</v>
      </c>
      <c r="AV184">
        <v>3.9199999999999999E-4</v>
      </c>
      <c r="AW184">
        <v>3.9199999999999999E-4</v>
      </c>
      <c r="AX184">
        <v>3.9199999999999999E-4</v>
      </c>
      <c r="AY184">
        <v>3.9199999999999999E-4</v>
      </c>
      <c r="AZ184">
        <v>3.7800000000000003E-4</v>
      </c>
      <c r="BA184">
        <v>3.7800000000000003E-4</v>
      </c>
      <c r="BB184">
        <v>3.7800000000000003E-4</v>
      </c>
      <c r="BC184">
        <v>3.7800000000000003E-4</v>
      </c>
      <c r="BD184">
        <v>3.7800000000000003E-4</v>
      </c>
      <c r="BE184">
        <v>3.4499999999999998E-4</v>
      </c>
      <c r="BF184">
        <v>3.4499999999999998E-4</v>
      </c>
      <c r="BG184">
        <v>3.4499999999999998E-4</v>
      </c>
      <c r="BH184">
        <v>3.4499999999999998E-4</v>
      </c>
      <c r="BI184">
        <v>3.4499999999999998E-4</v>
      </c>
      <c r="BJ184">
        <v>3.0200000000000002E-4</v>
      </c>
      <c r="BK184">
        <v>3.0200000000000002E-4</v>
      </c>
      <c r="BL184">
        <v>3.0200000000000002E-4</v>
      </c>
      <c r="BM184">
        <v>3.0200000000000002E-4</v>
      </c>
      <c r="BN184">
        <v>3.0200000000000002E-4</v>
      </c>
      <c r="BO184">
        <v>2.6499999999999999E-4</v>
      </c>
      <c r="BP184">
        <v>2.6499999999999999E-4</v>
      </c>
      <c r="BQ184">
        <v>2.6499999999999999E-4</v>
      </c>
      <c r="BR184">
        <v>2.6499999999999999E-4</v>
      </c>
      <c r="BS184">
        <v>2.6499999999999999E-4</v>
      </c>
      <c r="BT184">
        <v>2.2499999999999999E-4</v>
      </c>
      <c r="BU184">
        <v>2.2499999999999999E-4</v>
      </c>
      <c r="BV184">
        <v>2.2499999999999999E-4</v>
      </c>
      <c r="BW184">
        <v>2.2499999999999999E-4</v>
      </c>
      <c r="BX184">
        <v>2.2499999999999999E-4</v>
      </c>
      <c r="BY184">
        <v>1.37E-4</v>
      </c>
      <c r="BZ184">
        <v>1.37E-4</v>
      </c>
      <c r="CA184">
        <v>1.37E-4</v>
      </c>
      <c r="CB184">
        <v>1.37E-4</v>
      </c>
      <c r="CC184">
        <v>1.37E-4</v>
      </c>
      <c r="CD184">
        <v>1.37E-4</v>
      </c>
      <c r="CE184">
        <v>1.37E-4</v>
      </c>
      <c r="CF184">
        <v>1.37E-4</v>
      </c>
      <c r="CG184">
        <v>1.37E-4</v>
      </c>
      <c r="CH184">
        <v>1.37E-4</v>
      </c>
      <c r="CI184">
        <v>1.37E-4</v>
      </c>
      <c r="CJ184">
        <v>1.37E-4</v>
      </c>
      <c r="CK184">
        <v>1.37E-4</v>
      </c>
      <c r="CL184">
        <v>1.37E-4</v>
      </c>
      <c r="CM184">
        <v>1.37E-4</v>
      </c>
      <c r="CN184">
        <v>1.37E-4</v>
      </c>
      <c r="CO184">
        <v>1.37E-4</v>
      </c>
      <c r="CP184">
        <v>1.37E-4</v>
      </c>
      <c r="CQ184">
        <v>1.37E-4</v>
      </c>
      <c r="CR184">
        <v>1.37E-4</v>
      </c>
      <c r="CS184">
        <v>1.37E-4</v>
      </c>
      <c r="CT184">
        <v>1.37E-4</v>
      </c>
      <c r="CU184">
        <v>1.37E-4</v>
      </c>
      <c r="CV184">
        <v>1.37E-4</v>
      </c>
      <c r="CW184">
        <v>1.37E-4</v>
      </c>
      <c r="CX184">
        <v>1.37E-4</v>
      </c>
    </row>
    <row r="185" spans="1:102">
      <c r="A185" t="s">
        <v>437</v>
      </c>
      <c r="B185" t="e">
        <v>#VALUE!</v>
      </c>
      <c r="C185" t="e">
        <v>#VALUE!</v>
      </c>
      <c r="D185" t="e">
        <v>#VALUE!</v>
      </c>
      <c r="E185" t="e">
        <v>#VALUE!</v>
      </c>
      <c r="F185" t="e">
        <v>#VALUE!</v>
      </c>
      <c r="G185" t="e">
        <v>#VALUE!</v>
      </c>
      <c r="H185" t="e">
        <v>#VALUE!</v>
      </c>
      <c r="I185" t="e">
        <v>#VALUE!</v>
      </c>
      <c r="J185" t="e">
        <v>#VALUE!</v>
      </c>
      <c r="K185" t="e">
        <v>#VALUE!</v>
      </c>
      <c r="L185" t="e">
        <v>#VALUE!</v>
      </c>
      <c r="M185" t="e">
        <v>#VALUE!</v>
      </c>
      <c r="N185" t="e">
        <v>#VALUE!</v>
      </c>
      <c r="O185" t="e">
        <v>#VALUE!</v>
      </c>
      <c r="P185" t="e">
        <v>#VALUE!</v>
      </c>
      <c r="Q185">
        <v>1.5999999999999999E-5</v>
      </c>
      <c r="R185">
        <v>1.5999999999999999E-5</v>
      </c>
      <c r="S185">
        <v>1.5999999999999999E-5</v>
      </c>
      <c r="T185">
        <v>1.5999999999999999E-5</v>
      </c>
      <c r="U185">
        <v>1.5999999999999999E-5</v>
      </c>
      <c r="V185">
        <v>1.5999999999999999E-5</v>
      </c>
      <c r="W185">
        <v>1.5999999999999999E-5</v>
      </c>
      <c r="X185">
        <v>1.5999999999999999E-5</v>
      </c>
      <c r="Y185">
        <v>1.5999999999999999E-5</v>
      </c>
      <c r="Z185">
        <v>1.5999999999999999E-5</v>
      </c>
      <c r="AA185">
        <v>1.5999999999999999E-5</v>
      </c>
      <c r="AB185">
        <v>1.5999999999999999E-5</v>
      </c>
      <c r="AC185">
        <v>1.5999999999999999E-5</v>
      </c>
      <c r="AD185">
        <v>1.5999999999999999E-5</v>
      </c>
      <c r="AE185">
        <v>1.5999999999999999E-5</v>
      </c>
      <c r="AF185">
        <v>1.5999999999999999E-5</v>
      </c>
      <c r="AG185">
        <v>1.5999999999999999E-5</v>
      </c>
      <c r="AH185">
        <v>1.5999999999999999E-5</v>
      </c>
      <c r="AI185">
        <v>1.5999999999999999E-5</v>
      </c>
      <c r="AJ185">
        <v>1.5999999999999999E-5</v>
      </c>
      <c r="AK185">
        <v>1.5999999999999999E-5</v>
      </c>
      <c r="AL185">
        <v>1.5999999999999999E-5</v>
      </c>
      <c r="AM185">
        <v>1.5999999999999999E-5</v>
      </c>
      <c r="AN185">
        <v>1.5999999999999999E-5</v>
      </c>
      <c r="AO185">
        <v>1.5999999999999999E-5</v>
      </c>
      <c r="AP185">
        <v>9.5000000000000005E-5</v>
      </c>
      <c r="AQ185">
        <v>9.5000000000000005E-5</v>
      </c>
      <c r="AR185">
        <v>9.5000000000000005E-5</v>
      </c>
      <c r="AS185">
        <v>9.5000000000000005E-5</v>
      </c>
      <c r="AT185">
        <v>9.5000000000000005E-5</v>
      </c>
      <c r="AU185">
        <v>1.4300000000000001E-4</v>
      </c>
      <c r="AV185">
        <v>1.4300000000000001E-4</v>
      </c>
      <c r="AW185">
        <v>1.4300000000000001E-4</v>
      </c>
      <c r="AX185">
        <v>1.4300000000000001E-4</v>
      </c>
      <c r="AY185">
        <v>1.4300000000000001E-4</v>
      </c>
      <c r="AZ185">
        <v>1.73E-4</v>
      </c>
      <c r="BA185">
        <v>1.73E-4</v>
      </c>
      <c r="BB185">
        <v>1.73E-4</v>
      </c>
      <c r="BC185">
        <v>1.73E-4</v>
      </c>
      <c r="BD185">
        <v>1.73E-4</v>
      </c>
      <c r="BE185">
        <v>2.43E-4</v>
      </c>
      <c r="BF185">
        <v>2.43E-4</v>
      </c>
      <c r="BG185">
        <v>2.43E-4</v>
      </c>
      <c r="BH185">
        <v>2.43E-4</v>
      </c>
      <c r="BI185">
        <v>2.43E-4</v>
      </c>
      <c r="BJ185">
        <v>4.1599999999999997E-4</v>
      </c>
      <c r="BK185">
        <v>4.1599999999999997E-4</v>
      </c>
      <c r="BL185">
        <v>4.1599999999999997E-4</v>
      </c>
      <c r="BM185">
        <v>4.1599999999999997E-4</v>
      </c>
      <c r="BN185">
        <v>4.1599999999999997E-4</v>
      </c>
      <c r="BO185">
        <v>4.5100000000000001E-4</v>
      </c>
      <c r="BP185">
        <v>4.5100000000000001E-4</v>
      </c>
      <c r="BQ185">
        <v>4.5100000000000001E-4</v>
      </c>
      <c r="BR185">
        <v>4.5100000000000001E-4</v>
      </c>
      <c r="BS185">
        <v>4.5100000000000001E-4</v>
      </c>
      <c r="BT185">
        <v>7.2999999999999996E-4</v>
      </c>
      <c r="BU185">
        <v>7.2999999999999996E-4</v>
      </c>
      <c r="BV185">
        <v>7.2999999999999996E-4</v>
      </c>
      <c r="BW185">
        <v>7.2999999999999996E-4</v>
      </c>
      <c r="BX185">
        <v>7.2999999999999996E-4</v>
      </c>
      <c r="BY185">
        <v>5.7600000000000001E-4</v>
      </c>
      <c r="BZ185">
        <v>5.7600000000000001E-4</v>
      </c>
      <c r="CA185">
        <v>5.7600000000000001E-4</v>
      </c>
      <c r="CB185">
        <v>5.7600000000000001E-4</v>
      </c>
      <c r="CC185">
        <v>5.7600000000000001E-4</v>
      </c>
      <c r="CD185">
        <v>5.7600000000000001E-4</v>
      </c>
      <c r="CE185">
        <v>5.7600000000000001E-4</v>
      </c>
      <c r="CF185">
        <v>5.7600000000000001E-4</v>
      </c>
      <c r="CG185">
        <v>5.7600000000000001E-4</v>
      </c>
      <c r="CH185">
        <v>5.7600000000000001E-4</v>
      </c>
      <c r="CI185">
        <v>5.7600000000000001E-4</v>
      </c>
      <c r="CJ185">
        <v>5.7600000000000001E-4</v>
      </c>
      <c r="CK185">
        <v>5.7600000000000001E-4</v>
      </c>
      <c r="CL185">
        <v>5.7600000000000001E-4</v>
      </c>
      <c r="CM185">
        <v>5.7600000000000001E-4</v>
      </c>
      <c r="CN185">
        <v>5.7600000000000001E-4</v>
      </c>
      <c r="CO185">
        <v>5.7600000000000001E-4</v>
      </c>
      <c r="CP185">
        <v>5.7600000000000001E-4</v>
      </c>
      <c r="CQ185">
        <v>5.7600000000000001E-4</v>
      </c>
      <c r="CR185">
        <v>5.7600000000000001E-4</v>
      </c>
      <c r="CS185">
        <v>5.7600000000000001E-4</v>
      </c>
      <c r="CT185">
        <v>5.7600000000000001E-4</v>
      </c>
      <c r="CU185">
        <v>5.7600000000000001E-4</v>
      </c>
      <c r="CV185">
        <v>5.7600000000000001E-4</v>
      </c>
      <c r="CW185">
        <v>5.7600000000000001E-4</v>
      </c>
      <c r="CX185">
        <v>5.7600000000000001E-4</v>
      </c>
    </row>
    <row r="186" spans="1:102">
      <c r="A186" t="s">
        <v>439</v>
      </c>
      <c r="B186" t="e">
        <v>#VALUE!</v>
      </c>
      <c r="C186" t="e">
        <v>#VALUE!</v>
      </c>
      <c r="D186" t="e">
        <v>#VALUE!</v>
      </c>
      <c r="E186" t="e">
        <v>#VALUE!</v>
      </c>
      <c r="F186" t="e">
        <v>#VALUE!</v>
      </c>
      <c r="G186" t="e">
        <v>#VALUE!</v>
      </c>
      <c r="H186" t="e">
        <v>#VALUE!</v>
      </c>
      <c r="I186" t="e">
        <v>#VALUE!</v>
      </c>
      <c r="J186" t="e">
        <v>#VALUE!</v>
      </c>
      <c r="K186" t="e">
        <v>#VALUE!</v>
      </c>
      <c r="L186" t="e">
        <v>#VALUE!</v>
      </c>
      <c r="M186" t="e">
        <v>#VALUE!</v>
      </c>
      <c r="N186" t="e">
        <v>#VALUE!</v>
      </c>
      <c r="O186" t="e">
        <v>#VALUE!</v>
      </c>
      <c r="P186" t="e">
        <v>#VALUE!</v>
      </c>
      <c r="Q186">
        <v>1.06E-4</v>
      </c>
      <c r="R186">
        <v>1.06E-4</v>
      </c>
      <c r="S186">
        <v>1.06E-4</v>
      </c>
      <c r="T186">
        <v>1.06E-4</v>
      </c>
      <c r="U186">
        <v>1.06E-4</v>
      </c>
      <c r="V186">
        <v>1.06E-4</v>
      </c>
      <c r="W186">
        <v>1.06E-4</v>
      </c>
      <c r="X186">
        <v>1.06E-4</v>
      </c>
      <c r="Y186">
        <v>1.06E-4</v>
      </c>
      <c r="Z186">
        <v>1.06E-4</v>
      </c>
      <c r="AA186">
        <v>1.06E-4</v>
      </c>
      <c r="AB186">
        <v>1.06E-4</v>
      </c>
      <c r="AC186">
        <v>1.06E-4</v>
      </c>
      <c r="AD186">
        <v>1.06E-4</v>
      </c>
      <c r="AE186">
        <v>1.06E-4</v>
      </c>
      <c r="AF186">
        <v>1.06E-4</v>
      </c>
      <c r="AG186">
        <v>1.06E-4</v>
      </c>
      <c r="AH186">
        <v>1.06E-4</v>
      </c>
      <c r="AI186">
        <v>1.06E-4</v>
      </c>
      <c r="AJ186">
        <v>1.06E-4</v>
      </c>
      <c r="AK186">
        <v>1.06E-4</v>
      </c>
      <c r="AL186">
        <v>1.06E-4</v>
      </c>
      <c r="AM186">
        <v>1.06E-4</v>
      </c>
      <c r="AN186">
        <v>1.06E-4</v>
      </c>
      <c r="AO186">
        <v>1.06E-4</v>
      </c>
      <c r="AP186">
        <v>1.5300000000000001E-4</v>
      </c>
      <c r="AQ186">
        <v>1.5300000000000001E-4</v>
      </c>
      <c r="AR186">
        <v>1.5300000000000001E-4</v>
      </c>
      <c r="AS186">
        <v>1.5300000000000001E-4</v>
      </c>
      <c r="AT186">
        <v>1.5300000000000001E-4</v>
      </c>
      <c r="AU186">
        <v>1.2E-4</v>
      </c>
      <c r="AV186">
        <v>1.2E-4</v>
      </c>
      <c r="AW186">
        <v>1.2E-4</v>
      </c>
      <c r="AX186">
        <v>1.2E-4</v>
      </c>
      <c r="AY186">
        <v>1.2E-4</v>
      </c>
      <c r="AZ186">
        <v>8.6000000000000003E-5</v>
      </c>
      <c r="BA186">
        <v>8.6000000000000003E-5</v>
      </c>
      <c r="BB186">
        <v>8.6000000000000003E-5</v>
      </c>
      <c r="BC186">
        <v>8.6000000000000003E-5</v>
      </c>
      <c r="BD186">
        <v>8.6000000000000003E-5</v>
      </c>
      <c r="BE186">
        <v>7.6000000000000004E-5</v>
      </c>
      <c r="BF186">
        <v>7.6000000000000004E-5</v>
      </c>
      <c r="BG186">
        <v>7.6000000000000004E-5</v>
      </c>
      <c r="BH186">
        <v>7.6000000000000004E-5</v>
      </c>
      <c r="BI186">
        <v>7.6000000000000004E-5</v>
      </c>
      <c r="BJ186">
        <v>7.2999999999999999E-5</v>
      </c>
      <c r="BK186">
        <v>7.2999999999999999E-5</v>
      </c>
      <c r="BL186">
        <v>7.2999999999999999E-5</v>
      </c>
      <c r="BM186">
        <v>7.2999999999999999E-5</v>
      </c>
      <c r="BN186">
        <v>7.2999999999999999E-5</v>
      </c>
      <c r="BO186">
        <v>7.3999999999999996E-5</v>
      </c>
      <c r="BP186">
        <v>7.3999999999999996E-5</v>
      </c>
      <c r="BQ186">
        <v>7.3999999999999996E-5</v>
      </c>
      <c r="BR186">
        <v>7.3999999999999996E-5</v>
      </c>
      <c r="BS186">
        <v>7.3999999999999996E-5</v>
      </c>
      <c r="BT186">
        <v>7.7000000000000001E-5</v>
      </c>
      <c r="BU186">
        <v>7.7000000000000001E-5</v>
      </c>
      <c r="BV186">
        <v>7.7000000000000001E-5</v>
      </c>
      <c r="BW186">
        <v>7.7000000000000001E-5</v>
      </c>
      <c r="BX186">
        <v>7.7000000000000001E-5</v>
      </c>
      <c r="BY186">
        <v>9.2999999999999997E-5</v>
      </c>
      <c r="BZ186">
        <v>9.2999999999999997E-5</v>
      </c>
      <c r="CA186">
        <v>9.2999999999999997E-5</v>
      </c>
      <c r="CB186">
        <v>9.2999999999999997E-5</v>
      </c>
      <c r="CC186">
        <v>9.2999999999999997E-5</v>
      </c>
      <c r="CD186">
        <v>9.2999999999999997E-5</v>
      </c>
      <c r="CE186">
        <v>9.2999999999999997E-5</v>
      </c>
      <c r="CF186">
        <v>9.2999999999999997E-5</v>
      </c>
      <c r="CG186">
        <v>9.2999999999999997E-5</v>
      </c>
      <c r="CH186">
        <v>9.2999999999999997E-5</v>
      </c>
      <c r="CI186">
        <v>9.2999999999999997E-5</v>
      </c>
      <c r="CJ186">
        <v>9.2999999999999997E-5</v>
      </c>
      <c r="CK186">
        <v>9.2999999999999997E-5</v>
      </c>
      <c r="CL186">
        <v>9.2999999999999997E-5</v>
      </c>
      <c r="CM186">
        <v>9.2999999999999997E-5</v>
      </c>
      <c r="CN186">
        <v>9.2999999999999997E-5</v>
      </c>
      <c r="CO186">
        <v>9.2999999999999997E-5</v>
      </c>
      <c r="CP186">
        <v>9.2999999999999997E-5</v>
      </c>
      <c r="CQ186">
        <v>9.2999999999999997E-5</v>
      </c>
      <c r="CR186">
        <v>9.2999999999999997E-5</v>
      </c>
      <c r="CS186">
        <v>9.2999999999999997E-5</v>
      </c>
      <c r="CT186">
        <v>9.2999999999999997E-5</v>
      </c>
      <c r="CU186">
        <v>9.2999999999999997E-5</v>
      </c>
      <c r="CV186">
        <v>9.2999999999999997E-5</v>
      </c>
      <c r="CW186">
        <v>9.2999999999999997E-5</v>
      </c>
      <c r="CX186">
        <v>9.2999999999999997E-5</v>
      </c>
    </row>
    <row r="187" spans="1:102">
      <c r="A187" t="s">
        <v>441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6.7000000000000002E-5</v>
      </c>
      <c r="R187">
        <v>6.7000000000000002E-5</v>
      </c>
      <c r="S187">
        <v>6.7000000000000002E-5</v>
      </c>
      <c r="T187">
        <v>6.7000000000000002E-5</v>
      </c>
      <c r="U187">
        <v>6.7000000000000002E-5</v>
      </c>
      <c r="V187">
        <v>6.7000000000000002E-5</v>
      </c>
      <c r="W187">
        <v>6.7000000000000002E-5</v>
      </c>
      <c r="X187">
        <v>6.7000000000000002E-5</v>
      </c>
      <c r="Y187">
        <v>6.7000000000000002E-5</v>
      </c>
      <c r="Z187">
        <v>6.7000000000000002E-5</v>
      </c>
      <c r="AA187">
        <v>6.7000000000000002E-5</v>
      </c>
      <c r="AB187">
        <v>6.7000000000000002E-5</v>
      </c>
      <c r="AC187">
        <v>6.7000000000000002E-5</v>
      </c>
      <c r="AD187">
        <v>6.7000000000000002E-5</v>
      </c>
      <c r="AE187">
        <v>6.7000000000000002E-5</v>
      </c>
      <c r="AF187">
        <v>6.7000000000000002E-5</v>
      </c>
      <c r="AG187">
        <v>6.7000000000000002E-5</v>
      </c>
      <c r="AH187">
        <v>6.7000000000000002E-5</v>
      </c>
      <c r="AI187">
        <v>6.7000000000000002E-5</v>
      </c>
      <c r="AJ187">
        <v>6.7000000000000002E-5</v>
      </c>
      <c r="AK187">
        <v>6.7000000000000002E-5</v>
      </c>
      <c r="AL187">
        <v>6.7000000000000002E-5</v>
      </c>
      <c r="AM187">
        <v>6.7000000000000002E-5</v>
      </c>
      <c r="AN187">
        <v>6.7000000000000002E-5</v>
      </c>
      <c r="AO187">
        <v>6.7000000000000002E-5</v>
      </c>
      <c r="AP187">
        <v>1.4799999999999999E-4</v>
      </c>
      <c r="AQ187">
        <v>1.4799999999999999E-4</v>
      </c>
      <c r="AR187">
        <v>1.4799999999999999E-4</v>
      </c>
      <c r="AS187">
        <v>1.4799999999999999E-4</v>
      </c>
      <c r="AT187">
        <v>1.4799999999999999E-4</v>
      </c>
      <c r="AU187">
        <v>1.4300000000000001E-4</v>
      </c>
      <c r="AV187">
        <v>1.4300000000000001E-4</v>
      </c>
      <c r="AW187">
        <v>1.4300000000000001E-4</v>
      </c>
      <c r="AX187">
        <v>1.4300000000000001E-4</v>
      </c>
      <c r="AY187">
        <v>1.4300000000000001E-4</v>
      </c>
      <c r="AZ187">
        <v>1.3200000000000001E-4</v>
      </c>
      <c r="BA187">
        <v>1.3200000000000001E-4</v>
      </c>
      <c r="BB187">
        <v>1.3200000000000001E-4</v>
      </c>
      <c r="BC187">
        <v>1.3200000000000001E-4</v>
      </c>
      <c r="BD187">
        <v>1.3200000000000001E-4</v>
      </c>
      <c r="BE187">
        <v>1.27E-4</v>
      </c>
      <c r="BF187">
        <v>1.27E-4</v>
      </c>
      <c r="BG187">
        <v>1.27E-4</v>
      </c>
      <c r="BH187">
        <v>1.27E-4</v>
      </c>
      <c r="BI187">
        <v>1.27E-4</v>
      </c>
      <c r="BJ187">
        <v>1.22E-4</v>
      </c>
      <c r="BK187">
        <v>1.22E-4</v>
      </c>
      <c r="BL187">
        <v>1.22E-4</v>
      </c>
      <c r="BM187">
        <v>1.22E-4</v>
      </c>
      <c r="BN187">
        <v>1.22E-4</v>
      </c>
      <c r="BO187">
        <v>1.16E-4</v>
      </c>
      <c r="BP187">
        <v>1.16E-4</v>
      </c>
      <c r="BQ187">
        <v>1.16E-4</v>
      </c>
      <c r="BR187">
        <v>1.16E-4</v>
      </c>
      <c r="BS187">
        <v>1.16E-4</v>
      </c>
      <c r="BT187">
        <v>1.0900000000000001E-4</v>
      </c>
      <c r="BU187">
        <v>1.0900000000000001E-4</v>
      </c>
      <c r="BV187">
        <v>1.0900000000000001E-4</v>
      </c>
      <c r="BW187">
        <v>1.0900000000000001E-4</v>
      </c>
      <c r="BX187">
        <v>1.0900000000000001E-4</v>
      </c>
      <c r="BY187">
        <v>8.5000000000000006E-5</v>
      </c>
      <c r="BZ187">
        <v>8.5000000000000006E-5</v>
      </c>
      <c r="CA187">
        <v>8.5000000000000006E-5</v>
      </c>
      <c r="CB187">
        <v>8.5000000000000006E-5</v>
      </c>
      <c r="CC187">
        <v>8.5000000000000006E-5</v>
      </c>
      <c r="CD187">
        <v>8.5000000000000006E-5</v>
      </c>
      <c r="CE187">
        <v>8.5000000000000006E-5</v>
      </c>
      <c r="CF187">
        <v>8.5000000000000006E-5</v>
      </c>
      <c r="CG187">
        <v>8.5000000000000006E-5</v>
      </c>
      <c r="CH187">
        <v>8.5000000000000006E-5</v>
      </c>
      <c r="CI187">
        <v>8.5000000000000006E-5</v>
      </c>
      <c r="CJ187">
        <v>8.5000000000000006E-5</v>
      </c>
      <c r="CK187">
        <v>8.5000000000000006E-5</v>
      </c>
      <c r="CL187">
        <v>8.5000000000000006E-5</v>
      </c>
      <c r="CM187">
        <v>8.5000000000000006E-5</v>
      </c>
      <c r="CN187">
        <v>8.5000000000000006E-5</v>
      </c>
      <c r="CO187">
        <v>8.5000000000000006E-5</v>
      </c>
      <c r="CP187">
        <v>8.5000000000000006E-5</v>
      </c>
      <c r="CQ187">
        <v>8.5000000000000006E-5</v>
      </c>
      <c r="CR187">
        <v>8.5000000000000006E-5</v>
      </c>
      <c r="CS187">
        <v>8.5000000000000006E-5</v>
      </c>
      <c r="CT187">
        <v>8.5000000000000006E-5</v>
      </c>
      <c r="CU187">
        <v>8.5000000000000006E-5</v>
      </c>
      <c r="CV187">
        <v>8.5000000000000006E-5</v>
      </c>
      <c r="CW187">
        <v>8.5000000000000006E-5</v>
      </c>
      <c r="CX187">
        <v>8.5000000000000006E-5</v>
      </c>
    </row>
    <row r="188" spans="1:102">
      <c r="A188" t="s">
        <v>443</v>
      </c>
      <c r="B188" t="e">
        <v>#VALUE!</v>
      </c>
      <c r="C188" t="e">
        <v>#VALUE!</v>
      </c>
      <c r="D188" t="e">
        <v>#VALUE!</v>
      </c>
      <c r="E188" t="e">
        <v>#VALUE!</v>
      </c>
      <c r="F188" t="e">
        <v>#VALUE!</v>
      </c>
      <c r="G188" t="e">
        <v>#VALUE!</v>
      </c>
      <c r="H188" t="e">
        <v>#VALUE!</v>
      </c>
      <c r="I188" t="e">
        <v>#VALUE!</v>
      </c>
      <c r="J188" t="e">
        <v>#VALUE!</v>
      </c>
      <c r="K188" t="e">
        <v>#VALUE!</v>
      </c>
      <c r="L188" t="e">
        <v>#VALUE!</v>
      </c>
      <c r="M188" t="e">
        <v>#VALUE!</v>
      </c>
      <c r="N188" t="e">
        <v>#VALUE!</v>
      </c>
      <c r="O188" t="e">
        <v>#VALUE!</v>
      </c>
      <c r="P188" t="e">
        <v>#VALUE!</v>
      </c>
      <c r="Q188">
        <v>1.7000000000000001E-4</v>
      </c>
      <c r="R188">
        <v>1.7000000000000001E-4</v>
      </c>
      <c r="S188">
        <v>1.7000000000000001E-4</v>
      </c>
      <c r="T188">
        <v>1.7000000000000001E-4</v>
      </c>
      <c r="U188">
        <v>1.7000000000000001E-4</v>
      </c>
      <c r="V188">
        <v>1.7000000000000001E-4</v>
      </c>
      <c r="W188">
        <v>1.7000000000000001E-4</v>
      </c>
      <c r="X188">
        <v>1.7000000000000001E-4</v>
      </c>
      <c r="Y188">
        <v>1.7000000000000001E-4</v>
      </c>
      <c r="Z188">
        <v>1.7000000000000001E-4</v>
      </c>
      <c r="AA188">
        <v>1.7000000000000001E-4</v>
      </c>
      <c r="AB188">
        <v>1.7000000000000001E-4</v>
      </c>
      <c r="AC188">
        <v>1.7000000000000001E-4</v>
      </c>
      <c r="AD188">
        <v>1.7000000000000001E-4</v>
      </c>
      <c r="AE188">
        <v>1.7000000000000001E-4</v>
      </c>
      <c r="AF188">
        <v>1.7000000000000001E-4</v>
      </c>
      <c r="AG188">
        <v>1.7000000000000001E-4</v>
      </c>
      <c r="AH188">
        <v>1.7000000000000001E-4</v>
      </c>
      <c r="AI188">
        <v>1.7000000000000001E-4</v>
      </c>
      <c r="AJ188">
        <v>1.7000000000000001E-4</v>
      </c>
      <c r="AK188">
        <v>1.7000000000000001E-4</v>
      </c>
      <c r="AL188">
        <v>1.7000000000000001E-4</v>
      </c>
      <c r="AM188">
        <v>1.7000000000000001E-4</v>
      </c>
      <c r="AN188">
        <v>1.7000000000000001E-4</v>
      </c>
      <c r="AO188">
        <v>1.7000000000000001E-4</v>
      </c>
      <c r="AP188">
        <v>4.0999999999999999E-4</v>
      </c>
      <c r="AQ188">
        <v>4.0999999999999999E-4</v>
      </c>
      <c r="AR188">
        <v>4.0999999999999999E-4</v>
      </c>
      <c r="AS188">
        <v>4.0999999999999999E-4</v>
      </c>
      <c r="AT188">
        <v>4.0999999999999999E-4</v>
      </c>
      <c r="AU188">
        <v>4.37E-4</v>
      </c>
      <c r="AV188">
        <v>4.37E-4</v>
      </c>
      <c r="AW188">
        <v>4.37E-4</v>
      </c>
      <c r="AX188">
        <v>4.37E-4</v>
      </c>
      <c r="AY188">
        <v>4.37E-4</v>
      </c>
      <c r="AZ188">
        <v>4.3100000000000001E-4</v>
      </c>
      <c r="BA188">
        <v>4.3100000000000001E-4</v>
      </c>
      <c r="BB188">
        <v>4.3100000000000001E-4</v>
      </c>
      <c r="BC188">
        <v>4.3100000000000001E-4</v>
      </c>
      <c r="BD188">
        <v>4.3100000000000001E-4</v>
      </c>
      <c r="BE188">
        <v>4.06E-4</v>
      </c>
      <c r="BF188">
        <v>4.06E-4</v>
      </c>
      <c r="BG188">
        <v>4.06E-4</v>
      </c>
      <c r="BH188">
        <v>4.06E-4</v>
      </c>
      <c r="BI188">
        <v>4.06E-4</v>
      </c>
      <c r="BJ188">
        <v>3.6900000000000002E-4</v>
      </c>
      <c r="BK188">
        <v>3.6900000000000002E-4</v>
      </c>
      <c r="BL188">
        <v>3.6900000000000002E-4</v>
      </c>
      <c r="BM188">
        <v>3.6900000000000002E-4</v>
      </c>
      <c r="BN188">
        <v>3.6900000000000002E-4</v>
      </c>
      <c r="BO188">
        <v>3.4499999999999998E-4</v>
      </c>
      <c r="BP188">
        <v>3.4499999999999998E-4</v>
      </c>
      <c r="BQ188">
        <v>3.4499999999999998E-4</v>
      </c>
      <c r="BR188">
        <v>3.4499999999999998E-4</v>
      </c>
      <c r="BS188">
        <v>3.4499999999999998E-4</v>
      </c>
      <c r="BT188">
        <v>3.1700000000000001E-4</v>
      </c>
      <c r="BU188">
        <v>3.1700000000000001E-4</v>
      </c>
      <c r="BV188">
        <v>3.1700000000000001E-4</v>
      </c>
      <c r="BW188">
        <v>3.1700000000000001E-4</v>
      </c>
      <c r="BX188">
        <v>3.1700000000000001E-4</v>
      </c>
      <c r="BY188">
        <v>3.3100000000000002E-4</v>
      </c>
      <c r="BZ188">
        <v>3.3100000000000002E-4</v>
      </c>
      <c r="CA188">
        <v>3.3100000000000002E-4</v>
      </c>
      <c r="CB188">
        <v>3.3100000000000002E-4</v>
      </c>
      <c r="CC188">
        <v>3.3100000000000002E-4</v>
      </c>
      <c r="CD188">
        <v>3.3100000000000002E-4</v>
      </c>
      <c r="CE188">
        <v>3.3100000000000002E-4</v>
      </c>
      <c r="CF188">
        <v>3.3100000000000002E-4</v>
      </c>
      <c r="CG188">
        <v>3.3100000000000002E-4</v>
      </c>
      <c r="CH188">
        <v>3.3100000000000002E-4</v>
      </c>
      <c r="CI188">
        <v>3.3100000000000002E-4</v>
      </c>
      <c r="CJ188">
        <v>3.3100000000000002E-4</v>
      </c>
      <c r="CK188">
        <v>3.3100000000000002E-4</v>
      </c>
      <c r="CL188">
        <v>3.3100000000000002E-4</v>
      </c>
      <c r="CM188">
        <v>3.3100000000000002E-4</v>
      </c>
      <c r="CN188">
        <v>3.3100000000000002E-4</v>
      </c>
      <c r="CO188">
        <v>3.3100000000000002E-4</v>
      </c>
      <c r="CP188">
        <v>3.3100000000000002E-4</v>
      </c>
      <c r="CQ188">
        <v>3.3100000000000002E-4</v>
      </c>
      <c r="CR188">
        <v>3.3100000000000002E-4</v>
      </c>
      <c r="CS188">
        <v>3.3100000000000002E-4</v>
      </c>
      <c r="CT188">
        <v>3.3100000000000002E-4</v>
      </c>
      <c r="CU188">
        <v>3.3100000000000002E-4</v>
      </c>
      <c r="CV188">
        <v>3.3100000000000002E-4</v>
      </c>
      <c r="CW188">
        <v>3.3100000000000002E-4</v>
      </c>
      <c r="CX188">
        <v>3.3100000000000002E-4</v>
      </c>
    </row>
    <row r="189" spans="1:102">
      <c r="A189" t="s">
        <v>445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8.8999999999999995E-5</v>
      </c>
      <c r="R189">
        <v>8.8999999999999995E-5</v>
      </c>
      <c r="S189">
        <v>8.8999999999999995E-5</v>
      </c>
      <c r="T189">
        <v>8.8999999999999995E-5</v>
      </c>
      <c r="U189">
        <v>8.8999999999999995E-5</v>
      </c>
      <c r="V189">
        <v>8.8999999999999995E-5</v>
      </c>
      <c r="W189">
        <v>8.8999999999999995E-5</v>
      </c>
      <c r="X189">
        <v>8.8999999999999995E-5</v>
      </c>
      <c r="Y189">
        <v>8.8999999999999995E-5</v>
      </c>
      <c r="Z189">
        <v>8.8999999999999995E-5</v>
      </c>
      <c r="AA189">
        <v>8.8999999999999995E-5</v>
      </c>
      <c r="AB189">
        <v>8.8999999999999995E-5</v>
      </c>
      <c r="AC189">
        <v>8.8999999999999995E-5</v>
      </c>
      <c r="AD189">
        <v>8.8999999999999995E-5</v>
      </c>
      <c r="AE189">
        <v>8.8999999999999995E-5</v>
      </c>
      <c r="AF189">
        <v>8.8999999999999995E-5</v>
      </c>
      <c r="AG189">
        <v>8.8999999999999995E-5</v>
      </c>
      <c r="AH189">
        <v>8.8999999999999995E-5</v>
      </c>
      <c r="AI189">
        <v>8.8999999999999995E-5</v>
      </c>
      <c r="AJ189">
        <v>8.8999999999999995E-5</v>
      </c>
      <c r="AK189">
        <v>8.8999999999999995E-5</v>
      </c>
      <c r="AL189">
        <v>8.8999999999999995E-5</v>
      </c>
      <c r="AM189">
        <v>8.8999999999999995E-5</v>
      </c>
      <c r="AN189">
        <v>8.8999999999999995E-5</v>
      </c>
      <c r="AO189">
        <v>8.8999999999999995E-5</v>
      </c>
      <c r="AP189">
        <v>3.0699999999999998E-4</v>
      </c>
      <c r="AQ189">
        <v>3.0699999999999998E-4</v>
      </c>
      <c r="AR189">
        <v>3.0699999999999998E-4</v>
      </c>
      <c r="AS189">
        <v>3.0699999999999998E-4</v>
      </c>
      <c r="AT189">
        <v>3.0699999999999998E-4</v>
      </c>
      <c r="AU189">
        <v>3.4600000000000001E-4</v>
      </c>
      <c r="AV189">
        <v>3.4600000000000001E-4</v>
      </c>
      <c r="AW189">
        <v>3.4600000000000001E-4</v>
      </c>
      <c r="AX189">
        <v>3.4600000000000001E-4</v>
      </c>
      <c r="AY189">
        <v>3.4600000000000001E-4</v>
      </c>
      <c r="AZ189">
        <v>3.6499999999999998E-4</v>
      </c>
      <c r="BA189">
        <v>3.6499999999999998E-4</v>
      </c>
      <c r="BB189">
        <v>3.6499999999999998E-4</v>
      </c>
      <c r="BC189">
        <v>3.6499999999999998E-4</v>
      </c>
      <c r="BD189">
        <v>3.6499999999999998E-4</v>
      </c>
      <c r="BE189">
        <v>3.6000000000000002E-4</v>
      </c>
      <c r="BF189">
        <v>3.6000000000000002E-4</v>
      </c>
      <c r="BG189">
        <v>3.6000000000000002E-4</v>
      </c>
      <c r="BH189">
        <v>3.6000000000000002E-4</v>
      </c>
      <c r="BI189">
        <v>3.6000000000000002E-4</v>
      </c>
      <c r="BJ189">
        <v>3.3199999999999999E-4</v>
      </c>
      <c r="BK189">
        <v>3.3199999999999999E-4</v>
      </c>
      <c r="BL189">
        <v>3.3199999999999999E-4</v>
      </c>
      <c r="BM189">
        <v>3.3199999999999999E-4</v>
      </c>
      <c r="BN189">
        <v>3.3199999999999999E-4</v>
      </c>
      <c r="BO189">
        <v>2.92E-4</v>
      </c>
      <c r="BP189">
        <v>2.92E-4</v>
      </c>
      <c r="BQ189">
        <v>2.92E-4</v>
      </c>
      <c r="BR189">
        <v>2.92E-4</v>
      </c>
      <c r="BS189">
        <v>2.92E-4</v>
      </c>
      <c r="BT189">
        <v>2.34E-4</v>
      </c>
      <c r="BU189">
        <v>2.34E-4</v>
      </c>
      <c r="BV189">
        <v>2.34E-4</v>
      </c>
      <c r="BW189">
        <v>2.34E-4</v>
      </c>
      <c r="BX189">
        <v>2.34E-4</v>
      </c>
      <c r="BY189">
        <v>1.65E-4</v>
      </c>
      <c r="BZ189">
        <v>1.65E-4</v>
      </c>
      <c r="CA189">
        <v>1.65E-4</v>
      </c>
      <c r="CB189">
        <v>1.65E-4</v>
      </c>
      <c r="CC189">
        <v>1.65E-4</v>
      </c>
      <c r="CD189">
        <v>1.65E-4</v>
      </c>
      <c r="CE189">
        <v>1.65E-4</v>
      </c>
      <c r="CF189">
        <v>1.65E-4</v>
      </c>
      <c r="CG189">
        <v>1.65E-4</v>
      </c>
      <c r="CH189">
        <v>1.65E-4</v>
      </c>
      <c r="CI189">
        <v>1.65E-4</v>
      </c>
      <c r="CJ189">
        <v>1.65E-4</v>
      </c>
      <c r="CK189">
        <v>1.65E-4</v>
      </c>
      <c r="CL189">
        <v>1.65E-4</v>
      </c>
      <c r="CM189">
        <v>1.65E-4</v>
      </c>
      <c r="CN189">
        <v>1.65E-4</v>
      </c>
      <c r="CO189">
        <v>1.65E-4</v>
      </c>
      <c r="CP189">
        <v>1.65E-4</v>
      </c>
      <c r="CQ189">
        <v>1.65E-4</v>
      </c>
      <c r="CR189">
        <v>1.65E-4</v>
      </c>
      <c r="CS189">
        <v>1.65E-4</v>
      </c>
      <c r="CT189">
        <v>1.65E-4</v>
      </c>
      <c r="CU189">
        <v>1.65E-4</v>
      </c>
      <c r="CV189">
        <v>1.65E-4</v>
      </c>
      <c r="CW189">
        <v>1.65E-4</v>
      </c>
      <c r="CX189">
        <v>1.65E-4</v>
      </c>
    </row>
    <row r="190" spans="1:102">
      <c r="A190" t="s">
        <v>447</v>
      </c>
      <c r="B190" t="e">
        <v>#VALUE!</v>
      </c>
      <c r="C190" t="e">
        <v>#VALUE!</v>
      </c>
      <c r="D190" t="e">
        <v>#VALUE!</v>
      </c>
      <c r="E190" t="e">
        <v>#VALUE!</v>
      </c>
      <c r="F190" t="e">
        <v>#VALUE!</v>
      </c>
      <c r="G190" t="e">
        <v>#VALUE!</v>
      </c>
      <c r="H190" t="e">
        <v>#VALUE!</v>
      </c>
      <c r="I190" t="e">
        <v>#VALUE!</v>
      </c>
      <c r="J190" t="e">
        <v>#VALUE!</v>
      </c>
      <c r="K190" t="e">
        <v>#VALUE!</v>
      </c>
      <c r="L190" t="e">
        <v>#VALUE!</v>
      </c>
      <c r="M190" t="e">
        <v>#VALUE!</v>
      </c>
      <c r="N190" t="e">
        <v>#VALUE!</v>
      </c>
      <c r="O190" t="e">
        <v>#VALUE!</v>
      </c>
      <c r="P190" t="e">
        <v>#VALUE!</v>
      </c>
      <c r="Q190">
        <v>1.3899999999999999E-4</v>
      </c>
      <c r="R190">
        <v>1.3899999999999999E-4</v>
      </c>
      <c r="S190">
        <v>1.3899999999999999E-4</v>
      </c>
      <c r="T190">
        <v>1.3899999999999999E-4</v>
      </c>
      <c r="U190">
        <v>1.3899999999999999E-4</v>
      </c>
      <c r="V190">
        <v>1.3899999999999999E-4</v>
      </c>
      <c r="W190">
        <v>1.3899999999999999E-4</v>
      </c>
      <c r="X190">
        <v>1.3899999999999999E-4</v>
      </c>
      <c r="Y190">
        <v>1.3899999999999999E-4</v>
      </c>
      <c r="Z190">
        <v>1.3899999999999999E-4</v>
      </c>
      <c r="AA190">
        <v>1.3899999999999999E-4</v>
      </c>
      <c r="AB190">
        <v>1.3899999999999999E-4</v>
      </c>
      <c r="AC190">
        <v>1.3899999999999999E-4</v>
      </c>
      <c r="AD190">
        <v>1.3899999999999999E-4</v>
      </c>
      <c r="AE190">
        <v>1.3899999999999999E-4</v>
      </c>
      <c r="AF190">
        <v>1.3899999999999999E-4</v>
      </c>
      <c r="AG190">
        <v>1.3899999999999999E-4</v>
      </c>
      <c r="AH190">
        <v>1.3899999999999999E-4</v>
      </c>
      <c r="AI190">
        <v>1.3899999999999999E-4</v>
      </c>
      <c r="AJ190">
        <v>1.3899999999999999E-4</v>
      </c>
      <c r="AK190">
        <v>1.3899999999999999E-4</v>
      </c>
      <c r="AL190">
        <v>1.3899999999999999E-4</v>
      </c>
      <c r="AM190">
        <v>1.3899999999999999E-4</v>
      </c>
      <c r="AN190">
        <v>1.3899999999999999E-4</v>
      </c>
      <c r="AO190">
        <v>1.3899999999999999E-4</v>
      </c>
      <c r="AP190">
        <v>4.6299999999999998E-4</v>
      </c>
      <c r="AQ190">
        <v>4.6299999999999998E-4</v>
      </c>
      <c r="AR190">
        <v>4.6299999999999998E-4</v>
      </c>
      <c r="AS190">
        <v>4.6299999999999998E-4</v>
      </c>
      <c r="AT190">
        <v>4.6299999999999998E-4</v>
      </c>
      <c r="AU190">
        <v>5.2300000000000003E-4</v>
      </c>
      <c r="AV190">
        <v>5.2300000000000003E-4</v>
      </c>
      <c r="AW190">
        <v>5.2300000000000003E-4</v>
      </c>
      <c r="AX190">
        <v>5.2300000000000003E-4</v>
      </c>
      <c r="AY190">
        <v>5.2300000000000003E-4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2.9300000000000002E-4</v>
      </c>
      <c r="BF190">
        <v>2.9300000000000002E-4</v>
      </c>
      <c r="BG190">
        <v>2.9300000000000002E-4</v>
      </c>
      <c r="BH190">
        <v>2.9300000000000002E-4</v>
      </c>
      <c r="BI190">
        <v>2.9300000000000002E-4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 t="e">
        <v>#VALUE!</v>
      </c>
      <c r="BU190" t="e">
        <v>#VALUE!</v>
      </c>
      <c r="BV190" t="e">
        <v>#VALUE!</v>
      </c>
      <c r="BW190" t="e">
        <v>#VALUE!</v>
      </c>
      <c r="BX190" t="e">
        <v>#VALUE!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</row>
    <row r="191" spans="1:102">
      <c r="A191" t="s">
        <v>449</v>
      </c>
      <c r="B191" t="e">
        <v>#VALUE!</v>
      </c>
      <c r="C191" t="e">
        <v>#VALUE!</v>
      </c>
      <c r="D191" t="e">
        <v>#VALUE!</v>
      </c>
      <c r="E191" t="e">
        <v>#VALUE!</v>
      </c>
      <c r="F191" t="e">
        <v>#VALUE!</v>
      </c>
      <c r="G191" t="e">
        <v>#VALUE!</v>
      </c>
      <c r="H191" t="e">
        <v>#VALUE!</v>
      </c>
      <c r="I191" t="e">
        <v>#VALUE!</v>
      </c>
      <c r="J191" t="e">
        <v>#VALUE!</v>
      </c>
      <c r="K191" t="e">
        <v>#VALUE!</v>
      </c>
      <c r="L191" t="e">
        <v>#VALUE!</v>
      </c>
      <c r="M191" t="e">
        <v>#VALUE!</v>
      </c>
      <c r="N191" t="e">
        <v>#VALUE!</v>
      </c>
      <c r="O191" t="e">
        <v>#VALUE!</v>
      </c>
      <c r="P191" t="e">
        <v>#VALUE!</v>
      </c>
      <c r="Q191">
        <v>3.2000000000000003E-4</v>
      </c>
      <c r="R191">
        <v>3.2000000000000003E-4</v>
      </c>
      <c r="S191">
        <v>3.2000000000000003E-4</v>
      </c>
      <c r="T191">
        <v>3.2000000000000003E-4</v>
      </c>
      <c r="U191">
        <v>3.2000000000000003E-4</v>
      </c>
      <c r="V191">
        <v>3.2000000000000003E-4</v>
      </c>
      <c r="W191">
        <v>3.2000000000000003E-4</v>
      </c>
      <c r="X191">
        <v>3.2000000000000003E-4</v>
      </c>
      <c r="Y191">
        <v>3.2000000000000003E-4</v>
      </c>
      <c r="Z191">
        <v>3.2000000000000003E-4</v>
      </c>
      <c r="AA191">
        <v>3.2000000000000003E-4</v>
      </c>
      <c r="AB191">
        <v>3.2000000000000003E-4</v>
      </c>
      <c r="AC191">
        <v>3.2000000000000003E-4</v>
      </c>
      <c r="AD191">
        <v>3.2000000000000003E-4</v>
      </c>
      <c r="AE191">
        <v>3.2000000000000003E-4</v>
      </c>
      <c r="AF191">
        <v>3.2000000000000003E-4</v>
      </c>
      <c r="AG191">
        <v>3.2000000000000003E-4</v>
      </c>
      <c r="AH191">
        <v>3.2000000000000003E-4</v>
      </c>
      <c r="AI191">
        <v>3.2000000000000003E-4</v>
      </c>
      <c r="AJ191">
        <v>3.2000000000000003E-4</v>
      </c>
      <c r="AK191">
        <v>3.2000000000000003E-4</v>
      </c>
      <c r="AL191">
        <v>3.2000000000000003E-4</v>
      </c>
      <c r="AM191">
        <v>3.2000000000000003E-4</v>
      </c>
      <c r="AN191">
        <v>3.2000000000000003E-4</v>
      </c>
      <c r="AO191">
        <v>3.2000000000000003E-4</v>
      </c>
      <c r="AP191">
        <v>7.1500000000000003E-4</v>
      </c>
      <c r="AQ191">
        <v>7.1500000000000003E-4</v>
      </c>
      <c r="AR191">
        <v>7.1500000000000003E-4</v>
      </c>
      <c r="AS191">
        <v>7.1500000000000003E-4</v>
      </c>
      <c r="AT191">
        <v>7.1500000000000003E-4</v>
      </c>
      <c r="AU191">
        <v>7.0200000000000004E-4</v>
      </c>
      <c r="AV191">
        <v>7.0200000000000004E-4</v>
      </c>
      <c r="AW191">
        <v>7.0200000000000004E-4</v>
      </c>
      <c r="AX191">
        <v>7.0200000000000004E-4</v>
      </c>
      <c r="AY191">
        <v>7.0200000000000004E-4</v>
      </c>
      <c r="AZ191">
        <v>6.6E-4</v>
      </c>
      <c r="BA191">
        <v>6.6E-4</v>
      </c>
      <c r="BB191">
        <v>6.6E-4</v>
      </c>
      <c r="BC191">
        <v>6.6E-4</v>
      </c>
      <c r="BD191">
        <v>6.6E-4</v>
      </c>
      <c r="BE191">
        <v>6.1399999999999996E-4</v>
      </c>
      <c r="BF191">
        <v>6.1399999999999996E-4</v>
      </c>
      <c r="BG191">
        <v>6.1399999999999996E-4</v>
      </c>
      <c r="BH191">
        <v>6.1399999999999996E-4</v>
      </c>
      <c r="BI191">
        <v>6.1399999999999996E-4</v>
      </c>
      <c r="BJ191">
        <v>5.8900000000000001E-4</v>
      </c>
      <c r="BK191">
        <v>5.8900000000000001E-4</v>
      </c>
      <c r="BL191">
        <v>5.8900000000000001E-4</v>
      </c>
      <c r="BM191">
        <v>5.8900000000000001E-4</v>
      </c>
      <c r="BN191">
        <v>5.8900000000000001E-4</v>
      </c>
      <c r="BO191">
        <v>5.9000000000000003E-4</v>
      </c>
      <c r="BP191">
        <v>5.9000000000000003E-4</v>
      </c>
      <c r="BQ191">
        <v>5.9000000000000003E-4</v>
      </c>
      <c r="BR191">
        <v>5.9000000000000003E-4</v>
      </c>
      <c r="BS191">
        <v>5.9000000000000003E-4</v>
      </c>
      <c r="BT191">
        <v>6.2E-4</v>
      </c>
      <c r="BU191">
        <v>6.2E-4</v>
      </c>
      <c r="BV191">
        <v>6.2E-4</v>
      </c>
      <c r="BW191">
        <v>6.2E-4</v>
      </c>
      <c r="BX191">
        <v>6.2E-4</v>
      </c>
      <c r="BY191">
        <v>6.7199999999999996E-4</v>
      </c>
      <c r="BZ191">
        <v>6.7199999999999996E-4</v>
      </c>
      <c r="CA191">
        <v>6.7199999999999996E-4</v>
      </c>
      <c r="CB191">
        <v>6.7199999999999996E-4</v>
      </c>
      <c r="CC191">
        <v>6.7199999999999996E-4</v>
      </c>
      <c r="CD191">
        <v>6.7199999999999996E-4</v>
      </c>
      <c r="CE191">
        <v>6.7199999999999996E-4</v>
      </c>
      <c r="CF191">
        <v>6.7199999999999996E-4</v>
      </c>
      <c r="CG191">
        <v>6.7199999999999996E-4</v>
      </c>
      <c r="CH191">
        <v>6.7199999999999996E-4</v>
      </c>
      <c r="CI191">
        <v>6.7199999999999996E-4</v>
      </c>
      <c r="CJ191">
        <v>6.7199999999999996E-4</v>
      </c>
      <c r="CK191">
        <v>6.7199999999999996E-4</v>
      </c>
      <c r="CL191">
        <v>6.7199999999999996E-4</v>
      </c>
      <c r="CM191">
        <v>6.7199999999999996E-4</v>
      </c>
      <c r="CN191">
        <v>6.7199999999999996E-4</v>
      </c>
      <c r="CO191">
        <v>6.7199999999999996E-4</v>
      </c>
      <c r="CP191">
        <v>6.7199999999999996E-4</v>
      </c>
      <c r="CQ191">
        <v>6.7199999999999996E-4</v>
      </c>
      <c r="CR191">
        <v>6.7199999999999996E-4</v>
      </c>
      <c r="CS191">
        <v>6.7199999999999996E-4</v>
      </c>
      <c r="CT191">
        <v>6.7199999999999996E-4</v>
      </c>
      <c r="CU191">
        <v>6.7199999999999996E-4</v>
      </c>
      <c r="CV191">
        <v>6.7199999999999996E-4</v>
      </c>
      <c r="CW191">
        <v>6.7199999999999996E-4</v>
      </c>
      <c r="CX191">
        <v>6.7199999999999996E-4</v>
      </c>
    </row>
    <row r="192" spans="1:102">
      <c r="A192" t="s">
        <v>451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6.0999999999999999E-5</v>
      </c>
      <c r="R192">
        <v>6.0999999999999999E-5</v>
      </c>
      <c r="S192">
        <v>6.0999999999999999E-5</v>
      </c>
      <c r="T192">
        <v>6.0999999999999999E-5</v>
      </c>
      <c r="U192">
        <v>6.0999999999999999E-5</v>
      </c>
      <c r="V192">
        <v>6.0999999999999999E-5</v>
      </c>
      <c r="W192">
        <v>6.0999999999999999E-5</v>
      </c>
      <c r="X192">
        <v>6.0999999999999999E-5</v>
      </c>
      <c r="Y192">
        <v>6.0999999999999999E-5</v>
      </c>
      <c r="Z192">
        <v>6.0999999999999999E-5</v>
      </c>
      <c r="AA192">
        <v>6.0999999999999999E-5</v>
      </c>
      <c r="AB192">
        <v>6.0999999999999999E-5</v>
      </c>
      <c r="AC192">
        <v>6.0999999999999999E-5</v>
      </c>
      <c r="AD192">
        <v>6.0999999999999999E-5</v>
      </c>
      <c r="AE192">
        <v>6.0999999999999999E-5</v>
      </c>
      <c r="AF192">
        <v>6.0999999999999999E-5</v>
      </c>
      <c r="AG192">
        <v>6.0999999999999999E-5</v>
      </c>
      <c r="AH192">
        <v>6.0999999999999999E-5</v>
      </c>
      <c r="AI192">
        <v>6.0999999999999999E-5</v>
      </c>
      <c r="AJ192">
        <v>6.0999999999999999E-5</v>
      </c>
      <c r="AK192">
        <v>6.0999999999999999E-5</v>
      </c>
      <c r="AL192">
        <v>6.0999999999999999E-5</v>
      </c>
      <c r="AM192">
        <v>6.0999999999999999E-5</v>
      </c>
      <c r="AN192">
        <v>6.0999999999999999E-5</v>
      </c>
      <c r="AO192">
        <v>6.0999999999999999E-5</v>
      </c>
      <c r="AP192">
        <v>2.05E-4</v>
      </c>
      <c r="AQ192">
        <v>2.05E-4</v>
      </c>
      <c r="AR192">
        <v>2.05E-4</v>
      </c>
      <c r="AS192">
        <v>2.05E-4</v>
      </c>
      <c r="AT192">
        <v>2.05E-4</v>
      </c>
      <c r="AU192">
        <v>2.6699999999999998E-4</v>
      </c>
      <c r="AV192">
        <v>2.6699999999999998E-4</v>
      </c>
      <c r="AW192">
        <v>2.6699999999999998E-4</v>
      </c>
      <c r="AX192">
        <v>2.6699999999999998E-4</v>
      </c>
      <c r="AY192">
        <v>2.6699999999999998E-4</v>
      </c>
      <c r="AZ192">
        <v>3.1300000000000002E-4</v>
      </c>
      <c r="BA192">
        <v>3.1300000000000002E-4</v>
      </c>
      <c r="BB192">
        <v>3.1300000000000002E-4</v>
      </c>
      <c r="BC192">
        <v>3.1300000000000002E-4</v>
      </c>
      <c r="BD192">
        <v>3.1300000000000002E-4</v>
      </c>
      <c r="BE192">
        <v>3.21E-4</v>
      </c>
      <c r="BF192">
        <v>3.21E-4</v>
      </c>
      <c r="BG192">
        <v>3.21E-4</v>
      </c>
      <c r="BH192">
        <v>3.21E-4</v>
      </c>
      <c r="BI192">
        <v>3.21E-4</v>
      </c>
      <c r="BJ192">
        <v>2.9999999999999997E-4</v>
      </c>
      <c r="BK192">
        <v>2.9999999999999997E-4</v>
      </c>
      <c r="BL192">
        <v>2.9999999999999997E-4</v>
      </c>
      <c r="BM192">
        <v>2.9999999999999997E-4</v>
      </c>
      <c r="BN192">
        <v>2.9999999999999997E-4</v>
      </c>
      <c r="BO192">
        <v>2.6200000000000003E-4</v>
      </c>
      <c r="BP192">
        <v>2.6200000000000003E-4</v>
      </c>
      <c r="BQ192">
        <v>2.6200000000000003E-4</v>
      </c>
      <c r="BR192">
        <v>2.6200000000000003E-4</v>
      </c>
      <c r="BS192">
        <v>2.6200000000000003E-4</v>
      </c>
      <c r="BT192">
        <v>2.05E-4</v>
      </c>
      <c r="BU192">
        <v>2.05E-4</v>
      </c>
      <c r="BV192">
        <v>2.05E-4</v>
      </c>
      <c r="BW192">
        <v>2.05E-4</v>
      </c>
      <c r="BX192">
        <v>2.05E-4</v>
      </c>
      <c r="BY192">
        <v>1.2999999999999999E-4</v>
      </c>
      <c r="BZ192">
        <v>1.2999999999999999E-4</v>
      </c>
      <c r="CA192">
        <v>1.2999999999999999E-4</v>
      </c>
      <c r="CB192">
        <v>1.2999999999999999E-4</v>
      </c>
      <c r="CC192">
        <v>1.2999999999999999E-4</v>
      </c>
      <c r="CD192">
        <v>1.2999999999999999E-4</v>
      </c>
      <c r="CE192">
        <v>1.2999999999999999E-4</v>
      </c>
      <c r="CF192">
        <v>1.2999999999999999E-4</v>
      </c>
      <c r="CG192">
        <v>1.2999999999999999E-4</v>
      </c>
      <c r="CH192">
        <v>1.2999999999999999E-4</v>
      </c>
      <c r="CI192">
        <v>1.2999999999999999E-4</v>
      </c>
      <c r="CJ192">
        <v>1.2999999999999999E-4</v>
      </c>
      <c r="CK192">
        <v>1.2999999999999999E-4</v>
      </c>
      <c r="CL192">
        <v>1.2999999999999999E-4</v>
      </c>
      <c r="CM192">
        <v>1.2999999999999999E-4</v>
      </c>
      <c r="CN192">
        <v>1.2999999999999999E-4</v>
      </c>
      <c r="CO192">
        <v>1.2999999999999999E-4</v>
      </c>
      <c r="CP192">
        <v>1.2999999999999999E-4</v>
      </c>
      <c r="CQ192">
        <v>1.2999999999999999E-4</v>
      </c>
      <c r="CR192">
        <v>1.2999999999999999E-4</v>
      </c>
      <c r="CS192">
        <v>1.2999999999999999E-4</v>
      </c>
      <c r="CT192">
        <v>1.2999999999999999E-4</v>
      </c>
      <c r="CU192">
        <v>1.2999999999999999E-4</v>
      </c>
      <c r="CV192">
        <v>1.2999999999999999E-4</v>
      </c>
      <c r="CW192">
        <v>1.2999999999999999E-4</v>
      </c>
      <c r="CX192">
        <v>1.2999999999999999E-4</v>
      </c>
    </row>
    <row r="193" spans="1:102">
      <c r="A193" t="s">
        <v>453</v>
      </c>
      <c r="B193" t="e">
        <v>#VALUE!</v>
      </c>
      <c r="C193" t="e">
        <v>#VALUE!</v>
      </c>
      <c r="D193" t="e">
        <v>#VALUE!</v>
      </c>
      <c r="E193" t="e">
        <v>#VALUE!</v>
      </c>
      <c r="F193" t="e">
        <v>#VALUE!</v>
      </c>
      <c r="G193" t="e">
        <v>#VALUE!</v>
      </c>
      <c r="H193" t="e">
        <v>#VALUE!</v>
      </c>
      <c r="I193" t="e">
        <v>#VALUE!</v>
      </c>
      <c r="J193" t="e">
        <v>#VALUE!</v>
      </c>
      <c r="K193" t="e">
        <v>#VALUE!</v>
      </c>
      <c r="L193" t="e">
        <v>#VALUE!</v>
      </c>
      <c r="M193" t="e">
        <v>#VALUE!</v>
      </c>
      <c r="N193" t="e">
        <v>#VALUE!</v>
      </c>
      <c r="O193" t="e">
        <v>#VALUE!</v>
      </c>
      <c r="P193" t="e">
        <v>#VALUE!</v>
      </c>
      <c r="Q193">
        <v>3.0000000000000001E-6</v>
      </c>
      <c r="R193">
        <v>3.0000000000000001E-6</v>
      </c>
      <c r="S193">
        <v>3.0000000000000001E-6</v>
      </c>
      <c r="T193">
        <v>3.0000000000000001E-6</v>
      </c>
      <c r="U193">
        <v>3.0000000000000001E-6</v>
      </c>
      <c r="V193">
        <v>3.0000000000000001E-6</v>
      </c>
      <c r="W193">
        <v>3.0000000000000001E-6</v>
      </c>
      <c r="X193">
        <v>3.0000000000000001E-6</v>
      </c>
      <c r="Y193">
        <v>3.0000000000000001E-6</v>
      </c>
      <c r="Z193">
        <v>3.0000000000000001E-6</v>
      </c>
      <c r="AA193">
        <v>3.0000000000000001E-6</v>
      </c>
      <c r="AB193">
        <v>3.0000000000000001E-6</v>
      </c>
      <c r="AC193">
        <v>3.0000000000000001E-6</v>
      </c>
      <c r="AD193">
        <v>3.0000000000000001E-6</v>
      </c>
      <c r="AE193">
        <v>3.0000000000000001E-6</v>
      </c>
      <c r="AF193">
        <v>3.0000000000000001E-6</v>
      </c>
      <c r="AG193">
        <v>3.0000000000000001E-6</v>
      </c>
      <c r="AH193">
        <v>3.0000000000000001E-6</v>
      </c>
      <c r="AI193">
        <v>3.0000000000000001E-6</v>
      </c>
      <c r="AJ193">
        <v>3.0000000000000001E-6</v>
      </c>
      <c r="AK193">
        <v>3.0000000000000001E-6</v>
      </c>
      <c r="AL193">
        <v>3.0000000000000001E-6</v>
      </c>
      <c r="AM193">
        <v>3.0000000000000001E-6</v>
      </c>
      <c r="AN193">
        <v>3.0000000000000001E-6</v>
      </c>
      <c r="AO193">
        <v>3.0000000000000001E-6</v>
      </c>
      <c r="AP193">
        <v>4.3000000000000002E-5</v>
      </c>
      <c r="AQ193">
        <v>4.3000000000000002E-5</v>
      </c>
      <c r="AR193">
        <v>4.3000000000000002E-5</v>
      </c>
      <c r="AS193">
        <v>4.3000000000000002E-5</v>
      </c>
      <c r="AT193">
        <v>4.3000000000000002E-5</v>
      </c>
      <c r="AU193">
        <v>7.6000000000000004E-5</v>
      </c>
      <c r="AV193">
        <v>7.6000000000000004E-5</v>
      </c>
      <c r="AW193">
        <v>7.6000000000000004E-5</v>
      </c>
      <c r="AX193">
        <v>7.6000000000000004E-5</v>
      </c>
      <c r="AY193">
        <v>7.6000000000000004E-5</v>
      </c>
      <c r="AZ193">
        <v>1.06E-4</v>
      </c>
      <c r="BA193">
        <v>1.06E-4</v>
      </c>
      <c r="BB193">
        <v>1.06E-4</v>
      </c>
      <c r="BC193">
        <v>1.06E-4</v>
      </c>
      <c r="BD193">
        <v>1.06E-4</v>
      </c>
      <c r="BE193">
        <v>9.7E-5</v>
      </c>
      <c r="BF193">
        <v>9.7E-5</v>
      </c>
      <c r="BG193">
        <v>9.7E-5</v>
      </c>
      <c r="BH193">
        <v>9.7E-5</v>
      </c>
      <c r="BI193">
        <v>9.7E-5</v>
      </c>
      <c r="BJ193">
        <v>9.2E-5</v>
      </c>
      <c r="BK193">
        <v>9.2E-5</v>
      </c>
      <c r="BL193">
        <v>9.2E-5</v>
      </c>
      <c r="BM193">
        <v>9.2E-5</v>
      </c>
      <c r="BN193">
        <v>9.2E-5</v>
      </c>
      <c r="BO193">
        <v>1.2300000000000001E-4</v>
      </c>
      <c r="BP193">
        <v>1.2300000000000001E-4</v>
      </c>
      <c r="BQ193">
        <v>1.2300000000000001E-4</v>
      </c>
      <c r="BR193">
        <v>1.2300000000000001E-4</v>
      </c>
      <c r="BS193">
        <v>1.2300000000000001E-4</v>
      </c>
      <c r="BT193">
        <v>1.46E-4</v>
      </c>
      <c r="BU193">
        <v>1.46E-4</v>
      </c>
      <c r="BV193">
        <v>1.46E-4</v>
      </c>
      <c r="BW193">
        <v>1.46E-4</v>
      </c>
      <c r="BX193">
        <v>1.46E-4</v>
      </c>
      <c r="BY193">
        <v>1.7799999999999999E-4</v>
      </c>
      <c r="BZ193">
        <v>1.7799999999999999E-4</v>
      </c>
      <c r="CA193">
        <v>1.7799999999999999E-4</v>
      </c>
      <c r="CB193">
        <v>1.7799999999999999E-4</v>
      </c>
      <c r="CC193">
        <v>1.7799999999999999E-4</v>
      </c>
      <c r="CD193">
        <v>1.7799999999999999E-4</v>
      </c>
      <c r="CE193">
        <v>1.7799999999999999E-4</v>
      </c>
      <c r="CF193">
        <v>1.7799999999999999E-4</v>
      </c>
      <c r="CG193">
        <v>1.7799999999999999E-4</v>
      </c>
      <c r="CH193">
        <v>1.7799999999999999E-4</v>
      </c>
      <c r="CI193">
        <v>1.7799999999999999E-4</v>
      </c>
      <c r="CJ193">
        <v>1.7799999999999999E-4</v>
      </c>
      <c r="CK193">
        <v>1.7799999999999999E-4</v>
      </c>
      <c r="CL193">
        <v>1.7799999999999999E-4</v>
      </c>
      <c r="CM193">
        <v>1.7799999999999999E-4</v>
      </c>
      <c r="CN193">
        <v>1.7799999999999999E-4</v>
      </c>
      <c r="CO193">
        <v>1.7799999999999999E-4</v>
      </c>
      <c r="CP193">
        <v>1.7799999999999999E-4</v>
      </c>
      <c r="CQ193">
        <v>1.7799999999999999E-4</v>
      </c>
      <c r="CR193">
        <v>1.7799999999999999E-4</v>
      </c>
      <c r="CS193">
        <v>1.7799999999999999E-4</v>
      </c>
      <c r="CT193">
        <v>1.7799999999999999E-4</v>
      </c>
      <c r="CU193">
        <v>1.7799999999999999E-4</v>
      </c>
      <c r="CV193">
        <v>1.7799999999999999E-4</v>
      </c>
      <c r="CW193">
        <v>1.7799999999999999E-4</v>
      </c>
      <c r="CX193">
        <v>1.7799999999999999E-4</v>
      </c>
    </row>
    <row r="194" spans="1:102">
      <c r="A194" t="s">
        <v>455</v>
      </c>
      <c r="B194" t="e">
        <v>#VALUE!</v>
      </c>
      <c r="C194" t="e">
        <v>#VALUE!</v>
      </c>
      <c r="D194" t="e">
        <v>#VALUE!</v>
      </c>
      <c r="E194" t="e">
        <v>#VALUE!</v>
      </c>
      <c r="F194" t="e">
        <v>#VALUE!</v>
      </c>
      <c r="G194" t="e">
        <v>#VALUE!</v>
      </c>
      <c r="H194" t="e">
        <v>#VALUE!</v>
      </c>
      <c r="I194" t="e">
        <v>#VALUE!</v>
      </c>
      <c r="J194" t="e">
        <v>#VALUE!</v>
      </c>
      <c r="K194" t="e">
        <v>#VALUE!</v>
      </c>
      <c r="L194" t="e">
        <v>#VALUE!</v>
      </c>
      <c r="M194" t="e">
        <v>#VALUE!</v>
      </c>
      <c r="N194" t="e">
        <v>#VALUE!</v>
      </c>
      <c r="O194" t="e">
        <v>#VALUE!</v>
      </c>
      <c r="P194" t="e">
        <v>#VALUE!</v>
      </c>
      <c r="Q194">
        <v>3.1300000000000002E-4</v>
      </c>
      <c r="R194">
        <v>3.1300000000000002E-4</v>
      </c>
      <c r="S194">
        <v>3.1300000000000002E-4</v>
      </c>
      <c r="T194">
        <v>3.1300000000000002E-4</v>
      </c>
      <c r="U194">
        <v>3.1300000000000002E-4</v>
      </c>
      <c r="V194">
        <v>3.1300000000000002E-4</v>
      </c>
      <c r="W194">
        <v>3.1300000000000002E-4</v>
      </c>
      <c r="X194">
        <v>3.1300000000000002E-4</v>
      </c>
      <c r="Y194">
        <v>3.1300000000000002E-4</v>
      </c>
      <c r="Z194">
        <v>3.1300000000000002E-4</v>
      </c>
      <c r="AA194">
        <v>3.1300000000000002E-4</v>
      </c>
      <c r="AB194">
        <v>3.1300000000000002E-4</v>
      </c>
      <c r="AC194">
        <v>3.1300000000000002E-4</v>
      </c>
      <c r="AD194">
        <v>3.1300000000000002E-4</v>
      </c>
      <c r="AE194">
        <v>3.1300000000000002E-4</v>
      </c>
      <c r="AF194">
        <v>3.1300000000000002E-4</v>
      </c>
      <c r="AG194">
        <v>3.1300000000000002E-4</v>
      </c>
      <c r="AH194">
        <v>3.1300000000000002E-4</v>
      </c>
      <c r="AI194">
        <v>3.1300000000000002E-4</v>
      </c>
      <c r="AJ194">
        <v>3.1300000000000002E-4</v>
      </c>
      <c r="AK194">
        <v>3.1300000000000002E-4</v>
      </c>
      <c r="AL194">
        <v>3.1300000000000002E-4</v>
      </c>
      <c r="AM194">
        <v>3.1300000000000002E-4</v>
      </c>
      <c r="AN194">
        <v>3.1300000000000002E-4</v>
      </c>
      <c r="AO194">
        <v>3.1300000000000002E-4</v>
      </c>
      <c r="AP194">
        <v>1.1039999999999999E-3</v>
      </c>
      <c r="AQ194">
        <v>1.1039999999999999E-3</v>
      </c>
      <c r="AR194">
        <v>1.1039999999999999E-3</v>
      </c>
      <c r="AS194">
        <v>1.1039999999999999E-3</v>
      </c>
      <c r="AT194">
        <v>1.1039999999999999E-3</v>
      </c>
      <c r="AU194">
        <v>1.2700000000000001E-3</v>
      </c>
      <c r="AV194">
        <v>1.2700000000000001E-3</v>
      </c>
      <c r="AW194">
        <v>1.2700000000000001E-3</v>
      </c>
      <c r="AX194">
        <v>1.2700000000000001E-3</v>
      </c>
      <c r="AY194">
        <v>1.2700000000000001E-3</v>
      </c>
      <c r="AZ194">
        <v>1.39E-3</v>
      </c>
      <c r="BA194">
        <v>1.39E-3</v>
      </c>
      <c r="BB194">
        <v>1.39E-3</v>
      </c>
      <c r="BC194">
        <v>1.39E-3</v>
      </c>
      <c r="BD194">
        <v>1.39E-3</v>
      </c>
      <c r="BE194">
        <v>1.4779999999999999E-3</v>
      </c>
      <c r="BF194">
        <v>1.4779999999999999E-3</v>
      </c>
      <c r="BG194">
        <v>1.4779999999999999E-3</v>
      </c>
      <c r="BH194">
        <v>1.4779999999999999E-3</v>
      </c>
      <c r="BI194">
        <v>1.4779999999999999E-3</v>
      </c>
      <c r="BJ194">
        <v>1.464E-3</v>
      </c>
      <c r="BK194">
        <v>1.464E-3</v>
      </c>
      <c r="BL194">
        <v>1.464E-3</v>
      </c>
      <c r="BM194">
        <v>1.464E-3</v>
      </c>
      <c r="BN194">
        <v>1.464E-3</v>
      </c>
      <c r="BO194">
        <v>1.6230000000000001E-3</v>
      </c>
      <c r="BP194">
        <v>1.6230000000000001E-3</v>
      </c>
      <c r="BQ194">
        <v>1.6230000000000001E-3</v>
      </c>
      <c r="BR194">
        <v>1.6230000000000001E-3</v>
      </c>
      <c r="BS194">
        <v>1.6230000000000001E-3</v>
      </c>
      <c r="BT194">
        <v>1.928E-3</v>
      </c>
      <c r="BU194">
        <v>1.928E-3</v>
      </c>
      <c r="BV194">
        <v>1.928E-3</v>
      </c>
      <c r="BW194">
        <v>1.928E-3</v>
      </c>
      <c r="BX194">
        <v>1.928E-3</v>
      </c>
      <c r="BY194">
        <v>2.3670000000000002E-3</v>
      </c>
      <c r="BZ194">
        <v>2.3670000000000002E-3</v>
      </c>
      <c r="CA194">
        <v>2.3670000000000002E-3</v>
      </c>
      <c r="CB194">
        <v>2.3670000000000002E-3</v>
      </c>
      <c r="CC194">
        <v>2.3670000000000002E-3</v>
      </c>
      <c r="CD194">
        <v>2.3670000000000002E-3</v>
      </c>
      <c r="CE194">
        <v>2.3670000000000002E-3</v>
      </c>
      <c r="CF194">
        <v>2.3670000000000002E-3</v>
      </c>
      <c r="CG194">
        <v>2.3670000000000002E-3</v>
      </c>
      <c r="CH194">
        <v>2.3670000000000002E-3</v>
      </c>
      <c r="CI194">
        <v>2.3670000000000002E-3</v>
      </c>
      <c r="CJ194">
        <v>2.3670000000000002E-3</v>
      </c>
      <c r="CK194">
        <v>2.3670000000000002E-3</v>
      </c>
      <c r="CL194">
        <v>2.3670000000000002E-3</v>
      </c>
      <c r="CM194">
        <v>2.3670000000000002E-3</v>
      </c>
      <c r="CN194">
        <v>2.3670000000000002E-3</v>
      </c>
      <c r="CO194">
        <v>2.3670000000000002E-3</v>
      </c>
      <c r="CP194">
        <v>2.3670000000000002E-3</v>
      </c>
      <c r="CQ194">
        <v>2.3670000000000002E-3</v>
      </c>
      <c r="CR194">
        <v>2.3670000000000002E-3</v>
      </c>
      <c r="CS194">
        <v>2.3670000000000002E-3</v>
      </c>
      <c r="CT194">
        <v>2.3670000000000002E-3</v>
      </c>
      <c r="CU194">
        <v>2.3670000000000002E-3</v>
      </c>
      <c r="CV194">
        <v>2.3670000000000002E-3</v>
      </c>
      <c r="CW194">
        <v>2.3670000000000002E-3</v>
      </c>
      <c r="CX194">
        <v>2.3670000000000002E-3</v>
      </c>
    </row>
    <row r="195" spans="1:102">
      <c r="A195" t="s">
        <v>457</v>
      </c>
      <c r="B195" t="e">
        <v>#VALUE!</v>
      </c>
      <c r="C195" t="e">
        <v>#VALUE!</v>
      </c>
      <c r="D195" t="e">
        <v>#VALUE!</v>
      </c>
      <c r="E195" t="e">
        <v>#VALUE!</v>
      </c>
      <c r="F195" t="e">
        <v>#VALUE!</v>
      </c>
      <c r="G195" t="e">
        <v>#VALUE!</v>
      </c>
      <c r="H195" t="e">
        <v>#VALUE!</v>
      </c>
      <c r="I195" t="e">
        <v>#VALUE!</v>
      </c>
      <c r="J195" t="e">
        <v>#VALUE!</v>
      </c>
      <c r="K195" t="e">
        <v>#VALUE!</v>
      </c>
      <c r="L195" t="e">
        <v>#VALUE!</v>
      </c>
      <c r="M195" t="e">
        <v>#VALUE!</v>
      </c>
      <c r="N195" t="e">
        <v>#VALUE!</v>
      </c>
      <c r="O195" t="e">
        <v>#VALUE!</v>
      </c>
      <c r="P195" t="e">
        <v>#VALUE!</v>
      </c>
      <c r="Q195">
        <v>8.2999999999999998E-5</v>
      </c>
      <c r="R195">
        <v>8.2999999999999998E-5</v>
      </c>
      <c r="S195">
        <v>8.2999999999999998E-5</v>
      </c>
      <c r="T195">
        <v>8.2999999999999998E-5</v>
      </c>
      <c r="U195">
        <v>8.2999999999999998E-5</v>
      </c>
      <c r="V195">
        <v>8.2999999999999998E-5</v>
      </c>
      <c r="W195">
        <v>8.2999999999999998E-5</v>
      </c>
      <c r="X195">
        <v>8.2999999999999998E-5</v>
      </c>
      <c r="Y195">
        <v>8.2999999999999998E-5</v>
      </c>
      <c r="Z195">
        <v>8.2999999999999998E-5</v>
      </c>
      <c r="AA195">
        <v>8.2999999999999998E-5</v>
      </c>
      <c r="AB195">
        <v>8.2999999999999998E-5</v>
      </c>
      <c r="AC195">
        <v>8.2999999999999998E-5</v>
      </c>
      <c r="AD195">
        <v>8.2999999999999998E-5</v>
      </c>
      <c r="AE195">
        <v>8.2999999999999998E-5</v>
      </c>
      <c r="AF195">
        <v>8.2999999999999998E-5</v>
      </c>
      <c r="AG195">
        <v>8.2999999999999998E-5</v>
      </c>
      <c r="AH195">
        <v>8.2999999999999998E-5</v>
      </c>
      <c r="AI195">
        <v>8.2999999999999998E-5</v>
      </c>
      <c r="AJ195">
        <v>8.2999999999999998E-5</v>
      </c>
      <c r="AK195">
        <v>8.2999999999999998E-5</v>
      </c>
      <c r="AL195">
        <v>8.2999999999999998E-5</v>
      </c>
      <c r="AM195">
        <v>8.2999999999999998E-5</v>
      </c>
      <c r="AN195">
        <v>8.2999999999999998E-5</v>
      </c>
      <c r="AO195">
        <v>8.2999999999999998E-5</v>
      </c>
      <c r="AP195">
        <v>7.1199999999999996E-4</v>
      </c>
      <c r="AQ195">
        <v>7.1199999999999996E-4</v>
      </c>
      <c r="AR195">
        <v>7.1199999999999996E-4</v>
      </c>
      <c r="AS195">
        <v>7.1199999999999996E-4</v>
      </c>
      <c r="AT195">
        <v>7.1199999999999996E-4</v>
      </c>
      <c r="AU195">
        <v>1.0579999999999999E-3</v>
      </c>
      <c r="AV195">
        <v>1.0579999999999999E-3</v>
      </c>
      <c r="AW195">
        <v>1.0579999999999999E-3</v>
      </c>
      <c r="AX195">
        <v>1.0579999999999999E-3</v>
      </c>
      <c r="AY195">
        <v>1.0579999999999999E-3</v>
      </c>
      <c r="AZ195">
        <v>1.3630000000000001E-3</v>
      </c>
      <c r="BA195">
        <v>1.3630000000000001E-3</v>
      </c>
      <c r="BB195">
        <v>1.3630000000000001E-3</v>
      </c>
      <c r="BC195">
        <v>1.3630000000000001E-3</v>
      </c>
      <c r="BD195">
        <v>1.3630000000000001E-3</v>
      </c>
      <c r="BE195">
        <v>1.66E-3</v>
      </c>
      <c r="BF195">
        <v>1.66E-3</v>
      </c>
      <c r="BG195">
        <v>1.66E-3</v>
      </c>
      <c r="BH195">
        <v>1.66E-3</v>
      </c>
      <c r="BI195">
        <v>1.66E-3</v>
      </c>
      <c r="BJ195">
        <v>2.2049999999999999E-3</v>
      </c>
      <c r="BK195">
        <v>2.2049999999999999E-3</v>
      </c>
      <c r="BL195">
        <v>2.2049999999999999E-3</v>
      </c>
      <c r="BM195">
        <v>2.2049999999999999E-3</v>
      </c>
      <c r="BN195">
        <v>2.2049999999999999E-3</v>
      </c>
      <c r="BO195">
        <v>2.6329999999999999E-3</v>
      </c>
      <c r="BP195">
        <v>2.6329999999999999E-3</v>
      </c>
      <c r="BQ195">
        <v>2.6329999999999999E-3</v>
      </c>
      <c r="BR195">
        <v>2.6329999999999999E-3</v>
      </c>
      <c r="BS195">
        <v>2.6329999999999999E-3</v>
      </c>
      <c r="BT195">
        <v>2.9910000000000002E-3</v>
      </c>
      <c r="BU195">
        <v>2.9910000000000002E-3</v>
      </c>
      <c r="BV195">
        <v>2.9910000000000002E-3</v>
      </c>
      <c r="BW195">
        <v>2.9910000000000002E-3</v>
      </c>
      <c r="BX195">
        <v>2.9910000000000002E-3</v>
      </c>
      <c r="BY195">
        <v>3.2810000000000001E-3</v>
      </c>
      <c r="BZ195">
        <v>3.2810000000000001E-3</v>
      </c>
      <c r="CA195">
        <v>3.2810000000000001E-3</v>
      </c>
      <c r="CB195">
        <v>3.2810000000000001E-3</v>
      </c>
      <c r="CC195">
        <v>3.2810000000000001E-3</v>
      </c>
      <c r="CD195">
        <v>3.2810000000000001E-3</v>
      </c>
      <c r="CE195">
        <v>3.2810000000000001E-3</v>
      </c>
      <c r="CF195">
        <v>3.2810000000000001E-3</v>
      </c>
      <c r="CG195">
        <v>3.2810000000000001E-3</v>
      </c>
      <c r="CH195">
        <v>3.2810000000000001E-3</v>
      </c>
      <c r="CI195">
        <v>3.2810000000000001E-3</v>
      </c>
      <c r="CJ195">
        <v>3.2810000000000001E-3</v>
      </c>
      <c r="CK195">
        <v>3.2810000000000001E-3</v>
      </c>
      <c r="CL195">
        <v>3.2810000000000001E-3</v>
      </c>
      <c r="CM195">
        <v>3.2810000000000001E-3</v>
      </c>
      <c r="CN195">
        <v>3.2810000000000001E-3</v>
      </c>
      <c r="CO195">
        <v>3.2810000000000001E-3</v>
      </c>
      <c r="CP195">
        <v>3.2810000000000001E-3</v>
      </c>
      <c r="CQ195">
        <v>3.2810000000000001E-3</v>
      </c>
      <c r="CR195">
        <v>3.2810000000000001E-3</v>
      </c>
      <c r="CS195">
        <v>3.2810000000000001E-3</v>
      </c>
      <c r="CT195">
        <v>3.2810000000000001E-3</v>
      </c>
      <c r="CU195">
        <v>3.2810000000000001E-3</v>
      </c>
      <c r="CV195">
        <v>3.2810000000000001E-3</v>
      </c>
      <c r="CW195">
        <v>3.2810000000000001E-3</v>
      </c>
      <c r="CX195">
        <v>3.2810000000000001E-3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86" workbookViewId="0">
      <selection activeCell="B2" sqref="B2:B102"/>
    </sheetView>
  </sheetViews>
  <sheetFormatPr baseColWidth="10" defaultRowHeight="14.4"/>
  <sheetData>
    <row r="1" spans="1:4" ht="42" thickBot="1">
      <c r="A1" s="108" t="s">
        <v>41</v>
      </c>
      <c r="B1" s="108" t="s">
        <v>42</v>
      </c>
      <c r="C1" s="109" t="s">
        <v>43</v>
      </c>
    </row>
    <row r="2" spans="1:4" ht="15" thickBot="1">
      <c r="A2" s="96">
        <v>0</v>
      </c>
      <c r="B2" s="96">
        <v>0</v>
      </c>
      <c r="C2" s="110">
        <v>9.3500000000000007E-3</v>
      </c>
      <c r="D2" s="95">
        <v>0</v>
      </c>
    </row>
    <row r="3" spans="1:4" ht="15" thickBot="1">
      <c r="A3" s="96">
        <v>0</v>
      </c>
      <c r="B3" s="96">
        <v>0</v>
      </c>
      <c r="C3" s="110">
        <v>7.3999999999999999E-4</v>
      </c>
      <c r="D3" s="96">
        <v>0</v>
      </c>
    </row>
    <row r="4" spans="1:4" ht="15" thickBot="1">
      <c r="A4" s="96">
        <v>0</v>
      </c>
      <c r="B4" s="96">
        <v>0</v>
      </c>
      <c r="C4" s="110">
        <v>5.9999999999999995E-4</v>
      </c>
      <c r="D4" s="96">
        <v>0</v>
      </c>
    </row>
    <row r="5" spans="1:4" ht="15" thickBot="1">
      <c r="A5" s="96">
        <v>0</v>
      </c>
      <c r="B5" s="96">
        <v>0</v>
      </c>
      <c r="C5" s="110">
        <v>5.0000000000000001E-4</v>
      </c>
      <c r="D5" s="96">
        <v>0</v>
      </c>
    </row>
    <row r="6" spans="1:4" ht="15" thickBot="1">
      <c r="A6" s="96">
        <v>0</v>
      </c>
      <c r="B6" s="96">
        <v>0</v>
      </c>
      <c r="C6" s="110">
        <v>4.2000000000000002E-4</v>
      </c>
      <c r="D6" s="96">
        <v>0</v>
      </c>
    </row>
    <row r="7" spans="1:4" ht="15" thickBot="1">
      <c r="A7" s="96">
        <v>0</v>
      </c>
      <c r="B7" s="96">
        <v>0</v>
      </c>
      <c r="C7" s="110">
        <v>3.6000000000000002E-4</v>
      </c>
      <c r="D7" s="96">
        <v>0</v>
      </c>
    </row>
    <row r="8" spans="1:4" ht="15" thickBot="1">
      <c r="A8" s="96">
        <v>0</v>
      </c>
      <c r="B8" s="96">
        <v>0</v>
      </c>
      <c r="C8" s="110">
        <v>3.2000000000000003E-4</v>
      </c>
      <c r="D8" s="96">
        <v>0</v>
      </c>
    </row>
    <row r="9" spans="1:4" ht="15" thickBot="1">
      <c r="A9" s="96">
        <v>0</v>
      </c>
      <c r="B9" s="96">
        <v>0</v>
      </c>
      <c r="C9" s="110">
        <v>2.9E-4</v>
      </c>
      <c r="D9" s="96">
        <v>0</v>
      </c>
    </row>
    <row r="10" spans="1:4" ht="15" thickBot="1">
      <c r="A10" s="96">
        <v>0</v>
      </c>
      <c r="B10" s="96">
        <v>0</v>
      </c>
      <c r="C10" s="110">
        <v>2.9E-4</v>
      </c>
      <c r="D10" s="96">
        <v>0</v>
      </c>
    </row>
    <row r="11" spans="1:4" ht="15" thickBot="1">
      <c r="A11" s="96">
        <v>0</v>
      </c>
      <c r="B11" s="96">
        <v>0</v>
      </c>
      <c r="C11" s="110">
        <v>2.9E-4</v>
      </c>
      <c r="D11" s="96">
        <v>0</v>
      </c>
    </row>
    <row r="12" spans="1:4" ht="15" thickBot="1">
      <c r="A12" s="96">
        <v>0</v>
      </c>
      <c r="B12" s="96">
        <v>0</v>
      </c>
      <c r="C12" s="110">
        <v>2.9999999999999997E-4</v>
      </c>
      <c r="D12" s="96">
        <v>0</v>
      </c>
    </row>
    <row r="13" spans="1:4" ht="15" thickBot="1">
      <c r="A13" s="96">
        <v>0</v>
      </c>
      <c r="B13" s="96">
        <v>0</v>
      </c>
      <c r="C13" s="110">
        <v>3.1E-4</v>
      </c>
      <c r="D13" s="96">
        <v>0</v>
      </c>
    </row>
    <row r="14" spans="1:4" ht="15" thickBot="1">
      <c r="A14" s="96">
        <v>0</v>
      </c>
      <c r="B14" s="96">
        <v>0</v>
      </c>
      <c r="C14" s="110">
        <v>3.4000000000000002E-4</v>
      </c>
      <c r="D14" s="96">
        <v>0</v>
      </c>
    </row>
    <row r="15" spans="1:4" ht="15" thickBot="1">
      <c r="A15" s="96">
        <v>0</v>
      </c>
      <c r="B15" s="96">
        <v>0</v>
      </c>
      <c r="C15" s="110">
        <v>3.6999999999999999E-4</v>
      </c>
      <c r="D15" s="96">
        <v>0</v>
      </c>
    </row>
    <row r="16" spans="1:4" ht="15" thickBot="1">
      <c r="A16" s="96">
        <v>0</v>
      </c>
      <c r="B16" s="96">
        <v>9.9999999999999995E-7</v>
      </c>
      <c r="C16" s="110">
        <v>4.0999999999999999E-4</v>
      </c>
    </row>
    <row r="17" spans="1:3" ht="15" thickBot="1">
      <c r="A17" s="96" t="s">
        <v>547</v>
      </c>
      <c r="B17" s="96">
        <v>9.9999999999999995E-7</v>
      </c>
      <c r="C17" s="110">
        <v>4.4000000000000002E-4</v>
      </c>
    </row>
    <row r="18" spans="1:3" ht="15" thickBot="1">
      <c r="A18" s="96" t="s">
        <v>547</v>
      </c>
      <c r="B18" s="96">
        <v>9.9999999999999995E-7</v>
      </c>
      <c r="C18" s="110">
        <v>4.8000000000000001E-4</v>
      </c>
    </row>
    <row r="19" spans="1:3" ht="15" thickBot="1">
      <c r="A19" s="96" t="s">
        <v>547</v>
      </c>
      <c r="B19" s="96">
        <v>9.9999999999999995E-7</v>
      </c>
      <c r="C19" s="110">
        <v>5.1000000000000004E-4</v>
      </c>
    </row>
    <row r="20" spans="1:3" ht="15" thickBot="1">
      <c r="A20" s="96" t="s">
        <v>547</v>
      </c>
      <c r="B20" s="96">
        <v>9.9999999999999995E-7</v>
      </c>
      <c r="C20" s="110">
        <v>5.4000000000000001E-4</v>
      </c>
    </row>
    <row r="21" spans="1:3" ht="15" thickBot="1">
      <c r="A21" s="96" t="s">
        <v>547</v>
      </c>
      <c r="B21" s="96">
        <v>7.9999999999999996E-6</v>
      </c>
      <c r="C21" s="110">
        <v>5.5000000000000003E-4</v>
      </c>
    </row>
    <row r="22" spans="1:3" ht="15" thickBot="1">
      <c r="A22" s="96" t="s">
        <v>548</v>
      </c>
      <c r="B22" s="96">
        <v>7.9999999999999996E-6</v>
      </c>
      <c r="C22" s="110">
        <v>5.6999999999999998E-4</v>
      </c>
    </row>
    <row r="23" spans="1:3" ht="15" thickBot="1">
      <c r="A23" s="96" t="s">
        <v>548</v>
      </c>
      <c r="B23" s="96">
        <v>7.9999999999999996E-6</v>
      </c>
      <c r="C23" s="110">
        <v>5.6999999999999998E-4</v>
      </c>
    </row>
    <row r="24" spans="1:3" ht="15" thickBot="1">
      <c r="A24" s="96" t="s">
        <v>548</v>
      </c>
      <c r="B24" s="96">
        <v>7.9999999999999996E-6</v>
      </c>
      <c r="C24" s="110">
        <v>5.8E-4</v>
      </c>
    </row>
    <row r="25" spans="1:3" ht="15" thickBot="1">
      <c r="A25" s="96" t="s">
        <v>548</v>
      </c>
      <c r="B25" s="96">
        <v>7.9999999999999996E-6</v>
      </c>
      <c r="C25" s="110">
        <v>5.8E-4</v>
      </c>
    </row>
    <row r="26" spans="1:3" ht="15" thickBot="1">
      <c r="A26" s="96" t="s">
        <v>548</v>
      </c>
      <c r="B26" s="96">
        <v>4.1999999999999998E-5</v>
      </c>
      <c r="C26" s="110">
        <v>5.9000000000000003E-4</v>
      </c>
    </row>
    <row r="27" spans="1:3" ht="15" thickBot="1">
      <c r="A27" s="96" t="s">
        <v>524</v>
      </c>
      <c r="B27" s="96">
        <v>4.1999999999999998E-5</v>
      </c>
      <c r="C27" s="110">
        <v>6.0999999999999997E-4</v>
      </c>
    </row>
    <row r="28" spans="1:3" ht="15" thickBot="1">
      <c r="A28" s="96" t="s">
        <v>524</v>
      </c>
      <c r="B28" s="96">
        <v>4.1999999999999998E-5</v>
      </c>
      <c r="C28" s="110">
        <v>6.3000000000000003E-4</v>
      </c>
    </row>
    <row r="29" spans="1:3" ht="15" thickBot="1">
      <c r="A29" s="96" t="s">
        <v>524</v>
      </c>
      <c r="B29" s="96">
        <v>4.3000000000000002E-5</v>
      </c>
      <c r="C29" s="110">
        <v>6.6E-4</v>
      </c>
    </row>
    <row r="30" spans="1:3" ht="15" thickBot="1">
      <c r="A30" s="96" t="s">
        <v>524</v>
      </c>
      <c r="B30" s="96">
        <v>4.3000000000000002E-5</v>
      </c>
      <c r="C30" s="110">
        <v>6.9999999999999999E-4</v>
      </c>
    </row>
    <row r="31" spans="1:3" ht="15" thickBot="1">
      <c r="A31" s="96" t="s">
        <v>549</v>
      </c>
      <c r="B31" s="96">
        <v>8.2999999999999998E-5</v>
      </c>
      <c r="C31" s="110">
        <v>7.5000000000000002E-4</v>
      </c>
    </row>
    <row r="32" spans="1:3" ht="15" thickBot="1">
      <c r="A32" s="96" t="s">
        <v>550</v>
      </c>
      <c r="B32" s="96">
        <v>8.3999999999999995E-5</v>
      </c>
      <c r="C32" s="110">
        <v>8.0999999999999996E-4</v>
      </c>
    </row>
    <row r="33" spans="1:3" ht="15" thickBot="1">
      <c r="A33" s="96" t="s">
        <v>551</v>
      </c>
      <c r="B33" s="96">
        <v>8.5000000000000006E-5</v>
      </c>
      <c r="C33" s="110">
        <v>8.8000000000000003E-4</v>
      </c>
    </row>
    <row r="34" spans="1:3" ht="15" thickBot="1">
      <c r="A34" s="96" t="s">
        <v>552</v>
      </c>
      <c r="B34" s="96">
        <v>8.6000000000000003E-5</v>
      </c>
      <c r="C34" s="110">
        <v>9.3999999999999997E-4</v>
      </c>
    </row>
    <row r="35" spans="1:3" ht="15" thickBot="1">
      <c r="A35" s="96" t="s">
        <v>552</v>
      </c>
      <c r="B35" s="96">
        <v>8.7000000000000001E-5</v>
      </c>
      <c r="C35" s="110">
        <v>1.01E-3</v>
      </c>
    </row>
    <row r="36" spans="1:3" ht="15" thickBot="1">
      <c r="A36" s="96" t="s">
        <v>553</v>
      </c>
      <c r="B36" s="96">
        <v>1.21E-4</v>
      </c>
      <c r="C36" s="110">
        <v>1.07E-3</v>
      </c>
    </row>
    <row r="37" spans="1:3" ht="15" thickBot="1">
      <c r="A37" s="96" t="s">
        <v>525</v>
      </c>
      <c r="B37" s="96">
        <v>1.22E-4</v>
      </c>
      <c r="C37" s="110">
        <v>1.14E-3</v>
      </c>
    </row>
    <row r="38" spans="1:3" ht="15" thickBot="1">
      <c r="A38" s="96" t="s">
        <v>554</v>
      </c>
      <c r="B38" s="96">
        <v>1.22E-4</v>
      </c>
      <c r="C38" s="110">
        <v>1.23E-3</v>
      </c>
    </row>
    <row r="39" spans="1:3" ht="15" thickBot="1">
      <c r="A39" s="96" t="s">
        <v>554</v>
      </c>
      <c r="B39" s="96">
        <v>1.22E-4</v>
      </c>
      <c r="C39" s="110">
        <v>1.33E-3</v>
      </c>
    </row>
    <row r="40" spans="1:3" ht="15" thickBot="1">
      <c r="A40" s="96" t="s">
        <v>555</v>
      </c>
      <c r="B40" s="96">
        <v>1.22E-4</v>
      </c>
      <c r="C40" s="110">
        <v>1.4599999999999999E-3</v>
      </c>
    </row>
    <row r="41" spans="1:3" ht="15" thickBot="1">
      <c r="A41" s="96" t="s">
        <v>543</v>
      </c>
      <c r="B41" s="96">
        <v>1.6100000000000001E-4</v>
      </c>
      <c r="C41" s="110">
        <v>1.6100000000000001E-3</v>
      </c>
    </row>
    <row r="42" spans="1:3" ht="15" thickBot="1">
      <c r="A42" s="96" t="s">
        <v>544</v>
      </c>
      <c r="B42" s="96">
        <v>1.63E-4</v>
      </c>
      <c r="C42" s="110">
        <v>1.7899999999999999E-3</v>
      </c>
    </row>
    <row r="43" spans="1:3" ht="15" thickBot="1">
      <c r="A43" s="96" t="s">
        <v>556</v>
      </c>
      <c r="B43" s="96">
        <v>1.65E-4</v>
      </c>
      <c r="C43" s="110">
        <v>1.98E-3</v>
      </c>
    </row>
    <row r="44" spans="1:3" ht="15" thickBot="1">
      <c r="A44" s="96" t="s">
        <v>533</v>
      </c>
      <c r="B44" s="96">
        <v>1.6799999999999999E-4</v>
      </c>
      <c r="C44" s="110">
        <v>2.1700000000000001E-3</v>
      </c>
    </row>
    <row r="45" spans="1:3" ht="15" thickBot="1">
      <c r="A45" s="96" t="s">
        <v>530</v>
      </c>
      <c r="B45" s="96">
        <v>1.7200000000000001E-4</v>
      </c>
      <c r="C45" s="110">
        <v>2.3600000000000001E-3</v>
      </c>
    </row>
    <row r="46" spans="1:3" ht="15" thickBot="1">
      <c r="A46" s="96" t="s">
        <v>557</v>
      </c>
      <c r="B46" s="96">
        <v>1.8599999999999999E-4</v>
      </c>
      <c r="C46" s="110">
        <v>2.5400000000000002E-3</v>
      </c>
    </row>
    <row r="47" spans="1:3" ht="15" thickBot="1">
      <c r="A47" s="96" t="s">
        <v>528</v>
      </c>
      <c r="B47" s="96">
        <v>1.9100000000000001E-4</v>
      </c>
      <c r="C47" s="110">
        <v>2.7100000000000002E-3</v>
      </c>
    </row>
    <row r="48" spans="1:3" ht="15" thickBot="1">
      <c r="A48" s="96" t="s">
        <v>558</v>
      </c>
      <c r="B48" s="96">
        <v>1.9799999999999999E-4</v>
      </c>
      <c r="C48" s="110">
        <v>2.8900000000000002E-3</v>
      </c>
    </row>
    <row r="49" spans="1:3" ht="15" thickBot="1">
      <c r="A49" s="96" t="s">
        <v>545</v>
      </c>
      <c r="B49" s="96">
        <v>2.04E-4</v>
      </c>
      <c r="C49" s="110">
        <v>3.0999999999999999E-3</v>
      </c>
    </row>
    <row r="50" spans="1:3" ht="15" thickBot="1">
      <c r="A50" s="96" t="s">
        <v>527</v>
      </c>
      <c r="B50" s="96">
        <v>2.12E-4</v>
      </c>
      <c r="C50" s="110">
        <v>3.3500000000000001E-3</v>
      </c>
    </row>
    <row r="51" spans="1:3" ht="15" thickBot="1">
      <c r="A51" s="96" t="s">
        <v>559</v>
      </c>
      <c r="B51" s="96">
        <v>2.1800000000000001E-4</v>
      </c>
      <c r="C51" s="110">
        <v>3.65E-3</v>
      </c>
    </row>
    <row r="52" spans="1:3" ht="15" thickBot="1">
      <c r="A52" s="96" t="s">
        <v>541</v>
      </c>
      <c r="B52" s="96">
        <v>2.24E-4</v>
      </c>
      <c r="C52" s="110">
        <v>4.0000000000000001E-3</v>
      </c>
    </row>
    <row r="53" spans="1:3" ht="15" thickBot="1">
      <c r="A53" s="96" t="s">
        <v>560</v>
      </c>
      <c r="B53" s="96">
        <v>2.2900000000000001E-4</v>
      </c>
      <c r="C53" s="110">
        <v>4.3899999999999998E-3</v>
      </c>
    </row>
    <row r="54" spans="1:3" ht="15" thickBot="1">
      <c r="A54" s="96" t="s">
        <v>534</v>
      </c>
      <c r="B54" s="96">
        <v>2.33E-4</v>
      </c>
      <c r="C54" s="110">
        <v>4.81E-3</v>
      </c>
    </row>
    <row r="55" spans="1:3" ht="15" thickBot="1">
      <c r="A55" s="96" t="s">
        <v>561</v>
      </c>
      <c r="B55" s="96">
        <v>2.3599999999999999E-4</v>
      </c>
      <c r="C55" s="110">
        <v>5.2500000000000003E-3</v>
      </c>
    </row>
    <row r="56" spans="1:3" ht="15" thickBot="1">
      <c r="A56" s="96" t="s">
        <v>529</v>
      </c>
      <c r="B56" s="96">
        <v>2.3699999999999999E-4</v>
      </c>
      <c r="C56" s="110">
        <v>5.7200000000000003E-3</v>
      </c>
    </row>
    <row r="57" spans="1:3" ht="15" thickBot="1">
      <c r="A57" s="96" t="s">
        <v>540</v>
      </c>
      <c r="B57" s="96">
        <v>2.3900000000000001E-4</v>
      </c>
      <c r="C57" s="110">
        <v>6.2300000000000003E-3</v>
      </c>
    </row>
    <row r="58" spans="1:3" ht="15" thickBot="1">
      <c r="A58" s="96" t="s">
        <v>562</v>
      </c>
      <c r="B58" s="96">
        <v>2.43E-4</v>
      </c>
      <c r="C58" s="110">
        <v>6.8100000000000001E-3</v>
      </c>
    </row>
    <row r="59" spans="1:3" ht="15" thickBot="1">
      <c r="A59" s="96" t="s">
        <v>563</v>
      </c>
      <c r="B59" s="96">
        <v>2.4800000000000001E-4</v>
      </c>
      <c r="C59" s="110">
        <v>7.4799999999999997E-3</v>
      </c>
    </row>
    <row r="60" spans="1:3" ht="15" thickBot="1">
      <c r="A60" s="96" t="s">
        <v>542</v>
      </c>
      <c r="B60" s="96">
        <v>2.5300000000000002E-4</v>
      </c>
      <c r="C60" s="110">
        <v>8.2699999999999996E-3</v>
      </c>
    </row>
    <row r="61" spans="1:3" ht="15" thickBot="1">
      <c r="A61" s="96" t="s">
        <v>538</v>
      </c>
      <c r="B61" s="96">
        <v>2.3900000000000001E-4</v>
      </c>
      <c r="C61" s="110">
        <v>9.1800000000000007E-3</v>
      </c>
    </row>
    <row r="62" spans="1:3" ht="15" thickBot="1">
      <c r="A62" s="96" t="s">
        <v>564</v>
      </c>
      <c r="B62" s="96">
        <v>2.42E-4</v>
      </c>
      <c r="C62" s="110">
        <v>1.018E-2</v>
      </c>
    </row>
    <row r="63" spans="1:3" ht="15" thickBot="1">
      <c r="A63" s="96" t="s">
        <v>565</v>
      </c>
      <c r="B63" s="96">
        <v>2.4399999999999999E-4</v>
      </c>
      <c r="C63" s="110">
        <v>1.1220000000000001E-2</v>
      </c>
    </row>
    <row r="64" spans="1:3" ht="15" thickBot="1">
      <c r="A64" s="96" t="s">
        <v>566</v>
      </c>
      <c r="B64" s="96">
        <v>2.4699999999999999E-4</v>
      </c>
      <c r="C64" s="110">
        <v>1.223E-2</v>
      </c>
    </row>
    <row r="65" spans="1:3" ht="15" thickBot="1">
      <c r="A65" s="96" t="s">
        <v>567</v>
      </c>
      <c r="B65" s="96">
        <v>2.5399999999999999E-4</v>
      </c>
      <c r="C65" s="110">
        <v>1.3180000000000001E-2</v>
      </c>
    </row>
    <row r="66" spans="1:3" ht="15" thickBot="1">
      <c r="A66" s="96" t="s">
        <v>535</v>
      </c>
      <c r="B66" s="96">
        <v>2.3499999999999999E-4</v>
      </c>
      <c r="C66" s="110">
        <v>1.405E-2</v>
      </c>
    </row>
    <row r="67" spans="1:3" ht="15" thickBot="1">
      <c r="A67" s="96" t="s">
        <v>539</v>
      </c>
      <c r="B67" s="96">
        <v>2.4000000000000001E-4</v>
      </c>
      <c r="C67" s="110">
        <v>1.494E-2</v>
      </c>
    </row>
    <row r="68" spans="1:3" ht="15" thickBot="1">
      <c r="A68" s="96" t="s">
        <v>568</v>
      </c>
      <c r="B68" s="96">
        <v>2.4600000000000002E-4</v>
      </c>
      <c r="C68" s="110">
        <v>1.592E-2</v>
      </c>
    </row>
    <row r="69" spans="1:3" ht="15" thickBot="1">
      <c r="A69" s="96" t="s">
        <v>537</v>
      </c>
      <c r="B69" s="96">
        <v>2.5399999999999999E-4</v>
      </c>
      <c r="C69" s="110">
        <v>1.711E-2</v>
      </c>
    </row>
    <row r="70" spans="1:3" ht="15" thickBot="1">
      <c r="A70" s="96" t="s">
        <v>569</v>
      </c>
      <c r="B70" s="96">
        <v>2.6200000000000003E-4</v>
      </c>
      <c r="C70" s="110">
        <v>1.8610000000000002E-2</v>
      </c>
    </row>
    <row r="71" spans="1:3" ht="15" thickBot="1">
      <c r="A71" s="96" t="s">
        <v>570</v>
      </c>
      <c r="B71" s="96">
        <v>2.3599999999999999E-4</v>
      </c>
      <c r="C71" s="110">
        <v>2.043E-2</v>
      </c>
    </row>
    <row r="72" spans="1:3" ht="15" thickBot="1">
      <c r="A72" s="96" t="s">
        <v>571</v>
      </c>
      <c r="B72" s="96">
        <v>2.4399999999999999E-4</v>
      </c>
      <c r="C72" s="110">
        <v>2.2540000000000001E-2</v>
      </c>
    </row>
    <row r="73" spans="1:3" ht="15" thickBot="1">
      <c r="A73" s="96" t="s">
        <v>572</v>
      </c>
      <c r="B73" s="96">
        <v>2.5099999999999998E-4</v>
      </c>
      <c r="C73" s="110">
        <v>2.479E-2</v>
      </c>
    </row>
    <row r="74" spans="1:3" ht="15" thickBot="1">
      <c r="A74" s="96" t="s">
        <v>536</v>
      </c>
      <c r="B74" s="96">
        <v>2.6200000000000003E-4</v>
      </c>
      <c r="C74" s="110">
        <v>2.7040000000000002E-2</v>
      </c>
    </row>
    <row r="75" spans="1:3" ht="15" thickBot="1">
      <c r="A75" s="96" t="s">
        <v>573</v>
      </c>
      <c r="B75" s="96">
        <v>2.7500000000000002E-4</v>
      </c>
      <c r="C75" s="110">
        <v>2.9159999999999998E-2</v>
      </c>
    </row>
    <row r="76" spans="1:3" ht="15" thickBot="1">
      <c r="A76" s="96" t="s">
        <v>546</v>
      </c>
      <c r="B76" s="96">
        <v>2.43E-4</v>
      </c>
      <c r="C76" s="110">
        <v>3.1140000000000001E-2</v>
      </c>
    </row>
    <row r="77" spans="1:3" ht="15" thickBot="1">
      <c r="A77" s="96" t="s">
        <v>574</v>
      </c>
      <c r="B77" s="96">
        <v>2.5799999999999998E-4</v>
      </c>
      <c r="C77" s="110">
        <v>3.3160000000000002E-2</v>
      </c>
    </row>
    <row r="78" spans="1:3" ht="15" thickBot="1">
      <c r="A78" s="96" t="s">
        <v>569</v>
      </c>
      <c r="B78" s="96">
        <v>2.7399999999999999E-4</v>
      </c>
      <c r="C78" s="110">
        <v>3.542E-2</v>
      </c>
    </row>
    <row r="79" spans="1:3" ht="15" thickBot="1">
      <c r="A79" s="96" t="s">
        <v>575</v>
      </c>
      <c r="B79" s="96">
        <v>2.9300000000000002E-4</v>
      </c>
      <c r="C79" s="110">
        <v>3.8219999999999997E-2</v>
      </c>
    </row>
    <row r="80" spans="1:3" ht="15" thickBot="1">
      <c r="A80" s="96" t="s">
        <v>576</v>
      </c>
      <c r="B80" s="96">
        <v>3.1399999999999999E-4</v>
      </c>
      <c r="C80" s="110">
        <v>4.181E-2</v>
      </c>
    </row>
    <row r="81" spans="1:3" ht="15" thickBot="1">
      <c r="A81" s="96" t="s">
        <v>577</v>
      </c>
      <c r="B81" s="96">
        <v>2.6699999999999998E-4</v>
      </c>
      <c r="C81" s="110">
        <v>4.6330000000000003E-2</v>
      </c>
    </row>
    <row r="82" spans="1:3" ht="15" thickBot="1">
      <c r="A82" s="96" t="s">
        <v>537</v>
      </c>
      <c r="B82" s="96">
        <v>2.8699999999999998E-4</v>
      </c>
      <c r="C82" s="110">
        <v>5.9339999999999997E-2</v>
      </c>
    </row>
    <row r="83" spans="1:3" ht="15" thickBot="1">
      <c r="A83" s="96" t="s">
        <v>578</v>
      </c>
      <c r="B83" s="96">
        <v>3.1E-4</v>
      </c>
      <c r="C83" s="110">
        <v>7.0129999999999998E-2</v>
      </c>
    </row>
    <row r="84" spans="1:3" ht="15" thickBot="1">
      <c r="A84" s="96" t="s">
        <v>579</v>
      </c>
      <c r="B84" s="96">
        <v>3.3399999999999999E-4</v>
      </c>
      <c r="C84" s="110">
        <v>8.2820000000000005E-2</v>
      </c>
    </row>
    <row r="85" spans="1:3" ht="15" thickBot="1">
      <c r="A85" s="96" t="s">
        <v>580</v>
      </c>
      <c r="B85" s="96">
        <v>3.6099999999999999E-4</v>
      </c>
      <c r="C85" s="110">
        <v>9.7000000000000003E-2</v>
      </c>
    </row>
    <row r="86" spans="1:3" ht="15" thickBot="1">
      <c r="A86" s="96" t="s">
        <v>531</v>
      </c>
      <c r="B86" s="96">
        <v>1.4799999999999999E-4</v>
      </c>
      <c r="C86" s="110">
        <v>0.11214</v>
      </c>
    </row>
    <row r="87" spans="1:3" ht="15" thickBot="1">
      <c r="A87" s="96" t="s">
        <v>532</v>
      </c>
      <c r="B87" s="96">
        <v>1.6200000000000001E-4</v>
      </c>
      <c r="C87" s="110">
        <v>0.12778</v>
      </c>
    </row>
    <row r="88" spans="1:3" ht="15" thickBot="1">
      <c r="A88" s="96" t="s">
        <v>526</v>
      </c>
      <c r="B88" s="96">
        <v>1.7899999999999999E-4</v>
      </c>
      <c r="C88" s="110">
        <v>0.14371999999999999</v>
      </c>
    </row>
    <row r="89" spans="1:3" ht="15" thickBot="1">
      <c r="A89" s="96" t="s">
        <v>581</v>
      </c>
      <c r="B89" s="96">
        <v>1.9900000000000001E-4</v>
      </c>
      <c r="C89" s="110">
        <v>0.15981999999999999</v>
      </c>
    </row>
    <row r="90" spans="1:3" ht="15" thickBot="1">
      <c r="A90" s="96" t="s">
        <v>572</v>
      </c>
      <c r="B90" s="96">
        <v>2.22E-4</v>
      </c>
      <c r="C90" s="110">
        <v>0.17607999999999999</v>
      </c>
    </row>
    <row r="91" spans="1:3" ht="15" thickBot="1">
      <c r="A91" s="96" t="s">
        <v>582</v>
      </c>
      <c r="B91" s="96">
        <v>2.5000000000000001E-4</v>
      </c>
      <c r="C91" s="110">
        <v>0.19245999999999999</v>
      </c>
    </row>
    <row r="92" spans="1:3" ht="15" thickBot="1">
      <c r="A92" s="96" t="s">
        <v>583</v>
      </c>
      <c r="B92" s="96">
        <v>2.8600000000000001E-4</v>
      </c>
      <c r="C92" s="110">
        <v>0.20893</v>
      </c>
    </row>
    <row r="93" spans="1:3" ht="15" thickBot="1">
      <c r="A93" s="96" t="s">
        <v>584</v>
      </c>
      <c r="B93" s="96">
        <v>3.3300000000000002E-4</v>
      </c>
      <c r="C93" s="110">
        <v>0.22558</v>
      </c>
    </row>
    <row r="94" spans="1:3" ht="15" thickBot="1">
      <c r="A94" s="96" t="s">
        <v>585</v>
      </c>
      <c r="B94" s="96">
        <v>4.0000000000000002E-4</v>
      </c>
      <c r="C94" s="110">
        <v>0.24271000000000001</v>
      </c>
    </row>
    <row r="95" spans="1:3" ht="15" thickBot="1">
      <c r="A95" s="96" t="s">
        <v>586</v>
      </c>
      <c r="B95" s="96">
        <v>4.9200000000000003E-4</v>
      </c>
      <c r="C95" s="110">
        <v>0.26099</v>
      </c>
    </row>
    <row r="96" spans="1:3" ht="15" thickBot="1">
      <c r="A96" s="96" t="s">
        <v>587</v>
      </c>
      <c r="B96" s="96">
        <v>6.1899999999999998E-4</v>
      </c>
      <c r="C96" s="110">
        <v>0.28161000000000003</v>
      </c>
    </row>
    <row r="97" spans="1:3" ht="15" thickBot="1">
      <c r="A97" s="96" t="s">
        <v>588</v>
      </c>
      <c r="B97" s="96">
        <v>7.9500000000000003E-4</v>
      </c>
      <c r="C97" s="110">
        <v>0.30989</v>
      </c>
    </row>
    <row r="98" spans="1:3" ht="15" thickBot="1">
      <c r="A98" s="96" t="s">
        <v>589</v>
      </c>
      <c r="B98" s="96">
        <v>1.0510000000000001E-3</v>
      </c>
      <c r="C98" s="110">
        <v>0.33550000000000002</v>
      </c>
    </row>
    <row r="99" spans="1:3" ht="15" thickBot="1">
      <c r="A99" s="96" t="s">
        <v>590</v>
      </c>
      <c r="B99" s="96">
        <v>1.4319999999999999E-3</v>
      </c>
      <c r="C99" s="110">
        <v>0.36277999999999999</v>
      </c>
    </row>
    <row r="100" spans="1:3" ht="15" thickBot="1">
      <c r="A100" s="96" t="s">
        <v>591</v>
      </c>
      <c r="B100" s="96">
        <v>2.0179999999999998E-3</v>
      </c>
      <c r="C100" s="110">
        <v>0.39176</v>
      </c>
    </row>
    <row r="101" spans="1:3" ht="15" thickBot="1">
      <c r="A101" s="96" t="s">
        <v>592</v>
      </c>
      <c r="B101" s="96">
        <v>1.1410000000000001E-3</v>
      </c>
      <c r="C101" s="110">
        <v>0.42246</v>
      </c>
    </row>
    <row r="102" spans="1:3" ht="15" thickBot="1">
      <c r="A102" s="96" t="s">
        <v>593</v>
      </c>
      <c r="B102" s="96">
        <v>1.9692000000000001E-2</v>
      </c>
      <c r="C102" s="111">
        <v>100000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10"/>
  <sheetViews>
    <sheetView workbookViewId="0">
      <selection activeCell="AH4" sqref="AH4:AH104"/>
    </sheetView>
  </sheetViews>
  <sheetFormatPr baseColWidth="10" defaultColWidth="8.88671875" defaultRowHeight="14.4"/>
  <sheetData>
    <row r="1" spans="1:1">
      <c r="A1" t="s">
        <v>522</v>
      </c>
    </row>
    <row r="2" spans="1:1">
      <c r="A2" s="92" t="s">
        <v>523</v>
      </c>
    </row>
    <row r="4" spans="1:1">
      <c r="A4" t="s">
        <v>499</v>
      </c>
    </row>
    <row r="5" spans="1:1">
      <c r="A5" t="s">
        <v>500</v>
      </c>
    </row>
    <row r="6" spans="1:1">
      <c r="A6" t="s">
        <v>501</v>
      </c>
    </row>
    <row r="7" spans="1:1">
      <c r="A7" t="s">
        <v>502</v>
      </c>
    </row>
    <row r="8" spans="1:1">
      <c r="A8" t="s">
        <v>503</v>
      </c>
    </row>
    <row r="9" spans="1:1">
      <c r="A9" t="s">
        <v>504</v>
      </c>
    </row>
    <row r="10" spans="1:1">
      <c r="A10" t="s">
        <v>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</sheetPr>
  <dimension ref="A1:H23"/>
  <sheetViews>
    <sheetView showGridLines="0" topLeftCell="A3" workbookViewId="0">
      <selection activeCell="E8" sqref="E8"/>
    </sheetView>
  </sheetViews>
  <sheetFormatPr baseColWidth="10" defaultColWidth="8.88671875" defaultRowHeight="14.4"/>
  <cols>
    <col min="1" max="1" width="18.21875" customWidth="1"/>
    <col min="3" max="3" width="8.77734375" customWidth="1"/>
    <col min="4" max="4" width="45.6640625" customWidth="1"/>
    <col min="5" max="5" width="22" customWidth="1"/>
    <col min="6" max="6" width="20.6640625" customWidth="1"/>
    <col min="7" max="7" width="7.33203125" customWidth="1"/>
    <col min="8" max="8" width="16.109375" hidden="1" customWidth="1"/>
    <col min="9" max="9" width="18.33203125" customWidth="1"/>
  </cols>
  <sheetData>
    <row r="1" spans="1:8" ht="150" customHeight="1">
      <c r="A1" s="63"/>
      <c r="B1" s="63"/>
    </row>
    <row r="2" spans="1:8">
      <c r="A2" s="63"/>
      <c r="B2" s="63"/>
    </row>
    <row r="3" spans="1:8">
      <c r="A3" s="66"/>
      <c r="B3" s="63"/>
    </row>
    <row r="4" spans="1:8">
      <c r="A4" s="67"/>
      <c r="B4" s="64"/>
      <c r="C4" s="65"/>
      <c r="D4" s="65"/>
      <c r="E4" s="65"/>
      <c r="F4" s="65"/>
      <c r="G4" s="65"/>
    </row>
    <row r="5" spans="1:8">
      <c r="D5" s="42" t="s">
        <v>481</v>
      </c>
    </row>
    <row r="7" spans="1:8">
      <c r="D7" s="42" t="s">
        <v>0</v>
      </c>
      <c r="E7" s="1" t="s">
        <v>461</v>
      </c>
      <c r="F7" s="1" t="s">
        <v>462</v>
      </c>
      <c r="G7" s="1"/>
      <c r="H7" s="35" t="s">
        <v>471</v>
      </c>
    </row>
    <row r="8" spans="1:8">
      <c r="D8" s="43" t="str">
        <f>'Country selection'!D8</f>
        <v>Country</v>
      </c>
      <c r="E8" s="3" t="str">
        <f>'Country selection'!E8</f>
        <v>ARGENTINA</v>
      </c>
      <c r="F8" s="44"/>
      <c r="H8" s="37" t="str">
        <f>IF(F8="",E8,F8)</f>
        <v>ARGENTINA</v>
      </c>
    </row>
    <row r="9" spans="1:8">
      <c r="D9" s="43" t="s">
        <v>26</v>
      </c>
      <c r="E9" s="76">
        <f>'Country selection'!E9</f>
        <v>266650</v>
      </c>
      <c r="F9" s="44"/>
      <c r="H9" s="37">
        <f t="shared" ref="H9:H23" si="0">IF(F9="",E9,F9)</f>
        <v>266650</v>
      </c>
    </row>
    <row r="10" spans="1:8">
      <c r="D10" s="43" t="s">
        <v>494</v>
      </c>
      <c r="E10" s="76">
        <f>'Country selection'!E10</f>
        <v>361497</v>
      </c>
      <c r="F10" s="44"/>
      <c r="H10" s="37">
        <f t="shared" si="0"/>
        <v>361497</v>
      </c>
    </row>
    <row r="11" spans="1:8">
      <c r="D11" s="43" t="str">
        <f>'Country selection'!D11</f>
        <v>Coverage (all doses)</v>
      </c>
      <c r="E11" s="33">
        <f>'Country selection'!E11</f>
        <v>0.69</v>
      </c>
      <c r="F11" s="45"/>
      <c r="H11" s="38">
        <f t="shared" si="0"/>
        <v>0.69</v>
      </c>
    </row>
    <row r="12" spans="1:8">
      <c r="D12" s="43" t="str">
        <f>'Country selection'!D12</f>
        <v>Vaccine efficacy vs HPV 16/18</v>
      </c>
      <c r="E12" s="33">
        <f>'Country selection'!E12</f>
        <v>1</v>
      </c>
      <c r="F12" s="45"/>
      <c r="H12" s="38">
        <f t="shared" si="0"/>
        <v>1</v>
      </c>
    </row>
    <row r="13" spans="1:8">
      <c r="D13" s="43" t="str">
        <f>'Country selection'!D13</f>
        <v>Target age group</v>
      </c>
      <c r="E13" s="3">
        <f>'Country selection'!E13</f>
        <v>12</v>
      </c>
      <c r="F13" s="44"/>
      <c r="H13" s="37">
        <f t="shared" si="0"/>
        <v>12</v>
      </c>
    </row>
    <row r="14" spans="1:8">
      <c r="D14" s="43" t="str">
        <f>'Country selection'!D14</f>
        <v>Vaccine price per FIG</v>
      </c>
      <c r="E14" s="7">
        <f>'Country selection'!E14</f>
        <v>23.48</v>
      </c>
      <c r="F14" s="46"/>
      <c r="H14" s="39">
        <f t="shared" si="0"/>
        <v>23.48</v>
      </c>
    </row>
    <row r="15" spans="1:8">
      <c r="D15" s="43" t="str">
        <f>'Country selection'!D15</f>
        <v>Vaccine delivery cost per FIG</v>
      </c>
      <c r="E15" s="7">
        <f>'Country selection'!E15</f>
        <v>8.69</v>
      </c>
      <c r="F15" s="46"/>
      <c r="H15" s="39">
        <f t="shared" si="0"/>
        <v>8.69</v>
      </c>
    </row>
    <row r="16" spans="1:8">
      <c r="D16" s="43" t="str">
        <f>'Country selection'!D16</f>
        <v>Total vaccine cost per FIG</v>
      </c>
      <c r="E16" s="7">
        <f>'Country selection'!E16</f>
        <v>32.17</v>
      </c>
      <c r="F16" s="7">
        <f>H14+H15</f>
        <v>32.17</v>
      </c>
      <c r="H16" s="39">
        <f t="shared" si="0"/>
        <v>32.17</v>
      </c>
    </row>
    <row r="17" spans="4:8">
      <c r="D17" s="43" t="str">
        <f>'Country selection'!D17</f>
        <v>Cancer treatment cost (per episode, over lifetime)</v>
      </c>
      <c r="E17" s="7">
        <f>'Country selection'!E17</f>
        <v>12711.5</v>
      </c>
      <c r="F17" s="46"/>
      <c r="H17" s="39">
        <f t="shared" si="0"/>
        <v>12711.5</v>
      </c>
    </row>
    <row r="18" spans="4:8">
      <c r="D18" s="43" t="s">
        <v>514</v>
      </c>
      <c r="E18" s="77">
        <f>'Country selection'!E18</f>
        <v>0.08</v>
      </c>
      <c r="F18" s="44"/>
      <c r="H18" s="37">
        <f t="shared" si="0"/>
        <v>0.08</v>
      </c>
    </row>
    <row r="19" spans="4:8">
      <c r="D19" s="43" t="s">
        <v>515</v>
      </c>
      <c r="E19" s="77">
        <f>'Country selection'!E19</f>
        <v>0.11</v>
      </c>
      <c r="F19" s="44"/>
      <c r="H19" s="37">
        <f t="shared" si="0"/>
        <v>0.11</v>
      </c>
    </row>
    <row r="20" spans="4:8">
      <c r="D20" s="43" t="s">
        <v>516</v>
      </c>
      <c r="E20" s="77">
        <f>'Country selection'!E20</f>
        <v>0.78</v>
      </c>
      <c r="F20" s="44"/>
      <c r="H20" s="37">
        <f t="shared" si="0"/>
        <v>0.78</v>
      </c>
    </row>
    <row r="21" spans="4:8">
      <c r="D21" s="43" t="str">
        <f>'Country selection'!D21</f>
        <v>Discount rate</v>
      </c>
      <c r="E21" s="34">
        <f>'Country selection'!E21</f>
        <v>0.03</v>
      </c>
      <c r="F21" s="47"/>
      <c r="H21" s="40">
        <f t="shared" si="0"/>
        <v>0.03</v>
      </c>
    </row>
    <row r="22" spans="4:8">
      <c r="D22" s="43" t="str">
        <f>'Country selection'!D22</f>
        <v>Proportion of cervical cancer cases that are due to HPV 16/18</v>
      </c>
      <c r="E22" s="34">
        <f>'Country selection'!E22</f>
        <v>0.70940000000000003</v>
      </c>
      <c r="F22" s="47"/>
      <c r="H22" s="40">
        <f t="shared" si="0"/>
        <v>0.70940000000000003</v>
      </c>
    </row>
    <row r="23" spans="4:8">
      <c r="D23" s="43" t="str">
        <f>'Country selection'!D23</f>
        <v>GDP per capita</v>
      </c>
      <c r="E23" s="7">
        <f>'Country selection'!E23</f>
        <v>10636.12</v>
      </c>
      <c r="F23" s="46"/>
      <c r="H23" s="39">
        <f t="shared" si="0"/>
        <v>10636.12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O108"/>
  <sheetViews>
    <sheetView showGridLines="0" workbookViewId="0">
      <selection activeCell="D8" sqref="D8"/>
    </sheetView>
  </sheetViews>
  <sheetFormatPr baseColWidth="10" defaultColWidth="8.88671875" defaultRowHeight="14.4"/>
  <cols>
    <col min="1" max="1" width="18.109375" customWidth="1"/>
    <col min="2" max="2" width="4.88671875" customWidth="1"/>
    <col min="3" max="3" width="4.33203125" style="3" bestFit="1" customWidth="1"/>
    <col min="4" max="6" width="11.33203125" customWidth="1"/>
    <col min="7" max="7" width="11.109375" customWidth="1"/>
    <col min="8" max="8" width="4.33203125" style="3" bestFit="1" customWidth="1"/>
    <col min="9" max="11" width="11.33203125" customWidth="1"/>
    <col min="13" max="15" width="0" hidden="1" customWidth="1"/>
  </cols>
  <sheetData>
    <row r="1" spans="1:15" ht="150" customHeight="1">
      <c r="C1"/>
      <c r="H1"/>
    </row>
    <row r="2" spans="1:15">
      <c r="C2"/>
      <c r="H2"/>
    </row>
    <row r="3" spans="1:15" ht="15.75" customHeight="1">
      <c r="A3" s="62"/>
      <c r="C3"/>
      <c r="H3"/>
    </row>
    <row r="4" spans="1:15" ht="0.75" customHeight="1">
      <c r="C4"/>
      <c r="H4"/>
    </row>
    <row r="5" spans="1:15" ht="15.75" customHeight="1">
      <c r="C5"/>
      <c r="H5"/>
    </row>
    <row r="6" spans="1:15" ht="20.399999999999999" thickBot="1">
      <c r="D6" s="121" t="s">
        <v>463</v>
      </c>
      <c r="E6" s="121"/>
      <c r="F6" s="121"/>
      <c r="G6" s="48"/>
      <c r="I6" s="121" t="s">
        <v>464</v>
      </c>
      <c r="J6" s="121"/>
      <c r="K6" s="121"/>
      <c r="M6" s="36" t="s">
        <v>473</v>
      </c>
      <c r="N6" s="36"/>
      <c r="O6" s="36"/>
    </row>
    <row r="7" spans="1:15" s="68" customFormat="1" ht="58.2" thickTop="1">
      <c r="C7" s="69" t="s">
        <v>1</v>
      </c>
      <c r="D7" s="69" t="s">
        <v>41</v>
      </c>
      <c r="E7" s="69" t="s">
        <v>42</v>
      </c>
      <c r="F7" s="69" t="s">
        <v>43</v>
      </c>
      <c r="G7" s="69"/>
      <c r="H7" s="69" t="s">
        <v>1</v>
      </c>
      <c r="I7" s="69" t="s">
        <v>41</v>
      </c>
      <c r="J7" s="69" t="s">
        <v>42</v>
      </c>
      <c r="K7" s="69" t="s">
        <v>43</v>
      </c>
      <c r="M7" s="70" t="s">
        <v>41</v>
      </c>
      <c r="N7" s="70" t="s">
        <v>42</v>
      </c>
      <c r="O7" s="70" t="s">
        <v>43</v>
      </c>
    </row>
    <row r="8" spans="1:15">
      <c r="C8" s="3">
        <v>0</v>
      </c>
      <c r="D8">
        <f>IF(ISNUMBER(VLOOKUP('Country selection'!$E$5,incidence!$A$2:$CX$195,$C8+2,FALSE)),VLOOKUP('Country selection'!$E$5,incidence!$A$2:$CX$195,$C8+2,FALSE),0)</f>
        <v>0</v>
      </c>
      <c r="E8">
        <f>IF(ISNUMBER(VLOOKUP('Country selection'!$E$5,mortcecx!$A$2:$CX$195,$C8+2,FALSE)),VLOOKUP('Country selection'!$E$5,mortcecx!$A$2:$CX$195,$C8+2,FALSE),0)</f>
        <v>0</v>
      </c>
      <c r="F8">
        <f>IF(ISNUMBER(VLOOKUP('Country selection'!$E$5,mortall!$A$2:$CX$195,$C8+2,FALSE)),VLOOKUP('Country selection'!$E$5,mortall!$A$2:$CX$195,$C8+2,FALSE),0)</f>
        <v>8.8400000000000006E-3</v>
      </c>
      <c r="H8" s="3">
        <v>0</v>
      </c>
      <c r="I8" s="49"/>
      <c r="J8" s="49"/>
      <c r="K8" s="49"/>
      <c r="M8" s="36">
        <f t="shared" ref="M8:M39" si="0">IF(I8="",D8,I8)</f>
        <v>0</v>
      </c>
      <c r="N8" s="36">
        <f t="shared" ref="N8:N39" si="1">IF(J8="",E8,J8)</f>
        <v>0</v>
      </c>
      <c r="O8" s="36">
        <f t="shared" ref="O8:O39" si="2">IF(K8="",F8,K8)</f>
        <v>8.8400000000000006E-3</v>
      </c>
    </row>
    <row r="9" spans="1:15">
      <c r="C9" s="3">
        <f t="shared" ref="C9:C40" si="3">C8+1</f>
        <v>1</v>
      </c>
      <c r="D9">
        <f>IF(ISNUMBER(VLOOKUP('Country selection'!$E$5,incidence!$A$2:$CX$195,$C9+2,FALSE)),VLOOKUP('Country selection'!$E$5,incidence!$A$2:$CX$195,$C9+2,FALSE),0)</f>
        <v>0</v>
      </c>
      <c r="E9">
        <f>IF(ISNUMBER(VLOOKUP('Country selection'!$E$5,mortcecx!$A$2:$CX$195,$C9+2,FALSE)),VLOOKUP('Country selection'!$E$5,mortcecx!$A$2:$CX$195,$C9+2,FALSE),0)</f>
        <v>0</v>
      </c>
      <c r="F9">
        <f>IF(ISNUMBER(VLOOKUP('Country selection'!$E$5,mortall!$A$2:$CX$195,$C9+2,FALSE)),VLOOKUP('Country selection'!$E$5,mortall!$A$2:$CX$195,$C9+2,FALSE),0)</f>
        <v>5.4000000000000001E-4</v>
      </c>
      <c r="H9" s="3">
        <f t="shared" ref="H9:H72" si="4">H8+1</f>
        <v>1</v>
      </c>
      <c r="I9" s="49"/>
      <c r="J9" s="49"/>
      <c r="K9" s="49"/>
      <c r="M9" s="36">
        <f t="shared" si="0"/>
        <v>0</v>
      </c>
      <c r="N9" s="36">
        <f t="shared" si="1"/>
        <v>0</v>
      </c>
      <c r="O9" s="36">
        <f t="shared" si="2"/>
        <v>5.4000000000000001E-4</v>
      </c>
    </row>
    <row r="10" spans="1:15">
      <c r="C10" s="3">
        <f t="shared" si="3"/>
        <v>2</v>
      </c>
      <c r="D10">
        <f>IF(ISNUMBER(VLOOKUP('Country selection'!$E$5,incidence!$A$2:$CX$195,$C10+2,FALSE)),VLOOKUP('Country selection'!$E$5,incidence!$A$2:$CX$195,$C10+2,FALSE),0)</f>
        <v>0</v>
      </c>
      <c r="E10">
        <f>IF(ISNUMBER(VLOOKUP('Country selection'!$E$5,mortcecx!$A$2:$CX$195,$C10+2,FALSE)),VLOOKUP('Country selection'!$E$5,mortcecx!$A$2:$CX$195,$C10+2,FALSE),0)</f>
        <v>0</v>
      </c>
      <c r="F10">
        <f>IF(ISNUMBER(VLOOKUP('Country selection'!$E$5,mortall!$A$2:$CX$195,$C10+2,FALSE)),VLOOKUP('Country selection'!$E$5,mortall!$A$2:$CX$195,$C10+2,FALSE),0)</f>
        <v>2.7999999999999998E-4</v>
      </c>
      <c r="H10" s="3">
        <f t="shared" si="4"/>
        <v>2</v>
      </c>
      <c r="I10" s="49"/>
      <c r="J10" s="49"/>
      <c r="K10" s="49"/>
      <c r="M10" s="36">
        <f t="shared" si="0"/>
        <v>0</v>
      </c>
      <c r="N10" s="36">
        <f t="shared" si="1"/>
        <v>0</v>
      </c>
      <c r="O10" s="36">
        <f t="shared" si="2"/>
        <v>2.7999999999999998E-4</v>
      </c>
    </row>
    <row r="11" spans="1:15">
      <c r="C11" s="3">
        <f t="shared" si="3"/>
        <v>3</v>
      </c>
      <c r="D11">
        <f>IF(ISNUMBER(VLOOKUP('Country selection'!$E$5,incidence!$A$2:$CX$195,$C11+2,FALSE)),VLOOKUP('Country selection'!$E$5,incidence!$A$2:$CX$195,$C11+2,FALSE),0)</f>
        <v>0</v>
      </c>
      <c r="E11">
        <f>IF(ISNUMBER(VLOOKUP('Country selection'!$E$5,mortcecx!$A$2:$CX$195,$C11+2,FALSE)),VLOOKUP('Country selection'!$E$5,mortcecx!$A$2:$CX$195,$C11+2,FALSE),0)</f>
        <v>0</v>
      </c>
      <c r="F11">
        <f>IF(ISNUMBER(VLOOKUP('Country selection'!$E$5,mortall!$A$2:$CX$195,$C11+2,FALSE)),VLOOKUP('Country selection'!$E$5,mortall!$A$2:$CX$195,$C11+2,FALSE),0)</f>
        <v>2.1000000000000001E-4</v>
      </c>
      <c r="H11" s="3">
        <f t="shared" si="4"/>
        <v>3</v>
      </c>
      <c r="I11" s="49"/>
      <c r="J11" s="49"/>
      <c r="K11" s="49"/>
      <c r="M11" s="36">
        <f t="shared" si="0"/>
        <v>0</v>
      </c>
      <c r="N11" s="36">
        <f t="shared" si="1"/>
        <v>0</v>
      </c>
      <c r="O11" s="36">
        <f t="shared" si="2"/>
        <v>2.1000000000000001E-4</v>
      </c>
    </row>
    <row r="12" spans="1:15">
      <c r="C12" s="3">
        <f t="shared" si="3"/>
        <v>4</v>
      </c>
      <c r="D12">
        <f>IF(ISNUMBER(VLOOKUP('Country selection'!$E$5,incidence!$A$2:$CX$195,$C12+2,FALSE)),VLOOKUP('Country selection'!$E$5,incidence!$A$2:$CX$195,$C12+2,FALSE),0)</f>
        <v>0</v>
      </c>
      <c r="E12">
        <f>IF(ISNUMBER(VLOOKUP('Country selection'!$E$5,mortcecx!$A$2:$CX$195,$C12+2,FALSE)),VLOOKUP('Country selection'!$E$5,mortcecx!$A$2:$CX$195,$C12+2,FALSE),0)</f>
        <v>0</v>
      </c>
      <c r="F12">
        <f>IF(ISNUMBER(VLOOKUP('Country selection'!$E$5,mortall!$A$2:$CX$195,$C12+2,FALSE)),VLOOKUP('Country selection'!$E$5,mortall!$A$2:$CX$195,$C12+2,FALSE),0)</f>
        <v>1.6000000000000001E-4</v>
      </c>
      <c r="H12" s="3">
        <f t="shared" si="4"/>
        <v>4</v>
      </c>
      <c r="I12" s="49"/>
      <c r="J12" s="49"/>
      <c r="K12" s="49"/>
      <c r="M12" s="36">
        <f t="shared" si="0"/>
        <v>0</v>
      </c>
      <c r="N12" s="36">
        <f t="shared" si="1"/>
        <v>0</v>
      </c>
      <c r="O12" s="36">
        <f t="shared" si="2"/>
        <v>1.6000000000000001E-4</v>
      </c>
    </row>
    <row r="13" spans="1:15">
      <c r="C13" s="3">
        <f t="shared" si="3"/>
        <v>5</v>
      </c>
      <c r="D13">
        <f>IF(ISNUMBER(VLOOKUP('Country selection'!$E$5,incidence!$A$2:$CX$195,$C13+2,FALSE)),VLOOKUP('Country selection'!$E$5,incidence!$A$2:$CX$195,$C13+2,FALSE),0)</f>
        <v>0</v>
      </c>
      <c r="E13">
        <f>IF(ISNUMBER(VLOOKUP('Country selection'!$E$5,mortcecx!$A$2:$CX$195,$C13+2,FALSE)),VLOOKUP('Country selection'!$E$5,mortcecx!$A$2:$CX$195,$C13+2,FALSE),0)</f>
        <v>0</v>
      </c>
      <c r="F13">
        <f>IF(ISNUMBER(VLOOKUP('Country selection'!$E$5,mortall!$A$2:$CX$195,$C13+2,FALSE)),VLOOKUP('Country selection'!$E$5,mortall!$A$2:$CX$195,$C13+2,FALSE),0)</f>
        <v>1.2999999999999999E-4</v>
      </c>
      <c r="H13" s="3">
        <f t="shared" si="4"/>
        <v>5</v>
      </c>
      <c r="I13" s="49"/>
      <c r="J13" s="49"/>
      <c r="K13" s="49"/>
      <c r="M13" s="36">
        <f t="shared" si="0"/>
        <v>0</v>
      </c>
      <c r="N13" s="36">
        <f t="shared" si="1"/>
        <v>0</v>
      </c>
      <c r="O13" s="36">
        <f t="shared" si="2"/>
        <v>1.2999999999999999E-4</v>
      </c>
    </row>
    <row r="14" spans="1:15">
      <c r="C14" s="3">
        <f t="shared" si="3"/>
        <v>6</v>
      </c>
      <c r="D14">
        <f>IF(ISNUMBER(VLOOKUP('Country selection'!$E$5,incidence!$A$2:$CX$195,$C14+2,FALSE)),VLOOKUP('Country selection'!$E$5,incidence!$A$2:$CX$195,$C14+2,FALSE),0)</f>
        <v>0</v>
      </c>
      <c r="E14">
        <f>IF(ISNUMBER(VLOOKUP('Country selection'!$E$5,mortcecx!$A$2:$CX$195,$C14+2,FALSE)),VLOOKUP('Country selection'!$E$5,mortcecx!$A$2:$CX$195,$C14+2,FALSE),0)</f>
        <v>0</v>
      </c>
      <c r="F14">
        <f>IF(ISNUMBER(VLOOKUP('Country selection'!$E$5,mortall!$A$2:$CX$195,$C14+2,FALSE)),VLOOKUP('Country selection'!$E$5,mortall!$A$2:$CX$195,$C14+2,FALSE),0)</f>
        <v>1.1E-4</v>
      </c>
      <c r="H14" s="3">
        <f t="shared" si="4"/>
        <v>6</v>
      </c>
      <c r="I14" s="49"/>
      <c r="J14" s="49"/>
      <c r="K14" s="49"/>
      <c r="M14" s="36">
        <f t="shared" si="0"/>
        <v>0</v>
      </c>
      <c r="N14" s="36">
        <f t="shared" si="1"/>
        <v>0</v>
      </c>
      <c r="O14" s="36">
        <f t="shared" si="2"/>
        <v>1.1E-4</v>
      </c>
    </row>
    <row r="15" spans="1:15">
      <c r="C15" s="3">
        <f t="shared" si="3"/>
        <v>7</v>
      </c>
      <c r="D15">
        <f>IF(ISNUMBER(VLOOKUP('Country selection'!$E$5,incidence!$A$2:$CX$195,$C15+2,FALSE)),VLOOKUP('Country selection'!$E$5,incidence!$A$2:$CX$195,$C15+2,FALSE),0)</f>
        <v>0</v>
      </c>
      <c r="E15">
        <f>IF(ISNUMBER(VLOOKUP('Country selection'!$E$5,mortcecx!$A$2:$CX$195,$C15+2,FALSE)),VLOOKUP('Country selection'!$E$5,mortcecx!$A$2:$CX$195,$C15+2,FALSE),0)</f>
        <v>0</v>
      </c>
      <c r="F15">
        <f>IF(ISNUMBER(VLOOKUP('Country selection'!$E$5,mortall!$A$2:$CX$195,$C15+2,FALSE)),VLOOKUP('Country selection'!$E$5,mortall!$A$2:$CX$195,$C15+2,FALSE),0)</f>
        <v>1E-4</v>
      </c>
      <c r="H15" s="3">
        <f t="shared" si="4"/>
        <v>7</v>
      </c>
      <c r="I15" s="49"/>
      <c r="J15" s="49"/>
      <c r="K15" s="49"/>
      <c r="M15" s="36">
        <f t="shared" si="0"/>
        <v>0</v>
      </c>
      <c r="N15" s="36">
        <f t="shared" si="1"/>
        <v>0</v>
      </c>
      <c r="O15" s="36">
        <f t="shared" si="2"/>
        <v>1E-4</v>
      </c>
    </row>
    <row r="16" spans="1:15">
      <c r="C16" s="3">
        <f t="shared" si="3"/>
        <v>8</v>
      </c>
      <c r="D16">
        <f>IF(ISNUMBER(VLOOKUP('Country selection'!$E$5,incidence!$A$2:$CX$195,$C16+2,FALSE)),VLOOKUP('Country selection'!$E$5,incidence!$A$2:$CX$195,$C16+2,FALSE),0)</f>
        <v>0</v>
      </c>
      <c r="E16">
        <f>IF(ISNUMBER(VLOOKUP('Country selection'!$E$5,mortcecx!$A$2:$CX$195,$C16+2,FALSE)),VLOOKUP('Country selection'!$E$5,mortcecx!$A$2:$CX$195,$C16+2,FALSE),0)</f>
        <v>0</v>
      </c>
      <c r="F16">
        <f>IF(ISNUMBER(VLOOKUP('Country selection'!$E$5,mortall!$A$2:$CX$195,$C16+2,FALSE)),VLOOKUP('Country selection'!$E$5,mortall!$A$2:$CX$195,$C16+2,FALSE),0)</f>
        <v>1.1E-4</v>
      </c>
      <c r="H16" s="3">
        <f t="shared" si="4"/>
        <v>8</v>
      </c>
      <c r="I16" s="49"/>
      <c r="J16" s="49"/>
      <c r="K16" s="49"/>
      <c r="M16" s="36">
        <f t="shared" si="0"/>
        <v>0</v>
      </c>
      <c r="N16" s="36">
        <f t="shared" si="1"/>
        <v>0</v>
      </c>
      <c r="O16" s="36">
        <f t="shared" si="2"/>
        <v>1.1E-4</v>
      </c>
    </row>
    <row r="17" spans="3:15">
      <c r="C17" s="3">
        <f t="shared" si="3"/>
        <v>9</v>
      </c>
      <c r="D17">
        <f>IF(ISNUMBER(VLOOKUP('Country selection'!$E$5,incidence!$A$2:$CX$195,$C17+2,FALSE)),VLOOKUP('Country selection'!$E$5,incidence!$A$2:$CX$195,$C17+2,FALSE),0)</f>
        <v>0</v>
      </c>
      <c r="E17">
        <f>IF(ISNUMBER(VLOOKUP('Country selection'!$E$5,mortcecx!$A$2:$CX$195,$C17+2,FALSE)),VLOOKUP('Country selection'!$E$5,mortcecx!$A$2:$CX$195,$C17+2,FALSE),0)</f>
        <v>0</v>
      </c>
      <c r="F17">
        <f>IF(ISNUMBER(VLOOKUP('Country selection'!$E$5,mortall!$A$2:$CX$195,$C17+2,FALSE)),VLOOKUP('Country selection'!$E$5,mortall!$A$2:$CX$195,$C17+2,FALSE),0)</f>
        <v>1.1E-4</v>
      </c>
      <c r="H17" s="3">
        <f t="shared" si="4"/>
        <v>9</v>
      </c>
      <c r="I17" s="49"/>
      <c r="J17" s="49"/>
      <c r="K17" s="49"/>
      <c r="M17" s="36">
        <f t="shared" si="0"/>
        <v>0</v>
      </c>
      <c r="N17" s="36">
        <f t="shared" si="1"/>
        <v>0</v>
      </c>
      <c r="O17" s="36">
        <f t="shared" si="2"/>
        <v>1.1E-4</v>
      </c>
    </row>
    <row r="18" spans="3:15">
      <c r="C18" s="3">
        <f t="shared" si="3"/>
        <v>10</v>
      </c>
      <c r="D18">
        <f>IF(ISNUMBER(VLOOKUP('Country selection'!$E$5,incidence!$A$2:$CX$195,$C18+2,FALSE)),VLOOKUP('Country selection'!$E$5,incidence!$A$2:$CX$195,$C18+2,FALSE),0)</f>
        <v>0</v>
      </c>
      <c r="E18">
        <f>IF(ISNUMBER(VLOOKUP('Country selection'!$E$5,mortcecx!$A$2:$CX$195,$C18+2,FALSE)),VLOOKUP('Country selection'!$E$5,mortcecx!$A$2:$CX$195,$C18+2,FALSE),0)</f>
        <v>0</v>
      </c>
      <c r="F18">
        <f>IF(ISNUMBER(VLOOKUP('Country selection'!$E$5,mortall!$A$2:$CX$195,$C18+2,FALSE)),VLOOKUP('Country selection'!$E$5,mortall!$A$2:$CX$195,$C18+2,FALSE),0)</f>
        <v>1.2E-4</v>
      </c>
      <c r="H18" s="3">
        <f t="shared" si="4"/>
        <v>10</v>
      </c>
      <c r="I18" s="49"/>
      <c r="J18" s="49"/>
      <c r="K18" s="49"/>
      <c r="M18" s="36">
        <f t="shared" si="0"/>
        <v>0</v>
      </c>
      <c r="N18" s="36">
        <f t="shared" si="1"/>
        <v>0</v>
      </c>
      <c r="O18" s="36">
        <f t="shared" si="2"/>
        <v>1.2E-4</v>
      </c>
    </row>
    <row r="19" spans="3:15">
      <c r="C19" s="3">
        <f t="shared" si="3"/>
        <v>11</v>
      </c>
      <c r="D19">
        <f>IF(ISNUMBER(VLOOKUP('Country selection'!$E$5,incidence!$A$2:$CX$195,$C19+2,FALSE)),VLOOKUP('Country selection'!$E$5,incidence!$A$2:$CX$195,$C19+2,FALSE),0)</f>
        <v>0</v>
      </c>
      <c r="E19">
        <f>IF(ISNUMBER(VLOOKUP('Country selection'!$E$5,mortcecx!$A$2:$CX$195,$C19+2,FALSE)),VLOOKUP('Country selection'!$E$5,mortcecx!$A$2:$CX$195,$C19+2,FALSE),0)</f>
        <v>0</v>
      </c>
      <c r="F19">
        <f>IF(ISNUMBER(VLOOKUP('Country selection'!$E$5,mortall!$A$2:$CX$195,$C19+2,FALSE)),VLOOKUP('Country selection'!$E$5,mortall!$A$2:$CX$195,$C19+2,FALSE),0)</f>
        <v>1.3999999999999999E-4</v>
      </c>
      <c r="H19" s="3">
        <f t="shared" si="4"/>
        <v>11</v>
      </c>
      <c r="I19" s="49"/>
      <c r="J19" s="49"/>
      <c r="K19" s="49"/>
      <c r="M19" s="36">
        <f t="shared" si="0"/>
        <v>0</v>
      </c>
      <c r="N19" s="36">
        <f t="shared" si="1"/>
        <v>0</v>
      </c>
      <c r="O19" s="36">
        <f t="shared" si="2"/>
        <v>1.3999999999999999E-4</v>
      </c>
    </row>
    <row r="20" spans="3:15">
      <c r="C20" s="3">
        <f t="shared" si="3"/>
        <v>12</v>
      </c>
      <c r="D20">
        <f>IF(ISNUMBER(VLOOKUP('Country selection'!$E$5,incidence!$A$2:$CX$195,$C20+2,FALSE)),VLOOKUP('Country selection'!$E$5,incidence!$A$2:$CX$195,$C20+2,FALSE),0)</f>
        <v>0</v>
      </c>
      <c r="E20">
        <f>IF(ISNUMBER(VLOOKUP('Country selection'!$E$5,mortcecx!$A$2:$CX$195,$C20+2,FALSE)),VLOOKUP('Country selection'!$E$5,mortcecx!$A$2:$CX$195,$C20+2,FALSE),0)</f>
        <v>0</v>
      </c>
      <c r="F20">
        <f>IF(ISNUMBER(VLOOKUP('Country selection'!$E$5,mortall!$A$2:$CX$195,$C20+2,FALSE)),VLOOKUP('Country selection'!$E$5,mortall!$A$2:$CX$195,$C20+2,FALSE),0)</f>
        <v>1.8000000000000001E-4</v>
      </c>
      <c r="H20" s="3">
        <f t="shared" si="4"/>
        <v>12</v>
      </c>
      <c r="I20" s="49"/>
      <c r="J20" s="49"/>
      <c r="K20" s="49"/>
      <c r="M20" s="36">
        <f t="shared" si="0"/>
        <v>0</v>
      </c>
      <c r="N20" s="36">
        <f t="shared" si="1"/>
        <v>0</v>
      </c>
      <c r="O20" s="36">
        <f t="shared" si="2"/>
        <v>1.8000000000000001E-4</v>
      </c>
    </row>
    <row r="21" spans="3:15">
      <c r="C21" s="3">
        <f t="shared" si="3"/>
        <v>13</v>
      </c>
      <c r="D21">
        <f>IF(ISNUMBER(VLOOKUP('Country selection'!$E$5,incidence!$A$2:$CX$195,$C21+2,FALSE)),VLOOKUP('Country selection'!$E$5,incidence!$A$2:$CX$195,$C21+2,FALSE),0)</f>
        <v>0</v>
      </c>
      <c r="E21">
        <f>IF(ISNUMBER(VLOOKUP('Country selection'!$E$5,mortcecx!$A$2:$CX$195,$C21+2,FALSE)),VLOOKUP('Country selection'!$E$5,mortcecx!$A$2:$CX$195,$C21+2,FALSE),0)</f>
        <v>0</v>
      </c>
      <c r="F21">
        <f>IF(ISNUMBER(VLOOKUP('Country selection'!$E$5,mortall!$A$2:$CX$195,$C21+2,FALSE)),VLOOKUP('Country selection'!$E$5,mortall!$A$2:$CX$195,$C21+2,FALSE),0)</f>
        <v>2.2000000000000001E-4</v>
      </c>
      <c r="H21" s="3">
        <f t="shared" si="4"/>
        <v>13</v>
      </c>
      <c r="I21" s="49"/>
      <c r="J21" s="49"/>
      <c r="K21" s="49"/>
      <c r="M21" s="36">
        <f t="shared" si="0"/>
        <v>0</v>
      </c>
      <c r="N21" s="36">
        <f t="shared" si="1"/>
        <v>0</v>
      </c>
      <c r="O21" s="36">
        <f t="shared" si="2"/>
        <v>2.2000000000000001E-4</v>
      </c>
    </row>
    <row r="22" spans="3:15">
      <c r="C22" s="3">
        <f t="shared" si="3"/>
        <v>14</v>
      </c>
      <c r="D22">
        <f>IF(ISNUMBER(VLOOKUP('Country selection'!$E$5,incidence!$A$2:$CX$195,$C22+2,FALSE)),VLOOKUP('Country selection'!$E$5,incidence!$A$2:$CX$195,$C22+2,FALSE),0)</f>
        <v>9.9999999999999995E-7</v>
      </c>
      <c r="E22">
        <f>IF(ISNUMBER(VLOOKUP('Country selection'!$E$5,mortcecx!$A$2:$CX$195,$C22+2,FALSE)),VLOOKUP('Country selection'!$E$5,mortcecx!$A$2:$CX$195,$C22+2,FALSE),0)</f>
        <v>9.9999999999999995E-7</v>
      </c>
      <c r="F22">
        <f>IF(ISNUMBER(VLOOKUP('Country selection'!$E$5,mortall!$A$2:$CX$195,$C22+2,FALSE)),VLOOKUP('Country selection'!$E$5,mortall!$A$2:$CX$195,$C22+2,FALSE),0)</f>
        <v>2.7E-4</v>
      </c>
      <c r="H22" s="3">
        <f t="shared" si="4"/>
        <v>14</v>
      </c>
      <c r="I22" s="49"/>
      <c r="J22" s="49"/>
      <c r="K22" s="49"/>
      <c r="M22" s="36">
        <f t="shared" si="0"/>
        <v>9.9999999999999995E-7</v>
      </c>
      <c r="N22" s="36">
        <f t="shared" si="1"/>
        <v>9.9999999999999995E-7</v>
      </c>
      <c r="O22" s="36">
        <f t="shared" si="2"/>
        <v>2.7E-4</v>
      </c>
    </row>
    <row r="23" spans="3:15">
      <c r="C23" s="3">
        <f t="shared" si="3"/>
        <v>15</v>
      </c>
      <c r="D23">
        <f>IF(ISNUMBER(VLOOKUP('Country selection'!$E$5,incidence!$A$2:$CX$195,$C23+2,FALSE)),VLOOKUP('Country selection'!$E$5,incidence!$A$2:$CX$195,$C23+2,FALSE),0)</f>
        <v>9.9999999999999995E-7</v>
      </c>
      <c r="E23">
        <f>IF(ISNUMBER(VLOOKUP('Country selection'!$E$5,mortcecx!$A$2:$CX$195,$C23+2,FALSE)),VLOOKUP('Country selection'!$E$5,mortcecx!$A$2:$CX$195,$C23+2,FALSE),0)</f>
        <v>9.9999999999999995E-7</v>
      </c>
      <c r="F23">
        <f>IF(ISNUMBER(VLOOKUP('Country selection'!$E$5,mortall!$A$2:$CX$195,$C23+2,FALSE)),VLOOKUP('Country selection'!$E$5,mortall!$A$2:$CX$195,$C23+2,FALSE),0)</f>
        <v>3.2000000000000003E-4</v>
      </c>
      <c r="H23" s="3">
        <f t="shared" si="4"/>
        <v>15</v>
      </c>
      <c r="I23" s="49"/>
      <c r="J23" s="49"/>
      <c r="K23" s="49"/>
      <c r="M23" s="36">
        <f t="shared" si="0"/>
        <v>9.9999999999999995E-7</v>
      </c>
      <c r="N23" s="36">
        <f t="shared" si="1"/>
        <v>9.9999999999999995E-7</v>
      </c>
      <c r="O23" s="36">
        <f t="shared" si="2"/>
        <v>3.2000000000000003E-4</v>
      </c>
    </row>
    <row r="24" spans="3:15">
      <c r="C24" s="3">
        <f t="shared" si="3"/>
        <v>16</v>
      </c>
      <c r="D24">
        <f>IF(ISNUMBER(VLOOKUP('Country selection'!$E$5,incidence!$A$2:$CX$195,$C24+2,FALSE)),VLOOKUP('Country selection'!$E$5,incidence!$A$2:$CX$195,$C24+2,FALSE),0)</f>
        <v>9.9999999999999995E-7</v>
      </c>
      <c r="E24">
        <f>IF(ISNUMBER(VLOOKUP('Country selection'!$E$5,mortcecx!$A$2:$CX$195,$C24+2,FALSE)),VLOOKUP('Country selection'!$E$5,mortcecx!$A$2:$CX$195,$C24+2,FALSE),0)</f>
        <v>9.9999999999999995E-7</v>
      </c>
      <c r="F24">
        <f>IF(ISNUMBER(VLOOKUP('Country selection'!$E$5,mortall!$A$2:$CX$195,$C24+2,FALSE)),VLOOKUP('Country selection'!$E$5,mortall!$A$2:$CX$195,$C24+2,FALSE),0)</f>
        <v>3.6999999999999999E-4</v>
      </c>
      <c r="H24" s="3">
        <f t="shared" si="4"/>
        <v>16</v>
      </c>
      <c r="I24" s="49"/>
      <c r="J24" s="49"/>
      <c r="K24" s="49"/>
      <c r="M24" s="36">
        <f t="shared" si="0"/>
        <v>9.9999999999999995E-7</v>
      </c>
      <c r="N24" s="36">
        <f t="shared" si="1"/>
        <v>9.9999999999999995E-7</v>
      </c>
      <c r="O24" s="36">
        <f t="shared" si="2"/>
        <v>3.6999999999999999E-4</v>
      </c>
    </row>
    <row r="25" spans="3:15">
      <c r="C25" s="3">
        <f t="shared" si="3"/>
        <v>17</v>
      </c>
      <c r="D25">
        <f>IF(ISNUMBER(VLOOKUP('Country selection'!$E$5,incidence!$A$2:$CX$195,$C25+2,FALSE)),VLOOKUP('Country selection'!$E$5,incidence!$A$2:$CX$195,$C25+2,FALSE),0)</f>
        <v>9.9999999999999995E-7</v>
      </c>
      <c r="E25">
        <f>IF(ISNUMBER(VLOOKUP('Country selection'!$E$5,mortcecx!$A$2:$CX$195,$C25+2,FALSE)),VLOOKUP('Country selection'!$E$5,mortcecx!$A$2:$CX$195,$C25+2,FALSE),0)</f>
        <v>9.9999999999999995E-7</v>
      </c>
      <c r="F25">
        <f>IF(ISNUMBER(VLOOKUP('Country selection'!$E$5,mortall!$A$2:$CX$195,$C25+2,FALSE)),VLOOKUP('Country selection'!$E$5,mortall!$A$2:$CX$195,$C25+2,FALSE),0)</f>
        <v>4.0999999999999999E-4</v>
      </c>
      <c r="H25" s="3">
        <f t="shared" si="4"/>
        <v>17</v>
      </c>
      <c r="I25" s="49"/>
      <c r="J25" s="49"/>
      <c r="K25" s="49"/>
      <c r="M25" s="36">
        <f t="shared" si="0"/>
        <v>9.9999999999999995E-7</v>
      </c>
      <c r="N25" s="36">
        <f t="shared" si="1"/>
        <v>9.9999999999999995E-7</v>
      </c>
      <c r="O25" s="36">
        <f t="shared" si="2"/>
        <v>4.0999999999999999E-4</v>
      </c>
    </row>
    <row r="26" spans="3:15">
      <c r="C26" s="3">
        <f t="shared" si="3"/>
        <v>18</v>
      </c>
      <c r="D26">
        <f>IF(ISNUMBER(VLOOKUP('Country selection'!$E$5,incidence!$A$2:$CX$195,$C26+2,FALSE)),VLOOKUP('Country selection'!$E$5,incidence!$A$2:$CX$195,$C26+2,FALSE),0)</f>
        <v>9.9999999999999995E-7</v>
      </c>
      <c r="E26">
        <f>IF(ISNUMBER(VLOOKUP('Country selection'!$E$5,mortcecx!$A$2:$CX$195,$C26+2,FALSE)),VLOOKUP('Country selection'!$E$5,mortcecx!$A$2:$CX$195,$C26+2,FALSE),0)</f>
        <v>9.9999999999999995E-7</v>
      </c>
      <c r="F26">
        <f>IF(ISNUMBER(VLOOKUP('Country selection'!$E$5,mortall!$A$2:$CX$195,$C26+2,FALSE)),VLOOKUP('Country selection'!$E$5,mortall!$A$2:$CX$195,$C26+2,FALSE),0)</f>
        <v>4.4000000000000002E-4</v>
      </c>
      <c r="H26" s="3">
        <f t="shared" si="4"/>
        <v>18</v>
      </c>
      <c r="I26" s="49"/>
      <c r="J26" s="49"/>
      <c r="K26" s="49"/>
      <c r="M26" s="36">
        <f t="shared" si="0"/>
        <v>9.9999999999999995E-7</v>
      </c>
      <c r="N26" s="36">
        <f t="shared" si="1"/>
        <v>9.9999999999999995E-7</v>
      </c>
      <c r="O26" s="36">
        <f t="shared" si="2"/>
        <v>4.4000000000000002E-4</v>
      </c>
    </row>
    <row r="27" spans="3:15">
      <c r="C27" s="3">
        <f t="shared" si="3"/>
        <v>19</v>
      </c>
      <c r="D27">
        <f>IF(ISNUMBER(VLOOKUP('Country selection'!$E$5,incidence!$A$2:$CX$195,$C27+2,FALSE)),VLOOKUP('Country selection'!$E$5,incidence!$A$2:$CX$195,$C27+2,FALSE),0)</f>
        <v>5.3999999999999998E-5</v>
      </c>
      <c r="E27">
        <f>IF(ISNUMBER(VLOOKUP('Country selection'!$E$5,mortcecx!$A$2:$CX$195,$C27+2,FALSE)),VLOOKUP('Country selection'!$E$5,mortcecx!$A$2:$CX$195,$C27+2,FALSE),0)</f>
        <v>7.9999999999999996E-6</v>
      </c>
      <c r="F27">
        <f>IF(ISNUMBER(VLOOKUP('Country selection'!$E$5,mortall!$A$2:$CX$195,$C27+2,FALSE)),VLOOKUP('Country selection'!$E$5,mortall!$A$2:$CX$195,$C27+2,FALSE),0)</f>
        <v>4.4999999999999999E-4</v>
      </c>
      <c r="H27" s="3">
        <f t="shared" si="4"/>
        <v>19</v>
      </c>
      <c r="I27" s="49"/>
      <c r="J27" s="49"/>
      <c r="K27" s="49"/>
      <c r="M27" s="36">
        <f t="shared" si="0"/>
        <v>5.3999999999999998E-5</v>
      </c>
      <c r="N27" s="36">
        <f t="shared" si="1"/>
        <v>7.9999999999999996E-6</v>
      </c>
      <c r="O27" s="36">
        <f t="shared" si="2"/>
        <v>4.4999999999999999E-4</v>
      </c>
    </row>
    <row r="28" spans="3:15">
      <c r="C28" s="3">
        <f t="shared" si="3"/>
        <v>20</v>
      </c>
      <c r="D28">
        <f>IF(ISNUMBER(VLOOKUP('Country selection'!$E$5,incidence!$A$2:$CX$195,$C28+2,FALSE)),VLOOKUP('Country selection'!$E$5,incidence!$A$2:$CX$195,$C28+2,FALSE),0)</f>
        <v>5.5000000000000002E-5</v>
      </c>
      <c r="E28">
        <f>IF(ISNUMBER(VLOOKUP('Country selection'!$E$5,mortcecx!$A$2:$CX$195,$C28+2,FALSE)),VLOOKUP('Country selection'!$E$5,mortcecx!$A$2:$CX$195,$C28+2,FALSE),0)</f>
        <v>7.9999999999999996E-6</v>
      </c>
      <c r="F28">
        <f>IF(ISNUMBER(VLOOKUP('Country selection'!$E$5,mortall!$A$2:$CX$195,$C28+2,FALSE)),VLOOKUP('Country selection'!$E$5,mortall!$A$2:$CX$195,$C28+2,FALSE),0)</f>
        <v>4.6000000000000001E-4</v>
      </c>
      <c r="H28" s="3">
        <f t="shared" si="4"/>
        <v>20</v>
      </c>
      <c r="I28" s="49"/>
      <c r="J28" s="49"/>
      <c r="K28" s="49"/>
      <c r="M28" s="36">
        <f t="shared" si="0"/>
        <v>5.5000000000000002E-5</v>
      </c>
      <c r="N28" s="36">
        <f t="shared" si="1"/>
        <v>7.9999999999999996E-6</v>
      </c>
      <c r="O28" s="36">
        <f t="shared" si="2"/>
        <v>4.6000000000000001E-4</v>
      </c>
    </row>
    <row r="29" spans="3:15">
      <c r="C29" s="3">
        <f t="shared" si="3"/>
        <v>21</v>
      </c>
      <c r="D29">
        <f>IF(ISNUMBER(VLOOKUP('Country selection'!$E$5,incidence!$A$2:$CX$195,$C29+2,FALSE)),VLOOKUP('Country selection'!$E$5,incidence!$A$2:$CX$195,$C29+2,FALSE),0)</f>
        <v>5.5000000000000002E-5</v>
      </c>
      <c r="E29">
        <f>IF(ISNUMBER(VLOOKUP('Country selection'!$E$5,mortcecx!$A$2:$CX$195,$C29+2,FALSE)),VLOOKUP('Country selection'!$E$5,mortcecx!$A$2:$CX$195,$C29+2,FALSE),0)</f>
        <v>7.9999999999999996E-6</v>
      </c>
      <c r="F29">
        <f>IF(ISNUMBER(VLOOKUP('Country selection'!$E$5,mortall!$A$2:$CX$195,$C29+2,FALSE)),VLOOKUP('Country selection'!$E$5,mortall!$A$2:$CX$195,$C29+2,FALSE),0)</f>
        <v>4.6000000000000001E-4</v>
      </c>
      <c r="H29" s="3">
        <f t="shared" si="4"/>
        <v>21</v>
      </c>
      <c r="I29" s="49"/>
      <c r="J29" s="49"/>
      <c r="K29" s="49"/>
      <c r="M29" s="36">
        <f t="shared" si="0"/>
        <v>5.5000000000000002E-5</v>
      </c>
      <c r="N29" s="36">
        <f t="shared" si="1"/>
        <v>7.9999999999999996E-6</v>
      </c>
      <c r="O29" s="36">
        <f t="shared" si="2"/>
        <v>4.6000000000000001E-4</v>
      </c>
    </row>
    <row r="30" spans="3:15">
      <c r="C30" s="3">
        <f t="shared" si="3"/>
        <v>22</v>
      </c>
      <c r="D30">
        <f>IF(ISNUMBER(VLOOKUP('Country selection'!$E$5,incidence!$A$2:$CX$195,$C30+2,FALSE)),VLOOKUP('Country selection'!$E$5,incidence!$A$2:$CX$195,$C30+2,FALSE),0)</f>
        <v>5.3999999999999998E-5</v>
      </c>
      <c r="E30">
        <f>IF(ISNUMBER(VLOOKUP('Country selection'!$E$5,mortcecx!$A$2:$CX$195,$C30+2,FALSE)),VLOOKUP('Country selection'!$E$5,mortcecx!$A$2:$CX$195,$C30+2,FALSE),0)</f>
        <v>7.9999999999999996E-6</v>
      </c>
      <c r="F30">
        <f>IF(ISNUMBER(VLOOKUP('Country selection'!$E$5,mortall!$A$2:$CX$195,$C30+2,FALSE)),VLOOKUP('Country selection'!$E$5,mortall!$A$2:$CX$195,$C30+2,FALSE),0)</f>
        <v>4.8000000000000001E-4</v>
      </c>
      <c r="H30" s="3">
        <f t="shared" si="4"/>
        <v>22</v>
      </c>
      <c r="I30" s="49"/>
      <c r="J30" s="49"/>
      <c r="K30" s="49"/>
      <c r="M30" s="36">
        <f t="shared" si="0"/>
        <v>5.3999999999999998E-5</v>
      </c>
      <c r="N30" s="36">
        <f t="shared" si="1"/>
        <v>7.9999999999999996E-6</v>
      </c>
      <c r="O30" s="36">
        <f t="shared" si="2"/>
        <v>4.8000000000000001E-4</v>
      </c>
    </row>
    <row r="31" spans="3:15">
      <c r="C31" s="3">
        <f t="shared" si="3"/>
        <v>23</v>
      </c>
      <c r="D31">
        <f>IF(ISNUMBER(VLOOKUP('Country selection'!$E$5,incidence!$A$2:$CX$195,$C31+2,FALSE)),VLOOKUP('Country selection'!$E$5,incidence!$A$2:$CX$195,$C31+2,FALSE),0)</f>
        <v>5.3999999999999998E-5</v>
      </c>
      <c r="E31">
        <f>IF(ISNUMBER(VLOOKUP('Country selection'!$E$5,mortcecx!$A$2:$CX$195,$C31+2,FALSE)),VLOOKUP('Country selection'!$E$5,mortcecx!$A$2:$CX$195,$C31+2,FALSE),0)</f>
        <v>7.9999999999999996E-6</v>
      </c>
      <c r="F31">
        <f>IF(ISNUMBER(VLOOKUP('Country selection'!$E$5,mortall!$A$2:$CX$195,$C31+2,FALSE)),VLOOKUP('Country selection'!$E$5,mortall!$A$2:$CX$195,$C31+2,FALSE),0)</f>
        <v>5.1000000000000004E-4</v>
      </c>
      <c r="H31" s="3">
        <f t="shared" si="4"/>
        <v>23</v>
      </c>
      <c r="I31" s="49"/>
      <c r="J31" s="49"/>
      <c r="K31" s="49"/>
      <c r="M31" s="36">
        <f t="shared" si="0"/>
        <v>5.3999999999999998E-5</v>
      </c>
      <c r="N31" s="36">
        <f t="shared" si="1"/>
        <v>7.9999999999999996E-6</v>
      </c>
      <c r="O31" s="36">
        <f t="shared" si="2"/>
        <v>5.1000000000000004E-4</v>
      </c>
    </row>
    <row r="32" spans="3:15">
      <c r="C32" s="3">
        <f t="shared" si="3"/>
        <v>24</v>
      </c>
      <c r="D32">
        <f>IF(ISNUMBER(VLOOKUP('Country selection'!$E$5,incidence!$A$2:$CX$195,$C32+2,FALSE)),VLOOKUP('Country selection'!$E$5,incidence!$A$2:$CX$195,$C32+2,FALSE),0)</f>
        <v>1.3799999999999999E-4</v>
      </c>
      <c r="E32">
        <f>IF(ISNUMBER(VLOOKUP('Country selection'!$E$5,mortcecx!$A$2:$CX$195,$C32+2,FALSE)),VLOOKUP('Country selection'!$E$5,mortcecx!$A$2:$CX$195,$C32+2,FALSE),0)</f>
        <v>4.1999999999999998E-5</v>
      </c>
      <c r="F32">
        <f>IF(ISNUMBER(VLOOKUP('Country selection'!$E$5,mortall!$A$2:$CX$195,$C32+2,FALSE)),VLOOKUP('Country selection'!$E$5,mortall!$A$2:$CX$195,$C32+2,FALSE),0)</f>
        <v>5.4000000000000001E-4</v>
      </c>
      <c r="H32" s="3">
        <f t="shared" si="4"/>
        <v>24</v>
      </c>
      <c r="I32" s="49"/>
      <c r="J32" s="49"/>
      <c r="K32" s="49"/>
      <c r="M32" s="36">
        <f t="shared" si="0"/>
        <v>1.3799999999999999E-4</v>
      </c>
      <c r="N32" s="36">
        <f t="shared" si="1"/>
        <v>4.1999999999999998E-5</v>
      </c>
      <c r="O32" s="36">
        <f t="shared" si="2"/>
        <v>5.4000000000000001E-4</v>
      </c>
    </row>
    <row r="33" spans="3:15">
      <c r="C33" s="3">
        <f t="shared" si="3"/>
        <v>25</v>
      </c>
      <c r="D33">
        <f>IF(ISNUMBER(VLOOKUP('Country selection'!$E$5,incidence!$A$2:$CX$195,$C33+2,FALSE)),VLOOKUP('Country selection'!$E$5,incidence!$A$2:$CX$195,$C33+2,FALSE),0)</f>
        <v>1.3799999999999999E-4</v>
      </c>
      <c r="E33">
        <f>IF(ISNUMBER(VLOOKUP('Country selection'!$E$5,mortcecx!$A$2:$CX$195,$C33+2,FALSE)),VLOOKUP('Country selection'!$E$5,mortcecx!$A$2:$CX$195,$C33+2,FALSE),0)</f>
        <v>4.1999999999999998E-5</v>
      </c>
      <c r="F33">
        <f>IF(ISNUMBER(VLOOKUP('Country selection'!$E$5,mortall!$A$2:$CX$195,$C33+2,FALSE)),VLOOKUP('Country selection'!$E$5,mortall!$A$2:$CX$195,$C33+2,FALSE),0)</f>
        <v>5.8E-4</v>
      </c>
      <c r="H33" s="3">
        <f t="shared" si="4"/>
        <v>25</v>
      </c>
      <c r="I33" s="49"/>
      <c r="J33" s="49"/>
      <c r="K33" s="49"/>
      <c r="M33" s="36">
        <f t="shared" si="0"/>
        <v>1.3799999999999999E-4</v>
      </c>
      <c r="N33" s="36">
        <f t="shared" si="1"/>
        <v>4.1999999999999998E-5</v>
      </c>
      <c r="O33" s="36">
        <f t="shared" si="2"/>
        <v>5.8E-4</v>
      </c>
    </row>
    <row r="34" spans="3:15">
      <c r="C34" s="3">
        <f t="shared" si="3"/>
        <v>26</v>
      </c>
      <c r="D34">
        <f>IF(ISNUMBER(VLOOKUP('Country selection'!$E$5,incidence!$A$2:$CX$195,$C34+2,FALSE)),VLOOKUP('Country selection'!$E$5,incidence!$A$2:$CX$195,$C34+2,FALSE),0)</f>
        <v>1.3999999999999999E-4</v>
      </c>
      <c r="E34">
        <f>IF(ISNUMBER(VLOOKUP('Country selection'!$E$5,mortcecx!$A$2:$CX$195,$C34+2,FALSE)),VLOOKUP('Country selection'!$E$5,mortcecx!$A$2:$CX$195,$C34+2,FALSE),0)</f>
        <v>4.1999999999999998E-5</v>
      </c>
      <c r="F34">
        <f>IF(ISNUMBER(VLOOKUP('Country selection'!$E$5,mortall!$A$2:$CX$195,$C34+2,FALSE)),VLOOKUP('Country selection'!$E$5,mortall!$A$2:$CX$195,$C34+2,FALSE),0)</f>
        <v>6.0999999999999997E-4</v>
      </c>
      <c r="H34" s="3">
        <f t="shared" si="4"/>
        <v>26</v>
      </c>
      <c r="I34" s="49"/>
      <c r="J34" s="49"/>
      <c r="K34" s="49"/>
      <c r="M34" s="36">
        <f t="shared" si="0"/>
        <v>1.3999999999999999E-4</v>
      </c>
      <c r="N34" s="36">
        <f t="shared" si="1"/>
        <v>4.1999999999999998E-5</v>
      </c>
      <c r="O34" s="36">
        <f t="shared" si="2"/>
        <v>6.0999999999999997E-4</v>
      </c>
    </row>
    <row r="35" spans="3:15">
      <c r="C35" s="3">
        <f t="shared" si="3"/>
        <v>27</v>
      </c>
      <c r="D35">
        <f>IF(ISNUMBER(VLOOKUP('Country selection'!$E$5,incidence!$A$2:$CX$195,$C35+2,FALSE)),VLOOKUP('Country selection'!$E$5,incidence!$A$2:$CX$195,$C35+2,FALSE),0)</f>
        <v>1.4100000000000001E-4</v>
      </c>
      <c r="E35">
        <f>IF(ISNUMBER(VLOOKUP('Country selection'!$E$5,mortcecx!$A$2:$CX$195,$C35+2,FALSE)),VLOOKUP('Country selection'!$E$5,mortcecx!$A$2:$CX$195,$C35+2,FALSE),0)</f>
        <v>4.3000000000000002E-5</v>
      </c>
      <c r="F35">
        <f>IF(ISNUMBER(VLOOKUP('Country selection'!$E$5,mortall!$A$2:$CX$195,$C35+2,FALSE)),VLOOKUP('Country selection'!$E$5,mortall!$A$2:$CX$195,$C35+2,FALSE),0)</f>
        <v>6.4999999999999997E-4</v>
      </c>
      <c r="H35" s="3">
        <f t="shared" si="4"/>
        <v>27</v>
      </c>
      <c r="I35" s="49"/>
      <c r="J35" s="49"/>
      <c r="K35" s="49"/>
      <c r="M35" s="36">
        <f t="shared" si="0"/>
        <v>1.4100000000000001E-4</v>
      </c>
      <c r="N35" s="36">
        <f t="shared" si="1"/>
        <v>4.3000000000000002E-5</v>
      </c>
      <c r="O35" s="36">
        <f t="shared" si="2"/>
        <v>6.4999999999999997E-4</v>
      </c>
    </row>
    <row r="36" spans="3:15">
      <c r="C36" s="3">
        <f t="shared" si="3"/>
        <v>28</v>
      </c>
      <c r="D36">
        <f>IF(ISNUMBER(VLOOKUP('Country selection'!$E$5,incidence!$A$2:$CX$195,$C36+2,FALSE)),VLOOKUP('Country selection'!$E$5,incidence!$A$2:$CX$195,$C36+2,FALSE),0)</f>
        <v>1.4200000000000001E-4</v>
      </c>
      <c r="E36">
        <f>IF(ISNUMBER(VLOOKUP('Country selection'!$E$5,mortcecx!$A$2:$CX$195,$C36+2,FALSE)),VLOOKUP('Country selection'!$E$5,mortcecx!$A$2:$CX$195,$C36+2,FALSE),0)</f>
        <v>4.3000000000000002E-5</v>
      </c>
      <c r="F36">
        <f>IF(ISNUMBER(VLOOKUP('Country selection'!$E$5,mortall!$A$2:$CX$195,$C36+2,FALSE)),VLOOKUP('Country selection'!$E$5,mortall!$A$2:$CX$195,$C36+2,FALSE),0)</f>
        <v>6.8000000000000005E-4</v>
      </c>
      <c r="H36" s="3">
        <f t="shared" si="4"/>
        <v>28</v>
      </c>
      <c r="I36" s="49"/>
      <c r="J36" s="49"/>
      <c r="K36" s="49"/>
      <c r="M36" s="36">
        <f t="shared" si="0"/>
        <v>1.4200000000000001E-4</v>
      </c>
      <c r="N36" s="36">
        <f t="shared" si="1"/>
        <v>4.3000000000000002E-5</v>
      </c>
      <c r="O36" s="36">
        <f t="shared" si="2"/>
        <v>6.8000000000000005E-4</v>
      </c>
    </row>
    <row r="37" spans="3:15">
      <c r="C37" s="3">
        <f t="shared" si="3"/>
        <v>29</v>
      </c>
      <c r="D37">
        <f>IF(ISNUMBER(VLOOKUP('Country selection'!$E$5,incidence!$A$2:$CX$195,$C37+2,FALSE)),VLOOKUP('Country selection'!$E$5,incidence!$A$2:$CX$195,$C37+2,FALSE),0)</f>
        <v>2.13E-4</v>
      </c>
      <c r="E37">
        <f>IF(ISNUMBER(VLOOKUP('Country selection'!$E$5,mortcecx!$A$2:$CX$195,$C37+2,FALSE)),VLOOKUP('Country selection'!$E$5,mortcecx!$A$2:$CX$195,$C37+2,FALSE),0)</f>
        <v>8.2999999999999998E-5</v>
      </c>
      <c r="F37">
        <f>IF(ISNUMBER(VLOOKUP('Country selection'!$E$5,mortall!$A$2:$CX$195,$C37+2,FALSE)),VLOOKUP('Country selection'!$E$5,mortall!$A$2:$CX$195,$C37+2,FALSE),0)</f>
        <v>6.9999999999999999E-4</v>
      </c>
      <c r="H37" s="3">
        <f t="shared" si="4"/>
        <v>29</v>
      </c>
      <c r="I37" s="49"/>
      <c r="J37" s="49"/>
      <c r="K37" s="49"/>
      <c r="M37" s="36">
        <f t="shared" si="0"/>
        <v>2.13E-4</v>
      </c>
      <c r="N37" s="36">
        <f t="shared" si="1"/>
        <v>8.2999999999999998E-5</v>
      </c>
      <c r="O37" s="36">
        <f t="shared" si="2"/>
        <v>6.9999999999999999E-4</v>
      </c>
    </row>
    <row r="38" spans="3:15">
      <c r="C38" s="3">
        <f t="shared" si="3"/>
        <v>30</v>
      </c>
      <c r="D38">
        <f>IF(ISNUMBER(VLOOKUP('Country selection'!$E$5,incidence!$A$2:$CX$195,$C38+2,FALSE)),VLOOKUP('Country selection'!$E$5,incidence!$A$2:$CX$195,$C38+2,FALSE),0)</f>
        <v>2.1599999999999999E-4</v>
      </c>
      <c r="E38">
        <f>IF(ISNUMBER(VLOOKUP('Country selection'!$E$5,mortcecx!$A$2:$CX$195,$C38+2,FALSE)),VLOOKUP('Country selection'!$E$5,mortcecx!$A$2:$CX$195,$C38+2,FALSE),0)</f>
        <v>8.3999999999999995E-5</v>
      </c>
      <c r="F38">
        <f>IF(ISNUMBER(VLOOKUP('Country selection'!$E$5,mortall!$A$2:$CX$195,$C38+2,FALSE)),VLOOKUP('Country selection'!$E$5,mortall!$A$2:$CX$195,$C38+2,FALSE),0)</f>
        <v>7.2999999999999996E-4</v>
      </c>
      <c r="H38" s="3">
        <f t="shared" si="4"/>
        <v>30</v>
      </c>
      <c r="I38" s="49"/>
      <c r="J38" s="49"/>
      <c r="K38" s="49"/>
      <c r="M38" s="36">
        <f t="shared" si="0"/>
        <v>2.1599999999999999E-4</v>
      </c>
      <c r="N38" s="36">
        <f t="shared" si="1"/>
        <v>8.3999999999999995E-5</v>
      </c>
      <c r="O38" s="36">
        <f t="shared" si="2"/>
        <v>7.2999999999999996E-4</v>
      </c>
    </row>
    <row r="39" spans="3:15">
      <c r="C39" s="3">
        <f t="shared" si="3"/>
        <v>31</v>
      </c>
      <c r="D39">
        <f>IF(ISNUMBER(VLOOKUP('Country selection'!$E$5,incidence!$A$2:$CX$195,$C39+2,FALSE)),VLOOKUP('Country selection'!$E$5,incidence!$A$2:$CX$195,$C39+2,FALSE),0)</f>
        <v>2.1800000000000001E-4</v>
      </c>
      <c r="E39">
        <f>IF(ISNUMBER(VLOOKUP('Country selection'!$E$5,mortcecx!$A$2:$CX$195,$C39+2,FALSE)),VLOOKUP('Country selection'!$E$5,mortcecx!$A$2:$CX$195,$C39+2,FALSE),0)</f>
        <v>8.5000000000000006E-5</v>
      </c>
      <c r="F39">
        <f>IF(ISNUMBER(VLOOKUP('Country selection'!$E$5,mortall!$A$2:$CX$195,$C39+2,FALSE)),VLOOKUP('Country selection'!$E$5,mortall!$A$2:$CX$195,$C39+2,FALSE),0)</f>
        <v>7.6999999999999996E-4</v>
      </c>
      <c r="H39" s="3">
        <f t="shared" si="4"/>
        <v>31</v>
      </c>
      <c r="I39" s="49"/>
      <c r="J39" s="49"/>
      <c r="K39" s="49"/>
      <c r="M39" s="36">
        <f t="shared" si="0"/>
        <v>2.1800000000000001E-4</v>
      </c>
      <c r="N39" s="36">
        <f t="shared" si="1"/>
        <v>8.5000000000000006E-5</v>
      </c>
      <c r="O39" s="36">
        <f t="shared" si="2"/>
        <v>7.6999999999999996E-4</v>
      </c>
    </row>
    <row r="40" spans="3:15">
      <c r="C40" s="3">
        <f t="shared" si="3"/>
        <v>32</v>
      </c>
      <c r="D40">
        <f>IF(ISNUMBER(VLOOKUP('Country selection'!$E$5,incidence!$A$2:$CX$195,$C40+2,FALSE)),VLOOKUP('Country selection'!$E$5,incidence!$A$2:$CX$195,$C40+2,FALSE),0)</f>
        <v>2.2100000000000001E-4</v>
      </c>
      <c r="E40">
        <f>IF(ISNUMBER(VLOOKUP('Country selection'!$E$5,mortcecx!$A$2:$CX$195,$C40+2,FALSE)),VLOOKUP('Country selection'!$E$5,mortcecx!$A$2:$CX$195,$C40+2,FALSE),0)</f>
        <v>8.6000000000000003E-5</v>
      </c>
      <c r="F40">
        <f>IF(ISNUMBER(VLOOKUP('Country selection'!$E$5,mortall!$A$2:$CX$195,$C40+2,FALSE)),VLOOKUP('Country selection'!$E$5,mortall!$A$2:$CX$195,$C40+2,FALSE),0)</f>
        <v>8.3000000000000001E-4</v>
      </c>
      <c r="H40" s="3">
        <f t="shared" si="4"/>
        <v>32</v>
      </c>
      <c r="I40" s="49"/>
      <c r="J40" s="49"/>
      <c r="K40" s="49"/>
      <c r="M40" s="36">
        <f t="shared" ref="M40:M71" si="5">IF(I40="",D40,I40)</f>
        <v>2.2100000000000001E-4</v>
      </c>
      <c r="N40" s="36">
        <f t="shared" ref="N40:N71" si="6">IF(J40="",E40,J40)</f>
        <v>8.6000000000000003E-5</v>
      </c>
      <c r="O40" s="36">
        <f t="shared" ref="O40:O71" si="7">IF(K40="",F40,K40)</f>
        <v>8.3000000000000001E-4</v>
      </c>
    </row>
    <row r="41" spans="3:15">
      <c r="C41" s="3">
        <f t="shared" ref="C41:C72" si="8">C40+1</f>
        <v>33</v>
      </c>
      <c r="D41">
        <f>IF(ISNUMBER(VLOOKUP('Country selection'!$E$5,incidence!$A$2:$CX$195,$C41+2,FALSE)),VLOOKUP('Country selection'!$E$5,incidence!$A$2:$CX$195,$C41+2,FALSE),0)</f>
        <v>2.23E-4</v>
      </c>
      <c r="E41">
        <f>IF(ISNUMBER(VLOOKUP('Country selection'!$E$5,mortcecx!$A$2:$CX$195,$C41+2,FALSE)),VLOOKUP('Country selection'!$E$5,mortcecx!$A$2:$CX$195,$C41+2,FALSE),0)</f>
        <v>8.7000000000000001E-5</v>
      </c>
      <c r="F41">
        <f>IF(ISNUMBER(VLOOKUP('Country selection'!$E$5,mortall!$A$2:$CX$195,$C41+2,FALSE)),VLOOKUP('Country selection'!$E$5,mortall!$A$2:$CX$195,$C41+2,FALSE),0)</f>
        <v>8.9999999999999998E-4</v>
      </c>
      <c r="H41" s="3">
        <f t="shared" si="4"/>
        <v>33</v>
      </c>
      <c r="I41" s="49"/>
      <c r="J41" s="49"/>
      <c r="K41" s="49"/>
      <c r="M41" s="36">
        <f t="shared" si="5"/>
        <v>2.23E-4</v>
      </c>
      <c r="N41" s="36">
        <f t="shared" si="6"/>
        <v>8.7000000000000001E-5</v>
      </c>
      <c r="O41" s="36">
        <f t="shared" si="7"/>
        <v>8.9999999999999998E-4</v>
      </c>
    </row>
    <row r="42" spans="3:15">
      <c r="C42" s="3">
        <f t="shared" si="8"/>
        <v>34</v>
      </c>
      <c r="D42">
        <f>IF(ISNUMBER(VLOOKUP('Country selection'!$E$5,incidence!$A$2:$CX$195,$C42+2,FALSE)),VLOOKUP('Country selection'!$E$5,incidence!$A$2:$CX$195,$C42+2,FALSE),0)</f>
        <v>2.8699999999999998E-4</v>
      </c>
      <c r="E42">
        <f>IF(ISNUMBER(VLOOKUP('Country selection'!$E$5,mortcecx!$A$2:$CX$195,$C42+2,FALSE)),VLOOKUP('Country selection'!$E$5,mortcecx!$A$2:$CX$195,$C42+2,FALSE),0)</f>
        <v>1.21E-4</v>
      </c>
      <c r="F42">
        <f>IF(ISNUMBER(VLOOKUP('Country selection'!$E$5,mortall!$A$2:$CX$195,$C42+2,FALSE)),VLOOKUP('Country selection'!$E$5,mortall!$A$2:$CX$195,$C42+2,FALSE),0)</f>
        <v>9.7999999999999997E-4</v>
      </c>
      <c r="H42" s="3">
        <f t="shared" si="4"/>
        <v>34</v>
      </c>
      <c r="I42" s="49"/>
      <c r="J42" s="49"/>
      <c r="K42" s="49"/>
      <c r="M42" s="36">
        <f t="shared" si="5"/>
        <v>2.8699999999999998E-4</v>
      </c>
      <c r="N42" s="36">
        <f t="shared" si="6"/>
        <v>1.21E-4</v>
      </c>
      <c r="O42" s="36">
        <f t="shared" si="7"/>
        <v>9.7999999999999997E-4</v>
      </c>
    </row>
    <row r="43" spans="3:15">
      <c r="C43" s="3">
        <f t="shared" si="8"/>
        <v>35</v>
      </c>
      <c r="D43">
        <f>IF(ISNUMBER(VLOOKUP('Country selection'!$E$5,incidence!$A$2:$CX$195,$C43+2,FALSE)),VLOOKUP('Country selection'!$E$5,incidence!$A$2:$CX$195,$C43+2,FALSE),0)</f>
        <v>2.8800000000000001E-4</v>
      </c>
      <c r="E43">
        <f>IF(ISNUMBER(VLOOKUP('Country selection'!$E$5,mortcecx!$A$2:$CX$195,$C43+2,FALSE)),VLOOKUP('Country selection'!$E$5,mortcecx!$A$2:$CX$195,$C43+2,FALSE),0)</f>
        <v>1.22E-4</v>
      </c>
      <c r="F43">
        <f>IF(ISNUMBER(VLOOKUP('Country selection'!$E$5,mortall!$A$2:$CX$195,$C43+2,FALSE)),VLOOKUP('Country selection'!$E$5,mortall!$A$2:$CX$195,$C43+2,FALSE),0)</f>
        <v>1.08E-3</v>
      </c>
      <c r="H43" s="3">
        <f t="shared" si="4"/>
        <v>35</v>
      </c>
      <c r="I43" s="49"/>
      <c r="J43" s="49"/>
      <c r="K43" s="49"/>
      <c r="M43" s="36">
        <f t="shared" si="5"/>
        <v>2.8800000000000001E-4</v>
      </c>
      <c r="N43" s="36">
        <f t="shared" si="6"/>
        <v>1.22E-4</v>
      </c>
      <c r="O43" s="36">
        <f t="shared" si="7"/>
        <v>1.08E-3</v>
      </c>
    </row>
    <row r="44" spans="3:15">
      <c r="C44" s="3">
        <f t="shared" si="8"/>
        <v>36</v>
      </c>
      <c r="D44">
        <f>IF(ISNUMBER(VLOOKUP('Country selection'!$E$5,incidence!$A$2:$CX$195,$C44+2,FALSE)),VLOOKUP('Country selection'!$E$5,incidence!$A$2:$CX$195,$C44+2,FALSE),0)</f>
        <v>2.8899999999999998E-4</v>
      </c>
      <c r="E44">
        <f>IF(ISNUMBER(VLOOKUP('Country selection'!$E$5,mortcecx!$A$2:$CX$195,$C44+2,FALSE)),VLOOKUP('Country selection'!$E$5,mortcecx!$A$2:$CX$195,$C44+2,FALSE),0)</f>
        <v>1.22E-4</v>
      </c>
      <c r="F44">
        <f>IF(ISNUMBER(VLOOKUP('Country selection'!$E$5,mortall!$A$2:$CX$195,$C44+2,FALSE)),VLOOKUP('Country selection'!$E$5,mortall!$A$2:$CX$195,$C44+2,FALSE),0)</f>
        <v>1.1900000000000001E-3</v>
      </c>
      <c r="H44" s="3">
        <f t="shared" si="4"/>
        <v>36</v>
      </c>
      <c r="I44" s="49"/>
      <c r="J44" s="49"/>
      <c r="K44" s="49"/>
      <c r="M44" s="36">
        <f t="shared" si="5"/>
        <v>2.8899999999999998E-4</v>
      </c>
      <c r="N44" s="36">
        <f t="shared" si="6"/>
        <v>1.22E-4</v>
      </c>
      <c r="O44" s="36">
        <f t="shared" si="7"/>
        <v>1.1900000000000001E-3</v>
      </c>
    </row>
    <row r="45" spans="3:15">
      <c r="C45" s="3">
        <f t="shared" si="8"/>
        <v>37</v>
      </c>
      <c r="D45">
        <f>IF(ISNUMBER(VLOOKUP('Country selection'!$E$5,incidence!$A$2:$CX$195,$C45+2,FALSE)),VLOOKUP('Country selection'!$E$5,incidence!$A$2:$CX$195,$C45+2,FALSE),0)</f>
        <v>2.8899999999999998E-4</v>
      </c>
      <c r="E45">
        <f>IF(ISNUMBER(VLOOKUP('Country selection'!$E$5,mortcecx!$A$2:$CX$195,$C45+2,FALSE)),VLOOKUP('Country selection'!$E$5,mortcecx!$A$2:$CX$195,$C45+2,FALSE),0)</f>
        <v>1.22E-4</v>
      </c>
      <c r="F45">
        <f>IF(ISNUMBER(VLOOKUP('Country selection'!$E$5,mortall!$A$2:$CX$195,$C45+2,FALSE)),VLOOKUP('Country selection'!$E$5,mortall!$A$2:$CX$195,$C45+2,FALSE),0)</f>
        <v>1.2999999999999999E-3</v>
      </c>
      <c r="H45" s="3">
        <f t="shared" si="4"/>
        <v>37</v>
      </c>
      <c r="I45" s="49"/>
      <c r="J45" s="49"/>
      <c r="K45" s="49"/>
      <c r="M45" s="36">
        <f t="shared" si="5"/>
        <v>2.8899999999999998E-4</v>
      </c>
      <c r="N45" s="36">
        <f t="shared" si="6"/>
        <v>1.22E-4</v>
      </c>
      <c r="O45" s="36">
        <f t="shared" si="7"/>
        <v>1.2999999999999999E-3</v>
      </c>
    </row>
    <row r="46" spans="3:15">
      <c r="C46" s="3">
        <f t="shared" si="8"/>
        <v>38</v>
      </c>
      <c r="D46">
        <f>IF(ISNUMBER(VLOOKUP('Country selection'!$E$5,incidence!$A$2:$CX$195,$C46+2,FALSE)),VLOOKUP('Country selection'!$E$5,incidence!$A$2:$CX$195,$C46+2,FALSE),0)</f>
        <v>2.8899999999999998E-4</v>
      </c>
      <c r="E46">
        <f>IF(ISNUMBER(VLOOKUP('Country selection'!$E$5,mortcecx!$A$2:$CX$195,$C46+2,FALSE)),VLOOKUP('Country selection'!$E$5,mortcecx!$A$2:$CX$195,$C46+2,FALSE),0)</f>
        <v>1.22E-4</v>
      </c>
      <c r="F46">
        <f>IF(ISNUMBER(VLOOKUP('Country selection'!$E$5,mortall!$A$2:$CX$195,$C46+2,FALSE)),VLOOKUP('Country selection'!$E$5,mortall!$A$2:$CX$195,$C46+2,FALSE),0)</f>
        <v>1.41E-3</v>
      </c>
      <c r="H46" s="3">
        <f t="shared" si="4"/>
        <v>38</v>
      </c>
      <c r="I46" s="49"/>
      <c r="J46" s="49"/>
      <c r="K46" s="49"/>
      <c r="M46" s="36">
        <f t="shared" si="5"/>
        <v>2.8899999999999998E-4</v>
      </c>
      <c r="N46" s="36">
        <f t="shared" si="6"/>
        <v>1.22E-4</v>
      </c>
      <c r="O46" s="36">
        <f t="shared" si="7"/>
        <v>1.41E-3</v>
      </c>
    </row>
    <row r="47" spans="3:15">
      <c r="C47" s="3">
        <f t="shared" si="8"/>
        <v>39</v>
      </c>
      <c r="D47">
        <f>IF(ISNUMBER(VLOOKUP('Country selection'!$E$5,incidence!$A$2:$CX$195,$C47+2,FALSE)),VLOOKUP('Country selection'!$E$5,incidence!$A$2:$CX$195,$C47+2,FALSE),0)</f>
        <v>3.5500000000000001E-4</v>
      </c>
      <c r="E47">
        <f>IF(ISNUMBER(VLOOKUP('Country selection'!$E$5,mortcecx!$A$2:$CX$195,$C47+2,FALSE)),VLOOKUP('Country selection'!$E$5,mortcecx!$A$2:$CX$195,$C47+2,FALSE),0)</f>
        <v>1.6100000000000001E-4</v>
      </c>
      <c r="F47">
        <f>IF(ISNUMBER(VLOOKUP('Country selection'!$E$5,mortall!$A$2:$CX$195,$C47+2,FALSE)),VLOOKUP('Country selection'!$E$5,mortall!$A$2:$CX$195,$C47+2,FALSE),0)</f>
        <v>1.5100000000000001E-3</v>
      </c>
      <c r="H47" s="3">
        <f t="shared" si="4"/>
        <v>39</v>
      </c>
      <c r="I47" s="49"/>
      <c r="J47" s="49"/>
      <c r="K47" s="49"/>
      <c r="M47" s="36">
        <f t="shared" si="5"/>
        <v>3.5500000000000001E-4</v>
      </c>
      <c r="N47" s="36">
        <f t="shared" si="6"/>
        <v>1.6100000000000001E-4</v>
      </c>
      <c r="O47" s="36">
        <f t="shared" si="7"/>
        <v>1.5100000000000001E-3</v>
      </c>
    </row>
    <row r="48" spans="3:15">
      <c r="C48" s="3">
        <f t="shared" si="8"/>
        <v>40</v>
      </c>
      <c r="D48">
        <f>IF(ISNUMBER(VLOOKUP('Country selection'!$E$5,incidence!$A$2:$CX$195,$C48+2,FALSE)),VLOOKUP('Country selection'!$E$5,incidence!$A$2:$CX$195,$C48+2,FALSE),0)</f>
        <v>3.5799999999999997E-4</v>
      </c>
      <c r="E48">
        <f>IF(ISNUMBER(VLOOKUP('Country selection'!$E$5,mortcecx!$A$2:$CX$195,$C48+2,FALSE)),VLOOKUP('Country selection'!$E$5,mortcecx!$A$2:$CX$195,$C48+2,FALSE),0)</f>
        <v>1.63E-4</v>
      </c>
      <c r="F48">
        <f>IF(ISNUMBER(VLOOKUP('Country selection'!$E$5,mortall!$A$2:$CX$195,$C48+2,FALSE)),VLOOKUP('Country selection'!$E$5,mortall!$A$2:$CX$195,$C48+2,FALSE),0)</f>
        <v>1.6199999999999999E-3</v>
      </c>
      <c r="H48" s="3">
        <f t="shared" si="4"/>
        <v>40</v>
      </c>
      <c r="I48" s="49"/>
      <c r="J48" s="49"/>
      <c r="K48" s="49"/>
      <c r="M48" s="36">
        <f t="shared" si="5"/>
        <v>3.5799999999999997E-4</v>
      </c>
      <c r="N48" s="36">
        <f t="shared" si="6"/>
        <v>1.63E-4</v>
      </c>
      <c r="O48" s="36">
        <f t="shared" si="7"/>
        <v>1.6199999999999999E-3</v>
      </c>
    </row>
    <row r="49" spans="3:15">
      <c r="C49" s="3">
        <f t="shared" si="8"/>
        <v>41</v>
      </c>
      <c r="D49">
        <f>IF(ISNUMBER(VLOOKUP('Country selection'!$E$5,incidence!$A$2:$CX$195,$C49+2,FALSE)),VLOOKUP('Country selection'!$E$5,incidence!$A$2:$CX$195,$C49+2,FALSE),0)</f>
        <v>3.6299999999999999E-4</v>
      </c>
      <c r="E49">
        <f>IF(ISNUMBER(VLOOKUP('Country selection'!$E$5,mortcecx!$A$2:$CX$195,$C49+2,FALSE)),VLOOKUP('Country selection'!$E$5,mortcecx!$A$2:$CX$195,$C49+2,FALSE),0)</f>
        <v>1.65E-4</v>
      </c>
      <c r="F49">
        <f>IF(ISNUMBER(VLOOKUP('Country selection'!$E$5,mortall!$A$2:$CX$195,$C49+2,FALSE)),VLOOKUP('Country selection'!$E$5,mortall!$A$2:$CX$195,$C49+2,FALSE),0)</f>
        <v>1.75E-3</v>
      </c>
      <c r="H49" s="3">
        <f t="shared" si="4"/>
        <v>41</v>
      </c>
      <c r="I49" s="49"/>
      <c r="J49" s="49"/>
      <c r="K49" s="49"/>
      <c r="M49" s="36">
        <f t="shared" si="5"/>
        <v>3.6299999999999999E-4</v>
      </c>
      <c r="N49" s="36">
        <f t="shared" si="6"/>
        <v>1.65E-4</v>
      </c>
      <c r="O49" s="36">
        <f t="shared" si="7"/>
        <v>1.75E-3</v>
      </c>
    </row>
    <row r="50" spans="3:15">
      <c r="C50" s="3">
        <f t="shared" si="8"/>
        <v>42</v>
      </c>
      <c r="D50">
        <f>IF(ISNUMBER(VLOOKUP('Country selection'!$E$5,incidence!$A$2:$CX$195,$C50+2,FALSE)),VLOOKUP('Country selection'!$E$5,incidence!$A$2:$CX$195,$C50+2,FALSE),0)</f>
        <v>3.6999999999999999E-4</v>
      </c>
      <c r="E50">
        <f>IF(ISNUMBER(VLOOKUP('Country selection'!$E$5,mortcecx!$A$2:$CX$195,$C50+2,FALSE)),VLOOKUP('Country selection'!$E$5,mortcecx!$A$2:$CX$195,$C50+2,FALSE),0)</f>
        <v>1.6799999999999999E-4</v>
      </c>
      <c r="F50">
        <f>IF(ISNUMBER(VLOOKUP('Country selection'!$E$5,mortall!$A$2:$CX$195,$C50+2,FALSE)),VLOOKUP('Country selection'!$E$5,mortall!$A$2:$CX$195,$C50+2,FALSE),0)</f>
        <v>1.89E-3</v>
      </c>
      <c r="H50" s="3">
        <f t="shared" si="4"/>
        <v>42</v>
      </c>
      <c r="I50" s="49"/>
      <c r="J50" s="49"/>
      <c r="K50" s="49"/>
      <c r="M50" s="36">
        <f t="shared" si="5"/>
        <v>3.6999999999999999E-4</v>
      </c>
      <c r="N50" s="36">
        <f t="shared" si="6"/>
        <v>1.6799999999999999E-4</v>
      </c>
      <c r="O50" s="36">
        <f t="shared" si="7"/>
        <v>1.89E-3</v>
      </c>
    </row>
    <row r="51" spans="3:15">
      <c r="C51" s="3">
        <f t="shared" si="8"/>
        <v>43</v>
      </c>
      <c r="D51">
        <f>IF(ISNUMBER(VLOOKUP('Country selection'!$E$5,incidence!$A$2:$CX$195,$C51+2,FALSE)),VLOOKUP('Country selection'!$E$5,incidence!$A$2:$CX$195,$C51+2,FALSE),0)</f>
        <v>3.79E-4</v>
      </c>
      <c r="E51">
        <f>IF(ISNUMBER(VLOOKUP('Country selection'!$E$5,mortcecx!$A$2:$CX$195,$C51+2,FALSE)),VLOOKUP('Country selection'!$E$5,mortcecx!$A$2:$CX$195,$C51+2,FALSE),0)</f>
        <v>1.7200000000000001E-4</v>
      </c>
      <c r="F51">
        <f>IF(ISNUMBER(VLOOKUP('Country selection'!$E$5,mortall!$A$2:$CX$195,$C51+2,FALSE)),VLOOKUP('Country selection'!$E$5,mortall!$A$2:$CX$195,$C51+2,FALSE),0)</f>
        <v>2.0500000000000002E-3</v>
      </c>
      <c r="H51" s="3">
        <f t="shared" si="4"/>
        <v>43</v>
      </c>
      <c r="I51" s="49"/>
      <c r="J51" s="49"/>
      <c r="K51" s="49"/>
      <c r="M51" s="36">
        <f t="shared" si="5"/>
        <v>3.79E-4</v>
      </c>
      <c r="N51" s="36">
        <f t="shared" si="6"/>
        <v>1.7200000000000001E-4</v>
      </c>
      <c r="O51" s="36">
        <f t="shared" si="7"/>
        <v>2.0500000000000002E-3</v>
      </c>
    </row>
    <row r="52" spans="3:15">
      <c r="C52" s="3">
        <f t="shared" si="8"/>
        <v>44</v>
      </c>
      <c r="D52">
        <f>IF(ISNUMBER(VLOOKUP('Country selection'!$E$5,incidence!$A$2:$CX$195,$C52+2,FALSE)),VLOOKUP('Country selection'!$E$5,incidence!$A$2:$CX$195,$C52+2,FALSE),0)</f>
        <v>3.6999999999999999E-4</v>
      </c>
      <c r="E52">
        <f>IF(ISNUMBER(VLOOKUP('Country selection'!$E$5,mortcecx!$A$2:$CX$195,$C52+2,FALSE)),VLOOKUP('Country selection'!$E$5,mortcecx!$A$2:$CX$195,$C52+2,FALSE),0)</f>
        <v>1.8599999999999999E-4</v>
      </c>
      <c r="F52">
        <f>IF(ISNUMBER(VLOOKUP('Country selection'!$E$5,mortall!$A$2:$CX$195,$C52+2,FALSE)),VLOOKUP('Country selection'!$E$5,mortall!$A$2:$CX$195,$C52+2,FALSE),0)</f>
        <v>2.2399999999999998E-3</v>
      </c>
      <c r="H52" s="3">
        <f t="shared" si="4"/>
        <v>44</v>
      </c>
      <c r="I52" s="49"/>
      <c r="J52" s="49"/>
      <c r="K52" s="49"/>
      <c r="M52" s="36">
        <f t="shared" si="5"/>
        <v>3.6999999999999999E-4</v>
      </c>
      <c r="N52" s="36">
        <f t="shared" si="6"/>
        <v>1.8599999999999999E-4</v>
      </c>
      <c r="O52" s="36">
        <f t="shared" si="7"/>
        <v>2.2399999999999998E-3</v>
      </c>
    </row>
    <row r="53" spans="3:15">
      <c r="C53" s="3">
        <f t="shared" si="8"/>
        <v>45</v>
      </c>
      <c r="D53">
        <f>IF(ISNUMBER(VLOOKUP('Country selection'!$E$5,incidence!$A$2:$CX$195,$C53+2,FALSE)),VLOOKUP('Country selection'!$E$5,incidence!$A$2:$CX$195,$C53+2,FALSE),0)</f>
        <v>3.8099999999999999E-4</v>
      </c>
      <c r="E53">
        <f>IF(ISNUMBER(VLOOKUP('Country selection'!$E$5,mortcecx!$A$2:$CX$195,$C53+2,FALSE)),VLOOKUP('Country selection'!$E$5,mortcecx!$A$2:$CX$195,$C53+2,FALSE),0)</f>
        <v>1.9100000000000001E-4</v>
      </c>
      <c r="F53">
        <f>IF(ISNUMBER(VLOOKUP('Country selection'!$E$5,mortall!$A$2:$CX$195,$C53+2,FALSE)),VLOOKUP('Country selection'!$E$5,mortall!$A$2:$CX$195,$C53+2,FALSE),0)</f>
        <v>2.4499999999999999E-3</v>
      </c>
      <c r="H53" s="3">
        <f t="shared" si="4"/>
        <v>45</v>
      </c>
      <c r="I53" s="49"/>
      <c r="J53" s="49"/>
      <c r="K53" s="49"/>
      <c r="M53" s="36">
        <f t="shared" si="5"/>
        <v>3.8099999999999999E-4</v>
      </c>
      <c r="N53" s="36">
        <f t="shared" si="6"/>
        <v>1.9100000000000001E-4</v>
      </c>
      <c r="O53" s="36">
        <f t="shared" si="7"/>
        <v>2.4499999999999999E-3</v>
      </c>
    </row>
    <row r="54" spans="3:15">
      <c r="C54" s="3">
        <f t="shared" si="8"/>
        <v>46</v>
      </c>
      <c r="D54">
        <f>IF(ISNUMBER(VLOOKUP('Country selection'!$E$5,incidence!$A$2:$CX$195,$C54+2,FALSE)),VLOOKUP('Country selection'!$E$5,incidence!$A$2:$CX$195,$C54+2,FALSE),0)</f>
        <v>3.9399999999999998E-4</v>
      </c>
      <c r="E54">
        <f>IF(ISNUMBER(VLOOKUP('Country selection'!$E$5,mortcecx!$A$2:$CX$195,$C54+2,FALSE)),VLOOKUP('Country selection'!$E$5,mortcecx!$A$2:$CX$195,$C54+2,FALSE),0)</f>
        <v>1.9799999999999999E-4</v>
      </c>
      <c r="F54">
        <f>IF(ISNUMBER(VLOOKUP('Country selection'!$E$5,mortall!$A$2:$CX$195,$C54+2,FALSE)),VLOOKUP('Country selection'!$E$5,mortall!$A$2:$CX$195,$C54+2,FALSE),0)</f>
        <v>2.6700000000000001E-3</v>
      </c>
      <c r="H54" s="3">
        <f t="shared" si="4"/>
        <v>46</v>
      </c>
      <c r="I54" s="49"/>
      <c r="J54" s="49"/>
      <c r="K54" s="49"/>
      <c r="M54" s="36">
        <f t="shared" si="5"/>
        <v>3.9399999999999998E-4</v>
      </c>
      <c r="N54" s="36">
        <f t="shared" si="6"/>
        <v>1.9799999999999999E-4</v>
      </c>
      <c r="O54" s="36">
        <f t="shared" si="7"/>
        <v>2.6700000000000001E-3</v>
      </c>
    </row>
    <row r="55" spans="3:15">
      <c r="C55" s="3">
        <f t="shared" si="8"/>
        <v>47</v>
      </c>
      <c r="D55">
        <f>IF(ISNUMBER(VLOOKUP('Country selection'!$E$5,incidence!$A$2:$CX$195,$C55+2,FALSE)),VLOOKUP('Country selection'!$E$5,incidence!$A$2:$CX$195,$C55+2,FALSE),0)</f>
        <v>4.0700000000000003E-4</v>
      </c>
      <c r="E55">
        <f>IF(ISNUMBER(VLOOKUP('Country selection'!$E$5,mortcecx!$A$2:$CX$195,$C55+2,FALSE)),VLOOKUP('Country selection'!$E$5,mortcecx!$A$2:$CX$195,$C55+2,FALSE),0)</f>
        <v>2.04E-4</v>
      </c>
      <c r="F55">
        <f>IF(ISNUMBER(VLOOKUP('Country selection'!$E$5,mortall!$A$2:$CX$195,$C55+2,FALSE)),VLOOKUP('Country selection'!$E$5,mortall!$A$2:$CX$195,$C55+2,FALSE),0)</f>
        <v>2.8999999999999998E-3</v>
      </c>
      <c r="H55" s="3">
        <f t="shared" si="4"/>
        <v>47</v>
      </c>
      <c r="I55" s="49"/>
      <c r="J55" s="49"/>
      <c r="K55" s="49"/>
      <c r="M55" s="36">
        <f t="shared" si="5"/>
        <v>4.0700000000000003E-4</v>
      </c>
      <c r="N55" s="36">
        <f t="shared" si="6"/>
        <v>2.04E-4</v>
      </c>
      <c r="O55" s="36">
        <f t="shared" si="7"/>
        <v>2.8999999999999998E-3</v>
      </c>
    </row>
    <row r="56" spans="3:15">
      <c r="C56" s="3">
        <f t="shared" si="8"/>
        <v>48</v>
      </c>
      <c r="D56">
        <f>IF(ISNUMBER(VLOOKUP('Country selection'!$E$5,incidence!$A$2:$CX$195,$C56+2,FALSE)),VLOOKUP('Country selection'!$E$5,incidence!$A$2:$CX$195,$C56+2,FALSE),0)</f>
        <v>4.2099999999999999E-4</v>
      </c>
      <c r="E56">
        <f>IF(ISNUMBER(VLOOKUP('Country selection'!$E$5,mortcecx!$A$2:$CX$195,$C56+2,FALSE)),VLOOKUP('Country selection'!$E$5,mortcecx!$A$2:$CX$195,$C56+2,FALSE),0)</f>
        <v>2.12E-4</v>
      </c>
      <c r="F56">
        <f>IF(ISNUMBER(VLOOKUP('Country selection'!$E$5,mortall!$A$2:$CX$195,$C56+2,FALSE)),VLOOKUP('Country selection'!$E$5,mortall!$A$2:$CX$195,$C56+2,FALSE),0)</f>
        <v>3.15E-3</v>
      </c>
      <c r="H56" s="3">
        <f t="shared" si="4"/>
        <v>48</v>
      </c>
      <c r="I56" s="49"/>
      <c r="J56" s="49"/>
      <c r="K56" s="49"/>
      <c r="M56" s="36">
        <f t="shared" si="5"/>
        <v>4.2099999999999999E-4</v>
      </c>
      <c r="N56" s="36">
        <f t="shared" si="6"/>
        <v>2.12E-4</v>
      </c>
      <c r="O56" s="36">
        <f t="shared" si="7"/>
        <v>3.15E-3</v>
      </c>
    </row>
    <row r="57" spans="3:15">
      <c r="C57" s="3">
        <f t="shared" si="8"/>
        <v>49</v>
      </c>
      <c r="D57">
        <f>IF(ISNUMBER(VLOOKUP('Country selection'!$E$5,incidence!$A$2:$CX$195,$C57+2,FALSE)),VLOOKUP('Country selection'!$E$5,incidence!$A$2:$CX$195,$C57+2,FALSE),0)</f>
        <v>4.0000000000000002E-4</v>
      </c>
      <c r="E57">
        <f>IF(ISNUMBER(VLOOKUP('Country selection'!$E$5,mortcecx!$A$2:$CX$195,$C57+2,FALSE)),VLOOKUP('Country selection'!$E$5,mortcecx!$A$2:$CX$195,$C57+2,FALSE),0)</f>
        <v>2.1800000000000001E-4</v>
      </c>
      <c r="F57">
        <f>IF(ISNUMBER(VLOOKUP('Country selection'!$E$5,mortall!$A$2:$CX$195,$C57+2,FALSE)),VLOOKUP('Country selection'!$E$5,mortall!$A$2:$CX$195,$C57+2,FALSE),0)</f>
        <v>3.3999999999999998E-3</v>
      </c>
      <c r="H57" s="3">
        <f t="shared" si="4"/>
        <v>49</v>
      </c>
      <c r="I57" s="49"/>
      <c r="J57" s="49"/>
      <c r="K57" s="49"/>
      <c r="M57" s="36">
        <f t="shared" si="5"/>
        <v>4.0000000000000002E-4</v>
      </c>
      <c r="N57" s="36">
        <f t="shared" si="6"/>
        <v>2.1800000000000001E-4</v>
      </c>
      <c r="O57" s="36">
        <f t="shared" si="7"/>
        <v>3.3999999999999998E-3</v>
      </c>
    </row>
    <row r="58" spans="3:15">
      <c r="C58" s="3">
        <f t="shared" si="8"/>
        <v>50</v>
      </c>
      <c r="D58">
        <f>IF(ISNUMBER(VLOOKUP('Country selection'!$E$5,incidence!$A$2:$CX$195,$C58+2,FALSE)),VLOOKUP('Country selection'!$E$5,incidence!$A$2:$CX$195,$C58+2,FALSE),0)</f>
        <v>4.1199999999999999E-4</v>
      </c>
      <c r="E58">
        <f>IF(ISNUMBER(VLOOKUP('Country selection'!$E$5,mortcecx!$A$2:$CX$195,$C58+2,FALSE)),VLOOKUP('Country selection'!$E$5,mortcecx!$A$2:$CX$195,$C58+2,FALSE),0)</f>
        <v>2.24E-4</v>
      </c>
      <c r="F58">
        <f>IF(ISNUMBER(VLOOKUP('Country selection'!$E$5,mortall!$A$2:$CX$195,$C58+2,FALSE)),VLOOKUP('Country selection'!$E$5,mortall!$A$2:$CX$195,$C58+2,FALSE),0)</f>
        <v>3.6800000000000001E-3</v>
      </c>
      <c r="H58" s="3">
        <f t="shared" si="4"/>
        <v>50</v>
      </c>
      <c r="I58" s="49"/>
      <c r="J58" s="49"/>
      <c r="K58" s="49"/>
      <c r="M58" s="36">
        <f t="shared" si="5"/>
        <v>4.1199999999999999E-4</v>
      </c>
      <c r="N58" s="36">
        <f t="shared" si="6"/>
        <v>2.24E-4</v>
      </c>
      <c r="O58" s="36">
        <f t="shared" si="7"/>
        <v>3.6800000000000001E-3</v>
      </c>
    </row>
    <row r="59" spans="3:15">
      <c r="C59" s="3">
        <f t="shared" si="8"/>
        <v>51</v>
      </c>
      <c r="D59">
        <f>IF(ISNUMBER(VLOOKUP('Country selection'!$E$5,incidence!$A$2:$CX$195,$C59+2,FALSE)),VLOOKUP('Country selection'!$E$5,incidence!$A$2:$CX$195,$C59+2,FALSE),0)</f>
        <v>4.2099999999999999E-4</v>
      </c>
      <c r="E59">
        <f>IF(ISNUMBER(VLOOKUP('Country selection'!$E$5,mortcecx!$A$2:$CX$195,$C59+2,FALSE)),VLOOKUP('Country selection'!$E$5,mortcecx!$A$2:$CX$195,$C59+2,FALSE),0)</f>
        <v>2.2900000000000001E-4</v>
      </c>
      <c r="F59">
        <f>IF(ISNUMBER(VLOOKUP('Country selection'!$E$5,mortall!$A$2:$CX$195,$C59+2,FALSE)),VLOOKUP('Country selection'!$E$5,mortall!$A$2:$CX$195,$C59+2,FALSE),0)</f>
        <v>3.98E-3</v>
      </c>
      <c r="H59" s="3">
        <f t="shared" si="4"/>
        <v>51</v>
      </c>
      <c r="I59" s="49"/>
      <c r="J59" s="49"/>
      <c r="K59" s="49"/>
      <c r="M59" s="36">
        <f t="shared" si="5"/>
        <v>4.2099999999999999E-4</v>
      </c>
      <c r="N59" s="36">
        <f t="shared" si="6"/>
        <v>2.2900000000000001E-4</v>
      </c>
      <c r="O59" s="36">
        <f t="shared" si="7"/>
        <v>3.98E-3</v>
      </c>
    </row>
    <row r="60" spans="3:15">
      <c r="C60" s="3">
        <f t="shared" si="8"/>
        <v>52</v>
      </c>
      <c r="D60">
        <f>IF(ISNUMBER(VLOOKUP('Country selection'!$E$5,incidence!$A$2:$CX$195,$C60+2,FALSE)),VLOOKUP('Country selection'!$E$5,incidence!$A$2:$CX$195,$C60+2,FALSE),0)</f>
        <v>4.2700000000000002E-4</v>
      </c>
      <c r="E60">
        <f>IF(ISNUMBER(VLOOKUP('Country selection'!$E$5,mortcecx!$A$2:$CX$195,$C60+2,FALSE)),VLOOKUP('Country selection'!$E$5,mortcecx!$A$2:$CX$195,$C60+2,FALSE),0)</f>
        <v>2.33E-4</v>
      </c>
      <c r="F60">
        <f>IF(ISNUMBER(VLOOKUP('Country selection'!$E$5,mortall!$A$2:$CX$195,$C60+2,FALSE)),VLOOKUP('Country selection'!$E$5,mortall!$A$2:$CX$195,$C60+2,FALSE),0)</f>
        <v>4.3200000000000001E-3</v>
      </c>
      <c r="H60" s="3">
        <f t="shared" si="4"/>
        <v>52</v>
      </c>
      <c r="I60" s="49"/>
      <c r="J60" s="49"/>
      <c r="K60" s="49"/>
      <c r="M60" s="36">
        <f t="shared" si="5"/>
        <v>4.2700000000000002E-4</v>
      </c>
      <c r="N60" s="36">
        <f t="shared" si="6"/>
        <v>2.33E-4</v>
      </c>
      <c r="O60" s="36">
        <f t="shared" si="7"/>
        <v>4.3200000000000001E-3</v>
      </c>
    </row>
    <row r="61" spans="3:15">
      <c r="C61" s="3">
        <f t="shared" si="8"/>
        <v>53</v>
      </c>
      <c r="D61">
        <f>IF(ISNUMBER(VLOOKUP('Country selection'!$E$5,incidence!$A$2:$CX$195,$C61+2,FALSE)),VLOOKUP('Country selection'!$E$5,incidence!$A$2:$CX$195,$C61+2,FALSE),0)</f>
        <v>4.3300000000000001E-4</v>
      </c>
      <c r="E61">
        <f>IF(ISNUMBER(VLOOKUP('Country selection'!$E$5,mortcecx!$A$2:$CX$195,$C61+2,FALSE)),VLOOKUP('Country selection'!$E$5,mortcecx!$A$2:$CX$195,$C61+2,FALSE),0)</f>
        <v>2.3599999999999999E-4</v>
      </c>
      <c r="F61">
        <f>IF(ISNUMBER(VLOOKUP('Country selection'!$E$5,mortall!$A$2:$CX$195,$C61+2,FALSE)),VLOOKUP('Country selection'!$E$5,mortall!$A$2:$CX$195,$C61+2,FALSE),0)</f>
        <v>4.7200000000000002E-3</v>
      </c>
      <c r="H61" s="3">
        <f t="shared" si="4"/>
        <v>53</v>
      </c>
      <c r="I61" s="49"/>
      <c r="J61" s="49"/>
      <c r="K61" s="49"/>
      <c r="M61" s="36">
        <f t="shared" si="5"/>
        <v>4.3300000000000001E-4</v>
      </c>
      <c r="N61" s="36">
        <f t="shared" si="6"/>
        <v>2.3599999999999999E-4</v>
      </c>
      <c r="O61" s="36">
        <f t="shared" si="7"/>
        <v>4.7200000000000002E-3</v>
      </c>
    </row>
    <row r="62" spans="3:15">
      <c r="C62" s="3">
        <f t="shared" si="8"/>
        <v>54</v>
      </c>
      <c r="D62">
        <f>IF(ISNUMBER(VLOOKUP('Country selection'!$E$5,incidence!$A$2:$CX$195,$C62+2,FALSE)),VLOOKUP('Country selection'!$E$5,incidence!$A$2:$CX$195,$C62+2,FALSE),0)</f>
        <v>4.0900000000000002E-4</v>
      </c>
      <c r="E62">
        <f>IF(ISNUMBER(VLOOKUP('Country selection'!$E$5,mortcecx!$A$2:$CX$195,$C62+2,FALSE)),VLOOKUP('Country selection'!$E$5,mortcecx!$A$2:$CX$195,$C62+2,FALSE),0)</f>
        <v>2.3699999999999999E-4</v>
      </c>
      <c r="F62">
        <f>IF(ISNUMBER(VLOOKUP('Country selection'!$E$5,mortall!$A$2:$CX$195,$C62+2,FALSE)),VLOOKUP('Country selection'!$E$5,mortall!$A$2:$CX$195,$C62+2,FALSE),0)</f>
        <v>5.1700000000000001E-3</v>
      </c>
      <c r="H62" s="3">
        <f t="shared" si="4"/>
        <v>54</v>
      </c>
      <c r="I62" s="49"/>
      <c r="J62" s="49"/>
      <c r="K62" s="49"/>
      <c r="M62" s="36">
        <f t="shared" si="5"/>
        <v>4.0900000000000002E-4</v>
      </c>
      <c r="N62" s="36">
        <f t="shared" si="6"/>
        <v>2.3699999999999999E-4</v>
      </c>
      <c r="O62" s="36">
        <f t="shared" si="7"/>
        <v>5.1700000000000001E-3</v>
      </c>
    </row>
    <row r="63" spans="3:15">
      <c r="C63" s="3">
        <f t="shared" si="8"/>
        <v>55</v>
      </c>
      <c r="D63">
        <f>IF(ISNUMBER(VLOOKUP('Country selection'!$E$5,incidence!$A$2:$CX$195,$C63+2,FALSE)),VLOOKUP('Country selection'!$E$5,incidence!$A$2:$CX$195,$C63+2,FALSE),0)</f>
        <v>4.1300000000000001E-4</v>
      </c>
      <c r="E63">
        <f>IF(ISNUMBER(VLOOKUP('Country selection'!$E$5,mortcecx!$A$2:$CX$195,$C63+2,FALSE)),VLOOKUP('Country selection'!$E$5,mortcecx!$A$2:$CX$195,$C63+2,FALSE),0)</f>
        <v>2.3900000000000001E-4</v>
      </c>
      <c r="F63">
        <f>IF(ISNUMBER(VLOOKUP('Country selection'!$E$5,mortall!$A$2:$CX$195,$C63+2,FALSE)),VLOOKUP('Country selection'!$E$5,mortall!$A$2:$CX$195,$C63+2,FALSE),0)</f>
        <v>5.7099999999999998E-3</v>
      </c>
      <c r="H63" s="3">
        <f t="shared" si="4"/>
        <v>55</v>
      </c>
      <c r="I63" s="49"/>
      <c r="J63" s="49"/>
      <c r="K63" s="49"/>
      <c r="M63" s="36">
        <f t="shared" si="5"/>
        <v>4.1300000000000001E-4</v>
      </c>
      <c r="N63" s="36">
        <f t="shared" si="6"/>
        <v>2.3900000000000001E-4</v>
      </c>
      <c r="O63" s="36">
        <f t="shared" si="7"/>
        <v>5.7099999999999998E-3</v>
      </c>
    </row>
    <row r="64" spans="3:15">
      <c r="C64" s="3">
        <f t="shared" si="8"/>
        <v>56</v>
      </c>
      <c r="D64">
        <f>IF(ISNUMBER(VLOOKUP('Country selection'!$E$5,incidence!$A$2:$CX$195,$C64+2,FALSE)),VLOOKUP('Country selection'!$E$5,incidence!$A$2:$CX$195,$C64+2,FALSE),0)</f>
        <v>4.1899999999999999E-4</v>
      </c>
      <c r="E64">
        <f>IF(ISNUMBER(VLOOKUP('Country selection'!$E$5,mortcecx!$A$2:$CX$195,$C64+2,FALSE)),VLOOKUP('Country selection'!$E$5,mortcecx!$A$2:$CX$195,$C64+2,FALSE),0)</f>
        <v>2.43E-4</v>
      </c>
      <c r="F64">
        <f>IF(ISNUMBER(VLOOKUP('Country selection'!$E$5,mortall!$A$2:$CX$195,$C64+2,FALSE)),VLOOKUP('Country selection'!$E$5,mortall!$A$2:$CX$195,$C64+2,FALSE),0)</f>
        <v>6.3299999999999997E-3</v>
      </c>
      <c r="H64" s="3">
        <f t="shared" si="4"/>
        <v>56</v>
      </c>
      <c r="I64" s="49"/>
      <c r="J64" s="49"/>
      <c r="K64" s="49"/>
      <c r="M64" s="36">
        <f t="shared" si="5"/>
        <v>4.1899999999999999E-4</v>
      </c>
      <c r="N64" s="36">
        <f t="shared" si="6"/>
        <v>2.43E-4</v>
      </c>
      <c r="O64" s="36">
        <f t="shared" si="7"/>
        <v>6.3299999999999997E-3</v>
      </c>
    </row>
    <row r="65" spans="3:15">
      <c r="C65" s="3">
        <f t="shared" si="8"/>
        <v>57</v>
      </c>
      <c r="D65">
        <f>IF(ISNUMBER(VLOOKUP('Country selection'!$E$5,incidence!$A$2:$CX$195,$C65+2,FALSE)),VLOOKUP('Country selection'!$E$5,incidence!$A$2:$CX$195,$C65+2,FALSE),0)</f>
        <v>4.28E-4</v>
      </c>
      <c r="E65">
        <f>IF(ISNUMBER(VLOOKUP('Country selection'!$E$5,mortcecx!$A$2:$CX$195,$C65+2,FALSE)),VLOOKUP('Country selection'!$E$5,mortcecx!$A$2:$CX$195,$C65+2,FALSE),0)</f>
        <v>2.4800000000000001E-4</v>
      </c>
      <c r="F65">
        <f>IF(ISNUMBER(VLOOKUP('Country selection'!$E$5,mortall!$A$2:$CX$195,$C65+2,FALSE)),VLOOKUP('Country selection'!$E$5,mortall!$A$2:$CX$195,$C65+2,FALSE),0)</f>
        <v>7.0400000000000003E-3</v>
      </c>
      <c r="H65" s="3">
        <f t="shared" si="4"/>
        <v>57</v>
      </c>
      <c r="I65" s="49"/>
      <c r="J65" s="49"/>
      <c r="K65" s="49"/>
      <c r="M65" s="36">
        <f t="shared" si="5"/>
        <v>4.28E-4</v>
      </c>
      <c r="N65" s="36">
        <f t="shared" si="6"/>
        <v>2.4800000000000001E-4</v>
      </c>
      <c r="O65" s="36">
        <f t="shared" si="7"/>
        <v>7.0400000000000003E-3</v>
      </c>
    </row>
    <row r="66" spans="3:15">
      <c r="C66" s="3">
        <f t="shared" si="8"/>
        <v>58</v>
      </c>
      <c r="D66">
        <f>IF(ISNUMBER(VLOOKUP('Country selection'!$E$5,incidence!$A$2:$CX$195,$C66+2,FALSE)),VLOOKUP('Country selection'!$E$5,incidence!$A$2:$CX$195,$C66+2,FALSE),0)</f>
        <v>4.3800000000000002E-4</v>
      </c>
      <c r="E66">
        <f>IF(ISNUMBER(VLOOKUP('Country selection'!$E$5,mortcecx!$A$2:$CX$195,$C66+2,FALSE)),VLOOKUP('Country selection'!$E$5,mortcecx!$A$2:$CX$195,$C66+2,FALSE),0)</f>
        <v>2.5300000000000002E-4</v>
      </c>
      <c r="F66">
        <f>IF(ISNUMBER(VLOOKUP('Country selection'!$E$5,mortall!$A$2:$CX$195,$C66+2,FALSE)),VLOOKUP('Country selection'!$E$5,mortall!$A$2:$CX$195,$C66+2,FALSE),0)</f>
        <v>7.8399999999999997E-3</v>
      </c>
      <c r="H66" s="3">
        <f t="shared" si="4"/>
        <v>58</v>
      </c>
      <c r="I66" s="49"/>
      <c r="J66" s="49"/>
      <c r="K66" s="49"/>
      <c r="M66" s="36">
        <f t="shared" si="5"/>
        <v>4.3800000000000002E-4</v>
      </c>
      <c r="N66" s="36">
        <f t="shared" si="6"/>
        <v>2.5300000000000002E-4</v>
      </c>
      <c r="O66" s="36">
        <f t="shared" si="7"/>
        <v>7.8399999999999997E-3</v>
      </c>
    </row>
    <row r="67" spans="3:15">
      <c r="C67" s="3">
        <f t="shared" si="8"/>
        <v>59</v>
      </c>
      <c r="D67">
        <f>IF(ISNUMBER(VLOOKUP('Country selection'!$E$5,incidence!$A$2:$CX$195,$C67+2,FALSE)),VLOOKUP('Country selection'!$E$5,incidence!$A$2:$CX$195,$C67+2,FALSE),0)</f>
        <v>3.88E-4</v>
      </c>
      <c r="E67">
        <f>IF(ISNUMBER(VLOOKUP('Country selection'!$E$5,mortcecx!$A$2:$CX$195,$C67+2,FALSE)),VLOOKUP('Country selection'!$E$5,mortcecx!$A$2:$CX$195,$C67+2,FALSE),0)</f>
        <v>2.3900000000000001E-4</v>
      </c>
      <c r="F67">
        <f>IF(ISNUMBER(VLOOKUP('Country selection'!$E$5,mortall!$A$2:$CX$195,$C67+2,FALSE)),VLOOKUP('Country selection'!$E$5,mortall!$A$2:$CX$195,$C67+2,FALSE),0)</f>
        <v>8.7100000000000007E-3</v>
      </c>
      <c r="H67" s="3">
        <f t="shared" si="4"/>
        <v>59</v>
      </c>
      <c r="I67" s="49"/>
      <c r="J67" s="49"/>
      <c r="K67" s="49"/>
      <c r="M67" s="36">
        <f t="shared" si="5"/>
        <v>3.88E-4</v>
      </c>
      <c r="N67" s="36">
        <f t="shared" si="6"/>
        <v>2.3900000000000001E-4</v>
      </c>
      <c r="O67" s="36">
        <f t="shared" si="7"/>
        <v>8.7100000000000007E-3</v>
      </c>
    </row>
    <row r="68" spans="3:15">
      <c r="C68" s="3">
        <f t="shared" si="8"/>
        <v>60</v>
      </c>
      <c r="D68">
        <f>IF(ISNUMBER(VLOOKUP('Country selection'!$E$5,incidence!$A$2:$CX$195,$C68+2,FALSE)),VLOOKUP('Country selection'!$E$5,incidence!$A$2:$CX$195,$C68+2,FALSE),0)</f>
        <v>3.9199999999999999E-4</v>
      </c>
      <c r="E68">
        <f>IF(ISNUMBER(VLOOKUP('Country selection'!$E$5,mortcecx!$A$2:$CX$195,$C68+2,FALSE)),VLOOKUP('Country selection'!$E$5,mortcecx!$A$2:$CX$195,$C68+2,FALSE),0)</f>
        <v>2.42E-4</v>
      </c>
      <c r="F68">
        <f>IF(ISNUMBER(VLOOKUP('Country selection'!$E$5,mortall!$A$2:$CX$195,$C68+2,FALSE)),VLOOKUP('Country selection'!$E$5,mortall!$A$2:$CX$195,$C68+2,FALSE),0)</f>
        <v>9.6399999999999993E-3</v>
      </c>
      <c r="H68" s="3">
        <f t="shared" si="4"/>
        <v>60</v>
      </c>
      <c r="I68" s="49"/>
      <c r="J68" s="49"/>
      <c r="K68" s="49"/>
      <c r="M68" s="36">
        <f t="shared" si="5"/>
        <v>3.9199999999999999E-4</v>
      </c>
      <c r="N68" s="36">
        <f t="shared" si="6"/>
        <v>2.42E-4</v>
      </c>
      <c r="O68" s="36">
        <f t="shared" si="7"/>
        <v>9.6399999999999993E-3</v>
      </c>
    </row>
    <row r="69" spans="3:15">
      <c r="C69" s="3">
        <f t="shared" si="8"/>
        <v>61</v>
      </c>
      <c r="D69">
        <f>IF(ISNUMBER(VLOOKUP('Country selection'!$E$5,incidence!$A$2:$CX$195,$C69+2,FALSE)),VLOOKUP('Country selection'!$E$5,incidence!$A$2:$CX$195,$C69+2,FALSE),0)</f>
        <v>3.9500000000000001E-4</v>
      </c>
      <c r="E69">
        <f>IF(ISNUMBER(VLOOKUP('Country selection'!$E$5,mortcecx!$A$2:$CX$195,$C69+2,FALSE)),VLOOKUP('Country selection'!$E$5,mortcecx!$A$2:$CX$195,$C69+2,FALSE),0)</f>
        <v>2.4399999999999999E-4</v>
      </c>
      <c r="F69">
        <f>IF(ISNUMBER(VLOOKUP('Country selection'!$E$5,mortall!$A$2:$CX$195,$C69+2,FALSE)),VLOOKUP('Country selection'!$E$5,mortall!$A$2:$CX$195,$C69+2,FALSE),0)</f>
        <v>1.059E-2</v>
      </c>
      <c r="H69" s="3">
        <f t="shared" si="4"/>
        <v>61</v>
      </c>
      <c r="I69" s="49"/>
      <c r="J69" s="49"/>
      <c r="K69" s="49"/>
      <c r="M69" s="36">
        <f t="shared" si="5"/>
        <v>3.9500000000000001E-4</v>
      </c>
      <c r="N69" s="36">
        <f t="shared" si="6"/>
        <v>2.4399999999999999E-4</v>
      </c>
      <c r="O69" s="36">
        <f t="shared" si="7"/>
        <v>1.059E-2</v>
      </c>
    </row>
    <row r="70" spans="3:15">
      <c r="C70" s="3">
        <f t="shared" si="8"/>
        <v>62</v>
      </c>
      <c r="D70">
        <f>IF(ISNUMBER(VLOOKUP('Country selection'!$E$5,incidence!$A$2:$CX$195,$C70+2,FALSE)),VLOOKUP('Country selection'!$E$5,incidence!$A$2:$CX$195,$C70+2,FALSE),0)</f>
        <v>4.0099999999999999E-4</v>
      </c>
      <c r="E70">
        <f>IF(ISNUMBER(VLOOKUP('Country selection'!$E$5,mortcecx!$A$2:$CX$195,$C70+2,FALSE)),VLOOKUP('Country selection'!$E$5,mortcecx!$A$2:$CX$195,$C70+2,FALSE),0)</f>
        <v>2.4699999999999999E-4</v>
      </c>
      <c r="F70">
        <f>IF(ISNUMBER(VLOOKUP('Country selection'!$E$5,mortall!$A$2:$CX$195,$C70+2,FALSE)),VLOOKUP('Country selection'!$E$5,mortall!$A$2:$CX$195,$C70+2,FALSE),0)</f>
        <v>1.155E-2</v>
      </c>
      <c r="H70" s="3">
        <f t="shared" si="4"/>
        <v>62</v>
      </c>
      <c r="I70" s="49"/>
      <c r="J70" s="49"/>
      <c r="K70" s="49"/>
      <c r="M70" s="36">
        <f t="shared" si="5"/>
        <v>4.0099999999999999E-4</v>
      </c>
      <c r="N70" s="36">
        <f t="shared" si="6"/>
        <v>2.4699999999999999E-4</v>
      </c>
      <c r="O70" s="36">
        <f t="shared" si="7"/>
        <v>1.155E-2</v>
      </c>
    </row>
    <row r="71" spans="3:15">
      <c r="C71" s="3">
        <f t="shared" si="8"/>
        <v>63</v>
      </c>
      <c r="D71">
        <f>IF(ISNUMBER(VLOOKUP('Country selection'!$E$5,incidence!$A$2:$CX$195,$C71+2,FALSE)),VLOOKUP('Country selection'!$E$5,incidence!$A$2:$CX$195,$C71+2,FALSE),0)</f>
        <v>4.1199999999999999E-4</v>
      </c>
      <c r="E71">
        <f>IF(ISNUMBER(VLOOKUP('Country selection'!$E$5,mortcecx!$A$2:$CX$195,$C71+2,FALSE)),VLOOKUP('Country selection'!$E$5,mortcecx!$A$2:$CX$195,$C71+2,FALSE),0)</f>
        <v>2.5399999999999999E-4</v>
      </c>
      <c r="F71">
        <f>IF(ISNUMBER(VLOOKUP('Country selection'!$E$5,mortall!$A$2:$CX$195,$C71+2,FALSE)),VLOOKUP('Country selection'!$E$5,mortall!$A$2:$CX$195,$C71+2,FALSE),0)</f>
        <v>1.251E-2</v>
      </c>
      <c r="H71" s="3">
        <f t="shared" si="4"/>
        <v>63</v>
      </c>
      <c r="I71" s="49"/>
      <c r="J71" s="49"/>
      <c r="K71" s="49"/>
      <c r="M71" s="36">
        <f t="shared" si="5"/>
        <v>4.1199999999999999E-4</v>
      </c>
      <c r="N71" s="36">
        <f t="shared" si="6"/>
        <v>2.5399999999999999E-4</v>
      </c>
      <c r="O71" s="36">
        <f t="shared" si="7"/>
        <v>1.251E-2</v>
      </c>
    </row>
    <row r="72" spans="3:15">
      <c r="C72" s="3">
        <f t="shared" si="8"/>
        <v>64</v>
      </c>
      <c r="D72">
        <f>IF(ISNUMBER(VLOOKUP('Country selection'!$E$5,incidence!$A$2:$CX$195,$C72+2,FALSE)),VLOOKUP('Country selection'!$E$5,incidence!$A$2:$CX$195,$C72+2,FALSE),0)</f>
        <v>3.6600000000000001E-4</v>
      </c>
      <c r="E72">
        <f>IF(ISNUMBER(VLOOKUP('Country selection'!$E$5,mortcecx!$A$2:$CX$195,$C72+2,FALSE)),VLOOKUP('Country selection'!$E$5,mortcecx!$A$2:$CX$195,$C72+2,FALSE),0)</f>
        <v>2.3499999999999999E-4</v>
      </c>
      <c r="F72">
        <f>IF(ISNUMBER(VLOOKUP('Country selection'!$E$5,mortall!$A$2:$CX$195,$C72+2,FALSE)),VLOOKUP('Country selection'!$E$5,mortall!$A$2:$CX$195,$C72+2,FALSE),0)</f>
        <v>1.349E-2</v>
      </c>
      <c r="H72" s="3">
        <f t="shared" si="4"/>
        <v>64</v>
      </c>
      <c r="I72" s="49"/>
      <c r="J72" s="49"/>
      <c r="K72" s="49"/>
      <c r="M72" s="36">
        <f t="shared" ref="M72:M108" si="9">IF(I72="",D72,I72)</f>
        <v>3.6600000000000001E-4</v>
      </c>
      <c r="N72" s="36">
        <f t="shared" ref="N72:N108" si="10">IF(J72="",E72,J72)</f>
        <v>2.3499999999999999E-4</v>
      </c>
      <c r="O72" s="36">
        <f t="shared" ref="O72:O108" si="11">IF(K72="",F72,K72)</f>
        <v>1.349E-2</v>
      </c>
    </row>
    <row r="73" spans="3:15">
      <c r="C73" s="3">
        <f t="shared" ref="C73:C108" si="12">C72+1</f>
        <v>65</v>
      </c>
      <c r="D73">
        <f>IF(ISNUMBER(VLOOKUP('Country selection'!$E$5,incidence!$A$2:$CX$195,$C73+2,FALSE)),VLOOKUP('Country selection'!$E$5,incidence!$A$2:$CX$195,$C73+2,FALSE),0)</f>
        <v>3.7500000000000001E-4</v>
      </c>
      <c r="E73">
        <f>IF(ISNUMBER(VLOOKUP('Country selection'!$E$5,mortcecx!$A$2:$CX$195,$C73+2,FALSE)),VLOOKUP('Country selection'!$E$5,mortcecx!$A$2:$CX$195,$C73+2,FALSE),0)</f>
        <v>2.4000000000000001E-4</v>
      </c>
      <c r="F73">
        <f>IF(ISNUMBER(VLOOKUP('Country selection'!$E$5,mortall!$A$2:$CX$195,$C73+2,FALSE)),VLOOKUP('Country selection'!$E$5,mortall!$A$2:$CX$195,$C73+2,FALSE),0)</f>
        <v>1.4540000000000001E-2</v>
      </c>
      <c r="H73" s="3">
        <f t="shared" ref="H73:H108" si="13">H72+1</f>
        <v>65</v>
      </c>
      <c r="I73" s="49"/>
      <c r="J73" s="49"/>
      <c r="K73" s="49"/>
      <c r="M73" s="36">
        <f t="shared" si="9"/>
        <v>3.7500000000000001E-4</v>
      </c>
      <c r="N73" s="36">
        <f t="shared" si="10"/>
        <v>2.4000000000000001E-4</v>
      </c>
      <c r="O73" s="36">
        <f t="shared" si="11"/>
        <v>1.4540000000000001E-2</v>
      </c>
    </row>
    <row r="74" spans="3:15">
      <c r="C74" s="3">
        <f t="shared" si="12"/>
        <v>66</v>
      </c>
      <c r="D74">
        <f>IF(ISNUMBER(VLOOKUP('Country selection'!$E$5,incidence!$A$2:$CX$195,$C74+2,FALSE)),VLOOKUP('Country selection'!$E$5,incidence!$A$2:$CX$195,$C74+2,FALSE),0)</f>
        <v>3.8499999999999998E-4</v>
      </c>
      <c r="E74">
        <f>IF(ISNUMBER(VLOOKUP('Country selection'!$E$5,mortcecx!$A$2:$CX$195,$C74+2,FALSE)),VLOOKUP('Country selection'!$E$5,mortcecx!$A$2:$CX$195,$C74+2,FALSE),0)</f>
        <v>2.4600000000000002E-4</v>
      </c>
      <c r="F74">
        <f>IF(ISNUMBER(VLOOKUP('Country selection'!$E$5,mortall!$A$2:$CX$195,$C74+2,FALSE)),VLOOKUP('Country selection'!$E$5,mortall!$A$2:$CX$195,$C74+2,FALSE),0)</f>
        <v>1.5709999999999998E-2</v>
      </c>
      <c r="H74" s="3">
        <f t="shared" si="13"/>
        <v>66</v>
      </c>
      <c r="I74" s="49"/>
      <c r="J74" s="49"/>
      <c r="K74" s="49"/>
      <c r="M74" s="36">
        <f t="shared" si="9"/>
        <v>3.8499999999999998E-4</v>
      </c>
      <c r="N74" s="36">
        <f t="shared" si="10"/>
        <v>2.4600000000000002E-4</v>
      </c>
      <c r="O74" s="36">
        <f t="shared" si="11"/>
        <v>1.5709999999999998E-2</v>
      </c>
    </row>
    <row r="75" spans="3:15">
      <c r="C75" s="3">
        <f t="shared" si="12"/>
        <v>67</v>
      </c>
      <c r="D75">
        <f>IF(ISNUMBER(VLOOKUP('Country selection'!$E$5,incidence!$A$2:$CX$195,$C75+2,FALSE)),VLOOKUP('Country selection'!$E$5,incidence!$A$2:$CX$195,$C75+2,FALSE),0)</f>
        <v>3.9599999999999998E-4</v>
      </c>
      <c r="E75">
        <f>IF(ISNUMBER(VLOOKUP('Country selection'!$E$5,mortcecx!$A$2:$CX$195,$C75+2,FALSE)),VLOOKUP('Country selection'!$E$5,mortcecx!$A$2:$CX$195,$C75+2,FALSE),0)</f>
        <v>2.5399999999999999E-4</v>
      </c>
      <c r="F75">
        <f>IF(ISNUMBER(VLOOKUP('Country selection'!$E$5,mortall!$A$2:$CX$195,$C75+2,FALSE)),VLOOKUP('Country selection'!$E$5,mortall!$A$2:$CX$195,$C75+2,FALSE),0)</f>
        <v>1.7049999999999999E-2</v>
      </c>
      <c r="H75" s="3">
        <f t="shared" si="13"/>
        <v>67</v>
      </c>
      <c r="I75" s="49"/>
      <c r="J75" s="49"/>
      <c r="K75" s="49"/>
      <c r="M75" s="36">
        <f t="shared" si="9"/>
        <v>3.9599999999999998E-4</v>
      </c>
      <c r="N75" s="36">
        <f t="shared" si="10"/>
        <v>2.5399999999999999E-4</v>
      </c>
      <c r="O75" s="36">
        <f t="shared" si="11"/>
        <v>1.7049999999999999E-2</v>
      </c>
    </row>
    <row r="76" spans="3:15">
      <c r="C76" s="3">
        <f t="shared" si="12"/>
        <v>68</v>
      </c>
      <c r="D76">
        <f>IF(ISNUMBER(VLOOKUP('Country selection'!$E$5,incidence!$A$2:$CX$195,$C76+2,FALSE)),VLOOKUP('Country selection'!$E$5,incidence!$A$2:$CX$195,$C76+2,FALSE),0)</f>
        <v>4.08E-4</v>
      </c>
      <c r="E76">
        <f>IF(ISNUMBER(VLOOKUP('Country selection'!$E$5,mortcecx!$A$2:$CX$195,$C76+2,FALSE)),VLOOKUP('Country selection'!$E$5,mortcecx!$A$2:$CX$195,$C76+2,FALSE),0)</f>
        <v>2.6200000000000003E-4</v>
      </c>
      <c r="F76">
        <f>IF(ISNUMBER(VLOOKUP('Country selection'!$E$5,mortall!$A$2:$CX$195,$C76+2,FALSE)),VLOOKUP('Country selection'!$E$5,mortall!$A$2:$CX$195,$C76+2,FALSE),0)</f>
        <v>1.8599999999999998E-2</v>
      </c>
      <c r="H76" s="3">
        <f t="shared" si="13"/>
        <v>68</v>
      </c>
      <c r="I76" s="49"/>
      <c r="J76" s="49"/>
      <c r="K76" s="49"/>
      <c r="M76" s="36">
        <f t="shared" si="9"/>
        <v>4.08E-4</v>
      </c>
      <c r="N76" s="36">
        <f t="shared" si="10"/>
        <v>2.6200000000000003E-4</v>
      </c>
      <c r="O76" s="36">
        <f t="shared" si="11"/>
        <v>1.8599999999999998E-2</v>
      </c>
    </row>
    <row r="77" spans="3:15">
      <c r="C77" s="3">
        <f t="shared" si="12"/>
        <v>69</v>
      </c>
      <c r="D77">
        <f>IF(ISNUMBER(VLOOKUP('Country selection'!$E$5,incidence!$A$2:$CX$195,$C77+2,FALSE)),VLOOKUP('Country selection'!$E$5,incidence!$A$2:$CX$195,$C77+2,FALSE),0)</f>
        <v>3.3799999999999998E-4</v>
      </c>
      <c r="E77">
        <f>IF(ISNUMBER(VLOOKUP('Country selection'!$E$5,mortcecx!$A$2:$CX$195,$C77+2,FALSE)),VLOOKUP('Country selection'!$E$5,mortcecx!$A$2:$CX$195,$C77+2,FALSE),0)</f>
        <v>2.3599999999999999E-4</v>
      </c>
      <c r="F77">
        <f>IF(ISNUMBER(VLOOKUP('Country selection'!$E$5,mortall!$A$2:$CX$195,$C77+2,FALSE)),VLOOKUP('Country selection'!$E$5,mortall!$A$2:$CX$195,$C77+2,FALSE),0)</f>
        <v>2.0369999999999999E-2</v>
      </c>
      <c r="H77" s="3">
        <f t="shared" si="13"/>
        <v>69</v>
      </c>
      <c r="I77" s="49"/>
      <c r="J77" s="49"/>
      <c r="K77" s="49"/>
      <c r="M77" s="36">
        <f t="shared" si="9"/>
        <v>3.3799999999999998E-4</v>
      </c>
      <c r="N77" s="36">
        <f t="shared" si="10"/>
        <v>2.3599999999999999E-4</v>
      </c>
      <c r="O77" s="36">
        <f t="shared" si="11"/>
        <v>2.0369999999999999E-2</v>
      </c>
    </row>
    <row r="78" spans="3:15">
      <c r="C78" s="3">
        <f t="shared" si="12"/>
        <v>70</v>
      </c>
      <c r="D78">
        <f>IF(ISNUMBER(VLOOKUP('Country selection'!$E$5,incidence!$A$2:$CX$195,$C78+2,FALSE)),VLOOKUP('Country selection'!$E$5,incidence!$A$2:$CX$195,$C78+2,FALSE),0)</f>
        <v>3.5E-4</v>
      </c>
      <c r="E78">
        <f>IF(ISNUMBER(VLOOKUP('Country selection'!$E$5,mortcecx!$A$2:$CX$195,$C78+2,FALSE)),VLOOKUP('Country selection'!$E$5,mortcecx!$A$2:$CX$195,$C78+2,FALSE),0)</f>
        <v>2.4399999999999999E-4</v>
      </c>
      <c r="F78">
        <f>IF(ISNUMBER(VLOOKUP('Country selection'!$E$5,mortall!$A$2:$CX$195,$C78+2,FALSE)),VLOOKUP('Country selection'!$E$5,mortall!$A$2:$CX$195,$C78+2,FALSE),0)</f>
        <v>2.2360000000000001E-2</v>
      </c>
      <c r="H78" s="3">
        <f t="shared" si="13"/>
        <v>70</v>
      </c>
      <c r="I78" s="49"/>
      <c r="J78" s="49"/>
      <c r="K78" s="49"/>
      <c r="M78" s="36">
        <f t="shared" si="9"/>
        <v>3.5E-4</v>
      </c>
      <c r="N78" s="36">
        <f t="shared" si="10"/>
        <v>2.4399999999999999E-4</v>
      </c>
      <c r="O78" s="36">
        <f t="shared" si="11"/>
        <v>2.2360000000000001E-2</v>
      </c>
    </row>
    <row r="79" spans="3:15">
      <c r="C79" s="3">
        <f t="shared" si="12"/>
        <v>71</v>
      </c>
      <c r="D79">
        <f>IF(ISNUMBER(VLOOKUP('Country selection'!$E$5,incidence!$A$2:$CX$195,$C79+2,FALSE)),VLOOKUP('Country selection'!$E$5,incidence!$A$2:$CX$195,$C79+2,FALSE),0)</f>
        <v>3.6000000000000002E-4</v>
      </c>
      <c r="E79">
        <f>IF(ISNUMBER(VLOOKUP('Country selection'!$E$5,mortcecx!$A$2:$CX$195,$C79+2,FALSE)),VLOOKUP('Country selection'!$E$5,mortcecx!$A$2:$CX$195,$C79+2,FALSE),0)</f>
        <v>2.5099999999999998E-4</v>
      </c>
      <c r="F79">
        <f>IF(ISNUMBER(VLOOKUP('Country selection'!$E$5,mortall!$A$2:$CX$195,$C79+2,FALSE)),VLOOKUP('Country selection'!$E$5,mortall!$A$2:$CX$195,$C79+2,FALSE),0)</f>
        <v>2.4539999999999999E-2</v>
      </c>
      <c r="H79" s="3">
        <f t="shared" si="13"/>
        <v>71</v>
      </c>
      <c r="I79" s="49"/>
      <c r="J79" s="49"/>
      <c r="K79" s="49"/>
      <c r="M79" s="36">
        <f t="shared" si="9"/>
        <v>3.6000000000000002E-4</v>
      </c>
      <c r="N79" s="36">
        <f t="shared" si="10"/>
        <v>2.5099999999999998E-4</v>
      </c>
      <c r="O79" s="36">
        <f t="shared" si="11"/>
        <v>2.4539999999999999E-2</v>
      </c>
    </row>
    <row r="80" spans="3:15">
      <c r="C80" s="3">
        <f t="shared" si="12"/>
        <v>72</v>
      </c>
      <c r="D80">
        <f>IF(ISNUMBER(VLOOKUP('Country selection'!$E$5,incidence!$A$2:$CX$195,$C80+2,FALSE)),VLOOKUP('Country selection'!$E$5,incidence!$A$2:$CX$195,$C80+2,FALSE),0)</f>
        <v>3.7500000000000001E-4</v>
      </c>
      <c r="E80">
        <f>IF(ISNUMBER(VLOOKUP('Country selection'!$E$5,mortcecx!$A$2:$CX$195,$C80+2,FALSE)),VLOOKUP('Country selection'!$E$5,mortcecx!$A$2:$CX$195,$C80+2,FALSE),0)</f>
        <v>2.6200000000000003E-4</v>
      </c>
      <c r="F80">
        <f>IF(ISNUMBER(VLOOKUP('Country selection'!$E$5,mortall!$A$2:$CX$195,$C80+2,FALSE)),VLOOKUP('Country selection'!$E$5,mortall!$A$2:$CX$195,$C80+2,FALSE),0)</f>
        <v>2.691E-2</v>
      </c>
      <c r="H80" s="3">
        <f t="shared" si="13"/>
        <v>72</v>
      </c>
      <c r="I80" s="49"/>
      <c r="J80" s="49"/>
      <c r="K80" s="49"/>
      <c r="M80" s="36">
        <f t="shared" si="9"/>
        <v>3.7500000000000001E-4</v>
      </c>
      <c r="N80" s="36">
        <f t="shared" si="10"/>
        <v>2.6200000000000003E-4</v>
      </c>
      <c r="O80" s="36">
        <f t="shared" si="11"/>
        <v>2.691E-2</v>
      </c>
    </row>
    <row r="81" spans="3:15">
      <c r="C81" s="3">
        <f t="shared" si="12"/>
        <v>73</v>
      </c>
      <c r="D81">
        <f>IF(ISNUMBER(VLOOKUP('Country selection'!$E$5,incidence!$A$2:$CX$195,$C81+2,FALSE)),VLOOKUP('Country selection'!$E$5,incidence!$A$2:$CX$195,$C81+2,FALSE),0)</f>
        <v>3.9399999999999998E-4</v>
      </c>
      <c r="E81">
        <f>IF(ISNUMBER(VLOOKUP('Country selection'!$E$5,mortcecx!$A$2:$CX$195,$C81+2,FALSE)),VLOOKUP('Country selection'!$E$5,mortcecx!$A$2:$CX$195,$C81+2,FALSE),0)</f>
        <v>2.7500000000000002E-4</v>
      </c>
      <c r="F81">
        <f>IF(ISNUMBER(VLOOKUP('Country selection'!$E$5,mortall!$A$2:$CX$195,$C81+2,FALSE)),VLOOKUP('Country selection'!$E$5,mortall!$A$2:$CX$195,$C81+2,FALSE),0)</f>
        <v>2.9440000000000001E-2</v>
      </c>
      <c r="H81" s="3">
        <f t="shared" si="13"/>
        <v>73</v>
      </c>
      <c r="I81" s="49"/>
      <c r="J81" s="49"/>
      <c r="K81" s="49"/>
      <c r="M81" s="36">
        <f t="shared" si="9"/>
        <v>3.9399999999999998E-4</v>
      </c>
      <c r="N81" s="36">
        <f t="shared" si="10"/>
        <v>2.7500000000000002E-4</v>
      </c>
      <c r="O81" s="36">
        <f t="shared" si="11"/>
        <v>2.9440000000000001E-2</v>
      </c>
    </row>
    <row r="82" spans="3:15">
      <c r="C82" s="3">
        <f t="shared" si="12"/>
        <v>74</v>
      </c>
      <c r="D82">
        <f>IF(ISNUMBER(VLOOKUP('Country selection'!$E$5,incidence!$A$2:$CX$195,$C82+2,FALSE)),VLOOKUP('Country selection'!$E$5,incidence!$A$2:$CX$195,$C82+2,FALSE),0)</f>
        <v>2.8800000000000001E-4</v>
      </c>
      <c r="E82">
        <f>IF(ISNUMBER(VLOOKUP('Country selection'!$E$5,mortcecx!$A$2:$CX$195,$C82+2,FALSE)),VLOOKUP('Country selection'!$E$5,mortcecx!$A$2:$CX$195,$C82+2,FALSE),0)</f>
        <v>2.43E-4</v>
      </c>
      <c r="F82">
        <f>IF(ISNUMBER(VLOOKUP('Country selection'!$E$5,mortall!$A$2:$CX$195,$C82+2,FALSE)),VLOOKUP('Country selection'!$E$5,mortall!$A$2:$CX$195,$C82+2,FALSE),0)</f>
        <v>3.2149999999999998E-2</v>
      </c>
      <c r="H82" s="3">
        <f t="shared" si="13"/>
        <v>74</v>
      </c>
      <c r="I82" s="49"/>
      <c r="J82" s="49"/>
      <c r="K82" s="49"/>
      <c r="M82" s="36">
        <f t="shared" si="9"/>
        <v>2.8800000000000001E-4</v>
      </c>
      <c r="N82" s="36">
        <f t="shared" si="10"/>
        <v>2.43E-4</v>
      </c>
      <c r="O82" s="36">
        <f t="shared" si="11"/>
        <v>3.2149999999999998E-2</v>
      </c>
    </row>
    <row r="83" spans="3:15">
      <c r="C83" s="3">
        <f t="shared" si="12"/>
        <v>75</v>
      </c>
      <c r="D83">
        <f>IF(ISNUMBER(VLOOKUP('Country selection'!$E$5,incidence!$A$2:$CX$195,$C83+2,FALSE)),VLOOKUP('Country selection'!$E$5,incidence!$A$2:$CX$195,$C83+2,FALSE),0)</f>
        <v>3.0600000000000001E-4</v>
      </c>
      <c r="E83">
        <f>IF(ISNUMBER(VLOOKUP('Country selection'!$E$5,mortcecx!$A$2:$CX$195,$C83+2,FALSE)),VLOOKUP('Country selection'!$E$5,mortcecx!$A$2:$CX$195,$C83+2,FALSE),0)</f>
        <v>2.5799999999999998E-4</v>
      </c>
      <c r="F83">
        <f>IF(ISNUMBER(VLOOKUP('Country selection'!$E$5,mortall!$A$2:$CX$195,$C83+2,FALSE)),VLOOKUP('Country selection'!$E$5,mortall!$A$2:$CX$195,$C83+2,FALSE),0)</f>
        <v>3.5090000000000003E-2</v>
      </c>
      <c r="H83" s="3">
        <f t="shared" si="13"/>
        <v>75</v>
      </c>
      <c r="I83" s="49"/>
      <c r="J83" s="49"/>
      <c r="K83" s="49"/>
      <c r="M83" s="36">
        <f t="shared" si="9"/>
        <v>3.0600000000000001E-4</v>
      </c>
      <c r="N83" s="36">
        <f t="shared" si="10"/>
        <v>2.5799999999999998E-4</v>
      </c>
      <c r="O83" s="36">
        <f t="shared" si="11"/>
        <v>3.5090000000000003E-2</v>
      </c>
    </row>
    <row r="84" spans="3:15">
      <c r="C84" s="3">
        <f t="shared" si="12"/>
        <v>76</v>
      </c>
      <c r="D84">
        <f>IF(ISNUMBER(VLOOKUP('Country selection'!$E$5,incidence!$A$2:$CX$195,$C84+2,FALSE)),VLOOKUP('Country selection'!$E$5,incidence!$A$2:$CX$195,$C84+2,FALSE),0)</f>
        <v>3.2600000000000001E-4</v>
      </c>
      <c r="E84">
        <f>IF(ISNUMBER(VLOOKUP('Country selection'!$E$5,mortcecx!$A$2:$CX$195,$C84+2,FALSE)),VLOOKUP('Country selection'!$E$5,mortcecx!$A$2:$CX$195,$C84+2,FALSE),0)</f>
        <v>2.7399999999999999E-4</v>
      </c>
      <c r="F84">
        <f>IF(ISNUMBER(VLOOKUP('Country selection'!$E$5,mortall!$A$2:$CX$195,$C84+2,FALSE)),VLOOKUP('Country selection'!$E$5,mortall!$A$2:$CX$195,$C84+2,FALSE),0)</f>
        <v>3.8280000000000002E-2</v>
      </c>
      <c r="H84" s="3">
        <f t="shared" si="13"/>
        <v>76</v>
      </c>
      <c r="I84" s="49"/>
      <c r="J84" s="49"/>
      <c r="K84" s="49"/>
      <c r="M84" s="36">
        <f t="shared" si="9"/>
        <v>3.2600000000000001E-4</v>
      </c>
      <c r="N84" s="36">
        <f t="shared" si="10"/>
        <v>2.7399999999999999E-4</v>
      </c>
      <c r="O84" s="36">
        <f t="shared" si="11"/>
        <v>3.8280000000000002E-2</v>
      </c>
    </row>
    <row r="85" spans="3:15">
      <c r="C85" s="3">
        <f t="shared" si="12"/>
        <v>77</v>
      </c>
      <c r="D85">
        <f>IF(ISNUMBER(VLOOKUP('Country selection'!$E$5,incidence!$A$2:$CX$195,$C85+2,FALSE)),VLOOKUP('Country selection'!$E$5,incidence!$A$2:$CX$195,$C85+2,FALSE),0)</f>
        <v>3.48E-4</v>
      </c>
      <c r="E85">
        <f>IF(ISNUMBER(VLOOKUP('Country selection'!$E$5,mortcecx!$A$2:$CX$195,$C85+2,FALSE)),VLOOKUP('Country selection'!$E$5,mortcecx!$A$2:$CX$195,$C85+2,FALSE),0)</f>
        <v>2.9300000000000002E-4</v>
      </c>
      <c r="F85">
        <f>IF(ISNUMBER(VLOOKUP('Country selection'!$E$5,mortall!$A$2:$CX$195,$C85+2,FALSE)),VLOOKUP('Country selection'!$E$5,mortall!$A$2:$CX$195,$C85+2,FALSE),0)</f>
        <v>4.1790000000000001E-2</v>
      </c>
      <c r="H85" s="3">
        <f t="shared" si="13"/>
        <v>77</v>
      </c>
      <c r="I85" s="49"/>
      <c r="J85" s="49"/>
      <c r="K85" s="49"/>
      <c r="M85" s="36">
        <f t="shared" si="9"/>
        <v>3.48E-4</v>
      </c>
      <c r="N85" s="36">
        <f t="shared" si="10"/>
        <v>2.9300000000000002E-4</v>
      </c>
      <c r="O85" s="36">
        <f t="shared" si="11"/>
        <v>4.1790000000000001E-2</v>
      </c>
    </row>
    <row r="86" spans="3:15">
      <c r="C86" s="3">
        <f t="shared" si="12"/>
        <v>78</v>
      </c>
      <c r="D86">
        <f>IF(ISNUMBER(VLOOKUP('Country selection'!$E$5,incidence!$A$2:$CX$195,$C86+2,FALSE)),VLOOKUP('Country selection'!$E$5,incidence!$A$2:$CX$195,$C86+2,FALSE),0)</f>
        <v>3.7199999999999999E-4</v>
      </c>
      <c r="E86">
        <f>IF(ISNUMBER(VLOOKUP('Country selection'!$E$5,mortcecx!$A$2:$CX$195,$C86+2,FALSE)),VLOOKUP('Country selection'!$E$5,mortcecx!$A$2:$CX$195,$C86+2,FALSE),0)</f>
        <v>3.1399999999999999E-4</v>
      </c>
      <c r="F86">
        <f>IF(ISNUMBER(VLOOKUP('Country selection'!$E$5,mortall!$A$2:$CX$195,$C86+2,FALSE)),VLOOKUP('Country selection'!$E$5,mortall!$A$2:$CX$195,$C86+2,FALSE),0)</f>
        <v>4.5650000000000003E-2</v>
      </c>
      <c r="H86" s="3">
        <f t="shared" si="13"/>
        <v>78</v>
      </c>
      <c r="I86" s="49"/>
      <c r="J86" s="49"/>
      <c r="K86" s="49"/>
      <c r="M86" s="36">
        <f t="shared" si="9"/>
        <v>3.7199999999999999E-4</v>
      </c>
      <c r="N86" s="36">
        <f t="shared" si="10"/>
        <v>3.1399999999999999E-4</v>
      </c>
      <c r="O86" s="36">
        <f t="shared" si="11"/>
        <v>4.5650000000000003E-2</v>
      </c>
    </row>
    <row r="87" spans="3:15">
      <c r="C87" s="3">
        <f t="shared" si="12"/>
        <v>79</v>
      </c>
      <c r="D87">
        <f>IF(ISNUMBER(VLOOKUP('Country selection'!$E$5,incidence!$A$2:$CX$195,$C87+2,FALSE)),VLOOKUP('Country selection'!$E$5,incidence!$A$2:$CX$195,$C87+2,FALSE),0)</f>
        <v>2.42E-4</v>
      </c>
      <c r="E87">
        <f>IF(ISNUMBER(VLOOKUP('Country selection'!$E$5,mortcecx!$A$2:$CX$195,$C87+2,FALSE)),VLOOKUP('Country selection'!$E$5,mortcecx!$A$2:$CX$195,$C87+2,FALSE),0)</f>
        <v>2.6699999999999998E-4</v>
      </c>
      <c r="F87">
        <f>IF(ISNUMBER(VLOOKUP('Country selection'!$E$5,mortall!$A$2:$CX$195,$C87+2,FALSE)),VLOOKUP('Country selection'!$E$5,mortall!$A$2:$CX$195,$C87+2,FALSE),0)</f>
        <v>4.9910000000000003E-2</v>
      </c>
      <c r="H87" s="3">
        <f t="shared" si="13"/>
        <v>79</v>
      </c>
      <c r="I87" s="49"/>
      <c r="J87" s="49"/>
      <c r="K87" s="49"/>
      <c r="M87" s="36">
        <f t="shared" si="9"/>
        <v>2.42E-4</v>
      </c>
      <c r="N87" s="36">
        <f t="shared" si="10"/>
        <v>2.6699999999999998E-4</v>
      </c>
      <c r="O87" s="36">
        <f t="shared" si="11"/>
        <v>4.9910000000000003E-2</v>
      </c>
    </row>
    <row r="88" spans="3:15">
      <c r="C88" s="3">
        <f t="shared" si="12"/>
        <v>80</v>
      </c>
      <c r="D88">
        <f>IF(ISNUMBER(VLOOKUP('Country selection'!$E$5,incidence!$A$2:$CX$195,$C88+2,FALSE)),VLOOKUP('Country selection'!$E$5,incidence!$A$2:$CX$195,$C88+2,FALSE),0)</f>
        <v>2.5999999999999998E-4</v>
      </c>
      <c r="E88">
        <f>IF(ISNUMBER(VLOOKUP('Country selection'!$E$5,mortcecx!$A$2:$CX$195,$C88+2,FALSE)),VLOOKUP('Country selection'!$E$5,mortcecx!$A$2:$CX$195,$C88+2,FALSE),0)</f>
        <v>2.8699999999999998E-4</v>
      </c>
      <c r="F88">
        <f>IF(ISNUMBER(VLOOKUP('Country selection'!$E$5,mortall!$A$2:$CX$195,$C88+2,FALSE)),VLOOKUP('Country selection'!$E$5,mortall!$A$2:$CX$195,$C88+2,FALSE),0)</f>
        <v>5.457E-2</v>
      </c>
      <c r="H88" s="3">
        <f t="shared" si="13"/>
        <v>80</v>
      </c>
      <c r="I88" s="49"/>
      <c r="J88" s="49"/>
      <c r="K88" s="49"/>
      <c r="M88" s="36">
        <f t="shared" si="9"/>
        <v>2.5999999999999998E-4</v>
      </c>
      <c r="N88" s="36">
        <f t="shared" si="10"/>
        <v>2.8699999999999998E-4</v>
      </c>
      <c r="O88" s="36">
        <f t="shared" si="11"/>
        <v>5.457E-2</v>
      </c>
    </row>
    <row r="89" spans="3:15">
      <c r="C89" s="3">
        <f t="shared" si="12"/>
        <v>81</v>
      </c>
      <c r="D89">
        <f>IF(ISNUMBER(VLOOKUP('Country selection'!$E$5,incidence!$A$2:$CX$195,$C89+2,FALSE)),VLOOKUP('Country selection'!$E$5,incidence!$A$2:$CX$195,$C89+2,FALSE),0)</f>
        <v>2.7999999999999998E-4</v>
      </c>
      <c r="E89">
        <f>IF(ISNUMBER(VLOOKUP('Country selection'!$E$5,mortcecx!$A$2:$CX$195,$C89+2,FALSE)),VLOOKUP('Country selection'!$E$5,mortcecx!$A$2:$CX$195,$C89+2,FALSE),0)</f>
        <v>3.1E-4</v>
      </c>
      <c r="F89">
        <f>IF(ISNUMBER(VLOOKUP('Country selection'!$E$5,mortall!$A$2:$CX$195,$C89+2,FALSE)),VLOOKUP('Country selection'!$E$5,mortall!$A$2:$CX$195,$C89+2,FALSE),0)</f>
        <v>5.9650000000000002E-2</v>
      </c>
      <c r="H89" s="3">
        <f t="shared" si="13"/>
        <v>81</v>
      </c>
      <c r="I89" s="49"/>
      <c r="J89" s="49"/>
      <c r="K89" s="49"/>
      <c r="M89" s="36">
        <f t="shared" si="9"/>
        <v>2.7999999999999998E-4</v>
      </c>
      <c r="N89" s="36">
        <f t="shared" si="10"/>
        <v>3.1E-4</v>
      </c>
      <c r="O89" s="36">
        <f t="shared" si="11"/>
        <v>5.9650000000000002E-2</v>
      </c>
    </row>
    <row r="90" spans="3:15">
      <c r="C90" s="3">
        <f t="shared" si="12"/>
        <v>82</v>
      </c>
      <c r="D90">
        <f>IF(ISNUMBER(VLOOKUP('Country selection'!$E$5,incidence!$A$2:$CX$195,$C90+2,FALSE)),VLOOKUP('Country selection'!$E$5,incidence!$A$2:$CX$195,$C90+2,FALSE),0)</f>
        <v>3.0200000000000002E-4</v>
      </c>
      <c r="E90">
        <f>IF(ISNUMBER(VLOOKUP('Country selection'!$E$5,mortcecx!$A$2:$CX$195,$C90+2,FALSE)),VLOOKUP('Country selection'!$E$5,mortcecx!$A$2:$CX$195,$C90+2,FALSE),0)</f>
        <v>3.3399999999999999E-4</v>
      </c>
      <c r="F90">
        <f>IF(ISNUMBER(VLOOKUP('Country selection'!$E$5,mortall!$A$2:$CX$195,$C90+2,FALSE)),VLOOKUP('Country selection'!$E$5,mortall!$A$2:$CX$195,$C90+2,FALSE),0)</f>
        <v>6.5180000000000002E-2</v>
      </c>
      <c r="H90" s="3">
        <f t="shared" si="13"/>
        <v>82</v>
      </c>
      <c r="I90" s="49"/>
      <c r="J90" s="49"/>
      <c r="K90" s="49"/>
      <c r="M90" s="36">
        <f t="shared" si="9"/>
        <v>3.0200000000000002E-4</v>
      </c>
      <c r="N90" s="36">
        <f t="shared" si="10"/>
        <v>3.3399999999999999E-4</v>
      </c>
      <c r="O90" s="36">
        <f t="shared" si="11"/>
        <v>6.5180000000000002E-2</v>
      </c>
    </row>
    <row r="91" spans="3:15">
      <c r="C91" s="3">
        <f t="shared" si="12"/>
        <v>83</v>
      </c>
      <c r="D91">
        <f>IF(ISNUMBER(VLOOKUP('Country selection'!$E$5,incidence!$A$2:$CX$195,$C91+2,FALSE)),VLOOKUP('Country selection'!$E$5,incidence!$A$2:$CX$195,$C91+2,FALSE),0)</f>
        <v>3.2699999999999998E-4</v>
      </c>
      <c r="E91">
        <f>IF(ISNUMBER(VLOOKUP('Country selection'!$E$5,mortcecx!$A$2:$CX$195,$C91+2,FALSE)),VLOOKUP('Country selection'!$E$5,mortcecx!$A$2:$CX$195,$C91+2,FALSE),0)</f>
        <v>3.6099999999999999E-4</v>
      </c>
      <c r="F91">
        <f>IF(ISNUMBER(VLOOKUP('Country selection'!$E$5,mortall!$A$2:$CX$195,$C91+2,FALSE)),VLOOKUP('Country selection'!$E$5,mortall!$A$2:$CX$195,$C91+2,FALSE),0)</f>
        <v>7.1179999999999993E-2</v>
      </c>
      <c r="H91" s="3">
        <f t="shared" si="13"/>
        <v>83</v>
      </c>
      <c r="I91" s="49"/>
      <c r="J91" s="49"/>
      <c r="K91" s="49"/>
      <c r="M91" s="36">
        <f t="shared" si="9"/>
        <v>3.2699999999999998E-4</v>
      </c>
      <c r="N91" s="36">
        <f t="shared" si="10"/>
        <v>3.6099999999999999E-4</v>
      </c>
      <c r="O91" s="36">
        <f t="shared" si="11"/>
        <v>7.1179999999999993E-2</v>
      </c>
    </row>
    <row r="92" spans="3:15">
      <c r="C92" s="3">
        <f t="shared" si="12"/>
        <v>84</v>
      </c>
      <c r="D92">
        <f>IF(ISNUMBER(VLOOKUP('Country selection'!$E$5,incidence!$A$2:$CX$195,$C92+2,FALSE)),VLOOKUP('Country selection'!$E$5,incidence!$A$2:$CX$195,$C92+2,FALSE),0)</f>
        <v>9.2E-5</v>
      </c>
      <c r="E92">
        <f>IF(ISNUMBER(VLOOKUP('Country selection'!$E$5,mortcecx!$A$2:$CX$195,$C92+2,FALSE)),VLOOKUP('Country selection'!$E$5,mortcecx!$A$2:$CX$195,$C92+2,FALSE),0)</f>
        <v>1.4799999999999999E-4</v>
      </c>
      <c r="F92">
        <f>IF(ISNUMBER(VLOOKUP('Country selection'!$E$5,mortall!$A$2:$CX$195,$C92+2,FALSE)),VLOOKUP('Country selection'!$E$5,mortall!$A$2:$CX$195,$C92+2,FALSE),0)</f>
        <v>7.7700000000000005E-2</v>
      </c>
      <c r="H92" s="3">
        <f t="shared" si="13"/>
        <v>84</v>
      </c>
      <c r="I92" s="49"/>
      <c r="J92" s="49"/>
      <c r="K92" s="49"/>
      <c r="M92" s="36">
        <f t="shared" si="9"/>
        <v>9.2E-5</v>
      </c>
      <c r="N92" s="36">
        <f t="shared" si="10"/>
        <v>1.4799999999999999E-4</v>
      </c>
      <c r="O92" s="36">
        <f t="shared" si="11"/>
        <v>7.7700000000000005E-2</v>
      </c>
    </row>
    <row r="93" spans="3:15">
      <c r="C93" s="3">
        <f t="shared" si="12"/>
        <v>85</v>
      </c>
      <c r="D93">
        <f>IF(ISNUMBER(VLOOKUP('Country selection'!$E$5,incidence!$A$2:$CX$195,$C93+2,FALSE)),VLOOKUP('Country selection'!$E$5,incidence!$A$2:$CX$195,$C93+2,FALSE),0)</f>
        <v>1.01E-4</v>
      </c>
      <c r="E93">
        <f>IF(ISNUMBER(VLOOKUP('Country selection'!$E$5,mortcecx!$A$2:$CX$195,$C93+2,FALSE)),VLOOKUP('Country selection'!$E$5,mortcecx!$A$2:$CX$195,$C93+2,FALSE),0)</f>
        <v>1.6200000000000001E-4</v>
      </c>
      <c r="F93">
        <f>IF(ISNUMBER(VLOOKUP('Country selection'!$E$5,mortall!$A$2:$CX$195,$C93+2,FALSE)),VLOOKUP('Country selection'!$E$5,mortall!$A$2:$CX$195,$C93+2,FALSE),0)</f>
        <v>8.48E-2</v>
      </c>
      <c r="H93" s="3">
        <f t="shared" si="13"/>
        <v>85</v>
      </c>
      <c r="I93" s="49"/>
      <c r="J93" s="49"/>
      <c r="K93" s="49"/>
      <c r="M93" s="36">
        <f t="shared" si="9"/>
        <v>1.01E-4</v>
      </c>
      <c r="N93" s="36">
        <f t="shared" si="10"/>
        <v>1.6200000000000001E-4</v>
      </c>
      <c r="O93" s="36">
        <f t="shared" si="11"/>
        <v>8.48E-2</v>
      </c>
    </row>
    <row r="94" spans="3:15">
      <c r="C94" s="3">
        <f t="shared" si="12"/>
        <v>86</v>
      </c>
      <c r="D94">
        <f>IF(ISNUMBER(VLOOKUP('Country selection'!$E$5,incidence!$A$2:$CX$195,$C94+2,FALSE)),VLOOKUP('Country selection'!$E$5,incidence!$A$2:$CX$195,$C94+2,FALSE),0)</f>
        <v>1.12E-4</v>
      </c>
      <c r="E94">
        <f>IF(ISNUMBER(VLOOKUP('Country selection'!$E$5,mortcecx!$A$2:$CX$195,$C94+2,FALSE)),VLOOKUP('Country selection'!$E$5,mortcecx!$A$2:$CX$195,$C94+2,FALSE),0)</f>
        <v>1.7899999999999999E-4</v>
      </c>
      <c r="F94">
        <f>IF(ISNUMBER(VLOOKUP('Country selection'!$E$5,mortall!$A$2:$CX$195,$C94+2,FALSE)),VLOOKUP('Country selection'!$E$5,mortall!$A$2:$CX$195,$C94+2,FALSE),0)</f>
        <v>9.2530000000000001E-2</v>
      </c>
      <c r="H94" s="3">
        <f t="shared" si="13"/>
        <v>86</v>
      </c>
      <c r="I94" s="49"/>
      <c r="J94" s="49"/>
      <c r="K94" s="49"/>
      <c r="M94" s="36">
        <f t="shared" si="9"/>
        <v>1.12E-4</v>
      </c>
      <c r="N94" s="36">
        <f t="shared" si="10"/>
        <v>1.7899999999999999E-4</v>
      </c>
      <c r="O94" s="36">
        <f t="shared" si="11"/>
        <v>9.2530000000000001E-2</v>
      </c>
    </row>
    <row r="95" spans="3:15">
      <c r="C95" s="3">
        <f t="shared" si="12"/>
        <v>87</v>
      </c>
      <c r="D95">
        <f>IF(ISNUMBER(VLOOKUP('Country selection'!$E$5,incidence!$A$2:$CX$195,$C95+2,FALSE)),VLOOKUP('Country selection'!$E$5,incidence!$A$2:$CX$195,$C95+2,FALSE),0)</f>
        <v>1.2400000000000001E-4</v>
      </c>
      <c r="E95">
        <f>IF(ISNUMBER(VLOOKUP('Country selection'!$E$5,mortcecx!$A$2:$CX$195,$C95+2,FALSE)),VLOOKUP('Country selection'!$E$5,mortcecx!$A$2:$CX$195,$C95+2,FALSE),0)</f>
        <v>1.9900000000000001E-4</v>
      </c>
      <c r="F95">
        <f>IF(ISNUMBER(VLOOKUP('Country selection'!$E$5,mortall!$A$2:$CX$195,$C95+2,FALSE)),VLOOKUP('Country selection'!$E$5,mortall!$A$2:$CX$195,$C95+2,FALSE),0)</f>
        <v>0.10097</v>
      </c>
      <c r="H95" s="3">
        <f t="shared" si="13"/>
        <v>87</v>
      </c>
      <c r="I95" s="49"/>
      <c r="J95" s="49"/>
      <c r="K95" s="49"/>
      <c r="M95" s="36">
        <f t="shared" si="9"/>
        <v>1.2400000000000001E-4</v>
      </c>
      <c r="N95" s="36">
        <f t="shared" si="10"/>
        <v>1.9900000000000001E-4</v>
      </c>
      <c r="O95" s="36">
        <f t="shared" si="11"/>
        <v>0.10097</v>
      </c>
    </row>
    <row r="96" spans="3:15">
      <c r="C96" s="3">
        <f t="shared" si="12"/>
        <v>88</v>
      </c>
      <c r="D96">
        <f>IF(ISNUMBER(VLOOKUP('Country selection'!$E$5,incidence!$A$2:$CX$195,$C96+2,FALSE)),VLOOKUP('Country selection'!$E$5,incidence!$A$2:$CX$195,$C96+2,FALSE),0)</f>
        <v>1.3799999999999999E-4</v>
      </c>
      <c r="E96">
        <f>IF(ISNUMBER(VLOOKUP('Country selection'!$E$5,mortcecx!$A$2:$CX$195,$C96+2,FALSE)),VLOOKUP('Country selection'!$E$5,mortcecx!$A$2:$CX$195,$C96+2,FALSE),0)</f>
        <v>2.22E-4</v>
      </c>
      <c r="F96">
        <f>IF(ISNUMBER(VLOOKUP('Country selection'!$E$5,mortall!$A$2:$CX$195,$C96+2,FALSE)),VLOOKUP('Country selection'!$E$5,mortall!$A$2:$CX$195,$C96+2,FALSE),0)</f>
        <v>0.11015</v>
      </c>
      <c r="H96" s="3">
        <f t="shared" si="13"/>
        <v>88</v>
      </c>
      <c r="I96" s="49"/>
      <c r="J96" s="49"/>
      <c r="K96" s="49"/>
      <c r="M96" s="36">
        <f t="shared" si="9"/>
        <v>1.3799999999999999E-4</v>
      </c>
      <c r="N96" s="36">
        <f t="shared" si="10"/>
        <v>2.22E-4</v>
      </c>
      <c r="O96" s="36">
        <f t="shared" si="11"/>
        <v>0.11015</v>
      </c>
    </row>
    <row r="97" spans="3:15">
      <c r="C97" s="3">
        <f t="shared" si="12"/>
        <v>89</v>
      </c>
      <c r="D97">
        <f>IF(ISNUMBER(VLOOKUP('Country selection'!$E$5,incidence!$A$2:$CX$195,$C97+2,FALSE)),VLOOKUP('Country selection'!$E$5,incidence!$A$2:$CX$195,$C97+2,FALSE),0)</f>
        <v>1.56E-4</v>
      </c>
      <c r="E97">
        <f>IF(ISNUMBER(VLOOKUP('Country selection'!$E$5,mortcecx!$A$2:$CX$195,$C97+2,FALSE)),VLOOKUP('Country selection'!$E$5,mortcecx!$A$2:$CX$195,$C97+2,FALSE),0)</f>
        <v>2.5000000000000001E-4</v>
      </c>
      <c r="F97">
        <f>IF(ISNUMBER(VLOOKUP('Country selection'!$E$5,mortall!$A$2:$CX$195,$C97+2,FALSE)),VLOOKUP('Country selection'!$E$5,mortall!$A$2:$CX$195,$C97+2,FALSE),0)</f>
        <v>0.12014</v>
      </c>
      <c r="H97" s="3">
        <f t="shared" si="13"/>
        <v>89</v>
      </c>
      <c r="I97" s="49"/>
      <c r="J97" s="49"/>
      <c r="K97" s="49"/>
      <c r="M97" s="36">
        <f t="shared" si="9"/>
        <v>1.56E-4</v>
      </c>
      <c r="N97" s="36">
        <f t="shared" si="10"/>
        <v>2.5000000000000001E-4</v>
      </c>
      <c r="O97" s="36">
        <f t="shared" si="11"/>
        <v>0.12014</v>
      </c>
    </row>
    <row r="98" spans="3:15">
      <c r="C98" s="3">
        <f t="shared" si="12"/>
        <v>90</v>
      </c>
      <c r="D98">
        <f>IF(ISNUMBER(VLOOKUP('Country selection'!$E$5,incidence!$A$2:$CX$195,$C98+2,FALSE)),VLOOKUP('Country selection'!$E$5,incidence!$A$2:$CX$195,$C98+2,FALSE),0)</f>
        <v>1.7799999999999999E-4</v>
      </c>
      <c r="E98">
        <f>IF(ISNUMBER(VLOOKUP('Country selection'!$E$5,mortcecx!$A$2:$CX$195,$C98+2,FALSE)),VLOOKUP('Country selection'!$E$5,mortcecx!$A$2:$CX$195,$C98+2,FALSE),0)</f>
        <v>2.8600000000000001E-4</v>
      </c>
      <c r="F98">
        <f>IF(ISNUMBER(VLOOKUP('Country selection'!$E$5,mortall!$A$2:$CX$195,$C98+2,FALSE)),VLOOKUP('Country selection'!$E$5,mortall!$A$2:$CX$195,$C98+2,FALSE),0)</f>
        <v>0.13095999999999999</v>
      </c>
      <c r="H98" s="3">
        <f t="shared" si="13"/>
        <v>90</v>
      </c>
      <c r="I98" s="49"/>
      <c r="J98" s="49"/>
      <c r="K98" s="49"/>
      <c r="M98" s="36">
        <f t="shared" si="9"/>
        <v>1.7799999999999999E-4</v>
      </c>
      <c r="N98" s="36">
        <f t="shared" si="10"/>
        <v>2.8600000000000001E-4</v>
      </c>
      <c r="O98" s="36">
        <f t="shared" si="11"/>
        <v>0.13095999999999999</v>
      </c>
    </row>
    <row r="99" spans="3:15">
      <c r="C99" s="3">
        <f t="shared" si="12"/>
        <v>91</v>
      </c>
      <c r="D99">
        <f>IF(ISNUMBER(VLOOKUP('Country selection'!$E$5,incidence!$A$2:$CX$195,$C99+2,FALSE)),VLOOKUP('Country selection'!$E$5,incidence!$A$2:$CX$195,$C99+2,FALSE),0)</f>
        <v>2.0699999999999999E-4</v>
      </c>
      <c r="E99">
        <f>IF(ISNUMBER(VLOOKUP('Country selection'!$E$5,mortcecx!$A$2:$CX$195,$C99+2,FALSE)),VLOOKUP('Country selection'!$E$5,mortcecx!$A$2:$CX$195,$C99+2,FALSE),0)</f>
        <v>3.3300000000000002E-4</v>
      </c>
      <c r="F99">
        <f>IF(ISNUMBER(VLOOKUP('Country selection'!$E$5,mortall!$A$2:$CX$195,$C99+2,FALSE)),VLOOKUP('Country selection'!$E$5,mortall!$A$2:$CX$195,$C99+2,FALSE),0)</f>
        <v>0.14266000000000001</v>
      </c>
      <c r="H99" s="3">
        <f t="shared" si="13"/>
        <v>91</v>
      </c>
      <c r="I99" s="49"/>
      <c r="J99" s="49"/>
      <c r="K99" s="49"/>
      <c r="M99" s="36">
        <f t="shared" si="9"/>
        <v>2.0699999999999999E-4</v>
      </c>
      <c r="N99" s="36">
        <f t="shared" si="10"/>
        <v>3.3300000000000002E-4</v>
      </c>
      <c r="O99" s="36">
        <f t="shared" si="11"/>
        <v>0.14266000000000001</v>
      </c>
    </row>
    <row r="100" spans="3:15">
      <c r="C100" s="3">
        <f t="shared" si="12"/>
        <v>92</v>
      </c>
      <c r="D100">
        <f>IF(ISNUMBER(VLOOKUP('Country selection'!$E$5,incidence!$A$2:$CX$195,$C100+2,FALSE)),VLOOKUP('Country selection'!$E$5,incidence!$A$2:$CX$195,$C100+2,FALSE),0)</f>
        <v>2.4899999999999998E-4</v>
      </c>
      <c r="E100">
        <f>IF(ISNUMBER(VLOOKUP('Country selection'!$E$5,mortcecx!$A$2:$CX$195,$C100+2,FALSE)),VLOOKUP('Country selection'!$E$5,mortcecx!$A$2:$CX$195,$C100+2,FALSE),0)</f>
        <v>4.0000000000000002E-4</v>
      </c>
      <c r="F100">
        <f>IF(ISNUMBER(VLOOKUP('Country selection'!$E$5,mortall!$A$2:$CX$195,$C100+2,FALSE)),VLOOKUP('Country selection'!$E$5,mortall!$A$2:$CX$195,$C100+2,FALSE),0)</f>
        <v>0.15532000000000001</v>
      </c>
      <c r="H100" s="3">
        <f t="shared" si="13"/>
        <v>92</v>
      </c>
      <c r="I100" s="49"/>
      <c r="J100" s="49"/>
      <c r="K100" s="49"/>
      <c r="M100" s="36">
        <f t="shared" si="9"/>
        <v>2.4899999999999998E-4</v>
      </c>
      <c r="N100" s="36">
        <f t="shared" si="10"/>
        <v>4.0000000000000002E-4</v>
      </c>
      <c r="O100" s="36">
        <f t="shared" si="11"/>
        <v>0.15532000000000001</v>
      </c>
    </row>
    <row r="101" spans="3:15">
      <c r="C101" s="3">
        <f t="shared" si="12"/>
        <v>93</v>
      </c>
      <c r="D101">
        <f>IF(ISNUMBER(VLOOKUP('Country selection'!$E$5,incidence!$A$2:$CX$195,$C101+2,FALSE)),VLOOKUP('Country selection'!$E$5,incidence!$A$2:$CX$195,$C101+2,FALSE),0)</f>
        <v>3.0600000000000001E-4</v>
      </c>
      <c r="E101">
        <f>IF(ISNUMBER(VLOOKUP('Country selection'!$E$5,mortcecx!$A$2:$CX$195,$C101+2,FALSE)),VLOOKUP('Country selection'!$E$5,mortcecx!$A$2:$CX$195,$C101+2,FALSE),0)</f>
        <v>4.9200000000000003E-4</v>
      </c>
      <c r="F101">
        <f>IF(ISNUMBER(VLOOKUP('Country selection'!$E$5,mortall!$A$2:$CX$195,$C101+2,FALSE)),VLOOKUP('Country selection'!$E$5,mortall!$A$2:$CX$195,$C101+2,FALSE),0)</f>
        <v>0.16905999999999999</v>
      </c>
      <c r="H101" s="3">
        <f t="shared" si="13"/>
        <v>93</v>
      </c>
      <c r="I101" s="49"/>
      <c r="J101" s="49"/>
      <c r="K101" s="49"/>
      <c r="M101" s="36">
        <f t="shared" si="9"/>
        <v>3.0600000000000001E-4</v>
      </c>
      <c r="N101" s="36">
        <f t="shared" si="10"/>
        <v>4.9200000000000003E-4</v>
      </c>
      <c r="O101" s="36">
        <f t="shared" si="11"/>
        <v>0.16905999999999999</v>
      </c>
    </row>
    <row r="102" spans="3:15">
      <c r="C102" s="3">
        <f t="shared" si="12"/>
        <v>94</v>
      </c>
      <c r="D102">
        <f>IF(ISNUMBER(VLOOKUP('Country selection'!$E$5,incidence!$A$2:$CX$195,$C102+2,FALSE)),VLOOKUP('Country selection'!$E$5,incidence!$A$2:$CX$195,$C102+2,FALSE),0)</f>
        <v>3.8499999999999998E-4</v>
      </c>
      <c r="E102">
        <f>IF(ISNUMBER(VLOOKUP('Country selection'!$E$5,mortcecx!$A$2:$CX$195,$C102+2,FALSE)),VLOOKUP('Country selection'!$E$5,mortcecx!$A$2:$CX$195,$C102+2,FALSE),0)</f>
        <v>6.1899999999999998E-4</v>
      </c>
      <c r="F102">
        <f>IF(ISNUMBER(VLOOKUP('Country selection'!$E$5,mortall!$A$2:$CX$195,$C102+2,FALSE)),VLOOKUP('Country selection'!$E$5,mortall!$A$2:$CX$195,$C102+2,FALSE),0)</f>
        <v>0.18426000000000001</v>
      </c>
      <c r="H102" s="3">
        <f t="shared" si="13"/>
        <v>94</v>
      </c>
      <c r="I102" s="49"/>
      <c r="J102" s="49"/>
      <c r="K102" s="49"/>
      <c r="M102" s="36">
        <f t="shared" si="9"/>
        <v>3.8499999999999998E-4</v>
      </c>
      <c r="N102" s="36">
        <f t="shared" si="10"/>
        <v>6.1899999999999998E-4</v>
      </c>
      <c r="O102" s="36">
        <f t="shared" si="11"/>
        <v>0.18426000000000001</v>
      </c>
    </row>
    <row r="103" spans="3:15">
      <c r="C103" s="3">
        <f t="shared" si="12"/>
        <v>95</v>
      </c>
      <c r="D103">
        <f>IF(ISNUMBER(VLOOKUP('Country selection'!$E$5,incidence!$A$2:$CX$195,$C103+2,FALSE)),VLOOKUP('Country selection'!$E$5,incidence!$A$2:$CX$195,$C103+2,FALSE),0)</f>
        <v>4.95E-4</v>
      </c>
      <c r="E103">
        <f>IF(ISNUMBER(VLOOKUP('Country selection'!$E$5,mortcecx!$A$2:$CX$195,$C103+2,FALSE)),VLOOKUP('Country selection'!$E$5,mortcecx!$A$2:$CX$195,$C103+2,FALSE),0)</f>
        <v>7.9500000000000003E-4</v>
      </c>
      <c r="F103">
        <f>IF(ISNUMBER(VLOOKUP('Country selection'!$E$5,mortall!$A$2:$CX$195,$C103+2,FALSE)),VLOOKUP('Country selection'!$E$5,mortall!$A$2:$CX$195,$C103+2,FALSE),0)</f>
        <v>0.20061999999999999</v>
      </c>
      <c r="H103" s="3">
        <f t="shared" si="13"/>
        <v>95</v>
      </c>
      <c r="I103" s="49"/>
      <c r="J103" s="49"/>
      <c r="K103" s="49"/>
      <c r="M103" s="36">
        <f t="shared" si="9"/>
        <v>4.95E-4</v>
      </c>
      <c r="N103" s="36">
        <f t="shared" si="10"/>
        <v>7.9500000000000003E-4</v>
      </c>
      <c r="O103" s="36">
        <f t="shared" si="11"/>
        <v>0.20061999999999999</v>
      </c>
    </row>
    <row r="104" spans="3:15">
      <c r="C104" s="3">
        <f t="shared" si="12"/>
        <v>96</v>
      </c>
      <c r="D104">
        <f>IF(ISNUMBER(VLOOKUP('Country selection'!$E$5,incidence!$A$2:$CX$195,$C104+2,FALSE)),VLOOKUP('Country selection'!$E$5,incidence!$A$2:$CX$195,$C104+2,FALSE),0)</f>
        <v>6.5399999999999996E-4</v>
      </c>
      <c r="E104">
        <f>IF(ISNUMBER(VLOOKUP('Country selection'!$E$5,mortcecx!$A$2:$CX$195,$C104+2,FALSE)),VLOOKUP('Country selection'!$E$5,mortcecx!$A$2:$CX$195,$C104+2,FALSE),0)</f>
        <v>1.0510000000000001E-3</v>
      </c>
      <c r="F104">
        <f>IF(ISNUMBER(VLOOKUP('Country selection'!$E$5,mortall!$A$2:$CX$195,$C104+2,FALSE)),VLOOKUP('Country selection'!$E$5,mortall!$A$2:$CX$195,$C104+2,FALSE),0)</f>
        <v>0.21831</v>
      </c>
      <c r="H104" s="3">
        <f t="shared" si="13"/>
        <v>96</v>
      </c>
      <c r="I104" s="49"/>
      <c r="J104" s="49"/>
      <c r="K104" s="49"/>
      <c r="M104" s="36">
        <f t="shared" si="9"/>
        <v>6.5399999999999996E-4</v>
      </c>
      <c r="N104" s="36">
        <f t="shared" si="10"/>
        <v>1.0510000000000001E-3</v>
      </c>
      <c r="O104" s="36">
        <f t="shared" si="11"/>
        <v>0.21831</v>
      </c>
    </row>
    <row r="105" spans="3:15">
      <c r="C105" s="3">
        <f t="shared" si="12"/>
        <v>97</v>
      </c>
      <c r="D105">
        <f>IF(ISNUMBER(VLOOKUP('Country selection'!$E$5,incidence!$A$2:$CX$195,$C105+2,FALSE)),VLOOKUP('Country selection'!$E$5,incidence!$A$2:$CX$195,$C105+2,FALSE),0)</f>
        <v>8.9099999999999997E-4</v>
      </c>
      <c r="E105">
        <f>IF(ISNUMBER(VLOOKUP('Country selection'!$E$5,mortcecx!$A$2:$CX$195,$C105+2,FALSE)),VLOOKUP('Country selection'!$E$5,mortcecx!$A$2:$CX$195,$C105+2,FALSE),0)</f>
        <v>1.4319999999999999E-3</v>
      </c>
      <c r="F105">
        <f>IF(ISNUMBER(VLOOKUP('Country selection'!$E$5,mortall!$A$2:$CX$195,$C105+2,FALSE)),VLOOKUP('Country selection'!$E$5,mortall!$A$2:$CX$195,$C105+2,FALSE),0)</f>
        <v>0.23741999999999999</v>
      </c>
      <c r="H105" s="3">
        <f t="shared" si="13"/>
        <v>97</v>
      </c>
      <c r="I105" s="49"/>
      <c r="J105" s="49"/>
      <c r="K105" s="49"/>
      <c r="M105" s="36">
        <f t="shared" si="9"/>
        <v>8.9099999999999997E-4</v>
      </c>
      <c r="N105" s="36">
        <f t="shared" si="10"/>
        <v>1.4319999999999999E-3</v>
      </c>
      <c r="O105" s="36">
        <f t="shared" si="11"/>
        <v>0.23741999999999999</v>
      </c>
    </row>
    <row r="106" spans="3:15">
      <c r="C106" s="3">
        <f t="shared" si="12"/>
        <v>98</v>
      </c>
      <c r="D106">
        <f>IF(ISNUMBER(VLOOKUP('Country selection'!$E$5,incidence!$A$2:$CX$195,$C106+2,FALSE)),VLOOKUP('Country selection'!$E$5,incidence!$A$2:$CX$195,$C106+2,FALSE),0)</f>
        <v>1.256E-3</v>
      </c>
      <c r="E106">
        <f>IF(ISNUMBER(VLOOKUP('Country selection'!$E$5,mortcecx!$A$2:$CX$195,$C106+2,FALSE)),VLOOKUP('Country selection'!$E$5,mortcecx!$A$2:$CX$195,$C106+2,FALSE),0)</f>
        <v>2.0179999999999998E-3</v>
      </c>
      <c r="F106">
        <f>IF(ISNUMBER(VLOOKUP('Country selection'!$E$5,mortall!$A$2:$CX$195,$C106+2,FALSE)),VLOOKUP('Country selection'!$E$5,mortall!$A$2:$CX$195,$C106+2,FALSE),0)</f>
        <v>0.25802000000000003</v>
      </c>
      <c r="H106" s="3">
        <f t="shared" si="13"/>
        <v>98</v>
      </c>
      <c r="I106" s="49"/>
      <c r="J106" s="49"/>
      <c r="K106" s="49"/>
      <c r="M106" s="36">
        <f t="shared" si="9"/>
        <v>1.256E-3</v>
      </c>
      <c r="N106" s="36">
        <f t="shared" si="10"/>
        <v>2.0179999999999998E-3</v>
      </c>
      <c r="O106" s="36">
        <f t="shared" si="11"/>
        <v>0.25802000000000003</v>
      </c>
    </row>
    <row r="107" spans="3:15">
      <c r="C107" s="3">
        <f t="shared" si="12"/>
        <v>99</v>
      </c>
      <c r="D107">
        <f>IF(ISNUMBER(VLOOKUP('Country selection'!$E$5,incidence!$A$2:$CX$195,$C107+2,FALSE)),VLOOKUP('Country selection'!$E$5,incidence!$A$2:$CX$195,$C107+2,FALSE),0)</f>
        <v>7.1000000000000002E-4</v>
      </c>
      <c r="E107">
        <f>IF(ISNUMBER(VLOOKUP('Country selection'!$E$5,mortcecx!$A$2:$CX$195,$C107+2,FALSE)),VLOOKUP('Country selection'!$E$5,mortcecx!$A$2:$CX$195,$C107+2,FALSE),0)</f>
        <v>1.1410000000000001E-3</v>
      </c>
      <c r="F107">
        <f>IF(ISNUMBER(VLOOKUP('Country selection'!$E$5,mortall!$A$2:$CX$195,$C107+2,FALSE)),VLOOKUP('Country selection'!$E$5,mortall!$A$2:$CX$195,$C107+2,FALSE),0)</f>
        <v>0.25802000000000003</v>
      </c>
      <c r="H107" s="3">
        <f t="shared" si="13"/>
        <v>99</v>
      </c>
      <c r="I107" s="49"/>
      <c r="J107" s="49"/>
      <c r="K107" s="49"/>
      <c r="M107" s="36">
        <f t="shared" si="9"/>
        <v>7.1000000000000002E-4</v>
      </c>
      <c r="N107" s="36">
        <f t="shared" si="10"/>
        <v>1.1410000000000001E-3</v>
      </c>
      <c r="O107" s="36">
        <f t="shared" si="11"/>
        <v>0.25802000000000003</v>
      </c>
    </row>
    <row r="108" spans="3:15">
      <c r="C108" s="3">
        <f t="shared" si="12"/>
        <v>100</v>
      </c>
      <c r="D108">
        <f>IF(ISNUMBER(VLOOKUP('Country selection'!$E$5,incidence!$A$2:$CX$195,$C108+2,FALSE)),VLOOKUP('Country selection'!$E$5,incidence!$A$2:$CX$195,$C108+2,FALSE),0)</f>
        <v>4.0152E-2</v>
      </c>
      <c r="E108">
        <f>IF(ISNUMBER(VLOOKUP('Country selection'!$E$5,mortcecx!$A$2:$CX$195,$C108+2,FALSE)),VLOOKUP('Country selection'!$E$5,mortcecx!$A$2:$CX$195,$C108+2,FALSE),0)</f>
        <v>1.9692000000000001E-2</v>
      </c>
      <c r="F108">
        <f>IF(ISNUMBER(VLOOKUP('Country selection'!$E$5,mortall!$A$2:$CX$195,$C108+2,FALSE)),VLOOKUP('Country selection'!$E$5,mortall!$A$2:$CX$195,$C108+2,FALSE),0)</f>
        <v>1</v>
      </c>
      <c r="H108" s="3">
        <f t="shared" si="13"/>
        <v>100</v>
      </c>
      <c r="I108" s="49"/>
      <c r="J108" s="49"/>
      <c r="K108" s="49"/>
      <c r="M108" s="36">
        <f t="shared" si="9"/>
        <v>4.0152E-2</v>
      </c>
      <c r="N108" s="36">
        <f t="shared" si="10"/>
        <v>1.9692000000000001E-2</v>
      </c>
      <c r="O108" s="36">
        <f t="shared" si="11"/>
        <v>1</v>
      </c>
    </row>
  </sheetData>
  <mergeCells count="2">
    <mergeCell ref="I6:K6"/>
    <mergeCell ref="D6:F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D25"/>
  <sheetViews>
    <sheetView showGridLines="0" workbookViewId="0">
      <selection activeCell="B12" sqref="B12"/>
    </sheetView>
  </sheetViews>
  <sheetFormatPr baseColWidth="10" defaultColWidth="8.88671875" defaultRowHeight="14.4"/>
  <cols>
    <col min="1" max="1" width="21.6640625" customWidth="1"/>
    <col min="2" max="2" width="30.33203125" style="43" customWidth="1"/>
    <col min="3" max="4" width="23.77734375" style="3" customWidth="1"/>
    <col min="5" max="5" width="9.109375" customWidth="1"/>
    <col min="6" max="6" width="18.88671875" customWidth="1"/>
  </cols>
  <sheetData>
    <row r="1" spans="1:4" ht="150" customHeight="1">
      <c r="B1"/>
      <c r="C1"/>
      <c r="D1"/>
    </row>
    <row r="2" spans="1:4">
      <c r="B2"/>
      <c r="C2"/>
      <c r="D2"/>
    </row>
    <row r="3" spans="1:4">
      <c r="A3" s="60"/>
      <c r="B3"/>
      <c r="C3"/>
      <c r="D3"/>
    </row>
    <row r="4" spans="1:4" ht="20.399999999999999" thickBot="1">
      <c r="A4" s="61"/>
      <c r="B4" s="71"/>
      <c r="C4" s="72" t="s">
        <v>484</v>
      </c>
      <c r="D4" s="71" t="str">
        <f>'Country selection'!E8</f>
        <v>ARGENTINA</v>
      </c>
    </row>
    <row r="5" spans="1:4" ht="15" thickTop="1"/>
    <row r="6" spans="1:4">
      <c r="B6" s="55" t="s">
        <v>16</v>
      </c>
      <c r="C6" s="50" t="s">
        <v>9</v>
      </c>
      <c r="D6" s="51" t="s">
        <v>10</v>
      </c>
    </row>
    <row r="7" spans="1:4">
      <c r="B7" s="56" t="s">
        <v>495</v>
      </c>
      <c r="C7" s="52">
        <f>Customisation!$H$9</f>
        <v>266650</v>
      </c>
      <c r="D7" s="52">
        <f>Customisation!$H$9</f>
        <v>266650</v>
      </c>
    </row>
    <row r="8" spans="1:4">
      <c r="B8" s="56" t="s">
        <v>494</v>
      </c>
      <c r="C8" s="52">
        <f>Customisation!$H$10</f>
        <v>361497</v>
      </c>
      <c r="D8" s="52">
        <f>Customisation!$H$10</f>
        <v>361497</v>
      </c>
    </row>
    <row r="9" spans="1:4">
      <c r="B9" s="56"/>
      <c r="C9" s="53"/>
      <c r="D9" s="53"/>
    </row>
    <row r="10" spans="1:4">
      <c r="B10" s="57" t="s">
        <v>17</v>
      </c>
      <c r="C10" s="54">
        <f>Customisation!H16*C8*Customisation!H11</f>
        <v>8024257.3580999998</v>
      </c>
      <c r="D10" s="54">
        <f>Customisation!H16*D8*Customisation!H11</f>
        <v>8024257.3580999998</v>
      </c>
    </row>
    <row r="11" spans="1:4">
      <c r="B11" s="56" t="s">
        <v>28</v>
      </c>
      <c r="C11" s="54">
        <f>Model!AI3*C8</f>
        <v>43698729.776745841</v>
      </c>
      <c r="D11" s="54">
        <f>Model!AJ3*D8</f>
        <v>13490352.343573732</v>
      </c>
    </row>
    <row r="12" spans="1:4">
      <c r="B12" s="56" t="s">
        <v>18</v>
      </c>
      <c r="C12" s="54">
        <f>C10-C11</f>
        <v>-35674472.418645844</v>
      </c>
      <c r="D12" s="54">
        <f>D10-D11</f>
        <v>-5466094.9854737325</v>
      </c>
    </row>
    <row r="13" spans="1:4">
      <c r="B13" s="56"/>
      <c r="C13" s="53"/>
      <c r="D13" s="53"/>
    </row>
    <row r="14" spans="1:4">
      <c r="B14" s="56" t="s">
        <v>487</v>
      </c>
      <c r="C14" s="52">
        <f>Model!AA3*C8</f>
        <v>3437.7319574201169</v>
      </c>
      <c r="D14" s="52">
        <f>Model!AB3*D8</f>
        <v>1061.2714741433924</v>
      </c>
    </row>
    <row r="15" spans="1:4">
      <c r="B15" s="56" t="s">
        <v>31</v>
      </c>
      <c r="C15" s="52">
        <f>Model!AC3*C8</f>
        <v>2068.6068609843592</v>
      </c>
      <c r="D15" s="52">
        <f>Model!AD3*D8</f>
        <v>544.90720486140754</v>
      </c>
    </row>
    <row r="16" spans="1:4">
      <c r="B16" s="56" t="s">
        <v>19</v>
      </c>
      <c r="C16" s="52">
        <f>Model!AE3*C8</f>
        <v>46954.782652812493</v>
      </c>
      <c r="D16" s="52">
        <f>Model!AF3*D8</f>
        <v>13400.806414500146</v>
      </c>
    </row>
    <row r="17" spans="2:4">
      <c r="B17" s="56" t="s">
        <v>30</v>
      </c>
      <c r="C17" s="52">
        <f>Model!AG3*D8</f>
        <v>2490.9469505931424</v>
      </c>
      <c r="D17" s="52">
        <f>Model!AH3*D8</f>
        <v>708.68134055451719</v>
      </c>
    </row>
    <row r="18" spans="2:4">
      <c r="B18" s="56"/>
      <c r="C18" s="53"/>
      <c r="D18" s="53"/>
    </row>
    <row r="19" spans="2:4">
      <c r="B19" s="58" t="s">
        <v>482</v>
      </c>
      <c r="C19" s="53"/>
      <c r="D19" s="53"/>
    </row>
    <row r="20" spans="2:4">
      <c r="B20" s="56" t="s">
        <v>489</v>
      </c>
      <c r="C20" s="54">
        <f>C12/C14</f>
        <v>-10377.328093205422</v>
      </c>
      <c r="D20" s="54">
        <f>D12/D14</f>
        <v>-5150.5153192642847</v>
      </c>
    </row>
    <row r="21" spans="2:4">
      <c r="B21" s="56" t="s">
        <v>20</v>
      </c>
      <c r="C21" s="54">
        <f>C12/C15</f>
        <v>-17245.651211690329</v>
      </c>
      <c r="D21" s="54">
        <f>D12/D15</f>
        <v>-10031.240065662165</v>
      </c>
    </row>
    <row r="22" spans="2:4">
      <c r="B22" s="56" t="s">
        <v>21</v>
      </c>
      <c r="C22" s="54">
        <f>C12/C16</f>
        <v>-759.76227347117788</v>
      </c>
      <c r="D22" s="54">
        <f>D12/D16</f>
        <v>-407.89298915319188</v>
      </c>
    </row>
    <row r="23" spans="2:4">
      <c r="B23" s="56" t="s">
        <v>29</v>
      </c>
      <c r="C23" s="54">
        <f>C12/(C16+C17)</f>
        <v>-721.48743086174875</v>
      </c>
      <c r="D23" s="54">
        <f>D12/(D16+D17)</f>
        <v>-387.40562948612558</v>
      </c>
    </row>
    <row r="24" spans="2:4">
      <c r="B24" s="56"/>
      <c r="C24" s="54"/>
      <c r="D24" s="54"/>
    </row>
    <row r="25" spans="2:4">
      <c r="B25" s="56" t="s">
        <v>474</v>
      </c>
      <c r="C25" s="54">
        <f>Customisation!H23</f>
        <v>10636.12</v>
      </c>
      <c r="D25" s="54">
        <f>Customisation!H23</f>
        <v>10636.12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2060"/>
  </sheetPr>
  <dimension ref="A1:N102"/>
  <sheetViews>
    <sheetView topLeftCell="A2" workbookViewId="0">
      <selection activeCell="G2" sqref="G2"/>
    </sheetView>
  </sheetViews>
  <sheetFormatPr baseColWidth="10" defaultColWidth="8.88671875" defaultRowHeight="14.4"/>
  <cols>
    <col min="5" max="5" width="9.21875" customWidth="1"/>
    <col min="9" max="9" width="14.21875" customWidth="1"/>
    <col min="10" max="10" width="19.6640625" customWidth="1"/>
    <col min="14" max="14" width="14" customWidth="1"/>
  </cols>
  <sheetData>
    <row r="1" spans="1:14" ht="30" customHeight="1">
      <c r="A1" s="1" t="s">
        <v>40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I1" s="5" t="s">
        <v>5</v>
      </c>
      <c r="J1" s="5" t="s">
        <v>39</v>
      </c>
      <c r="L1" s="5"/>
      <c r="M1" s="5"/>
      <c r="N1" s="5"/>
    </row>
    <row r="2" spans="1:14">
      <c r="A2">
        <v>0</v>
      </c>
      <c r="B2">
        <f>'Age data'!O8</f>
        <v>8.8400000000000006E-3</v>
      </c>
      <c r="C2">
        <f>1-B2</f>
        <v>0.99116000000000004</v>
      </c>
      <c r="D2">
        <v>1</v>
      </c>
      <c r="E2">
        <f>(D2+D3)/2</f>
        <v>0.99558000000000002</v>
      </c>
      <c r="F2">
        <f>SUM(E2:E$102)</f>
        <v>78.28003425812031</v>
      </c>
      <c r="G2">
        <f>F2/D2</f>
        <v>78.28003425812031</v>
      </c>
      <c r="I2" s="6">
        <f>G2</f>
        <v>78.28003425812031</v>
      </c>
      <c r="J2" s="6">
        <f>LOOKUP($I2,Model!$A$4:$A$104,Model!$E$4:$E$104)+($I2-INT($I2))*LOOKUP($I2,Model!$A$4:$A$104,Model!$D$4:$D$104)</f>
        <v>41.492698049526297</v>
      </c>
      <c r="L2" s="4"/>
      <c r="M2" s="4"/>
      <c r="N2" s="4"/>
    </row>
    <row r="3" spans="1:14">
      <c r="A3">
        <v>1</v>
      </c>
      <c r="B3">
        <f>'Age data'!O9</f>
        <v>5.4000000000000001E-4</v>
      </c>
      <c r="C3">
        <f t="shared" ref="C3:C66" si="0">1-B3</f>
        <v>0.99946000000000002</v>
      </c>
      <c r="D3">
        <f>D2*C2</f>
        <v>0.99116000000000004</v>
      </c>
      <c r="E3">
        <f t="shared" ref="E3:E66" si="1">(D3+D4)/2</f>
        <v>0.99089238680000002</v>
      </c>
      <c r="F3">
        <f>SUM(E3:E$102)</f>
        <v>77.284454258120306</v>
      </c>
      <c r="G3">
        <f>F3/D3</f>
        <v>77.973742138625752</v>
      </c>
      <c r="I3" s="6">
        <f t="shared" ref="I3:I66" si="2">G3</f>
        <v>77.973742138625752</v>
      </c>
      <c r="J3" s="6">
        <f>LOOKUP($I3,Model!$A$4:$A$104,Model!$E$4:$E$104)+($I3-INT($I3))*LOOKUP($I3,Model!$A$4:$A$104,Model!$D$4:$D$104)</f>
        <v>41.449047019433685</v>
      </c>
      <c r="L3" s="4"/>
      <c r="M3" s="4"/>
    </row>
    <row r="4" spans="1:14">
      <c r="A4">
        <v>2</v>
      </c>
      <c r="B4">
        <f>'Age data'!O10</f>
        <v>2.7999999999999998E-4</v>
      </c>
      <c r="C4">
        <f t="shared" si="0"/>
        <v>0.99972000000000005</v>
      </c>
      <c r="D4">
        <f t="shared" ref="D4:D67" si="3">D3*C3</f>
        <v>0.99062477360000001</v>
      </c>
      <c r="E4">
        <f t="shared" si="1"/>
        <v>0.99048608613169598</v>
      </c>
      <c r="F4">
        <f>SUM(E4:E$102)</f>
        <v>76.293561871320307</v>
      </c>
      <c r="G4">
        <f>F4/D4</f>
        <v>77.015600562929734</v>
      </c>
      <c r="I4" s="6">
        <f t="shared" si="2"/>
        <v>77.015600562929734</v>
      </c>
      <c r="J4" s="6">
        <f>LOOKUP($I4,Model!$A$4:$A$104,Model!$E$4:$E$104)+($I4-INT($I4))*LOOKUP($I4,Model!$A$4:$A$104,Model!$D$4:$D$104)</f>
        <v>41.308762393113298</v>
      </c>
      <c r="L4" s="4"/>
      <c r="M4" s="4"/>
    </row>
    <row r="5" spans="1:14">
      <c r="A5">
        <v>3</v>
      </c>
      <c r="B5">
        <f>'Age data'!O11</f>
        <v>2.1000000000000001E-4</v>
      </c>
      <c r="C5">
        <f t="shared" si="0"/>
        <v>0.99978999999999996</v>
      </c>
      <c r="D5">
        <f t="shared" si="3"/>
        <v>0.99034739866339205</v>
      </c>
      <c r="E5">
        <f t="shared" si="1"/>
        <v>0.99024341218653245</v>
      </c>
      <c r="F5">
        <f>SUM(E5:E$102)</f>
        <v>75.303075785188625</v>
      </c>
      <c r="G5">
        <f>F5/D5</f>
        <v>76.037030931590593</v>
      </c>
      <c r="I5" s="6">
        <f t="shared" si="2"/>
        <v>76.037030931590593</v>
      </c>
      <c r="J5" s="6">
        <f>LOOKUP($I5,Model!$A$4:$A$104,Model!$E$4:$E$104)+($I5-INT($I5))*LOOKUP($I5,Model!$A$4:$A$104,Model!$D$4:$D$104)</f>
        <v>41.161257085626957</v>
      </c>
      <c r="L5" s="4"/>
      <c r="M5" s="4"/>
    </row>
    <row r="6" spans="1:14">
      <c r="A6">
        <v>4</v>
      </c>
      <c r="B6">
        <f>'Age data'!O12</f>
        <v>1.6000000000000001E-4</v>
      </c>
      <c r="C6">
        <f t="shared" si="0"/>
        <v>0.99983999999999995</v>
      </c>
      <c r="D6">
        <f t="shared" si="3"/>
        <v>0.99013942570967273</v>
      </c>
      <c r="E6">
        <f t="shared" si="1"/>
        <v>0.99006021455561588</v>
      </c>
      <c r="F6">
        <f>SUM(E6:E$102)</f>
        <v>74.312832373002095</v>
      </c>
      <c r="G6">
        <f t="shared" ref="G6:G69" si="4">F6/D6</f>
        <v>75.052897039968997</v>
      </c>
      <c r="I6" s="6">
        <f t="shared" si="2"/>
        <v>75.052897039968997</v>
      </c>
      <c r="J6" s="6">
        <f>LOOKUP($I6,Model!$A$4:$A$104,Model!$E$4:$E$104)+($I6-INT($I6))*LOOKUP($I6,Model!$A$4:$A$104,Model!$D$4:$D$104)</f>
        <v>41.008559277980382</v>
      </c>
      <c r="L6" s="4"/>
      <c r="M6" s="4"/>
    </row>
    <row r="7" spans="1:14">
      <c r="A7">
        <v>5</v>
      </c>
      <c r="B7">
        <f>'Age data'!O13</f>
        <v>1.2999999999999999E-4</v>
      </c>
      <c r="C7">
        <f t="shared" si="0"/>
        <v>0.99987000000000004</v>
      </c>
      <c r="D7">
        <f t="shared" si="3"/>
        <v>0.98998100340155915</v>
      </c>
      <c r="E7">
        <f t="shared" si="1"/>
        <v>0.98991665463633804</v>
      </c>
      <c r="F7">
        <f>SUM(E7:E$102)</f>
        <v>73.322772158446483</v>
      </c>
      <c r="G7">
        <f t="shared" si="4"/>
        <v>74.064827412354973</v>
      </c>
      <c r="I7" s="6">
        <f t="shared" si="2"/>
        <v>74.064827412354973</v>
      </c>
      <c r="J7" s="6">
        <f>LOOKUP($I7,Model!$A$4:$A$104,Model!$E$4:$E$104)+($I7-INT($I7))*LOOKUP($I7,Model!$A$4:$A$104,Model!$D$4:$D$104)</f>
        <v>40.850724793213111</v>
      </c>
      <c r="L7" s="4"/>
      <c r="M7" s="4"/>
    </row>
    <row r="8" spans="1:14">
      <c r="A8">
        <v>6</v>
      </c>
      <c r="B8">
        <f>'Age data'!O14</f>
        <v>1.1E-4</v>
      </c>
      <c r="C8">
        <f t="shared" si="0"/>
        <v>0.99988999999999995</v>
      </c>
      <c r="D8">
        <f t="shared" si="3"/>
        <v>0.98985230587111694</v>
      </c>
      <c r="E8">
        <f t="shared" si="1"/>
        <v>0.98979786399429392</v>
      </c>
      <c r="F8">
        <f>SUM(E8:E$102)</f>
        <v>72.332855503810137</v>
      </c>
      <c r="G8">
        <f t="shared" si="4"/>
        <v>73.074392083325804</v>
      </c>
      <c r="I8" s="6">
        <f t="shared" si="2"/>
        <v>73.074392083325804</v>
      </c>
      <c r="J8" s="6">
        <f>LOOKUP($I8,Model!$A$4:$A$104,Model!$E$4:$E$104)+($I8-INT($I8))*LOOKUP($I8,Model!$A$4:$A$104,Model!$D$4:$D$104)</f>
        <v>40.68782269347443</v>
      </c>
      <c r="L8" s="4"/>
      <c r="M8" s="4"/>
    </row>
    <row r="9" spans="1:14">
      <c r="A9">
        <v>7</v>
      </c>
      <c r="B9">
        <f>'Age data'!O15</f>
        <v>1E-4</v>
      </c>
      <c r="C9">
        <f t="shared" si="0"/>
        <v>0.99990000000000001</v>
      </c>
      <c r="D9">
        <f t="shared" si="3"/>
        <v>0.98974342211747102</v>
      </c>
      <c r="E9">
        <f t="shared" si="1"/>
        <v>0.98969393494636515</v>
      </c>
      <c r="F9">
        <f>SUM(E9:E$102)</f>
        <v>71.343057639815854</v>
      </c>
      <c r="G9">
        <f t="shared" si="4"/>
        <v>72.08237614470174</v>
      </c>
      <c r="I9" s="6">
        <f t="shared" si="2"/>
        <v>72.08237614470174</v>
      </c>
      <c r="J9" s="6">
        <f>LOOKUP($I9,Model!$A$4:$A$104,Model!$E$4:$E$104)+($I9-INT($I9))*LOOKUP($I9,Model!$A$4:$A$104,Model!$D$4:$D$104)</f>
        <v>40.519812533686881</v>
      </c>
      <c r="L9" s="4"/>
      <c r="M9" s="4"/>
    </row>
    <row r="10" spans="1:14">
      <c r="A10">
        <v>8</v>
      </c>
      <c r="B10">
        <f>'Age data'!O16</f>
        <v>1.1E-4</v>
      </c>
      <c r="C10">
        <f t="shared" si="0"/>
        <v>0.99988999999999995</v>
      </c>
      <c r="D10">
        <f t="shared" si="3"/>
        <v>0.98964444777525928</v>
      </c>
      <c r="E10">
        <f t="shared" si="1"/>
        <v>0.98959001733063157</v>
      </c>
      <c r="F10">
        <f>SUM(E10:E$102)</f>
        <v>70.35336370486948</v>
      </c>
      <c r="G10">
        <f t="shared" si="4"/>
        <v>71.089535098211542</v>
      </c>
      <c r="I10" s="6">
        <f t="shared" si="2"/>
        <v>71.089535098211542</v>
      </c>
      <c r="J10" s="6">
        <f>LOOKUP($I10,Model!$A$4:$A$104,Model!$E$4:$E$104)+($I10-INT($I10))*LOOKUP($I10,Model!$A$4:$A$104,Model!$D$4:$D$104)</f>
        <v>40.346658474337005</v>
      </c>
      <c r="L10" s="4"/>
      <c r="M10" s="4"/>
    </row>
    <row r="11" spans="1:14">
      <c r="A11">
        <v>9</v>
      </c>
      <c r="B11">
        <f>'Age data'!O17</f>
        <v>1.1E-4</v>
      </c>
      <c r="C11">
        <f t="shared" si="0"/>
        <v>0.99988999999999995</v>
      </c>
      <c r="D11">
        <f t="shared" si="3"/>
        <v>0.98953558688600396</v>
      </c>
      <c r="E11">
        <f t="shared" si="1"/>
        <v>0.98948116242872519</v>
      </c>
      <c r="F11">
        <f>SUM(E11:E$102)</f>
        <v>69.363773687538838</v>
      </c>
      <c r="G11">
        <f t="shared" si="4"/>
        <v>70.097300801299681</v>
      </c>
      <c r="I11" s="6">
        <f t="shared" si="2"/>
        <v>70.097300801299681</v>
      </c>
      <c r="J11" s="6">
        <f>LOOKUP($I11,Model!$A$4:$A$104,Model!$E$4:$E$104)+($I11-INT($I11))*LOOKUP($I11,Model!$A$4:$A$104,Model!$D$4:$D$104)</f>
        <v>40.1684565974424</v>
      </c>
      <c r="L11" s="4"/>
      <c r="M11" s="4"/>
    </row>
    <row r="12" spans="1:14">
      <c r="A12">
        <v>10</v>
      </c>
      <c r="B12">
        <f>'Age data'!O18</f>
        <v>1.2E-4</v>
      </c>
      <c r="C12">
        <f t="shared" si="0"/>
        <v>0.99987999999999999</v>
      </c>
      <c r="D12">
        <f t="shared" si="3"/>
        <v>0.98942673797144642</v>
      </c>
      <c r="E12">
        <f t="shared" si="1"/>
        <v>0.9893673723671681</v>
      </c>
      <c r="F12">
        <f>SUM(E12:E$102)</f>
        <v>68.374292525110121</v>
      </c>
      <c r="G12">
        <f t="shared" si="4"/>
        <v>69.104957346607819</v>
      </c>
      <c r="I12" s="6">
        <f t="shared" si="2"/>
        <v>69.104957346607819</v>
      </c>
      <c r="J12" s="6">
        <f>LOOKUP($I12,Model!$A$4:$A$104,Model!$E$4:$E$104)+($I12-INT($I12))*LOOKUP($I12,Model!$A$4:$A$104,Model!$D$4:$D$104)</f>
        <v>39.984930369603049</v>
      </c>
      <c r="L12" s="4"/>
      <c r="M12" s="4"/>
    </row>
    <row r="13" spans="1:14">
      <c r="A13">
        <v>11</v>
      </c>
      <c r="B13">
        <f>'Age data'!O19</f>
        <v>1.3999999999999999E-4</v>
      </c>
      <c r="C13">
        <f t="shared" si="0"/>
        <v>0.99985999999999997</v>
      </c>
      <c r="D13">
        <f t="shared" si="3"/>
        <v>0.98930800676288988</v>
      </c>
      <c r="E13">
        <f t="shared" si="1"/>
        <v>0.98923875520241644</v>
      </c>
      <c r="F13">
        <f>SUM(E13:E$102)</f>
        <v>67.384925152742952</v>
      </c>
      <c r="G13">
        <f t="shared" si="4"/>
        <v>68.113190929519362</v>
      </c>
      <c r="I13" s="6">
        <f t="shared" si="2"/>
        <v>68.113190929519362</v>
      </c>
      <c r="J13" s="6">
        <f>LOOKUP($I13,Model!$A$4:$A$104,Model!$E$4:$E$104)+($I13-INT($I13))*LOOKUP($I13,Model!$A$4:$A$104,Model!$D$4:$D$104)</f>
        <v>39.796051192162118</v>
      </c>
      <c r="L13" s="4"/>
      <c r="M13" s="4"/>
    </row>
    <row r="14" spans="1:14">
      <c r="A14">
        <v>12</v>
      </c>
      <c r="B14">
        <f>'Age data'!O20</f>
        <v>1.8000000000000001E-4</v>
      </c>
      <c r="C14">
        <f t="shared" si="0"/>
        <v>0.99982000000000004</v>
      </c>
      <c r="D14">
        <f t="shared" si="3"/>
        <v>0.989169503641943</v>
      </c>
      <c r="E14">
        <f t="shared" si="1"/>
        <v>0.98908047838661517</v>
      </c>
      <c r="F14">
        <f>SUM(E14:E$102)</f>
        <v>66.395686397540544</v>
      </c>
      <c r="G14">
        <f t="shared" si="4"/>
        <v>67.122658101653613</v>
      </c>
      <c r="I14" s="6">
        <f t="shared" si="2"/>
        <v>67.122658101653613</v>
      </c>
      <c r="J14" s="6">
        <f>LOOKUP($I14,Model!$A$4:$A$104,Model!$E$4:$E$104)+($I14-INT($I14))*LOOKUP($I14,Model!$A$4:$A$104,Model!$D$4:$D$104)</f>
        <v>39.601795556603385</v>
      </c>
      <c r="L14" s="4"/>
      <c r="M14" s="4"/>
    </row>
    <row r="15" spans="1:14">
      <c r="A15">
        <v>13</v>
      </c>
      <c r="B15">
        <f>'Age data'!O21</f>
        <v>2.2000000000000001E-4</v>
      </c>
      <c r="C15">
        <f t="shared" si="0"/>
        <v>0.99978</v>
      </c>
      <c r="D15">
        <f t="shared" si="3"/>
        <v>0.98899145313128745</v>
      </c>
      <c r="E15">
        <f t="shared" si="1"/>
        <v>0.98888266407144298</v>
      </c>
      <c r="F15">
        <f>SUM(E15:E$102)</f>
        <v>65.406605919153918</v>
      </c>
      <c r="G15">
        <f t="shared" si="4"/>
        <v>66.134652339074634</v>
      </c>
      <c r="I15" s="6">
        <f t="shared" si="2"/>
        <v>66.134652339074634</v>
      </c>
      <c r="J15" s="6">
        <f>LOOKUP($I15,Model!$A$4:$A$104,Model!$E$4:$E$104)+($I15-INT($I15))*LOOKUP($I15,Model!$A$4:$A$104,Model!$D$4:$D$104)</f>
        <v>39.402280297629702</v>
      </c>
      <c r="L15" s="4"/>
      <c r="M15" s="4"/>
    </row>
    <row r="16" spans="1:14">
      <c r="A16">
        <v>14</v>
      </c>
      <c r="B16">
        <f>'Age data'!O22</f>
        <v>2.7E-4</v>
      </c>
      <c r="C16">
        <f t="shared" si="0"/>
        <v>0.99973000000000001</v>
      </c>
      <c r="D16">
        <f t="shared" si="3"/>
        <v>0.98877387501159852</v>
      </c>
      <c r="E16">
        <f t="shared" si="1"/>
        <v>0.98864039053847197</v>
      </c>
      <c r="F16">
        <f>SUM(E16:E$102)</f>
        <v>64.417723255082478</v>
      </c>
      <c r="G16">
        <f t="shared" si="4"/>
        <v>65.149095140005443</v>
      </c>
      <c r="I16" s="6">
        <f t="shared" si="2"/>
        <v>65.149095140005443</v>
      </c>
      <c r="J16" s="6">
        <f>LOOKUP($I16,Model!$A$4:$A$104,Model!$E$4:$E$104)+($I16-INT($I16))*LOOKUP($I16,Model!$A$4:$A$104,Model!$D$4:$D$104)</f>
        <v>39.197363645463106</v>
      </c>
      <c r="L16" s="4"/>
      <c r="M16" s="4"/>
    </row>
    <row r="17" spans="1:13">
      <c r="A17">
        <v>15</v>
      </c>
      <c r="B17">
        <f>'Age data'!O23</f>
        <v>3.2000000000000003E-4</v>
      </c>
      <c r="C17">
        <f t="shared" si="0"/>
        <v>0.99968000000000001</v>
      </c>
      <c r="D17">
        <f t="shared" si="3"/>
        <v>0.98850690606534541</v>
      </c>
      <c r="E17">
        <f t="shared" si="1"/>
        <v>0.98834874496037495</v>
      </c>
      <c r="F17">
        <f>SUM(E17:E$102)</f>
        <v>63.429082864544014</v>
      </c>
      <c r="G17">
        <f t="shared" si="4"/>
        <v>64.16655510988511</v>
      </c>
      <c r="I17" s="6">
        <f t="shared" si="2"/>
        <v>64.16655510988511</v>
      </c>
      <c r="J17" s="6">
        <f>LOOKUP($I17,Model!$A$4:$A$104,Model!$E$4:$E$104)+($I17-INT($I17))*LOOKUP($I17,Model!$A$4:$A$104,Model!$D$4:$D$104)</f>
        <v>38.987038671843173</v>
      </c>
      <c r="L17" s="4"/>
      <c r="M17" s="4"/>
    </row>
    <row r="18" spans="1:13">
      <c r="A18">
        <v>16</v>
      </c>
      <c r="B18">
        <f>'Age data'!O24</f>
        <v>3.6999999999999999E-4</v>
      </c>
      <c r="C18">
        <f t="shared" si="0"/>
        <v>0.99963000000000002</v>
      </c>
      <c r="D18">
        <f t="shared" si="3"/>
        <v>0.98819058385540448</v>
      </c>
      <c r="E18">
        <f t="shared" si="1"/>
        <v>0.98800776859739126</v>
      </c>
      <c r="F18">
        <f>SUM(E18:E$102)</f>
        <v>62.440734119583638</v>
      </c>
      <c r="G18">
        <f t="shared" si="4"/>
        <v>63.186934929062417</v>
      </c>
      <c r="I18" s="6">
        <f t="shared" si="2"/>
        <v>63.186934929062417</v>
      </c>
      <c r="J18" s="6">
        <f>LOOKUP($I18,Model!$A$4:$A$104,Model!$E$4:$E$104)+($I18-INT($I18))*LOOKUP($I18,Model!$A$4:$A$104,Model!$D$4:$D$104)</f>
        <v>38.771163211648158</v>
      </c>
      <c r="L18" s="4"/>
      <c r="M18" s="4"/>
    </row>
    <row r="19" spans="1:13">
      <c r="A19">
        <v>17</v>
      </c>
      <c r="B19">
        <f>'Age data'!O25</f>
        <v>4.0999999999999999E-4</v>
      </c>
      <c r="C19">
        <f t="shared" si="0"/>
        <v>0.99958999999999998</v>
      </c>
      <c r="D19">
        <f t="shared" si="3"/>
        <v>0.98782495333937803</v>
      </c>
      <c r="E19">
        <f t="shared" si="1"/>
        <v>0.98762244922394338</v>
      </c>
      <c r="F19">
        <f>SUM(E19:E$102)</f>
        <v>61.452726350986239</v>
      </c>
      <c r="G19">
        <f t="shared" si="4"/>
        <v>62.210137680004003</v>
      </c>
      <c r="I19" s="6">
        <f t="shared" si="2"/>
        <v>62.210137680004003</v>
      </c>
      <c r="J19" s="6">
        <f>LOOKUP($I19,Model!$A$4:$A$104,Model!$E$4:$E$104)+($I19-INT($I19))*LOOKUP($I19,Model!$A$4:$A$104,Model!$D$4:$D$104)</f>
        <v>38.549590819757974</v>
      </c>
      <c r="L19" s="4"/>
      <c r="M19" s="4"/>
    </row>
    <row r="20" spans="1:13">
      <c r="A20">
        <v>18</v>
      </c>
      <c r="B20">
        <f>'Age data'!O26</f>
        <v>4.4000000000000002E-4</v>
      </c>
      <c r="C20">
        <f t="shared" si="0"/>
        <v>0.99956</v>
      </c>
      <c r="D20">
        <f t="shared" si="3"/>
        <v>0.98741994510850883</v>
      </c>
      <c r="E20">
        <f t="shared" si="1"/>
        <v>0.98720271272058491</v>
      </c>
      <c r="F20">
        <f>SUM(E20:E$102)</f>
        <v>60.465103901762291</v>
      </c>
      <c r="G20">
        <f t="shared" si="4"/>
        <v>61.23544921418182</v>
      </c>
      <c r="I20" s="6">
        <f t="shared" si="2"/>
        <v>61.23544921418182</v>
      </c>
      <c r="J20" s="6">
        <f>LOOKUP($I20,Model!$A$4:$A$104,Model!$E$4:$E$104)+($I20-INT($I20))*LOOKUP($I20,Model!$A$4:$A$104,Model!$D$4:$D$104)</f>
        <v>38.3220254967014</v>
      </c>
      <c r="L20" s="4"/>
      <c r="M20" s="4"/>
    </row>
    <row r="21" spans="1:13">
      <c r="A21">
        <v>19</v>
      </c>
      <c r="B21">
        <f>'Age data'!O27</f>
        <v>4.4999999999999999E-4</v>
      </c>
      <c r="C21">
        <f t="shared" si="0"/>
        <v>0.99955000000000005</v>
      </c>
      <c r="D21">
        <f t="shared" si="3"/>
        <v>0.98698548033266109</v>
      </c>
      <c r="E21">
        <f t="shared" si="1"/>
        <v>0.98676340859958622</v>
      </c>
      <c r="F21">
        <f>SUM(E21:E$102)</f>
        <v>59.477901189041702</v>
      </c>
      <c r="G21">
        <f t="shared" si="4"/>
        <v>60.26218457539499</v>
      </c>
      <c r="I21" s="6">
        <f t="shared" si="2"/>
        <v>60.26218457539499</v>
      </c>
      <c r="J21" s="6">
        <f>LOOKUP($I21,Model!$A$4:$A$104,Model!$E$4:$E$104)+($I21-INT($I21))*LOOKUP($I21,Model!$A$4:$A$104,Model!$D$4:$D$104)</f>
        <v>38.088156186958969</v>
      </c>
      <c r="L21" s="4"/>
      <c r="M21" s="4"/>
    </row>
    <row r="22" spans="1:13">
      <c r="A22">
        <v>20</v>
      </c>
      <c r="B22">
        <f>'Age data'!O28</f>
        <v>4.6000000000000001E-4</v>
      </c>
      <c r="C22">
        <f t="shared" si="0"/>
        <v>0.99953999999999998</v>
      </c>
      <c r="D22">
        <f t="shared" si="3"/>
        <v>0.98654133686651146</v>
      </c>
      <c r="E22">
        <f t="shared" si="1"/>
        <v>0.98631443235903216</v>
      </c>
      <c r="F22">
        <f>SUM(E22:E$102)</f>
        <v>58.491137780442116</v>
      </c>
      <c r="G22">
        <f t="shared" si="4"/>
        <v>59.289089665744569</v>
      </c>
      <c r="I22" s="6">
        <f t="shared" si="2"/>
        <v>59.289089665744569</v>
      </c>
      <c r="J22" s="6">
        <f>LOOKUP($I22,Model!$A$4:$A$104,Model!$E$4:$E$104)+($I22-INT($I22))*LOOKUP($I22,Model!$A$4:$A$104,Model!$D$4:$D$104)</f>
        <v>37.847507202159882</v>
      </c>
      <c r="L22" s="4"/>
      <c r="M22" s="4"/>
    </row>
    <row r="23" spans="1:13">
      <c r="A23">
        <v>21</v>
      </c>
      <c r="B23">
        <f>'Age data'!O29</f>
        <v>4.6000000000000001E-4</v>
      </c>
      <c r="C23">
        <f t="shared" si="0"/>
        <v>0.99953999999999998</v>
      </c>
      <c r="D23">
        <f t="shared" si="3"/>
        <v>0.98608752785155285</v>
      </c>
      <c r="E23">
        <f t="shared" si="1"/>
        <v>0.98586072772014699</v>
      </c>
      <c r="F23">
        <f>SUM(E23:E$102)</f>
        <v>57.504823348083079</v>
      </c>
      <c r="G23">
        <f t="shared" si="4"/>
        <v>58.316145092487112</v>
      </c>
      <c r="I23" s="6">
        <f t="shared" si="2"/>
        <v>58.316145092487112</v>
      </c>
      <c r="J23" s="6">
        <f>LOOKUP($I23,Model!$A$4:$A$104,Model!$E$4:$E$104)+($I23-INT($I23))*LOOKUP($I23,Model!$A$4:$A$104,Model!$D$4:$D$104)</f>
        <v>37.599878534548132</v>
      </c>
      <c r="L23" s="4"/>
      <c r="M23" s="4"/>
    </row>
    <row r="24" spans="1:13">
      <c r="A24">
        <v>22</v>
      </c>
      <c r="B24">
        <f>'Age data'!O30</f>
        <v>4.8000000000000001E-4</v>
      </c>
      <c r="C24">
        <f t="shared" si="0"/>
        <v>0.99951999999999996</v>
      </c>
      <c r="D24">
        <f t="shared" si="3"/>
        <v>0.98563392758874113</v>
      </c>
      <c r="E24">
        <f t="shared" si="1"/>
        <v>0.98539737544611983</v>
      </c>
      <c r="F24">
        <f>SUM(E24:E$102)</f>
        <v>56.518962620362942</v>
      </c>
      <c r="G24">
        <f t="shared" si="4"/>
        <v>57.342752758756149</v>
      </c>
      <c r="I24" s="6">
        <f t="shared" si="2"/>
        <v>57.342752758756149</v>
      </c>
      <c r="J24" s="6">
        <f>LOOKUP($I24,Model!$A$4:$A$104,Model!$E$4:$E$104)+($I24-INT($I24))*LOOKUP($I24,Model!$A$4:$A$104,Model!$D$4:$D$104)</f>
        <v>37.34491098523435</v>
      </c>
      <c r="L24" s="4"/>
      <c r="M24" s="4"/>
    </row>
    <row r="25" spans="1:13">
      <c r="A25">
        <v>23</v>
      </c>
      <c r="B25">
        <f>'Age data'!O31</f>
        <v>5.1000000000000004E-4</v>
      </c>
      <c r="C25">
        <f t="shared" si="0"/>
        <v>0.99948999999999999</v>
      </c>
      <c r="D25">
        <f t="shared" si="3"/>
        <v>0.98516082330349852</v>
      </c>
      <c r="E25">
        <f t="shared" si="1"/>
        <v>0.98490960729355614</v>
      </c>
      <c r="F25">
        <f>SUM(E25:E$102)</f>
        <v>55.533565244916815</v>
      </c>
      <c r="G25">
        <f t="shared" si="4"/>
        <v>56.370050382939951</v>
      </c>
      <c r="I25" s="6">
        <f t="shared" si="2"/>
        <v>56.370050382939951</v>
      </c>
      <c r="J25" s="6">
        <f>LOOKUP($I25,Model!$A$4:$A$104,Model!$E$4:$E$104)+($I25-INT($I25))*LOOKUP($I25,Model!$A$4:$A$104,Model!$D$4:$D$104)</f>
        <v>37.08269341734772</v>
      </c>
      <c r="L25" s="4"/>
      <c r="M25" s="4"/>
    </row>
    <row r="26" spans="1:13">
      <c r="A26">
        <v>24</v>
      </c>
      <c r="B26">
        <f>'Age data'!O32</f>
        <v>5.4000000000000001E-4</v>
      </c>
      <c r="C26">
        <f t="shared" si="0"/>
        <v>0.99946000000000002</v>
      </c>
      <c r="D26">
        <f t="shared" si="3"/>
        <v>0.98465839128361377</v>
      </c>
      <c r="E26">
        <f t="shared" si="1"/>
        <v>0.98439253351796718</v>
      </c>
      <c r="F26">
        <f>SUM(E26:E$102)</f>
        <v>54.548655637623256</v>
      </c>
      <c r="G26">
        <f t="shared" si="4"/>
        <v>55.398558647850351</v>
      </c>
      <c r="I26" s="6">
        <f t="shared" si="2"/>
        <v>55.398558647850351</v>
      </c>
      <c r="J26" s="6">
        <f>LOOKUP($I26,Model!$A$4:$A$104,Model!$E$4:$E$104)+($I26-INT($I26))*LOOKUP($I26,Model!$A$4:$A$104,Model!$D$4:$D$104)</f>
        <v>36.813172012205008</v>
      </c>
      <c r="L26" s="4"/>
      <c r="M26" s="4"/>
    </row>
    <row r="27" spans="1:13">
      <c r="A27">
        <v>25</v>
      </c>
      <c r="B27">
        <f>'Age data'!O33</f>
        <v>5.8E-4</v>
      </c>
      <c r="C27">
        <f t="shared" si="0"/>
        <v>0.99941999999999998</v>
      </c>
      <c r="D27">
        <f t="shared" si="3"/>
        <v>0.9841266757523206</v>
      </c>
      <c r="E27">
        <f t="shared" si="1"/>
        <v>0.98384127901635243</v>
      </c>
      <c r="F27">
        <f>SUM(E27:E$102)</f>
        <v>53.564263104105294</v>
      </c>
      <c r="G27">
        <f t="shared" si="4"/>
        <v>54.428219886589112</v>
      </c>
      <c r="I27" s="6">
        <f t="shared" si="2"/>
        <v>54.428219886589112</v>
      </c>
      <c r="J27" s="6">
        <f>LOOKUP($I27,Model!$A$4:$A$104,Model!$E$4:$E$104)+($I27-INT($I27))*LOOKUP($I27,Model!$A$4:$A$104,Model!$D$4:$D$104)</f>
        <v>36.536138061100885</v>
      </c>
      <c r="L27" s="4"/>
      <c r="M27" s="4"/>
    </row>
    <row r="28" spans="1:13">
      <c r="A28">
        <v>26</v>
      </c>
      <c r="B28">
        <f>'Age data'!O34</f>
        <v>6.0999999999999997E-4</v>
      </c>
      <c r="C28">
        <f t="shared" si="0"/>
        <v>0.99939</v>
      </c>
      <c r="D28">
        <f t="shared" si="3"/>
        <v>0.98355588228038426</v>
      </c>
      <c r="E28">
        <f t="shared" si="1"/>
        <v>0.98325589773628874</v>
      </c>
      <c r="F28">
        <f>SUM(E28:E$102)</f>
        <v>52.580421825088933</v>
      </c>
      <c r="G28">
        <f t="shared" si="4"/>
        <v>53.459516406104648</v>
      </c>
      <c r="I28" s="6">
        <f t="shared" si="2"/>
        <v>53.459516406104648</v>
      </c>
      <c r="J28" s="6">
        <f>LOOKUP($I28,Model!$A$4:$A$104,Model!$E$4:$E$104)+($I28-INT($I28))*LOOKUP($I28,Model!$A$4:$A$104,Model!$D$4:$D$104)</f>
        <v>36.251536923467796</v>
      </c>
      <c r="L28" s="4"/>
      <c r="M28" s="4"/>
    </row>
    <row r="29" spans="1:13">
      <c r="A29">
        <v>27</v>
      </c>
      <c r="B29">
        <f>'Age data'!O35</f>
        <v>6.4999999999999997E-4</v>
      </c>
      <c r="C29">
        <f t="shared" si="0"/>
        <v>0.99934999999999996</v>
      </c>
      <c r="D29">
        <f t="shared" si="3"/>
        <v>0.98295591319219322</v>
      </c>
      <c r="E29">
        <f t="shared" si="1"/>
        <v>0.98263645252040566</v>
      </c>
      <c r="F29">
        <f>SUM(E29:E$102)</f>
        <v>51.597165927352648</v>
      </c>
      <c r="G29">
        <f t="shared" si="4"/>
        <v>52.491841429376571</v>
      </c>
      <c r="I29" s="6">
        <f t="shared" si="2"/>
        <v>52.491841429376571</v>
      </c>
      <c r="J29" s="6">
        <f>LOOKUP($I29,Model!$A$4:$A$104,Model!$E$4:$E$104)+($I29-INT($I29))*LOOKUP($I29,Model!$A$4:$A$104,Model!$D$4:$D$104)</f>
        <v>35.958992488184009</v>
      </c>
      <c r="L29" s="4"/>
      <c r="M29" s="4"/>
    </row>
    <row r="30" spans="1:13">
      <c r="A30">
        <v>28</v>
      </c>
      <c r="B30">
        <f>'Age data'!O36</f>
        <v>6.8000000000000005E-4</v>
      </c>
      <c r="C30">
        <f t="shared" si="0"/>
        <v>0.99931999999999999</v>
      </c>
      <c r="D30">
        <f t="shared" si="3"/>
        <v>0.9823169918486182</v>
      </c>
      <c r="E30">
        <f t="shared" si="1"/>
        <v>0.98198300407138972</v>
      </c>
      <c r="F30">
        <f>SUM(E30:E$102)</f>
        <v>50.614529474832253</v>
      </c>
      <c r="G30">
        <f t="shared" si="4"/>
        <v>51.525658107146228</v>
      </c>
      <c r="I30" s="6">
        <f t="shared" si="2"/>
        <v>51.525658107146228</v>
      </c>
      <c r="J30" s="6">
        <f>LOOKUP($I30,Model!$A$4:$A$104,Model!$E$4:$E$104)+($I30-INT($I30))*LOOKUP($I30,Model!$A$4:$A$104,Model!$D$4:$D$104)</f>
        <v>35.658439998749138</v>
      </c>
      <c r="L30" s="4"/>
      <c r="M30" s="4"/>
    </row>
    <row r="31" spans="1:13">
      <c r="A31">
        <v>29</v>
      </c>
      <c r="B31">
        <f>'Age data'!O37</f>
        <v>6.9999999999999999E-4</v>
      </c>
      <c r="C31">
        <f t="shared" si="0"/>
        <v>0.99929999999999997</v>
      </c>
      <c r="D31">
        <f t="shared" si="3"/>
        <v>0.98164901629416113</v>
      </c>
      <c r="E31">
        <f t="shared" si="1"/>
        <v>0.98130543913845814</v>
      </c>
      <c r="F31">
        <f>SUM(E31:E$102)</f>
        <v>49.632546470760857</v>
      </c>
      <c r="G31">
        <f t="shared" si="4"/>
        <v>50.560379164978414</v>
      </c>
      <c r="I31" s="6">
        <f t="shared" si="2"/>
        <v>50.560379164978414</v>
      </c>
      <c r="J31" s="6">
        <f>LOOKUP($I31,Model!$A$4:$A$104,Model!$E$4:$E$104)+($I31-INT($I31))*LOOKUP($I31,Model!$A$4:$A$104,Model!$D$4:$D$104)</f>
        <v>35.349485394756826</v>
      </c>
      <c r="L31" s="4"/>
      <c r="M31" s="4"/>
    </row>
    <row r="32" spans="1:13">
      <c r="A32">
        <v>30</v>
      </c>
      <c r="B32">
        <f>'Age data'!O38</f>
        <v>7.2999999999999996E-4</v>
      </c>
      <c r="C32">
        <f t="shared" si="0"/>
        <v>0.99926999999999999</v>
      </c>
      <c r="D32">
        <f t="shared" si="3"/>
        <v>0.98096186198275515</v>
      </c>
      <c r="E32">
        <f t="shared" si="1"/>
        <v>0.98060381090313142</v>
      </c>
      <c r="F32">
        <f>SUM(E32:E$102)</f>
        <v>48.651241031622391</v>
      </c>
      <c r="G32">
        <f t="shared" si="4"/>
        <v>49.59544597716242</v>
      </c>
      <c r="I32" s="6">
        <f t="shared" si="2"/>
        <v>49.59544597716242</v>
      </c>
      <c r="J32" s="6">
        <f>LOOKUP($I32,Model!$A$4:$A$104,Model!$E$4:$E$104)+($I32-INT($I32))*LOOKUP($I32,Model!$A$4:$A$104,Model!$D$4:$D$104)</f>
        <v>35.031716740334346</v>
      </c>
      <c r="L32" s="4"/>
      <c r="M32" s="4"/>
    </row>
    <row r="33" spans="1:13">
      <c r="A33">
        <v>31</v>
      </c>
      <c r="B33">
        <f>'Age data'!O39</f>
        <v>7.6999999999999996E-4</v>
      </c>
      <c r="C33">
        <f t="shared" si="0"/>
        <v>0.99922999999999995</v>
      </c>
      <c r="D33">
        <f t="shared" si="3"/>
        <v>0.9802457598235077</v>
      </c>
      <c r="E33">
        <f t="shared" si="1"/>
        <v>0.97986836520597564</v>
      </c>
      <c r="F33">
        <f>SUM(E33:E$102)</f>
        <v>47.670637220719257</v>
      </c>
      <c r="G33">
        <f t="shared" si="4"/>
        <v>48.631311834801828</v>
      </c>
      <c r="I33" s="6">
        <f t="shared" si="2"/>
        <v>48.631311834801828</v>
      </c>
      <c r="J33" s="6">
        <f>LOOKUP($I33,Model!$A$4:$A$104,Model!$E$4:$E$104)+($I33-INT($I33))*LOOKUP($I33,Model!$A$4:$A$104,Model!$D$4:$D$104)</f>
        <v>34.705043126382435</v>
      </c>
      <c r="L33" s="4"/>
      <c r="M33" s="4"/>
    </row>
    <row r="34" spans="1:13">
      <c r="A34">
        <v>32</v>
      </c>
      <c r="B34">
        <f>'Age data'!O40</f>
        <v>8.3000000000000001E-4</v>
      </c>
      <c r="C34">
        <f t="shared" si="0"/>
        <v>0.99917</v>
      </c>
      <c r="D34">
        <f t="shared" si="3"/>
        <v>0.97949097058844359</v>
      </c>
      <c r="E34">
        <f t="shared" si="1"/>
        <v>0.97908448183564945</v>
      </c>
      <c r="F34">
        <f>SUM(E34:E$102)</f>
        <v>46.690768855513284</v>
      </c>
      <c r="G34">
        <f t="shared" si="4"/>
        <v>47.668401503959878</v>
      </c>
      <c r="I34" s="6">
        <f t="shared" si="2"/>
        <v>47.668401503959878</v>
      </c>
      <c r="J34" s="6">
        <f>LOOKUP($I34,Model!$A$4:$A$104,Model!$E$4:$E$104)+($I34-INT($I34))*LOOKUP($I34,Model!$A$4:$A$104,Model!$D$4:$D$104)</f>
        <v>34.369375472822888</v>
      </c>
      <c r="L34" s="4"/>
      <c r="M34" s="4"/>
    </row>
    <row r="35" spans="1:13">
      <c r="A35">
        <v>33</v>
      </c>
      <c r="B35">
        <f>'Age data'!O41</f>
        <v>8.9999999999999998E-4</v>
      </c>
      <c r="C35">
        <f t="shared" si="0"/>
        <v>0.99909999999999999</v>
      </c>
      <c r="D35">
        <f t="shared" si="3"/>
        <v>0.97867799308285519</v>
      </c>
      <c r="E35">
        <f t="shared" si="1"/>
        <v>0.97823758798596794</v>
      </c>
      <c r="F35">
        <f>SUM(E35:E$102)</f>
        <v>45.711684373677642</v>
      </c>
      <c r="G35">
        <f t="shared" si="4"/>
        <v>46.707583798512651</v>
      </c>
      <c r="I35" s="6">
        <f t="shared" si="2"/>
        <v>46.707583798512651</v>
      </c>
      <c r="J35" s="6">
        <f>LOOKUP($I35,Model!$A$4:$A$104,Model!$E$4:$E$104)+($I35-INT($I35))*LOOKUP($I35,Model!$A$4:$A$104,Model!$D$4:$D$104)</f>
        <v>34.02479921608883</v>
      </c>
      <c r="L35" s="4"/>
      <c r="M35" s="4"/>
    </row>
    <row r="36" spans="1:13">
      <c r="A36">
        <v>34</v>
      </c>
      <c r="B36">
        <f>'Age data'!O42</f>
        <v>9.7999999999999997E-4</v>
      </c>
      <c r="C36">
        <f t="shared" si="0"/>
        <v>0.99902000000000002</v>
      </c>
      <c r="D36">
        <f t="shared" si="3"/>
        <v>0.97779718288908057</v>
      </c>
      <c r="E36">
        <f t="shared" si="1"/>
        <v>0.97731806226946494</v>
      </c>
      <c r="F36">
        <f>SUM(E36:E$102)</f>
        <v>44.733446785691669</v>
      </c>
      <c r="G36">
        <f t="shared" si="4"/>
        <v>45.74920808578986</v>
      </c>
      <c r="I36" s="6">
        <f t="shared" si="2"/>
        <v>45.74920808578986</v>
      </c>
      <c r="J36" s="6">
        <f>LOOKUP($I36,Model!$A$4:$A$104,Model!$E$4:$E$104)+($I36-INT($I36))*LOOKUP($I36,Model!$A$4:$A$104,Model!$D$4:$D$104)</f>
        <v>33.67123664137663</v>
      </c>
      <c r="L36" s="4"/>
      <c r="M36" s="4"/>
    </row>
    <row r="37" spans="1:13">
      <c r="A37">
        <v>35</v>
      </c>
      <c r="B37">
        <f>'Age data'!O43</f>
        <v>1.08E-3</v>
      </c>
      <c r="C37">
        <f t="shared" si="0"/>
        <v>0.99892000000000003</v>
      </c>
      <c r="D37">
        <f t="shared" si="3"/>
        <v>0.9768389416498493</v>
      </c>
      <c r="E37">
        <f t="shared" si="1"/>
        <v>0.97631144862135844</v>
      </c>
      <c r="F37">
        <f>SUM(E37:E$102)</f>
        <v>43.756128723422194</v>
      </c>
      <c r="G37">
        <f t="shared" si="4"/>
        <v>44.793595809683332</v>
      </c>
      <c r="I37" s="6">
        <f t="shared" si="2"/>
        <v>44.793595809683332</v>
      </c>
      <c r="J37" s="6">
        <f>LOOKUP($I37,Model!$A$4:$A$104,Model!$E$4:$E$104)+($I37-INT($I37))*LOOKUP($I37,Model!$A$4:$A$104,Model!$D$4:$D$104)</f>
        <v>33.308611137666809</v>
      </c>
      <c r="L37" s="4"/>
      <c r="M37" s="4"/>
    </row>
    <row r="38" spans="1:13">
      <c r="A38">
        <v>36</v>
      </c>
      <c r="B38">
        <f>'Age data'!O44</f>
        <v>1.1900000000000001E-3</v>
      </c>
      <c r="C38">
        <f t="shared" si="0"/>
        <v>0.99880999999999998</v>
      </c>
      <c r="D38">
        <f t="shared" si="3"/>
        <v>0.97578395559286746</v>
      </c>
      <c r="E38">
        <f t="shared" si="1"/>
        <v>0.97520336413928965</v>
      </c>
      <c r="F38">
        <f>SUM(E38:E$102)</f>
        <v>42.779817274800834</v>
      </c>
      <c r="G38">
        <f t="shared" si="4"/>
        <v>43.841484613065447</v>
      </c>
      <c r="I38" s="6">
        <f t="shared" si="2"/>
        <v>43.841484613065447</v>
      </c>
      <c r="J38" s="6">
        <f>LOOKUP($I38,Model!$A$4:$A$104,Model!$E$4:$E$104)+($I38-INT($I38))*LOOKUP($I38,Model!$A$4:$A$104,Model!$D$4:$D$104)</f>
        <v>32.937024377546805</v>
      </c>
      <c r="L38" s="4"/>
      <c r="M38" s="4"/>
    </row>
    <row r="39" spans="1:13">
      <c r="A39">
        <v>37</v>
      </c>
      <c r="B39">
        <f>'Age data'!O45</f>
        <v>1.2999999999999999E-3</v>
      </c>
      <c r="C39">
        <f t="shared" si="0"/>
        <v>0.99870000000000003</v>
      </c>
      <c r="D39">
        <f t="shared" si="3"/>
        <v>0.97462277268571196</v>
      </c>
      <c r="E39">
        <f t="shared" si="1"/>
        <v>0.97398926788346629</v>
      </c>
      <c r="F39">
        <f>SUM(E39:E$102)</f>
        <v>41.804613910661544</v>
      </c>
      <c r="G39">
        <f t="shared" si="4"/>
        <v>42.89312242875566</v>
      </c>
      <c r="I39" s="6">
        <f t="shared" si="2"/>
        <v>42.89312242875566</v>
      </c>
      <c r="J39" s="6">
        <f>LOOKUP($I39,Model!$A$4:$A$104,Model!$E$4:$E$104)+($I39-INT($I39))*LOOKUP($I39,Model!$A$4:$A$104,Model!$D$4:$D$104)</f>
        <v>32.556409205227901</v>
      </c>
      <c r="L39" s="4"/>
      <c r="M39" s="4"/>
    </row>
    <row r="40" spans="1:13">
      <c r="A40">
        <v>38</v>
      </c>
      <c r="B40">
        <f>'Age data'!O46</f>
        <v>1.41E-3</v>
      </c>
      <c r="C40">
        <f t="shared" si="0"/>
        <v>0.99858999999999998</v>
      </c>
      <c r="D40">
        <f t="shared" si="3"/>
        <v>0.97335576308122052</v>
      </c>
      <c r="E40">
        <f t="shared" si="1"/>
        <v>0.97266954726824828</v>
      </c>
      <c r="F40">
        <f>SUM(E40:E$102)</f>
        <v>40.830624642778076</v>
      </c>
      <c r="G40">
        <f t="shared" si="4"/>
        <v>41.948305225548879</v>
      </c>
      <c r="I40" s="6">
        <f t="shared" si="2"/>
        <v>41.948305225548879</v>
      </c>
      <c r="J40" s="6">
        <f>LOOKUP($I40,Model!$A$4:$A$104,Model!$E$4:$E$104)+($I40-INT($I40))*LOOKUP($I40,Model!$A$4:$A$104,Model!$D$4:$D$104)</f>
        <v>32.166518100465552</v>
      </c>
      <c r="L40" s="4"/>
      <c r="M40" s="4"/>
    </row>
    <row r="41" spans="1:13">
      <c r="A41">
        <v>39</v>
      </c>
      <c r="B41">
        <f>'Age data'!O47</f>
        <v>1.5100000000000001E-3</v>
      </c>
      <c r="C41">
        <f t="shared" si="0"/>
        <v>0.99848999999999999</v>
      </c>
      <c r="D41">
        <f t="shared" si="3"/>
        <v>0.97198333145527593</v>
      </c>
      <c r="E41">
        <f t="shared" si="1"/>
        <v>0.9712494840400272</v>
      </c>
      <c r="F41">
        <f>SUM(E41:E$102)</f>
        <v>39.857955095509837</v>
      </c>
      <c r="G41">
        <f t="shared" si="4"/>
        <v>41.00682985564535</v>
      </c>
      <c r="I41" s="6">
        <f t="shared" si="2"/>
        <v>41.00682985564535</v>
      </c>
      <c r="J41" s="6">
        <f>LOOKUP($I41,Model!$A$4:$A$104,Model!$E$4:$E$104)+($I41-INT($I41))*LOOKUP($I41,Model!$A$4:$A$104,Model!$D$4:$D$104)</f>
        <v>31.767006452050641</v>
      </c>
      <c r="L41" s="4"/>
      <c r="M41" s="4"/>
    </row>
    <row r="42" spans="1:13">
      <c r="A42">
        <v>40</v>
      </c>
      <c r="B42">
        <f>'Age data'!O48</f>
        <v>1.6199999999999999E-3</v>
      </c>
      <c r="C42">
        <f t="shared" si="0"/>
        <v>0.99838000000000005</v>
      </c>
      <c r="D42">
        <f t="shared" si="3"/>
        <v>0.97051563662477847</v>
      </c>
      <c r="E42">
        <f t="shared" si="1"/>
        <v>0.96972951895911241</v>
      </c>
      <c r="F42">
        <f>SUM(E42:E$102)</f>
        <v>38.886705611469807</v>
      </c>
      <c r="G42">
        <f t="shared" si="4"/>
        <v>40.068087668024063</v>
      </c>
      <c r="I42" s="6">
        <f t="shared" si="2"/>
        <v>40.068087668024063</v>
      </c>
      <c r="J42" s="6">
        <f>LOOKUP($I42,Model!$A$4:$A$104,Model!$E$4:$E$104)+($I42-INT($I42))*LOOKUP($I42,Model!$A$4:$A$104,Model!$D$4:$D$104)</f>
        <v>31.356791011352968</v>
      </c>
      <c r="L42" s="4"/>
      <c r="M42" s="4"/>
    </row>
    <row r="43" spans="1:13">
      <c r="A43">
        <v>41</v>
      </c>
      <c r="B43">
        <f>'Age data'!O49</f>
        <v>1.75E-3</v>
      </c>
      <c r="C43">
        <f t="shared" si="0"/>
        <v>0.99824999999999997</v>
      </c>
      <c r="D43">
        <f t="shared" si="3"/>
        <v>0.96894340129344636</v>
      </c>
      <c r="E43">
        <f t="shared" si="1"/>
        <v>0.96809557581731465</v>
      </c>
      <c r="F43">
        <f>SUM(E43:E$102)</f>
        <v>37.916976092510694</v>
      </c>
      <c r="G43">
        <f t="shared" si="4"/>
        <v>39.132291981033333</v>
      </c>
      <c r="I43" s="6">
        <f t="shared" si="2"/>
        <v>39.132291981033333</v>
      </c>
      <c r="J43" s="6">
        <f>LOOKUP($I43,Model!$A$4:$A$104,Model!$E$4:$E$104)+($I43-INT($I43))*LOOKUP($I43,Model!$A$4:$A$104,Model!$D$4:$D$104)</f>
        <v>30.936398820743278</v>
      </c>
      <c r="L43" s="4"/>
      <c r="M43" s="4"/>
    </row>
    <row r="44" spans="1:13">
      <c r="A44">
        <v>42</v>
      </c>
      <c r="B44">
        <f>'Age data'!O50</f>
        <v>1.89E-3</v>
      </c>
      <c r="C44">
        <f t="shared" si="0"/>
        <v>0.99811000000000005</v>
      </c>
      <c r="D44">
        <f t="shared" si="3"/>
        <v>0.96724775034118282</v>
      </c>
      <c r="E44">
        <f t="shared" si="1"/>
        <v>0.96633370121711049</v>
      </c>
      <c r="F44">
        <f>SUM(E44:E$102)</f>
        <v>36.948880516693379</v>
      </c>
      <c r="G44">
        <f t="shared" si="4"/>
        <v>38.200017010802235</v>
      </c>
      <c r="I44" s="6">
        <f t="shared" si="2"/>
        <v>38.200017010802235</v>
      </c>
      <c r="J44" s="6">
        <f>LOOKUP($I44,Model!$A$4:$A$104,Model!$E$4:$E$104)+($I44-INT($I44))*LOOKUP($I44,Model!$A$4:$A$104,Model!$D$4:$D$104)</f>
        <v>30.505894524585031</v>
      </c>
      <c r="L44" s="4"/>
      <c r="M44" s="4"/>
    </row>
    <row r="45" spans="1:13">
      <c r="A45">
        <v>43</v>
      </c>
      <c r="B45">
        <f>'Age data'!O51</f>
        <v>2.0500000000000002E-3</v>
      </c>
      <c r="C45">
        <f t="shared" si="0"/>
        <v>0.99795</v>
      </c>
      <c r="D45">
        <f t="shared" si="3"/>
        <v>0.96541965209303804</v>
      </c>
      <c r="E45">
        <f t="shared" si="1"/>
        <v>0.96443009694964266</v>
      </c>
      <c r="F45">
        <f>SUM(E45:E$102)</f>
        <v>35.982546815476269</v>
      </c>
      <c r="G45">
        <f t="shared" si="4"/>
        <v>37.271404966188328</v>
      </c>
      <c r="I45" s="6">
        <f t="shared" si="2"/>
        <v>37.271404966188328</v>
      </c>
      <c r="J45" s="6">
        <f>LOOKUP($I45,Model!$A$4:$A$104,Model!$E$4:$E$104)+($I45-INT($I45))*LOOKUP($I45,Model!$A$4:$A$104,Model!$D$4:$D$104)</f>
        <v>30.065166645393184</v>
      </c>
      <c r="L45" s="4"/>
      <c r="M45" s="4"/>
    </row>
    <row r="46" spans="1:13">
      <c r="A46">
        <v>44</v>
      </c>
      <c r="B46">
        <f>'Age data'!O52</f>
        <v>2.2399999999999998E-3</v>
      </c>
      <c r="C46">
        <f t="shared" si="0"/>
        <v>0.99775999999999998</v>
      </c>
      <c r="D46">
        <f t="shared" si="3"/>
        <v>0.96344054180624727</v>
      </c>
      <c r="E46">
        <f t="shared" si="1"/>
        <v>0.96236148839942426</v>
      </c>
      <c r="F46">
        <f>SUM(E46:E$102)</f>
        <v>35.018116718526628</v>
      </c>
      <c r="G46">
        <f t="shared" si="4"/>
        <v>36.346941195639396</v>
      </c>
      <c r="I46" s="6">
        <f t="shared" si="2"/>
        <v>36.346941195639396</v>
      </c>
      <c r="J46" s="6">
        <f>LOOKUP($I46,Model!$A$4:$A$104,Model!$E$4:$E$104)+($I46-INT($I46))*LOOKUP($I46,Model!$A$4:$A$104,Model!$D$4:$D$104)</f>
        <v>29.614280464337842</v>
      </c>
      <c r="L46" s="4"/>
      <c r="M46" s="4"/>
    </row>
    <row r="47" spans="1:13">
      <c r="A47">
        <v>45</v>
      </c>
      <c r="B47">
        <f>'Age data'!O53</f>
        <v>2.4499999999999999E-3</v>
      </c>
      <c r="C47">
        <f t="shared" si="0"/>
        <v>0.99755000000000005</v>
      </c>
      <c r="D47">
        <f t="shared" si="3"/>
        <v>0.96128243499260124</v>
      </c>
      <c r="E47">
        <f t="shared" si="1"/>
        <v>0.96010486400973538</v>
      </c>
      <c r="F47">
        <f>SUM(E47:E$102)</f>
        <v>34.055755230127204</v>
      </c>
      <c r="G47">
        <f t="shared" si="4"/>
        <v>35.427418613333266</v>
      </c>
      <c r="I47" s="6">
        <f t="shared" si="2"/>
        <v>35.427418613333266</v>
      </c>
      <c r="J47" s="6">
        <f>LOOKUP($I47,Model!$A$4:$A$104,Model!$E$4:$E$104)+($I47-INT($I47))*LOOKUP($I47,Model!$A$4:$A$104,Model!$D$4:$D$104)</f>
        <v>29.15348612174839</v>
      </c>
      <c r="L47" s="4"/>
      <c r="M47" s="4"/>
    </row>
    <row r="48" spans="1:13">
      <c r="A48">
        <v>46</v>
      </c>
      <c r="B48">
        <f>'Age data'!O54</f>
        <v>2.6700000000000001E-3</v>
      </c>
      <c r="C48">
        <f t="shared" si="0"/>
        <v>0.99733000000000005</v>
      </c>
      <c r="D48">
        <f t="shared" si="3"/>
        <v>0.95892729302686941</v>
      </c>
      <c r="E48">
        <f t="shared" si="1"/>
        <v>0.95764712509067862</v>
      </c>
      <c r="F48">
        <f>SUM(E48:E$102)</f>
        <v>33.095650366117468</v>
      </c>
      <c r="G48">
        <f t="shared" si="4"/>
        <v>34.513200955674662</v>
      </c>
      <c r="I48" s="6">
        <f t="shared" si="2"/>
        <v>34.513200955674662</v>
      </c>
      <c r="J48" s="6">
        <f>LOOKUP($I48,Model!$A$4:$A$104,Model!$E$4:$E$104)+($I48-INT($I48))*LOOKUP($I48,Model!$A$4:$A$104,Model!$D$4:$D$104)</f>
        <v>28.682859866576958</v>
      </c>
      <c r="L48" s="4"/>
      <c r="M48" s="4"/>
    </row>
    <row r="49" spans="1:13">
      <c r="A49">
        <v>47</v>
      </c>
      <c r="B49">
        <f>'Age data'!O55</f>
        <v>2.8999999999999998E-3</v>
      </c>
      <c r="C49">
        <f t="shared" si="0"/>
        <v>0.99709999999999999</v>
      </c>
      <c r="D49">
        <f t="shared" si="3"/>
        <v>0.95636695715448772</v>
      </c>
      <c r="E49">
        <f t="shared" si="1"/>
        <v>0.95498022506661373</v>
      </c>
      <c r="F49">
        <f>SUM(E49:E$102)</f>
        <v>32.13800324102678</v>
      </c>
      <c r="G49">
        <f t="shared" si="4"/>
        <v>33.60425932808063</v>
      </c>
      <c r="I49" s="6">
        <f t="shared" si="2"/>
        <v>33.60425932808063</v>
      </c>
      <c r="J49" s="6">
        <f>LOOKUP($I49,Model!$A$4:$A$104,Model!$E$4:$E$104)+($I49-INT($I49))*LOOKUP($I49,Model!$A$4:$A$104,Model!$D$4:$D$104)</f>
        <v>28.202294024726552</v>
      </c>
      <c r="L49" s="4"/>
      <c r="M49" s="4"/>
    </row>
    <row r="50" spans="1:13">
      <c r="A50">
        <v>48</v>
      </c>
      <c r="B50">
        <f>'Age data'!O56</f>
        <v>3.15E-3</v>
      </c>
      <c r="C50">
        <f t="shared" si="0"/>
        <v>0.99685000000000001</v>
      </c>
      <c r="D50">
        <f t="shared" si="3"/>
        <v>0.95359349297873974</v>
      </c>
      <c r="E50">
        <f t="shared" si="1"/>
        <v>0.95209158322729825</v>
      </c>
      <c r="F50">
        <f>SUM(E50:E$102)</f>
        <v>31.18302301596017</v>
      </c>
      <c r="G50">
        <f t="shared" si="4"/>
        <v>32.700540896681005</v>
      </c>
      <c r="I50" s="6">
        <f t="shared" si="2"/>
        <v>32.700540896681005</v>
      </c>
      <c r="J50" s="6">
        <f>LOOKUP($I50,Model!$A$4:$A$104,Model!$E$4:$E$104)+($I50-INT($I50))*LOOKUP($I50,Model!$A$4:$A$104,Model!$D$4:$D$104)</f>
        <v>27.711671615577401</v>
      </c>
      <c r="L50" s="4"/>
      <c r="M50" s="4"/>
    </row>
    <row r="51" spans="1:13">
      <c r="A51">
        <v>49</v>
      </c>
      <c r="B51">
        <f>'Age data'!O57</f>
        <v>3.3999999999999998E-3</v>
      </c>
      <c r="C51">
        <f t="shared" si="0"/>
        <v>0.99660000000000004</v>
      </c>
      <c r="D51">
        <f t="shared" si="3"/>
        <v>0.95058967347585677</v>
      </c>
      <c r="E51">
        <f t="shared" si="1"/>
        <v>0.94897367103094776</v>
      </c>
      <c r="F51">
        <f>SUM(E51:E$102)</f>
        <v>30.23093143273287</v>
      </c>
      <c r="G51">
        <f t="shared" si="4"/>
        <v>31.802293120009029</v>
      </c>
      <c r="I51" s="6">
        <f t="shared" si="2"/>
        <v>31.802293120009029</v>
      </c>
      <c r="J51" s="6">
        <f>LOOKUP($I51,Model!$A$4:$A$104,Model!$E$4:$E$104)+($I51-INT($I51))*LOOKUP($I51,Model!$A$4:$A$104,Model!$D$4:$D$104)</f>
        <v>27.211049635205743</v>
      </c>
      <c r="L51" s="4"/>
      <c r="M51" s="4"/>
    </row>
    <row r="52" spans="1:13">
      <c r="A52">
        <v>50</v>
      </c>
      <c r="B52">
        <f>'Age data'!O58</f>
        <v>3.6800000000000001E-3</v>
      </c>
      <c r="C52">
        <f t="shared" si="0"/>
        <v>0.99631999999999998</v>
      </c>
      <c r="D52">
        <f t="shared" si="3"/>
        <v>0.94735766858603887</v>
      </c>
      <c r="E52">
        <f t="shared" si="1"/>
        <v>0.94561453047584054</v>
      </c>
      <c r="F52">
        <f>SUM(E52:E$102)</f>
        <v>29.281957761701921</v>
      </c>
      <c r="G52">
        <f t="shared" si="4"/>
        <v>30.909084005628163</v>
      </c>
      <c r="I52" s="6">
        <f t="shared" si="2"/>
        <v>30.909084005628163</v>
      </c>
      <c r="J52" s="6">
        <f>LOOKUP($I52,Model!$A$4:$A$104,Model!$E$4:$E$104)+($I52-INT($I52))*LOOKUP($I52,Model!$A$4:$A$104,Model!$D$4:$D$104)</f>
        <v>26.700109514617161</v>
      </c>
      <c r="L52" s="4"/>
      <c r="M52" s="4"/>
    </row>
    <row r="53" spans="1:13">
      <c r="A53">
        <v>51</v>
      </c>
      <c r="B53">
        <f>'Age data'!O59</f>
        <v>3.98E-3</v>
      </c>
      <c r="C53">
        <f t="shared" si="0"/>
        <v>0.99602000000000002</v>
      </c>
      <c r="D53">
        <f t="shared" si="3"/>
        <v>0.94387139236564221</v>
      </c>
      <c r="E53">
        <f t="shared" si="1"/>
        <v>0.94199308829483464</v>
      </c>
      <c r="F53">
        <f>SUM(E53:E$102)</f>
        <v>28.336343231226078</v>
      </c>
      <c r="G53">
        <f t="shared" si="4"/>
        <v>30.021402767813715</v>
      </c>
      <c r="I53" s="6">
        <f t="shared" si="2"/>
        <v>30.021402767813715</v>
      </c>
      <c r="J53" s="6">
        <f>LOOKUP($I53,Model!$A$4:$A$104,Model!$E$4:$E$104)+($I53-INT($I53))*LOOKUP($I53,Model!$A$4:$A$104,Model!$D$4:$D$104)</f>
        <v>26.178690342242806</v>
      </c>
      <c r="L53" s="4"/>
      <c r="M53" s="4"/>
    </row>
    <row r="54" spans="1:13">
      <c r="A54">
        <v>52</v>
      </c>
      <c r="B54">
        <f>'Age data'!O60</f>
        <v>4.3200000000000001E-3</v>
      </c>
      <c r="C54">
        <f t="shared" si="0"/>
        <v>0.99568000000000001</v>
      </c>
      <c r="D54">
        <f t="shared" si="3"/>
        <v>0.94011478422402694</v>
      </c>
      <c r="E54">
        <f t="shared" si="1"/>
        <v>0.93808413629010312</v>
      </c>
      <c r="F54">
        <f>SUM(E54:E$102)</f>
        <v>27.394350142931248</v>
      </c>
      <c r="G54">
        <f t="shared" si="4"/>
        <v>29.13936745026578</v>
      </c>
      <c r="I54" s="6">
        <f t="shared" si="2"/>
        <v>29.13936745026578</v>
      </c>
      <c r="J54" s="6">
        <f>LOOKUP($I54,Model!$A$4:$A$104,Model!$E$4:$E$104)+($I54-INT($I54))*LOOKUP($I54,Model!$A$4:$A$104,Model!$D$4:$D$104)</f>
        <v>25.645421625422447</v>
      </c>
      <c r="L54" s="4"/>
      <c r="M54" s="4"/>
    </row>
    <row r="55" spans="1:13">
      <c r="A55">
        <v>53</v>
      </c>
      <c r="B55">
        <f>'Age data'!O61</f>
        <v>4.7200000000000002E-3</v>
      </c>
      <c r="C55">
        <f t="shared" si="0"/>
        <v>0.99528000000000005</v>
      </c>
      <c r="D55">
        <f t="shared" si="3"/>
        <v>0.93605348835617919</v>
      </c>
      <c r="E55">
        <f t="shared" si="1"/>
        <v>0.9338444021236586</v>
      </c>
      <c r="F55">
        <f>SUM(E55:E$102)</f>
        <v>26.456266006641147</v>
      </c>
      <c r="G55">
        <f t="shared" si="4"/>
        <v>28.263626315950688</v>
      </c>
      <c r="I55" s="6">
        <f t="shared" si="2"/>
        <v>28.263626315950688</v>
      </c>
      <c r="J55" s="6">
        <f>LOOKUP($I55,Model!$A$4:$A$104,Model!$E$4:$E$104)+($I55-INT($I55))*LOOKUP($I55,Model!$A$4:$A$104,Model!$D$4:$D$104)</f>
        <v>25.102218291184947</v>
      </c>
      <c r="L55" s="4"/>
      <c r="M55" s="4"/>
    </row>
    <row r="56" spans="1:13">
      <c r="A56">
        <v>54</v>
      </c>
      <c r="B56">
        <f>'Age data'!O62</f>
        <v>5.1700000000000001E-3</v>
      </c>
      <c r="C56">
        <f t="shared" si="0"/>
        <v>0.99482999999999999</v>
      </c>
      <c r="D56">
        <f t="shared" si="3"/>
        <v>0.93163531589113802</v>
      </c>
      <c r="E56">
        <f t="shared" si="1"/>
        <v>0.92922703859955935</v>
      </c>
      <c r="F56">
        <f>SUM(E56:E$102)</f>
        <v>25.522421604517486</v>
      </c>
      <c r="G56">
        <f t="shared" si="4"/>
        <v>27.395292094637373</v>
      </c>
      <c r="I56" s="6">
        <f t="shared" si="2"/>
        <v>27.395292094637373</v>
      </c>
      <c r="J56" s="6">
        <f>LOOKUP($I56,Model!$A$4:$A$104,Model!$E$4:$E$104)+($I56-INT($I56))*LOOKUP($I56,Model!$A$4:$A$104,Model!$D$4:$D$104)</f>
        <v>24.549796093033837</v>
      </c>
      <c r="L56" s="4"/>
      <c r="M56" s="4"/>
    </row>
    <row r="57" spans="1:13">
      <c r="A57">
        <v>55</v>
      </c>
      <c r="B57">
        <f>'Age data'!O63</f>
        <v>5.7099999999999998E-3</v>
      </c>
      <c r="C57">
        <f t="shared" si="0"/>
        <v>0.99429000000000001</v>
      </c>
      <c r="D57">
        <f t="shared" si="3"/>
        <v>0.9268187613079808</v>
      </c>
      <c r="E57">
        <f t="shared" si="1"/>
        <v>0.92417269374444655</v>
      </c>
      <c r="F57">
        <f>SUM(E57:E$102)</f>
        <v>24.59319456591793</v>
      </c>
      <c r="G57">
        <f t="shared" si="4"/>
        <v>26.535063372272024</v>
      </c>
      <c r="I57" s="6">
        <f t="shared" si="2"/>
        <v>26.535063372272024</v>
      </c>
      <c r="J57" s="6">
        <f>LOOKUP($I57,Model!$A$4:$A$104,Model!$E$4:$E$104)+($I57-INT($I57))*LOOKUP($I57,Model!$A$4:$A$104,Model!$D$4:$D$104)</f>
        <v>23.988695256211138</v>
      </c>
      <c r="L57" s="4"/>
      <c r="M57" s="4"/>
    </row>
    <row r="58" spans="1:13">
      <c r="A58">
        <v>56</v>
      </c>
      <c r="B58">
        <f>'Age data'!O64</f>
        <v>6.3299999999999997E-3</v>
      </c>
      <c r="C58">
        <f t="shared" si="0"/>
        <v>0.99367000000000005</v>
      </c>
      <c r="D58">
        <f t="shared" si="3"/>
        <v>0.92152662618091219</v>
      </c>
      <c r="E58">
        <f t="shared" si="1"/>
        <v>0.91860999440904956</v>
      </c>
      <c r="F58">
        <f>SUM(E58:E$102)</f>
        <v>23.669021872173484</v>
      </c>
      <c r="G58">
        <f t="shared" si="4"/>
        <v>25.684577308704732</v>
      </c>
      <c r="I58" s="6">
        <f t="shared" si="2"/>
        <v>25.684577308704732</v>
      </c>
      <c r="J58" s="6">
        <f>LOOKUP($I58,Model!$A$4:$A$104,Model!$E$4:$E$104)+($I58-INT($I58))*LOOKUP($I58,Model!$A$4:$A$104,Model!$D$4:$D$104)</f>
        <v>23.420167829258979</v>
      </c>
      <c r="L58" s="4"/>
      <c r="M58" s="4"/>
    </row>
    <row r="59" spans="1:13">
      <c r="A59">
        <v>57</v>
      </c>
      <c r="B59">
        <f>'Age data'!O65</f>
        <v>7.0400000000000003E-3</v>
      </c>
      <c r="C59">
        <f t="shared" si="0"/>
        <v>0.99295999999999995</v>
      </c>
      <c r="D59">
        <f t="shared" si="3"/>
        <v>0.91569336263718704</v>
      </c>
      <c r="E59">
        <f t="shared" si="1"/>
        <v>0.9124701220007041</v>
      </c>
      <c r="F59">
        <f>SUM(E59:E$102)</f>
        <v>22.750411877764432</v>
      </c>
      <c r="G59">
        <f t="shared" si="4"/>
        <v>24.845011229789293</v>
      </c>
      <c r="I59" s="6">
        <f t="shared" si="2"/>
        <v>24.845011229789293</v>
      </c>
      <c r="J59" s="6">
        <f>LOOKUP($I59,Model!$A$4:$A$104,Model!$E$4:$E$104)+($I59-INT($I59))*LOOKUP($I59,Model!$A$4:$A$104,Model!$D$4:$D$104)</f>
        <v>22.845297988485925</v>
      </c>
      <c r="L59" s="4"/>
      <c r="M59" s="4"/>
    </row>
    <row r="60" spans="1:13">
      <c r="A60">
        <v>58</v>
      </c>
      <c r="B60">
        <f>'Age data'!O66</f>
        <v>7.8399999999999997E-3</v>
      </c>
      <c r="C60">
        <f t="shared" si="0"/>
        <v>0.99216000000000004</v>
      </c>
      <c r="D60">
        <f t="shared" si="3"/>
        <v>0.90924688136422116</v>
      </c>
      <c r="E60">
        <f t="shared" si="1"/>
        <v>0.90568263358927337</v>
      </c>
      <c r="F60">
        <f>SUM(E60:E$102)</f>
        <v>21.837941755763726</v>
      </c>
      <c r="G60">
        <f t="shared" si="4"/>
        <v>24.017615241086542</v>
      </c>
      <c r="I60" s="6">
        <f t="shared" si="2"/>
        <v>24.017615241086542</v>
      </c>
      <c r="J60" s="6">
        <f>LOOKUP($I60,Model!$A$4:$A$104,Model!$E$4:$E$104)+($I60-INT($I60))*LOOKUP($I60,Model!$A$4:$A$104,Model!$D$4:$D$104)</f>
        <v>22.264979089057444</v>
      </c>
      <c r="L60" s="4"/>
      <c r="M60" s="4"/>
    </row>
    <row r="61" spans="1:13">
      <c r="A61">
        <v>59</v>
      </c>
      <c r="B61">
        <f>'Age data'!O67</f>
        <v>8.7100000000000007E-3</v>
      </c>
      <c r="C61">
        <f t="shared" si="0"/>
        <v>0.99129</v>
      </c>
      <c r="D61">
        <f t="shared" si="3"/>
        <v>0.90211838581432569</v>
      </c>
      <c r="E61">
        <f t="shared" si="1"/>
        <v>0.89818966024410429</v>
      </c>
      <c r="F61">
        <f>SUM(E61:E$102)</f>
        <v>20.932259122174457</v>
      </c>
      <c r="G61">
        <f t="shared" si="4"/>
        <v>23.203450291370896</v>
      </c>
      <c r="I61" s="6">
        <f t="shared" si="2"/>
        <v>23.203450291370896</v>
      </c>
      <c r="J61" s="6">
        <f>LOOKUP($I61,Model!$A$4:$A$104,Model!$E$4:$E$104)+($I61-INT($I61))*LOOKUP($I61,Model!$A$4:$A$104,Model!$D$4:$D$104)</f>
        <v>21.677179655992383</v>
      </c>
      <c r="L61" s="4"/>
      <c r="M61" s="4"/>
    </row>
    <row r="62" spans="1:13">
      <c r="A62">
        <v>60</v>
      </c>
      <c r="B62">
        <f>'Age data'!O68</f>
        <v>9.6399999999999993E-3</v>
      </c>
      <c r="C62">
        <f t="shared" si="0"/>
        <v>0.99036000000000002</v>
      </c>
      <c r="D62">
        <f t="shared" si="3"/>
        <v>0.8942609346738829</v>
      </c>
      <c r="E62">
        <f t="shared" si="1"/>
        <v>0.88995059696875478</v>
      </c>
      <c r="F62">
        <f>SUM(E62:E$102)</f>
        <v>20.034069461930351</v>
      </c>
      <c r="G62">
        <f t="shared" si="4"/>
        <v>22.402934853948786</v>
      </c>
      <c r="I62" s="6">
        <f t="shared" si="2"/>
        <v>22.402934853948786</v>
      </c>
      <c r="J62" s="6">
        <f>LOOKUP($I62,Model!$A$4:$A$104,Model!$E$4:$E$104)+($I62-INT($I62))*LOOKUP($I62,Model!$A$4:$A$104,Model!$D$4:$D$104)</f>
        <v>21.085930294802196</v>
      </c>
      <c r="L62" s="4"/>
      <c r="M62" s="4"/>
    </row>
    <row r="63" spans="1:13">
      <c r="A63">
        <v>61</v>
      </c>
      <c r="B63">
        <f>'Age data'!O69</f>
        <v>1.059E-2</v>
      </c>
      <c r="C63">
        <f t="shared" si="0"/>
        <v>0.98941000000000001</v>
      </c>
      <c r="D63">
        <f t="shared" si="3"/>
        <v>0.88564025926362666</v>
      </c>
      <c r="E63">
        <f t="shared" si="1"/>
        <v>0.88095079409082577</v>
      </c>
      <c r="F63">
        <f>SUM(E63:E$102)</f>
        <v>19.144118864961598</v>
      </c>
      <c r="G63">
        <f t="shared" si="4"/>
        <v>21.616134389463216</v>
      </c>
      <c r="I63" s="6">
        <f t="shared" si="2"/>
        <v>21.616134389463216</v>
      </c>
      <c r="J63" s="6">
        <f>LOOKUP($I63,Model!$A$4:$A$104,Model!$E$4:$E$104)+($I63-INT($I63))*LOOKUP($I63,Model!$A$4:$A$104,Model!$D$4:$D$104)</f>
        <v>20.491907894992412</v>
      </c>
      <c r="L63" s="4"/>
      <c r="M63" s="4"/>
    </row>
    <row r="64" spans="1:13">
      <c r="A64">
        <v>62</v>
      </c>
      <c r="B64">
        <f>'Age data'!O70</f>
        <v>1.155E-2</v>
      </c>
      <c r="C64">
        <f t="shared" si="0"/>
        <v>0.98845000000000005</v>
      </c>
      <c r="D64">
        <f t="shared" si="3"/>
        <v>0.87626132891802488</v>
      </c>
      <c r="E64">
        <f t="shared" si="1"/>
        <v>0.87120091974352332</v>
      </c>
      <c r="F64">
        <f>SUM(E64:E$102)</f>
        <v>18.263168070870769</v>
      </c>
      <c r="G64">
        <f t="shared" si="4"/>
        <v>20.842147733965909</v>
      </c>
      <c r="I64" s="6">
        <f t="shared" si="2"/>
        <v>20.842147733965909</v>
      </c>
      <c r="J64" s="6">
        <f>LOOKUP($I64,Model!$A$4:$A$104,Model!$E$4:$E$104)+($I64-INT($I64))*LOOKUP($I64,Model!$A$4:$A$104,Model!$D$4:$D$104)</f>
        <v>19.895082153070788</v>
      </c>
      <c r="L64" s="4"/>
      <c r="M64" s="4"/>
    </row>
    <row r="65" spans="1:13">
      <c r="A65">
        <v>63</v>
      </c>
      <c r="B65">
        <f>'Age data'!O71</f>
        <v>1.251E-2</v>
      </c>
      <c r="C65">
        <f t="shared" si="0"/>
        <v>0.98748999999999998</v>
      </c>
      <c r="D65">
        <f t="shared" si="3"/>
        <v>0.86614051056902175</v>
      </c>
      <c r="E65">
        <f t="shared" si="1"/>
        <v>0.86072280167541249</v>
      </c>
      <c r="F65">
        <f>SUM(E65:E$102)</f>
        <v>17.39196715112725</v>
      </c>
      <c r="G65">
        <f t="shared" si="4"/>
        <v>20.079844943058237</v>
      </c>
      <c r="I65" s="6">
        <f t="shared" si="2"/>
        <v>20.079844943058237</v>
      </c>
      <c r="J65" s="6">
        <f>LOOKUP($I65,Model!$A$4:$A$104,Model!$E$4:$E$104)+($I65-INT($I65))*LOOKUP($I65,Model!$A$4:$A$104,Model!$D$4:$D$104)</f>
        <v>19.293313290584987</v>
      </c>
      <c r="L65" s="4"/>
      <c r="M65" s="4"/>
    </row>
    <row r="66" spans="1:13">
      <c r="A66">
        <v>64</v>
      </c>
      <c r="B66">
        <f>'Age data'!O72</f>
        <v>1.349E-2</v>
      </c>
      <c r="C66">
        <f t="shared" si="0"/>
        <v>0.98651</v>
      </c>
      <c r="D66">
        <f t="shared" si="3"/>
        <v>0.85530509278180322</v>
      </c>
      <c r="E66">
        <f t="shared" si="1"/>
        <v>0.84953605993099002</v>
      </c>
      <c r="F66">
        <f>SUM(E66:E$102)</f>
        <v>16.531244349451839</v>
      </c>
      <c r="G66">
        <f t="shared" si="4"/>
        <v>19.3278918703564</v>
      </c>
      <c r="I66" s="6">
        <f t="shared" si="2"/>
        <v>19.3278918703564</v>
      </c>
      <c r="J66" s="6">
        <f>LOOKUP($I66,Model!$A$4:$A$104,Model!$E$4:$E$104)+($I66-INT($I66))*LOOKUP($I66,Model!$A$4:$A$104,Model!$D$4:$D$104)</f>
        <v>18.683797540303473</v>
      </c>
      <c r="L66" s="4"/>
      <c r="M66" s="4"/>
    </row>
    <row r="67" spans="1:13">
      <c r="A67">
        <v>65</v>
      </c>
      <c r="B67">
        <f>'Age data'!O73</f>
        <v>1.4540000000000001E-2</v>
      </c>
      <c r="C67">
        <f t="shared" ref="C67:C102" si="5">1-B67</f>
        <v>0.98546</v>
      </c>
      <c r="D67">
        <f t="shared" si="3"/>
        <v>0.8437670270801767</v>
      </c>
      <c r="E67">
        <f t="shared" ref="E67:E101" si="6">(D67+D68)/2</f>
        <v>0.8376328407933038</v>
      </c>
      <c r="F67">
        <f>SUM(E67:E$102)</f>
        <v>15.681708289520857</v>
      </c>
      <c r="G67">
        <f t="shared" si="4"/>
        <v>18.585353286187072</v>
      </c>
      <c r="I67" s="6">
        <f t="shared" ref="I67:I102" si="7">G67</f>
        <v>18.585353286187072</v>
      </c>
      <c r="J67" s="6">
        <f>LOOKUP($I67,Model!$A$4:$A$104,Model!$E$4:$E$104)+($I67-INT($I67))*LOOKUP($I67,Model!$A$4:$A$104,Model!$D$4:$D$104)</f>
        <v>18.069931348974247</v>
      </c>
      <c r="L67" s="4"/>
      <c r="M67" s="4"/>
    </row>
    <row r="68" spans="1:13">
      <c r="A68">
        <v>66</v>
      </c>
      <c r="B68">
        <f>'Age data'!O74</f>
        <v>1.5709999999999998E-2</v>
      </c>
      <c r="C68">
        <f t="shared" si="5"/>
        <v>0.98429</v>
      </c>
      <c r="D68">
        <f t="shared" ref="D68:D102" si="8">D67*C67</f>
        <v>0.8314986545064309</v>
      </c>
      <c r="E68">
        <f t="shared" si="6"/>
        <v>0.82496723257528282</v>
      </c>
      <c r="F68">
        <f>SUM(E68:E$102)</f>
        <v>14.844075448727553</v>
      </c>
      <c r="G68">
        <f t="shared" si="4"/>
        <v>17.852194189705386</v>
      </c>
      <c r="I68" s="6">
        <f t="shared" si="7"/>
        <v>17.852194189705386</v>
      </c>
      <c r="J68" s="6">
        <f>LOOKUP($I68,Model!$A$4:$A$104,Model!$E$4:$E$104)+($I68-INT($I68))*LOOKUP($I68,Model!$A$4:$A$104,Model!$D$4:$D$104)</f>
        <v>17.452208596851378</v>
      </c>
      <c r="L68" s="4"/>
      <c r="M68" s="4"/>
    </row>
    <row r="69" spans="1:13">
      <c r="A69">
        <v>67</v>
      </c>
      <c r="B69">
        <f>'Age data'!O75</f>
        <v>1.7049999999999999E-2</v>
      </c>
      <c r="C69">
        <f t="shared" si="5"/>
        <v>0.98294999999999999</v>
      </c>
      <c r="D69">
        <f t="shared" si="8"/>
        <v>0.81843581064413484</v>
      </c>
      <c r="E69">
        <f t="shared" si="6"/>
        <v>0.81145864535839363</v>
      </c>
      <c r="F69">
        <f>SUM(E69:E$102)</f>
        <v>14.019108216152269</v>
      </c>
      <c r="G69">
        <f t="shared" si="4"/>
        <v>17.129148106457841</v>
      </c>
      <c r="I69" s="6">
        <f t="shared" si="7"/>
        <v>17.129148106457841</v>
      </c>
      <c r="J69" s="6">
        <f>LOOKUP($I69,Model!$A$4:$A$104,Model!$E$4:$E$104)+($I69-INT($I69))*LOOKUP($I69,Model!$A$4:$A$104,Model!$D$4:$D$104)</f>
        <v>16.828502693927483</v>
      </c>
      <c r="L69" s="4"/>
      <c r="M69" s="4"/>
    </row>
    <row r="70" spans="1:13">
      <c r="A70">
        <v>68</v>
      </c>
      <c r="B70">
        <f>'Age data'!O76</f>
        <v>1.8599999999999998E-2</v>
      </c>
      <c r="C70">
        <f t="shared" si="5"/>
        <v>0.98140000000000005</v>
      </c>
      <c r="D70">
        <f t="shared" si="8"/>
        <v>0.8044814800726523</v>
      </c>
      <c r="E70">
        <f t="shared" si="6"/>
        <v>0.79699980230797673</v>
      </c>
      <c r="F70">
        <f>SUM(E70:E$102)</f>
        <v>13.207649570793876</v>
      </c>
      <c r="G70">
        <f t="shared" ref="G70:G102" si="9">F70/D70</f>
        <v>16.417593068271877</v>
      </c>
      <c r="I70" s="6">
        <f t="shared" si="7"/>
        <v>16.417593068271877</v>
      </c>
      <c r="J70" s="6">
        <f>LOOKUP($I70,Model!$A$4:$A$104,Model!$E$4:$E$104)+($I70-INT($I70))*LOOKUP($I70,Model!$A$4:$A$104,Model!$D$4:$D$104)</f>
        <v>16.199637387353615</v>
      </c>
      <c r="L70" s="4"/>
      <c r="M70" s="4"/>
    </row>
    <row r="71" spans="1:13">
      <c r="A71">
        <v>69</v>
      </c>
      <c r="B71">
        <f>'Age data'!O77</f>
        <v>2.0369999999999999E-2</v>
      </c>
      <c r="C71">
        <f t="shared" si="5"/>
        <v>0.97963</v>
      </c>
      <c r="D71">
        <f t="shared" si="8"/>
        <v>0.78951812454330106</v>
      </c>
      <c r="E71">
        <f t="shared" si="6"/>
        <v>0.78147688244482749</v>
      </c>
      <c r="F71">
        <f>SUM(E71:E$102)</f>
        <v>12.410649768485897</v>
      </c>
      <c r="G71">
        <f t="shared" si="9"/>
        <v>15.719271518516274</v>
      </c>
      <c r="I71" s="6">
        <f t="shared" si="7"/>
        <v>15.719271518516274</v>
      </c>
      <c r="J71" s="6">
        <f>LOOKUP($I71,Model!$A$4:$A$104,Model!$E$4:$E$104)+($I71-INT($I71))*LOOKUP($I71,Model!$A$4:$A$104,Model!$D$4:$D$104)</f>
        <v>15.57170502652197</v>
      </c>
      <c r="L71" s="4"/>
      <c r="M71" s="4"/>
    </row>
    <row r="72" spans="1:13">
      <c r="A72">
        <v>70</v>
      </c>
      <c r="B72">
        <f>'Age data'!O78</f>
        <v>2.2360000000000001E-2</v>
      </c>
      <c r="C72">
        <f t="shared" si="5"/>
        <v>0.97763999999999995</v>
      </c>
      <c r="D72">
        <f t="shared" si="8"/>
        <v>0.77343564034635404</v>
      </c>
      <c r="E72">
        <f t="shared" si="6"/>
        <v>0.7647886298872818</v>
      </c>
      <c r="F72">
        <f>SUM(E72:E$102)</f>
        <v>11.62917288604107</v>
      </c>
      <c r="G72">
        <f t="shared" si="9"/>
        <v>15.035734428831574</v>
      </c>
      <c r="I72" s="6">
        <f t="shared" si="7"/>
        <v>15.035734428831574</v>
      </c>
      <c r="J72" s="6">
        <f>LOOKUP($I72,Model!$A$4:$A$104,Model!$E$4:$E$104)+($I72-INT($I72))*LOOKUP($I72,Model!$A$4:$A$104,Model!$D$4:$D$104)</f>
        <v>14.946171760038485</v>
      </c>
      <c r="L72" s="4"/>
      <c r="M72" s="4"/>
    </row>
    <row r="73" spans="1:13">
      <c r="A73">
        <v>71</v>
      </c>
      <c r="B73">
        <f>'Age data'!O79</f>
        <v>2.4539999999999999E-2</v>
      </c>
      <c r="C73">
        <f t="shared" si="5"/>
        <v>0.97545999999999999</v>
      </c>
      <c r="D73">
        <f t="shared" si="8"/>
        <v>0.75614161942820957</v>
      </c>
      <c r="E73">
        <f t="shared" si="6"/>
        <v>0.74686376175782543</v>
      </c>
      <c r="F73">
        <f>SUM(E73:E$102)</f>
        <v>10.864384256153787</v>
      </c>
      <c r="G73">
        <f t="shared" si="9"/>
        <v>14.368187092213466</v>
      </c>
      <c r="I73" s="6">
        <f t="shared" si="7"/>
        <v>14.368187092213466</v>
      </c>
      <c r="J73" s="6">
        <f>LOOKUP($I73,Model!$A$4:$A$104,Model!$E$4:$E$104)+($I73-INT($I73))*LOOKUP($I73,Model!$A$4:$A$104,Model!$D$4:$D$104)</f>
        <v>14.317925433324032</v>
      </c>
      <c r="L73" s="4"/>
      <c r="M73" s="4"/>
    </row>
    <row r="74" spans="1:13">
      <c r="A74">
        <v>72</v>
      </c>
      <c r="B74">
        <f>'Age data'!O80</f>
        <v>2.691E-2</v>
      </c>
      <c r="C74">
        <f t="shared" si="5"/>
        <v>0.97309000000000001</v>
      </c>
      <c r="D74">
        <f t="shared" si="8"/>
        <v>0.73758590408744129</v>
      </c>
      <c r="E74">
        <f t="shared" si="6"/>
        <v>0.72766168574794476</v>
      </c>
      <c r="F74">
        <f>SUM(E74:E$102)</f>
        <v>10.117520494395961</v>
      </c>
      <c r="G74">
        <f t="shared" si="9"/>
        <v>13.717074090391677</v>
      </c>
      <c r="I74" s="6">
        <f t="shared" si="7"/>
        <v>13.717074090391677</v>
      </c>
      <c r="J74" s="6">
        <f>LOOKUP($I74,Model!$A$4:$A$104,Model!$E$4:$E$104)+($I74-INT($I74))*LOOKUP($I74,Model!$A$4:$A$104,Model!$D$4:$D$104)</f>
        <v>13.696188437273472</v>
      </c>
      <c r="L74" s="4"/>
      <c r="M74" s="4"/>
    </row>
    <row r="75" spans="1:13">
      <c r="A75">
        <v>73</v>
      </c>
      <c r="B75">
        <f>'Age data'!O81</f>
        <v>2.9440000000000001E-2</v>
      </c>
      <c r="C75">
        <f t="shared" si="5"/>
        <v>0.97055999999999998</v>
      </c>
      <c r="D75">
        <f t="shared" si="8"/>
        <v>0.71773746740844824</v>
      </c>
      <c r="E75">
        <f t="shared" si="6"/>
        <v>0.70717237188819593</v>
      </c>
      <c r="F75">
        <f>SUM(E75:E$102)</f>
        <v>9.3898588086480164</v>
      </c>
      <c r="G75">
        <f t="shared" si="9"/>
        <v>13.082581354645178</v>
      </c>
      <c r="I75" s="6">
        <f t="shared" si="7"/>
        <v>13.082581354645178</v>
      </c>
      <c r="J75" s="6">
        <f>LOOKUP($I75,Model!$A$4:$A$104,Model!$E$4:$E$104)+($I75-INT($I75))*LOOKUP($I75,Model!$A$4:$A$104,Model!$D$4:$D$104)</f>
        <v>13.080176072471048</v>
      </c>
      <c r="L75" s="4"/>
      <c r="M75" s="4"/>
    </row>
    <row r="76" spans="1:13">
      <c r="A76">
        <v>74</v>
      </c>
      <c r="B76">
        <f>'Age data'!O82</f>
        <v>3.2149999999999998E-2</v>
      </c>
      <c r="C76">
        <f t="shared" si="5"/>
        <v>0.96784999999999999</v>
      </c>
      <c r="D76">
        <f t="shared" si="8"/>
        <v>0.69660727636794351</v>
      </c>
      <c r="E76">
        <f t="shared" si="6"/>
        <v>0.68540931440032882</v>
      </c>
      <c r="F76">
        <f>SUM(E76:E$102)</f>
        <v>8.682686436759818</v>
      </c>
      <c r="G76">
        <f t="shared" si="9"/>
        <v>12.464248840509784</v>
      </c>
      <c r="I76" s="6">
        <f t="shared" si="7"/>
        <v>12.464248840509784</v>
      </c>
      <c r="J76" s="6">
        <f>LOOKUP($I76,Model!$A$4:$A$104,Model!$E$4:$E$104)+($I76-INT($I76))*LOOKUP($I76,Model!$A$4:$A$104,Model!$D$4:$D$104)</f>
        <v>12.464248840509784</v>
      </c>
      <c r="L76" s="4"/>
      <c r="M76" s="4"/>
    </row>
    <row r="77" spans="1:13">
      <c r="A77">
        <v>75</v>
      </c>
      <c r="B77">
        <f>'Age data'!O83</f>
        <v>3.5090000000000003E-2</v>
      </c>
      <c r="C77">
        <f t="shared" si="5"/>
        <v>0.96491000000000005</v>
      </c>
      <c r="D77">
        <f t="shared" si="8"/>
        <v>0.67421135243271413</v>
      </c>
      <c r="E77">
        <f t="shared" si="6"/>
        <v>0.66238231425428218</v>
      </c>
      <c r="F77">
        <f>SUM(E77:E$102)</f>
        <v>7.9972771223594856</v>
      </c>
      <c r="G77">
        <f t="shared" si="9"/>
        <v>11.861676747956583</v>
      </c>
      <c r="I77" s="6">
        <f t="shared" si="7"/>
        <v>11.861676747956583</v>
      </c>
      <c r="J77" s="6">
        <f>LOOKUP($I77,Model!$A$4:$A$104,Model!$E$4:$E$104)+($I77-INT($I77))*LOOKUP($I77,Model!$A$4:$A$104,Model!$D$4:$D$104)</f>
        <v>11.861676747956583</v>
      </c>
      <c r="L77" s="4"/>
      <c r="M77" s="4"/>
    </row>
    <row r="78" spans="1:13">
      <c r="A78">
        <v>76</v>
      </c>
      <c r="B78">
        <f>'Age data'!O84</f>
        <v>3.8280000000000002E-2</v>
      </c>
      <c r="C78">
        <f t="shared" si="5"/>
        <v>0.96172000000000002</v>
      </c>
      <c r="D78">
        <f t="shared" si="8"/>
        <v>0.65055327607585023</v>
      </c>
      <c r="E78">
        <f t="shared" si="6"/>
        <v>0.63810168637175846</v>
      </c>
      <c r="F78">
        <f>SUM(E78:E$102)</f>
        <v>7.3348948081052034</v>
      </c>
      <c r="G78">
        <f t="shared" si="9"/>
        <v>11.274856461179365</v>
      </c>
      <c r="I78" s="6">
        <f t="shared" si="7"/>
        <v>11.274856461179365</v>
      </c>
      <c r="J78" s="6">
        <f>LOOKUP($I78,Model!$A$4:$A$104,Model!$E$4:$E$104)+($I78-INT($I78))*LOOKUP($I78,Model!$A$4:$A$104,Model!$D$4:$D$104)</f>
        <v>11.274856461179365</v>
      </c>
      <c r="L78" s="4"/>
      <c r="M78" s="4"/>
    </row>
    <row r="79" spans="1:13">
      <c r="A79">
        <v>77</v>
      </c>
      <c r="B79">
        <f>'Age data'!O85</f>
        <v>4.1790000000000001E-2</v>
      </c>
      <c r="C79">
        <f t="shared" si="5"/>
        <v>0.95821000000000001</v>
      </c>
      <c r="D79">
        <f t="shared" si="8"/>
        <v>0.62565009666766669</v>
      </c>
      <c r="E79">
        <f t="shared" si="6"/>
        <v>0.61257713789779578</v>
      </c>
      <c r="F79">
        <f>SUM(E79:E$102)</f>
        <v>6.6967931217334451</v>
      </c>
      <c r="G79">
        <f t="shared" si="9"/>
        <v>10.703735454372755</v>
      </c>
      <c r="I79" s="6">
        <f t="shared" si="7"/>
        <v>10.703735454372755</v>
      </c>
      <c r="J79" s="6">
        <f>LOOKUP($I79,Model!$A$4:$A$104,Model!$E$4:$E$104)+($I79-INT($I79))*LOOKUP($I79,Model!$A$4:$A$104,Model!$D$4:$D$104)</f>
        <v>10.703735454372755</v>
      </c>
      <c r="L79" s="4"/>
      <c r="M79" s="4"/>
    </row>
    <row r="80" spans="1:13">
      <c r="A80">
        <v>78</v>
      </c>
      <c r="B80">
        <f>'Age data'!O86</f>
        <v>4.5650000000000003E-2</v>
      </c>
      <c r="C80">
        <f t="shared" si="5"/>
        <v>0.95435000000000003</v>
      </c>
      <c r="D80">
        <f t="shared" si="8"/>
        <v>0.59950417912792486</v>
      </c>
      <c r="E80">
        <f t="shared" si="6"/>
        <v>0.58582049623932997</v>
      </c>
      <c r="F80">
        <f>SUM(E80:E$102)</f>
        <v>6.0842159838356507</v>
      </c>
      <c r="G80">
        <f t="shared" si="9"/>
        <v>10.148746573687143</v>
      </c>
      <c r="I80" s="6">
        <f t="shared" si="7"/>
        <v>10.148746573687143</v>
      </c>
      <c r="J80" s="6">
        <f>LOOKUP($I80,Model!$A$4:$A$104,Model!$E$4:$E$104)+($I80-INT($I80))*LOOKUP($I80,Model!$A$4:$A$104,Model!$D$4:$D$104)</f>
        <v>10.148746573687143</v>
      </c>
      <c r="L80" s="4"/>
      <c r="M80" s="4"/>
    </row>
    <row r="81" spans="1:13">
      <c r="A81">
        <v>79</v>
      </c>
      <c r="B81">
        <f>'Age data'!O87</f>
        <v>4.9910000000000003E-2</v>
      </c>
      <c r="C81">
        <f t="shared" si="5"/>
        <v>0.95008999999999999</v>
      </c>
      <c r="D81">
        <f t="shared" si="8"/>
        <v>0.57213681335073507</v>
      </c>
      <c r="E81">
        <f t="shared" si="6"/>
        <v>0.55785913917356744</v>
      </c>
      <c r="F81">
        <f>SUM(E81:E$102)</f>
        <v>5.4983954875963201</v>
      </c>
      <c r="G81">
        <f t="shared" si="9"/>
        <v>9.6102808966177431</v>
      </c>
      <c r="I81" s="6">
        <f t="shared" si="7"/>
        <v>9.6102808966177431</v>
      </c>
      <c r="J81" s="6">
        <f>LOOKUP($I81,Model!$A$4:$A$104,Model!$E$4:$E$104)+($I81-INT($I81))*LOOKUP($I81,Model!$A$4:$A$104,Model!$D$4:$D$104)</f>
        <v>9.6102808966177431</v>
      </c>
      <c r="L81" s="4"/>
      <c r="M81" s="4"/>
    </row>
    <row r="82" spans="1:13">
      <c r="A82">
        <v>80</v>
      </c>
      <c r="B82">
        <f>'Age data'!O88</f>
        <v>5.457E-2</v>
      </c>
      <c r="C82">
        <f t="shared" si="5"/>
        <v>0.94542999999999999</v>
      </c>
      <c r="D82">
        <f t="shared" si="8"/>
        <v>0.54358146499639992</v>
      </c>
      <c r="E82">
        <f t="shared" si="6"/>
        <v>0.52874984472397313</v>
      </c>
      <c r="F82">
        <f>SUM(E82:E$102)</f>
        <v>4.9405363484227527</v>
      </c>
      <c r="G82">
        <f t="shared" si="9"/>
        <v>9.0888609464553269</v>
      </c>
      <c r="I82" s="6">
        <f t="shared" si="7"/>
        <v>9.0888609464553269</v>
      </c>
      <c r="J82" s="6">
        <f>LOOKUP($I82,Model!$A$4:$A$104,Model!$E$4:$E$104)+($I82-INT($I82))*LOOKUP($I82,Model!$A$4:$A$104,Model!$D$4:$D$104)</f>
        <v>9.0888609464553269</v>
      </c>
      <c r="L82" s="4"/>
      <c r="M82" s="4"/>
    </row>
    <row r="83" spans="1:13">
      <c r="A83">
        <v>81</v>
      </c>
      <c r="B83">
        <f>'Age data'!O89</f>
        <v>5.9650000000000002E-2</v>
      </c>
      <c r="C83">
        <f t="shared" si="5"/>
        <v>0.94035000000000002</v>
      </c>
      <c r="D83">
        <f t="shared" si="8"/>
        <v>0.51391822445154633</v>
      </c>
      <c r="E83">
        <f t="shared" si="6"/>
        <v>0.49859061340727895</v>
      </c>
      <c r="F83">
        <f>SUM(E83:E$102)</f>
        <v>4.4117865036987807</v>
      </c>
      <c r="G83">
        <f t="shared" si="9"/>
        <v>8.5846080053048137</v>
      </c>
      <c r="I83" s="6">
        <f t="shared" si="7"/>
        <v>8.5846080053048137</v>
      </c>
      <c r="J83" s="6">
        <f>LOOKUP($I83,Model!$A$4:$A$104,Model!$E$4:$E$104)+($I83-INT($I83))*LOOKUP($I83,Model!$A$4:$A$104,Model!$D$4:$D$104)</f>
        <v>8.5846080053048137</v>
      </c>
      <c r="L83" s="4"/>
      <c r="M83" s="4"/>
    </row>
    <row r="84" spans="1:13">
      <c r="A84">
        <v>82</v>
      </c>
      <c r="B84">
        <f>'Age data'!O90</f>
        <v>6.5180000000000002E-2</v>
      </c>
      <c r="C84">
        <f t="shared" si="5"/>
        <v>0.93481999999999998</v>
      </c>
      <c r="D84">
        <f t="shared" si="8"/>
        <v>0.48326300236301162</v>
      </c>
      <c r="E84">
        <f t="shared" si="6"/>
        <v>0.46751346111600106</v>
      </c>
      <c r="F84">
        <f>SUM(E84:E$102)</f>
        <v>3.9131958902915018</v>
      </c>
      <c r="G84">
        <f t="shared" si="9"/>
        <v>8.0974456375868709</v>
      </c>
      <c r="I84" s="6">
        <f t="shared" si="7"/>
        <v>8.0974456375868709</v>
      </c>
      <c r="J84" s="6">
        <f>LOOKUP($I84,Model!$A$4:$A$104,Model!$E$4:$E$104)+($I84-INT($I84))*LOOKUP($I84,Model!$A$4:$A$104,Model!$D$4:$D$104)</f>
        <v>8.0974456375868709</v>
      </c>
      <c r="L84" s="4"/>
      <c r="M84" s="4"/>
    </row>
    <row r="85" spans="1:13">
      <c r="A85">
        <v>83</v>
      </c>
      <c r="B85">
        <f>'Age data'!O91</f>
        <v>7.1179999999999993E-2</v>
      </c>
      <c r="C85">
        <f t="shared" si="5"/>
        <v>0.92881999999999998</v>
      </c>
      <c r="D85">
        <f t="shared" si="8"/>
        <v>0.4517639198689905</v>
      </c>
      <c r="E85">
        <f t="shared" si="6"/>
        <v>0.43568564196085313</v>
      </c>
      <c r="F85">
        <f>SUM(E85:E$102)</f>
        <v>3.4456824291755006</v>
      </c>
      <c r="G85">
        <f t="shared" si="9"/>
        <v>7.6271748973993603</v>
      </c>
      <c r="I85" s="6">
        <f t="shared" si="7"/>
        <v>7.6271748973993603</v>
      </c>
      <c r="J85" s="6">
        <f>LOOKUP($I85,Model!$A$4:$A$104,Model!$E$4:$E$104)+($I85-INT($I85))*LOOKUP($I85,Model!$A$4:$A$104,Model!$D$4:$D$104)</f>
        <v>7.6271748973993603</v>
      </c>
      <c r="L85" s="4"/>
      <c r="M85" s="4"/>
    </row>
    <row r="86" spans="1:13">
      <c r="A86">
        <v>84</v>
      </c>
      <c r="B86">
        <f>'Age data'!O92</f>
        <v>7.7700000000000005E-2</v>
      </c>
      <c r="C86">
        <f t="shared" si="5"/>
        <v>0.92230000000000001</v>
      </c>
      <c r="D86">
        <f t="shared" si="8"/>
        <v>0.41960736405271576</v>
      </c>
      <c r="E86">
        <f t="shared" si="6"/>
        <v>0.40330561795926778</v>
      </c>
      <c r="F86">
        <f>SUM(E86:E$102)</f>
        <v>3.0099967872146474</v>
      </c>
      <c r="G86">
        <f t="shared" si="9"/>
        <v>7.1733650194864023</v>
      </c>
      <c r="I86" s="6">
        <f t="shared" si="7"/>
        <v>7.1733650194864023</v>
      </c>
      <c r="J86" s="6">
        <f>LOOKUP($I86,Model!$A$4:$A$104,Model!$E$4:$E$104)+($I86-INT($I86))*LOOKUP($I86,Model!$A$4:$A$104,Model!$D$4:$D$104)</f>
        <v>7.1733650194864023</v>
      </c>
      <c r="L86" s="4"/>
      <c r="M86" s="4"/>
    </row>
    <row r="87" spans="1:13">
      <c r="A87">
        <v>85</v>
      </c>
      <c r="B87">
        <f>'Age data'!O93</f>
        <v>8.48E-2</v>
      </c>
      <c r="C87">
        <f t="shared" si="5"/>
        <v>0.91520000000000001</v>
      </c>
      <c r="D87">
        <f t="shared" si="8"/>
        <v>0.38700387186581975</v>
      </c>
      <c r="E87">
        <f t="shared" si="6"/>
        <v>0.37059490769870895</v>
      </c>
      <c r="F87">
        <f>SUM(E87:E$102)</f>
        <v>2.6066911692553791</v>
      </c>
      <c r="G87">
        <f t="shared" si="9"/>
        <v>6.7355687081062579</v>
      </c>
      <c r="I87" s="6">
        <f t="shared" si="7"/>
        <v>6.7355687081062579</v>
      </c>
      <c r="J87" s="6">
        <f>LOOKUP($I87,Model!$A$4:$A$104,Model!$E$4:$E$104)+($I87-INT($I87))*LOOKUP($I87,Model!$A$4:$A$104,Model!$D$4:$D$104)</f>
        <v>6.7355687081062579</v>
      </c>
      <c r="L87" s="4"/>
      <c r="M87" s="4"/>
    </row>
    <row r="88" spans="1:13">
      <c r="A88">
        <v>86</v>
      </c>
      <c r="B88">
        <f>'Age data'!O94</f>
        <v>9.2530000000000001E-2</v>
      </c>
      <c r="C88">
        <f t="shared" si="5"/>
        <v>0.90747</v>
      </c>
      <c r="D88">
        <f t="shared" si="8"/>
        <v>0.35418594353159821</v>
      </c>
      <c r="E88">
        <f t="shared" si="6"/>
        <v>0.33779953085410885</v>
      </c>
      <c r="F88">
        <f>SUM(E88:E$102)</f>
        <v>2.2360962615566704</v>
      </c>
      <c r="G88">
        <f t="shared" si="9"/>
        <v>6.3133399345566632</v>
      </c>
      <c r="I88" s="6">
        <f t="shared" si="7"/>
        <v>6.3133399345566632</v>
      </c>
      <c r="J88" s="6">
        <f>LOOKUP($I88,Model!$A$4:$A$104,Model!$E$4:$E$104)+($I88-INT($I88))*LOOKUP($I88,Model!$A$4:$A$104,Model!$D$4:$D$104)</f>
        <v>6.3133399345566632</v>
      </c>
      <c r="L88" s="4"/>
      <c r="M88" s="4"/>
    </row>
    <row r="89" spans="1:13">
      <c r="A89">
        <v>87</v>
      </c>
      <c r="B89">
        <f>'Age data'!O95</f>
        <v>0.10097</v>
      </c>
      <c r="C89">
        <f t="shared" si="5"/>
        <v>0.89903</v>
      </c>
      <c r="D89">
        <f t="shared" si="8"/>
        <v>0.32141311817661944</v>
      </c>
      <c r="E89">
        <f t="shared" si="6"/>
        <v>0.3051865769054728</v>
      </c>
      <c r="F89">
        <f>SUM(E89:E$102)</f>
        <v>1.8982967307025611</v>
      </c>
      <c r="G89">
        <f t="shared" si="9"/>
        <v>5.9060959971752922</v>
      </c>
      <c r="I89" s="6">
        <f t="shared" si="7"/>
        <v>5.9060959971752922</v>
      </c>
      <c r="J89" s="6">
        <f>LOOKUP($I89,Model!$A$4:$A$104,Model!$E$4:$E$104)+($I89-INT($I89))*LOOKUP($I89,Model!$A$4:$A$104,Model!$D$4:$D$104)</f>
        <v>5.9060959971752922</v>
      </c>
      <c r="L89" s="4"/>
      <c r="M89" s="4"/>
    </row>
    <row r="90" spans="1:13">
      <c r="A90">
        <v>88</v>
      </c>
      <c r="B90">
        <f>'Age data'!O96</f>
        <v>0.11015</v>
      </c>
      <c r="C90">
        <f t="shared" si="5"/>
        <v>0.88985000000000003</v>
      </c>
      <c r="D90">
        <f t="shared" si="8"/>
        <v>0.28896003563432615</v>
      </c>
      <c r="E90">
        <f t="shared" si="6"/>
        <v>0.27304556167176564</v>
      </c>
      <c r="F90">
        <f>SUM(E90:E$102)</f>
        <v>1.5931101537970886</v>
      </c>
      <c r="G90">
        <f t="shared" si="9"/>
        <v>5.5132542820320714</v>
      </c>
      <c r="I90" s="6">
        <f t="shared" si="7"/>
        <v>5.5132542820320714</v>
      </c>
      <c r="J90" s="6">
        <f>LOOKUP($I90,Model!$A$4:$A$104,Model!$E$4:$E$104)+($I90-INT($I90))*LOOKUP($I90,Model!$A$4:$A$104,Model!$D$4:$D$104)</f>
        <v>5.5132542820320714</v>
      </c>
      <c r="L90" s="4"/>
      <c r="M90" s="4"/>
    </row>
    <row r="91" spans="1:13">
      <c r="A91">
        <v>89</v>
      </c>
      <c r="B91">
        <f>'Age data'!O97</f>
        <v>0.12014</v>
      </c>
      <c r="C91">
        <f t="shared" si="5"/>
        <v>0.87985999999999998</v>
      </c>
      <c r="D91">
        <f t="shared" si="8"/>
        <v>0.25713108770920512</v>
      </c>
      <c r="E91">
        <f t="shared" si="6"/>
        <v>0.24168522327051317</v>
      </c>
      <c r="F91">
        <f>SUM(E91:E$102)</f>
        <v>1.3200645921253229</v>
      </c>
      <c r="G91">
        <f t="shared" si="9"/>
        <v>5.1338194999517572</v>
      </c>
      <c r="I91" s="6">
        <f t="shared" si="7"/>
        <v>5.1338194999517572</v>
      </c>
      <c r="J91" s="6">
        <f>LOOKUP($I91,Model!$A$4:$A$104,Model!$E$4:$E$104)+($I91-INT($I91))*LOOKUP($I91,Model!$A$4:$A$104,Model!$D$4:$D$104)</f>
        <v>5.1338194999517572</v>
      </c>
      <c r="L91" s="4"/>
      <c r="M91" s="4"/>
    </row>
    <row r="92" spans="1:13">
      <c r="A92">
        <v>90</v>
      </c>
      <c r="B92">
        <f>'Age data'!O98</f>
        <v>0.13095999999999999</v>
      </c>
      <c r="C92">
        <f t="shared" si="5"/>
        <v>0.86904000000000003</v>
      </c>
      <c r="D92">
        <f t="shared" si="8"/>
        <v>0.2262393588318212</v>
      </c>
      <c r="E92">
        <f t="shared" si="6"/>
        <v>0.21142520561551353</v>
      </c>
      <c r="F92">
        <f>SUM(E92:E$102)</f>
        <v>1.0783793688548098</v>
      </c>
      <c r="G92">
        <f t="shared" si="9"/>
        <v>4.7665418361463843</v>
      </c>
      <c r="I92" s="6">
        <f t="shared" si="7"/>
        <v>4.7665418361463843</v>
      </c>
      <c r="J92" s="6">
        <f>LOOKUP($I92,Model!$A$4:$A$104,Model!$E$4:$E$104)+($I92-INT($I92))*LOOKUP($I92,Model!$A$4:$A$104,Model!$D$4:$D$104)</f>
        <v>4.7665418361463843</v>
      </c>
      <c r="L92" s="4"/>
      <c r="M92" s="4"/>
    </row>
    <row r="93" spans="1:13">
      <c r="A93">
        <v>91</v>
      </c>
      <c r="B93">
        <f>'Age data'!O99</f>
        <v>0.14266000000000001</v>
      </c>
      <c r="C93">
        <f t="shared" si="5"/>
        <v>0.85733999999999999</v>
      </c>
      <c r="D93">
        <f t="shared" si="8"/>
        <v>0.1966110523992059</v>
      </c>
      <c r="E93">
        <f t="shared" si="6"/>
        <v>0.18258678603157052</v>
      </c>
      <c r="F93">
        <f>SUM(E93:E$102)</f>
        <v>0.86695416323929642</v>
      </c>
      <c r="G93">
        <f t="shared" si="9"/>
        <v>4.4094884425876657</v>
      </c>
      <c r="I93" s="6">
        <f t="shared" si="7"/>
        <v>4.4094884425876657</v>
      </c>
      <c r="J93" s="6">
        <f>LOOKUP($I93,Model!$A$4:$A$104,Model!$E$4:$E$104)+($I93-INT($I93))*LOOKUP($I93,Model!$A$4:$A$104,Model!$D$4:$D$104)</f>
        <v>4.4094884425876657</v>
      </c>
      <c r="L93" s="4"/>
      <c r="M93" s="4"/>
    </row>
    <row r="94" spans="1:13">
      <c r="A94">
        <v>92</v>
      </c>
      <c r="B94">
        <f>'Age data'!O100</f>
        <v>0.15532000000000001</v>
      </c>
      <c r="C94">
        <f t="shared" si="5"/>
        <v>0.84467999999999999</v>
      </c>
      <c r="D94">
        <f t="shared" si="8"/>
        <v>0.16856251966393518</v>
      </c>
      <c r="E94">
        <f t="shared" si="6"/>
        <v>0.15547195438683398</v>
      </c>
      <c r="F94">
        <f>SUM(E94:E$102)</f>
        <v>0.684367377207726</v>
      </c>
      <c r="G94">
        <f t="shared" si="9"/>
        <v>4.0600210448452971</v>
      </c>
      <c r="I94" s="6">
        <f t="shared" si="7"/>
        <v>4.0600210448452971</v>
      </c>
      <c r="J94" s="6">
        <f>LOOKUP($I94,Model!$A$4:$A$104,Model!$E$4:$E$104)+($I94-INT($I94))*LOOKUP($I94,Model!$A$4:$A$104,Model!$D$4:$D$104)</f>
        <v>4.0600210448452971</v>
      </c>
      <c r="L94" s="4"/>
      <c r="M94" s="4"/>
    </row>
    <row r="95" spans="1:13">
      <c r="A95">
        <v>93</v>
      </c>
      <c r="B95">
        <f>'Age data'!O101</f>
        <v>0.16905999999999999</v>
      </c>
      <c r="C95">
        <f t="shared" si="5"/>
        <v>0.83094000000000001</v>
      </c>
      <c r="D95">
        <f t="shared" si="8"/>
        <v>0.14238138910973278</v>
      </c>
      <c r="E95">
        <f t="shared" si="6"/>
        <v>0.13034589028828708</v>
      </c>
      <c r="F95">
        <f>SUM(E95:E$102)</f>
        <v>0.52889542282089197</v>
      </c>
      <c r="G95">
        <f t="shared" si="9"/>
        <v>3.7146387328281674</v>
      </c>
      <c r="I95" s="6">
        <f t="shared" si="7"/>
        <v>3.7146387328281674</v>
      </c>
      <c r="J95" s="6">
        <f>LOOKUP($I95,Model!$A$4:$A$104,Model!$E$4:$E$104)+($I95-INT($I95))*LOOKUP($I95,Model!$A$4:$A$104,Model!$D$4:$D$104)</f>
        <v>3.7146387328281674</v>
      </c>
      <c r="L95" s="4"/>
      <c r="M95" s="4"/>
    </row>
    <row r="96" spans="1:13">
      <c r="A96">
        <v>94</v>
      </c>
      <c r="B96">
        <f>'Age data'!O102</f>
        <v>0.18426000000000001</v>
      </c>
      <c r="C96">
        <f t="shared" si="5"/>
        <v>0.81574000000000002</v>
      </c>
      <c r="D96">
        <f t="shared" si="8"/>
        <v>0.11831039146684136</v>
      </c>
      <c r="E96">
        <f t="shared" si="6"/>
        <v>0.10741045510100126</v>
      </c>
      <c r="F96">
        <f>SUM(E96:E$102)</f>
        <v>0.39854953253260478</v>
      </c>
      <c r="G96">
        <f t="shared" si="9"/>
        <v>3.3686773206587315</v>
      </c>
      <c r="I96" s="6">
        <f t="shared" si="7"/>
        <v>3.3686773206587315</v>
      </c>
      <c r="J96" s="6">
        <f>LOOKUP($I96,Model!$A$4:$A$104,Model!$E$4:$E$104)+($I96-INT($I96))*LOOKUP($I96,Model!$A$4:$A$104,Model!$D$4:$D$104)</f>
        <v>3.3686773206587315</v>
      </c>
      <c r="L96" s="4"/>
      <c r="M96" s="4"/>
    </row>
    <row r="97" spans="1:13">
      <c r="A97">
        <v>95</v>
      </c>
      <c r="B97">
        <f>'Age data'!O103</f>
        <v>0.20061999999999999</v>
      </c>
      <c r="C97">
        <f t="shared" si="5"/>
        <v>0.79937999999999998</v>
      </c>
      <c r="D97">
        <f t="shared" si="8"/>
        <v>9.6510518735161172E-2</v>
      </c>
      <c r="E97">
        <f t="shared" si="6"/>
        <v>8.682954860083715E-2</v>
      </c>
      <c r="F97">
        <f>SUM(E97:E$102)</f>
        <v>0.2911390774316035</v>
      </c>
      <c r="G97">
        <f t="shared" si="9"/>
        <v>3.0166564354558205</v>
      </c>
      <c r="I97" s="6">
        <f t="shared" si="7"/>
        <v>3.0166564354558205</v>
      </c>
      <c r="J97" s="6">
        <f>LOOKUP($I97,Model!$A$4:$A$104,Model!$E$4:$E$104)+($I97-INT($I97))*LOOKUP($I97,Model!$A$4:$A$104,Model!$D$4:$D$104)</f>
        <v>3.0166564354558205</v>
      </c>
      <c r="L97" s="4"/>
      <c r="M97" s="4"/>
    </row>
    <row r="98" spans="1:13">
      <c r="A98">
        <v>96</v>
      </c>
      <c r="B98">
        <f>'Age data'!O104</f>
        <v>0.21831</v>
      </c>
      <c r="C98">
        <f t="shared" si="5"/>
        <v>0.78169</v>
      </c>
      <c r="D98">
        <f t="shared" si="8"/>
        <v>7.7148578466513129E-2</v>
      </c>
      <c r="E98">
        <f t="shared" si="6"/>
        <v>6.8727425384000895E-2</v>
      </c>
      <c r="F98">
        <f>SUM(E98:E$102)</f>
        <v>0.20430952883076636</v>
      </c>
      <c r="G98">
        <f t="shared" si="9"/>
        <v>2.6482604461655548</v>
      </c>
      <c r="I98" s="6">
        <f t="shared" si="7"/>
        <v>2.6482604461655548</v>
      </c>
      <c r="J98" s="6">
        <f>LOOKUP($I98,Model!$A$4:$A$104,Model!$E$4:$E$104)+($I98-INT($I98))*LOOKUP($I98,Model!$A$4:$A$104,Model!$D$4:$D$104)</f>
        <v>2.6482604461655548</v>
      </c>
      <c r="L98" s="4"/>
      <c r="M98" s="4"/>
    </row>
    <row r="99" spans="1:13">
      <c r="A99">
        <v>97</v>
      </c>
      <c r="B99">
        <f>'Age data'!O105</f>
        <v>0.23741999999999999</v>
      </c>
      <c r="C99">
        <f t="shared" si="5"/>
        <v>0.76258000000000004</v>
      </c>
      <c r="D99">
        <f t="shared" si="8"/>
        <v>6.0306272301488648E-2</v>
      </c>
      <c r="E99">
        <f t="shared" si="6"/>
        <v>5.3147314716578936E-2</v>
      </c>
      <c r="F99">
        <f>SUM(E99:E$102)</f>
        <v>0.13558210344676547</v>
      </c>
      <c r="G99">
        <f t="shared" si="9"/>
        <v>2.2482255704506322</v>
      </c>
      <c r="I99" s="6">
        <f t="shared" si="7"/>
        <v>2.2482255704506322</v>
      </c>
      <c r="J99" s="6">
        <f>LOOKUP($I99,Model!$A$4:$A$104,Model!$E$4:$E$104)+($I99-INT($I99))*LOOKUP($I99,Model!$A$4:$A$104,Model!$D$4:$D$104)</f>
        <v>2.2482255704506322</v>
      </c>
      <c r="L99" s="4"/>
      <c r="M99" s="4"/>
    </row>
    <row r="100" spans="1:13">
      <c r="A100">
        <v>98</v>
      </c>
      <c r="B100">
        <f>'Age data'!O106</f>
        <v>0.25802000000000003</v>
      </c>
      <c r="C100">
        <f t="shared" si="5"/>
        <v>0.74197999999999997</v>
      </c>
      <c r="D100">
        <f t="shared" si="8"/>
        <v>4.5988357131669218E-2</v>
      </c>
      <c r="E100">
        <f t="shared" si="6"/>
        <v>4.0055399178112572E-2</v>
      </c>
      <c r="F100">
        <f>SUM(E100:E$102)</f>
        <v>8.2434788730186531E-2</v>
      </c>
      <c r="G100">
        <f t="shared" si="9"/>
        <v>1.7925143203999998</v>
      </c>
      <c r="I100" s="6">
        <f t="shared" si="7"/>
        <v>1.7925143203999998</v>
      </c>
      <c r="J100" s="6">
        <f>LOOKUP($I100,Model!$A$4:$A$104,Model!$E$4:$E$104)+($I100-INT($I100))*LOOKUP($I100,Model!$A$4:$A$104,Model!$D$4:$D$104)</f>
        <v>1.7925143203999998</v>
      </c>
      <c r="L100" s="4"/>
      <c r="M100" s="4"/>
    </row>
    <row r="101" spans="1:13">
      <c r="A101">
        <v>99</v>
      </c>
      <c r="B101">
        <f>'Age data'!O107</f>
        <v>0.25802000000000003</v>
      </c>
      <c r="C101">
        <f t="shared" si="5"/>
        <v>0.74197999999999997</v>
      </c>
      <c r="D101">
        <f t="shared" si="8"/>
        <v>3.4122441224555926E-2</v>
      </c>
      <c r="E101">
        <f t="shared" si="6"/>
        <v>2.9720305082175963E-2</v>
      </c>
      <c r="F101">
        <f>SUM(E101:E$102)</f>
        <v>4.2379389552073966E-2</v>
      </c>
      <c r="G101">
        <f t="shared" si="9"/>
        <v>1.2419799999999999</v>
      </c>
      <c r="I101" s="6">
        <f t="shared" si="7"/>
        <v>1.2419799999999999</v>
      </c>
      <c r="J101" s="6">
        <f>LOOKUP($I101,Model!$A$4:$A$104,Model!$E$4:$E$104)+($I101-INT($I101))*LOOKUP($I101,Model!$A$4:$A$104,Model!$D$4:$D$104)</f>
        <v>1.2419799999999999</v>
      </c>
      <c r="L101" s="4"/>
      <c r="M101" s="4"/>
    </row>
    <row r="102" spans="1:13">
      <c r="A102">
        <v>100</v>
      </c>
      <c r="B102">
        <f>'Age data'!O108</f>
        <v>1</v>
      </c>
      <c r="C102">
        <f t="shared" si="5"/>
        <v>0</v>
      </c>
      <c r="D102">
        <f t="shared" si="8"/>
        <v>2.5318168939796003E-2</v>
      </c>
      <c r="E102">
        <f>D102/2</f>
        <v>1.2659084469898002E-2</v>
      </c>
      <c r="F102">
        <f>SUM(E102:E$102)</f>
        <v>1.2659084469898002E-2</v>
      </c>
      <c r="G102">
        <f t="shared" si="9"/>
        <v>0.5</v>
      </c>
      <c r="I102" s="6">
        <f t="shared" si="7"/>
        <v>0.5</v>
      </c>
      <c r="J102" s="6">
        <f>LOOKUP($I102,Model!$A$4:$A$104,Model!$E$4:$E$104)+($I102-INT($I102))*LOOKUP($I102,Model!$A$4:$A$104,Model!$D$4:$D$104)</f>
        <v>0.5</v>
      </c>
      <c r="M10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2060"/>
  </sheetPr>
  <dimension ref="A1:AY104"/>
  <sheetViews>
    <sheetView topLeftCell="A2" workbookViewId="0">
      <selection activeCell="E2" sqref="E2"/>
    </sheetView>
  </sheetViews>
  <sheetFormatPr baseColWidth="10" defaultColWidth="9.109375" defaultRowHeight="14.4"/>
  <cols>
    <col min="1" max="1" width="9.77734375" style="80" customWidth="1"/>
    <col min="2" max="2" width="18" style="80" bestFit="1" customWidth="1"/>
    <col min="3" max="3" width="18.77734375" style="80" customWidth="1"/>
    <col min="4" max="4" width="9.21875" style="80" customWidth="1"/>
    <col min="5" max="5" width="12.109375" style="80" bestFit="1" customWidth="1"/>
    <col min="6" max="6" width="13.33203125" style="80" customWidth="1"/>
    <col min="7" max="7" width="11.21875" style="80" customWidth="1"/>
    <col min="8" max="8" width="12" style="80" customWidth="1"/>
    <col min="9" max="9" width="15.77734375" style="80" customWidth="1"/>
    <col min="10" max="10" width="18" style="80" customWidth="1"/>
    <col min="11" max="11" width="11.33203125" style="80" customWidth="1"/>
    <col min="12" max="14" width="12.77734375" style="80" customWidth="1"/>
    <col min="15" max="16" width="12" style="80" customWidth="1"/>
    <col min="17" max="17" width="11.77734375" style="80" customWidth="1"/>
    <col min="18" max="18" width="11" style="80" customWidth="1"/>
    <col min="19" max="19" width="13.33203125" style="80" customWidth="1"/>
    <col min="20" max="20" width="13.109375" style="80" customWidth="1"/>
    <col min="21" max="21" width="10.6640625" style="80" customWidth="1"/>
    <col min="22" max="24" width="12" style="80" customWidth="1"/>
    <col min="25" max="26" width="13.6640625" style="80" customWidth="1"/>
    <col min="27" max="27" width="10.5546875" style="80" bestFit="1" customWidth="1"/>
    <col min="28" max="28" width="12.5546875" style="80" customWidth="1"/>
    <col min="29" max="30" width="11.88671875" style="80" customWidth="1"/>
    <col min="31" max="34" width="12.88671875" style="80" customWidth="1"/>
    <col min="35" max="35" width="12" style="80" customWidth="1"/>
    <col min="36" max="36" width="12.21875" style="80" customWidth="1"/>
    <col min="37" max="37" width="9.109375" style="80"/>
    <col min="38" max="38" width="12.33203125" style="80" customWidth="1"/>
    <col min="39" max="39" width="11.109375" style="80" customWidth="1"/>
    <col min="40" max="40" width="14.21875" style="80" customWidth="1"/>
    <col min="41" max="48" width="9.109375" style="80"/>
    <col min="49" max="49" width="9.21875" style="80" bestFit="1" customWidth="1"/>
    <col min="50" max="16384" width="9.109375" style="80"/>
  </cols>
  <sheetData>
    <row r="1" spans="1:51" ht="28.8">
      <c r="C1" s="87">
        <f>+D17*C17</f>
        <v>0.97069902912621364</v>
      </c>
      <c r="G1" s="81" t="s">
        <v>6</v>
      </c>
      <c r="H1" s="81"/>
      <c r="Q1" s="82" t="s">
        <v>7</v>
      </c>
      <c r="R1" s="82"/>
      <c r="AA1" s="81" t="s">
        <v>8</v>
      </c>
      <c r="AB1" s="81"/>
      <c r="AL1" s="81" t="s">
        <v>498</v>
      </c>
      <c r="AM1" s="81"/>
    </row>
    <row r="2" spans="1:51" s="83" customFormat="1" ht="42.75" customHeight="1">
      <c r="A2" s="82" t="s">
        <v>1</v>
      </c>
      <c r="B2" s="82" t="s">
        <v>496</v>
      </c>
      <c r="C2" s="82" t="s">
        <v>497</v>
      </c>
      <c r="D2" s="82" t="s">
        <v>25</v>
      </c>
      <c r="E2" s="82" t="s">
        <v>27</v>
      </c>
      <c r="F2" s="82" t="s">
        <v>24</v>
      </c>
      <c r="G2" s="82" t="s">
        <v>48</v>
      </c>
      <c r="H2" s="82" t="s">
        <v>488</v>
      </c>
      <c r="I2" s="82" t="s">
        <v>49</v>
      </c>
      <c r="J2" s="82" t="s">
        <v>50</v>
      </c>
      <c r="K2" s="82" t="s">
        <v>11</v>
      </c>
      <c r="L2" s="82" t="s">
        <v>12</v>
      </c>
      <c r="M2" s="82" t="s">
        <v>22</v>
      </c>
      <c r="N2" s="82" t="s">
        <v>23</v>
      </c>
      <c r="O2" s="82" t="s">
        <v>13</v>
      </c>
      <c r="P2" s="82" t="s">
        <v>14</v>
      </c>
      <c r="Q2" s="82" t="s">
        <v>48</v>
      </c>
      <c r="R2" s="82" t="s">
        <v>488</v>
      </c>
      <c r="S2" s="82" t="s">
        <v>49</v>
      </c>
      <c r="T2" s="82" t="s">
        <v>50</v>
      </c>
      <c r="U2" s="82" t="s">
        <v>11</v>
      </c>
      <c r="V2" s="82" t="s">
        <v>12</v>
      </c>
      <c r="W2" s="82" t="s">
        <v>22</v>
      </c>
      <c r="X2" s="82" t="s">
        <v>23</v>
      </c>
      <c r="Y2" s="82" t="s">
        <v>13</v>
      </c>
      <c r="Z2" s="82" t="s">
        <v>14</v>
      </c>
      <c r="AA2" s="82" t="s">
        <v>48</v>
      </c>
      <c r="AB2" s="82" t="s">
        <v>488</v>
      </c>
      <c r="AC2" s="82" t="s">
        <v>49</v>
      </c>
      <c r="AD2" s="82" t="s">
        <v>50</v>
      </c>
      <c r="AE2" s="82" t="s">
        <v>11</v>
      </c>
      <c r="AF2" s="82" t="s">
        <v>12</v>
      </c>
      <c r="AG2" s="82" t="s">
        <v>22</v>
      </c>
      <c r="AH2" s="82" t="s">
        <v>23</v>
      </c>
      <c r="AI2" s="82" t="s">
        <v>13</v>
      </c>
      <c r="AJ2" s="82" t="s">
        <v>14</v>
      </c>
      <c r="AL2" s="82" t="str">
        <f>G1</f>
        <v>Pre-vaccination</v>
      </c>
      <c r="AM2" s="82" t="str">
        <f>Q1</f>
        <v>Post-vaccination</v>
      </c>
      <c r="AW2" s="82" t="s">
        <v>517</v>
      </c>
    </row>
    <row r="3" spans="1:51" s="83" customFormat="1" ht="15" customHeight="1">
      <c r="A3" s="84" t="s">
        <v>15</v>
      </c>
      <c r="B3" s="84"/>
      <c r="C3" s="84"/>
      <c r="D3" s="84"/>
      <c r="E3" s="84"/>
      <c r="F3" s="84"/>
      <c r="G3" s="85">
        <f t="shared" ref="G3:AJ3" si="0">SUMPRODUCT(G4:G104,$C$4:$C$104)</f>
        <v>1.3782189694921667E-2</v>
      </c>
      <c r="H3" s="85">
        <f t="shared" si="0"/>
        <v>4.254736831032664E-3</v>
      </c>
      <c r="I3" s="85">
        <f t="shared" si="0"/>
        <v>8.2932388317146395E-3</v>
      </c>
      <c r="J3" s="85">
        <f t="shared" si="0"/>
        <v>2.1845840677949284E-3</v>
      </c>
      <c r="K3" s="85">
        <f t="shared" si="0"/>
        <v>0.18824612553287365</v>
      </c>
      <c r="L3" s="85">
        <f t="shared" si="0"/>
        <v>5.3725089203338731E-2</v>
      </c>
      <c r="M3" s="85">
        <f t="shared" si="0"/>
        <v>9.9864398441422402E-3</v>
      </c>
      <c r="N3" s="85">
        <f t="shared" si="0"/>
        <v>2.8411699311494975E-3</v>
      </c>
      <c r="O3" s="85">
        <f t="shared" si="0"/>
        <v>175.19230430699679</v>
      </c>
      <c r="P3" s="85">
        <f t="shared" si="0"/>
        <v>54.084087227671716</v>
      </c>
      <c r="Q3" s="85">
        <f t="shared" si="0"/>
        <v>4.272478805425718E-3</v>
      </c>
      <c r="R3" s="85">
        <f t="shared" si="0"/>
        <v>1.3189684176201262E-3</v>
      </c>
      <c r="S3" s="85">
        <f t="shared" si="0"/>
        <v>2.5709040378315393E-3</v>
      </c>
      <c r="T3" s="85">
        <f t="shared" si="0"/>
        <v>6.7722106101642812E-4</v>
      </c>
      <c r="U3" s="85">
        <f t="shared" si="0"/>
        <v>5.8356298915190834E-2</v>
      </c>
      <c r="V3" s="85">
        <f t="shared" si="0"/>
        <v>1.6654777653035011E-2</v>
      </c>
      <c r="W3" s="85">
        <f t="shared" si="0"/>
        <v>3.0957963516840964E-3</v>
      </c>
      <c r="X3" s="85">
        <f t="shared" si="0"/>
        <v>8.8076267865634379E-4</v>
      </c>
      <c r="Y3" s="85">
        <f t="shared" si="0"/>
        <v>54.309614335169002</v>
      </c>
      <c r="Z3" s="85">
        <f t="shared" si="0"/>
        <v>16.766067040578232</v>
      </c>
      <c r="AA3" s="85">
        <f t="shared" si="0"/>
        <v>9.5097108894959485E-3</v>
      </c>
      <c r="AB3" s="85">
        <f t="shared" si="0"/>
        <v>2.9357684134125386E-3</v>
      </c>
      <c r="AC3" s="85">
        <f t="shared" si="0"/>
        <v>5.7223347938831007E-3</v>
      </c>
      <c r="AD3" s="85">
        <f t="shared" si="0"/>
        <v>1.5073630067785003E-3</v>
      </c>
      <c r="AE3" s="85">
        <f t="shared" si="0"/>
        <v>0.12988982661768284</v>
      </c>
      <c r="AF3" s="85">
        <f t="shared" si="0"/>
        <v>3.7070311550303728E-2</v>
      </c>
      <c r="AG3" s="85">
        <f t="shared" si="0"/>
        <v>6.8906434924581464E-3</v>
      </c>
      <c r="AH3" s="85">
        <f t="shared" si="0"/>
        <v>1.9604072524931526E-3</v>
      </c>
      <c r="AI3" s="85">
        <f t="shared" si="0"/>
        <v>120.88268997182782</v>
      </c>
      <c r="AJ3" s="85">
        <f t="shared" si="0"/>
        <v>37.318020187093481</v>
      </c>
      <c r="AV3" s="91" t="s">
        <v>518</v>
      </c>
      <c r="AW3" s="86">
        <f>Customisation!$H$18+Customisation!$H$19*4</f>
        <v>0.52</v>
      </c>
      <c r="AY3" s="86"/>
    </row>
    <row r="4" spans="1:51">
      <c r="A4" s="80">
        <v>0</v>
      </c>
      <c r="B4" s="87">
        <f>'Life table'!D2</f>
        <v>1</v>
      </c>
      <c r="C4" s="87">
        <f>IF($A4&lt;Customisation!$H$13,0,B4)/LOOKUP(Customisation!$H$13,$A$4:$A$104,$B$4:$B$104)</f>
        <v>0</v>
      </c>
      <c r="D4" s="80">
        <f>IF($A4&lt;=Customisation!$H$13,1,1/(1+Customisation!$H$21)^($A4-Customisation!$H$13))</f>
        <v>1</v>
      </c>
      <c r="E4" s="80">
        <v>0</v>
      </c>
      <c r="F4" s="89">
        <f>C4*D4</f>
        <v>0</v>
      </c>
      <c r="G4" s="88">
        <f>'Age data'!M8*Customisation!$H$22</f>
        <v>0</v>
      </c>
      <c r="H4" s="88">
        <f>G4*D4</f>
        <v>0</v>
      </c>
      <c r="I4" s="88">
        <f>'Age data'!N8*Customisation!$H$22</f>
        <v>0</v>
      </c>
      <c r="J4" s="89">
        <f>I4*D4</f>
        <v>0</v>
      </c>
      <c r="K4" s="88">
        <f>I4*'Life table'!I2</f>
        <v>0</v>
      </c>
      <c r="L4" s="88">
        <f>J4*'Life table'!J2</f>
        <v>0</v>
      </c>
      <c r="M4" s="88">
        <f>(G4-I4)*$AW$3+I4*$AW$4</f>
        <v>0</v>
      </c>
      <c r="N4" s="88">
        <f>((G4-I4)*$AW$5+I4*$AW$6)/(1+Customisation!$H$21)^($A4-12)</f>
        <v>0</v>
      </c>
      <c r="O4" s="88">
        <f>G4*Customisation!$H$17</f>
        <v>0</v>
      </c>
      <c r="P4" s="88">
        <f>O4/(1+Customisation!$H$21)^($A4-12)</f>
        <v>0</v>
      </c>
      <c r="Q4" s="88">
        <f>IF($A4&lt;Customisation!$H$13,G4,G4*(1-Customisation!$H$11*Customisation!$H$12))</f>
        <v>0</v>
      </c>
      <c r="R4" s="88">
        <f>IF($A4&lt;Customisation!$H$13,H4,H4*(1-Customisation!$H$11*Customisation!$H$12))</f>
        <v>0</v>
      </c>
      <c r="S4" s="88">
        <f>IF($A4&lt;Customisation!$H$13,I4,I4*(1-Customisation!$H$11*Customisation!$H$12))</f>
        <v>0</v>
      </c>
      <c r="T4" s="88">
        <f>IF($A4&lt;Customisation!$H$13,J4,J4*(1-Customisation!$H$11*Customisation!$H$12))</f>
        <v>0</v>
      </c>
      <c r="U4" s="88">
        <f>IF($A4&lt;Customisation!$H$13,K4,K4*(1-Customisation!$H$11*Customisation!$H$12))</f>
        <v>0</v>
      </c>
      <c r="V4" s="88">
        <f>IF($A4&lt;Customisation!$H$13,L4,L4*(1-Customisation!$H$11*Customisation!$H$12))</f>
        <v>0</v>
      </c>
      <c r="W4" s="88">
        <f>IF($A4&lt;Customisation!$H$13,M4,M4*(1-Customisation!$H$11*Customisation!$H$12))</f>
        <v>0</v>
      </c>
      <c r="X4" s="88">
        <f>IF($A4&lt;Customisation!$H$13,N4,N4*(1-Customisation!$H$11*Customisation!$H$12))</f>
        <v>0</v>
      </c>
      <c r="Y4" s="88">
        <f>IF($A4&lt;Customisation!$H$13,O4,O4*(1-Customisation!$H$11*Customisation!$H$12))</f>
        <v>0</v>
      </c>
      <c r="Z4" s="88">
        <f>IF($A4&lt;Customisation!$H$13,P4,P4*(1-Customisation!$H$11*Customisation!$H$12))</f>
        <v>0</v>
      </c>
      <c r="AA4" s="88">
        <f t="shared" ref="AA4:AA15" si="1">G4-Q4</f>
        <v>0</v>
      </c>
      <c r="AB4" s="88">
        <f>H4-R4</f>
        <v>0</v>
      </c>
      <c r="AC4" s="88">
        <f t="shared" ref="AC4:AC15" si="2">I4-S4</f>
        <v>0</v>
      </c>
      <c r="AD4" s="88">
        <f t="shared" ref="AD4:AD35" si="3">J4-T4</f>
        <v>0</v>
      </c>
      <c r="AE4" s="88">
        <f t="shared" ref="AE4:AE35" si="4">K4-U4</f>
        <v>0</v>
      </c>
      <c r="AF4" s="88">
        <f t="shared" ref="AF4:AF15" si="5">L4-V4</f>
        <v>0</v>
      </c>
      <c r="AG4" s="88">
        <f>M4-W4</f>
        <v>0</v>
      </c>
      <c r="AH4" s="88">
        <f>N4-X4</f>
        <v>0</v>
      </c>
      <c r="AI4" s="88">
        <f t="shared" ref="AI4:AI15" si="6">O4-Y4</f>
        <v>0</v>
      </c>
      <c r="AJ4" s="88">
        <f t="shared" ref="AJ4:AJ15" si="7">P4-Z4</f>
        <v>0</v>
      </c>
      <c r="AL4" s="90">
        <f>G4*100000</f>
        <v>0</v>
      </c>
      <c r="AM4" s="90">
        <f>Q4*100000</f>
        <v>0</v>
      </c>
      <c r="AV4" s="91" t="s">
        <v>519</v>
      </c>
      <c r="AW4" s="86">
        <f>Customisation!$H$18+Customisation!$H$20</f>
        <v>0.86</v>
      </c>
      <c r="AY4" s="86"/>
    </row>
    <row r="5" spans="1:51">
      <c r="A5" s="80">
        <f>A4+1</f>
        <v>1</v>
      </c>
      <c r="B5" s="87">
        <f>'Life table'!D3</f>
        <v>0.99116000000000004</v>
      </c>
      <c r="C5" s="87">
        <f>IF($A5&lt;Customisation!$H$13,0,B5)/LOOKUP(Customisation!$H$13,$A$4:$A$104,$B$4:$B$104)</f>
        <v>0</v>
      </c>
      <c r="D5" s="80">
        <f>IF($A5&lt;=Customisation!$H$13,1,1/(1+Customisation!$H$21)^($A5-Customisation!$H$13))</f>
        <v>1</v>
      </c>
      <c r="E5" s="80">
        <f>E4+D4</f>
        <v>1</v>
      </c>
      <c r="F5" s="89">
        <f t="shared" ref="F5:F68" si="8">C5*D5</f>
        <v>0</v>
      </c>
      <c r="G5" s="88">
        <f>'Age data'!M9*Customisation!$H$22</f>
        <v>0</v>
      </c>
      <c r="H5" s="88">
        <f t="shared" ref="H5:H68" si="9">G5*D5</f>
        <v>0</v>
      </c>
      <c r="I5" s="88">
        <f>'Age data'!N9*Customisation!$H$22</f>
        <v>0</v>
      </c>
      <c r="J5" s="89">
        <f t="shared" ref="J5:J68" si="10">I5*D5</f>
        <v>0</v>
      </c>
      <c r="K5" s="88">
        <f>I5*'Life table'!I3</f>
        <v>0</v>
      </c>
      <c r="L5" s="88">
        <f>J5*'Life table'!J3</f>
        <v>0</v>
      </c>
      <c r="M5" s="88">
        <f t="shared" ref="M5:M68" si="11">(G5-I5)*$AW$3+I5*$AW$4</f>
        <v>0</v>
      </c>
      <c r="N5" s="88">
        <f>((G5-I5)*$AW$5+I5*$AW$6)/(1+Customisation!$H$21)^($A5-12)</f>
        <v>0</v>
      </c>
      <c r="O5" s="88">
        <f>G5*Customisation!$H$17</f>
        <v>0</v>
      </c>
      <c r="P5" s="88">
        <f>O5/(1+Customisation!$H$21)^($A5-12)</f>
        <v>0</v>
      </c>
      <c r="Q5" s="88">
        <f>IF($A5&lt;Customisation!$H$13,G5,G5*(1-Customisation!$H$11*Customisation!$H$12))</f>
        <v>0</v>
      </c>
      <c r="R5" s="88">
        <f>IF($A5&lt;Customisation!$H$13,H5,H5*(1-Customisation!$H$11*Customisation!$H$12))</f>
        <v>0</v>
      </c>
      <c r="S5" s="88">
        <f>IF($A5&lt;Customisation!$H$13,I5,I5*(1-Customisation!$H$11*Customisation!$H$12))</f>
        <v>0</v>
      </c>
      <c r="T5" s="88">
        <f>IF($A5&lt;Customisation!$H$13,J5,J5*(1-Customisation!$H$11*Customisation!$H$12))</f>
        <v>0</v>
      </c>
      <c r="U5" s="88">
        <f>IF($A5&lt;Customisation!$H$13,K5,K5*(1-Customisation!$H$11*Customisation!$H$12))</f>
        <v>0</v>
      </c>
      <c r="V5" s="88">
        <f>IF($A5&lt;Customisation!$H$13,L5,L5*(1-Customisation!$H$11*Customisation!$H$12))</f>
        <v>0</v>
      </c>
      <c r="W5" s="88">
        <f>IF($A5&lt;Customisation!$H$13,M5,M5*(1-Customisation!$H$11*Customisation!$H$12))</f>
        <v>0</v>
      </c>
      <c r="X5" s="88">
        <f>IF($A5&lt;Customisation!$H$13,N5,N5*(1-Customisation!$H$11*Customisation!$H$12))</f>
        <v>0</v>
      </c>
      <c r="Y5" s="88">
        <f>IF($A5&lt;Customisation!$H$13,O5,O5*(1-Customisation!$H$11*Customisation!$H$12))</f>
        <v>0</v>
      </c>
      <c r="Z5" s="88">
        <f>IF($A5&lt;Customisation!$H$13,P5,P5*(1-Customisation!$H$11*Customisation!$H$12))</f>
        <v>0</v>
      </c>
      <c r="AA5" s="88">
        <f t="shared" si="1"/>
        <v>0</v>
      </c>
      <c r="AB5" s="88">
        <f t="shared" ref="AB5:AB68" si="12">H5-R5</f>
        <v>0</v>
      </c>
      <c r="AC5" s="88">
        <f t="shared" si="2"/>
        <v>0</v>
      </c>
      <c r="AD5" s="88">
        <f t="shared" si="3"/>
        <v>0</v>
      </c>
      <c r="AE5" s="88">
        <f t="shared" si="4"/>
        <v>0</v>
      </c>
      <c r="AF5" s="88">
        <f t="shared" si="5"/>
        <v>0</v>
      </c>
      <c r="AG5" s="88">
        <f t="shared" ref="AG5:AG68" si="13">M5-W5</f>
        <v>0</v>
      </c>
      <c r="AH5" s="88">
        <f t="shared" ref="AH5:AH68" si="14">N5-X5</f>
        <v>0</v>
      </c>
      <c r="AI5" s="88">
        <f t="shared" si="6"/>
        <v>0</v>
      </c>
      <c r="AJ5" s="88">
        <f t="shared" si="7"/>
        <v>0</v>
      </c>
      <c r="AL5" s="90">
        <f t="shared" ref="AL5:AL68" si="15">G5*100000</f>
        <v>0</v>
      </c>
      <c r="AM5" s="90">
        <f t="shared" ref="AM5:AM68" si="16">Q5*100000</f>
        <v>0</v>
      </c>
      <c r="AV5" s="91" t="s">
        <v>520</v>
      </c>
      <c r="AW5" s="86">
        <f>Customisation!$H$18+Customisation!$H$19*(1/(1+'Country selection'!$E$21)+1/(1+'Country selection'!$E$21)^2+1/(1+'Country selection'!$E$21)^3+1/(1+'Country selection'!$E$21)^4)</f>
        <v>0.4888808243091407</v>
      </c>
      <c r="AY5" s="86"/>
    </row>
    <row r="6" spans="1:51">
      <c r="A6" s="80">
        <f t="shared" ref="A6:A15" si="17">A5+1</f>
        <v>2</v>
      </c>
      <c r="B6" s="87">
        <f>'Life table'!D4</f>
        <v>0.99062477360000001</v>
      </c>
      <c r="C6" s="87">
        <f>IF($A6&lt;Customisation!$H$13,0,B6)/LOOKUP(Customisation!$H$13,$A$4:$A$104,$B$4:$B$104)</f>
        <v>0</v>
      </c>
      <c r="D6" s="80">
        <f>IF($A6&lt;=Customisation!$H$13,1,1/(1+Customisation!$H$21)^($A6-Customisation!$H$13))</f>
        <v>1</v>
      </c>
      <c r="E6" s="80">
        <f t="shared" ref="E6:E69" si="18">E5+D5</f>
        <v>2</v>
      </c>
      <c r="F6" s="89">
        <f t="shared" si="8"/>
        <v>0</v>
      </c>
      <c r="G6" s="88">
        <f>'Age data'!M10*Customisation!$H$22</f>
        <v>0</v>
      </c>
      <c r="H6" s="88">
        <f t="shared" si="9"/>
        <v>0</v>
      </c>
      <c r="I6" s="88">
        <f>'Age data'!N10*Customisation!$H$22</f>
        <v>0</v>
      </c>
      <c r="J6" s="89">
        <f t="shared" si="10"/>
        <v>0</v>
      </c>
      <c r="K6" s="88">
        <f>I6*'Life table'!I4</f>
        <v>0</v>
      </c>
      <c r="L6" s="88">
        <f>J6*'Life table'!J4</f>
        <v>0</v>
      </c>
      <c r="M6" s="88">
        <f t="shared" si="11"/>
        <v>0</v>
      </c>
      <c r="N6" s="88">
        <f>((G6-I6)*$AW$5+I6*$AW$6)/(1+Customisation!$H$21)^($A6-12)</f>
        <v>0</v>
      </c>
      <c r="O6" s="88">
        <f>G6*Customisation!$H$17</f>
        <v>0</v>
      </c>
      <c r="P6" s="88">
        <f>O6/(1+Customisation!$H$21)^($A6-12)</f>
        <v>0</v>
      </c>
      <c r="Q6" s="88">
        <f>IF($A6&lt;Customisation!$H$13,G6,G6*(1-Customisation!$H$11*Customisation!$H$12))</f>
        <v>0</v>
      </c>
      <c r="R6" s="88">
        <f>IF($A6&lt;Customisation!$H$13,H6,H6*(1-Customisation!$H$11*Customisation!$H$12))</f>
        <v>0</v>
      </c>
      <c r="S6" s="88">
        <f>IF($A6&lt;Customisation!$H$13,I6,I6*(1-Customisation!$H$11*Customisation!$H$12))</f>
        <v>0</v>
      </c>
      <c r="T6" s="88">
        <f>IF($A6&lt;Customisation!$H$13,J6,J6*(1-Customisation!$H$11*Customisation!$H$12))</f>
        <v>0</v>
      </c>
      <c r="U6" s="88">
        <f>IF($A6&lt;Customisation!$H$13,K6,K6*(1-Customisation!$H$11*Customisation!$H$12))</f>
        <v>0</v>
      </c>
      <c r="V6" s="88">
        <f>IF($A6&lt;Customisation!$H$13,L6,L6*(1-Customisation!$H$11*Customisation!$H$12))</f>
        <v>0</v>
      </c>
      <c r="W6" s="88">
        <f>IF($A6&lt;Customisation!$H$13,M6,M6*(1-Customisation!$H$11*Customisation!$H$12))</f>
        <v>0</v>
      </c>
      <c r="X6" s="88">
        <f>IF($A6&lt;Customisation!$H$13,N6,N6*(1-Customisation!$H$11*Customisation!$H$12))</f>
        <v>0</v>
      </c>
      <c r="Y6" s="88">
        <f>IF($A6&lt;Customisation!$H$13,O6,O6*(1-Customisation!$H$11*Customisation!$H$12))</f>
        <v>0</v>
      </c>
      <c r="Z6" s="88">
        <f>IF($A6&lt;Customisation!$H$13,P6,P6*(1-Customisation!$H$11*Customisation!$H$12))</f>
        <v>0</v>
      </c>
      <c r="AA6" s="88">
        <f t="shared" si="1"/>
        <v>0</v>
      </c>
      <c r="AB6" s="88">
        <f t="shared" si="12"/>
        <v>0</v>
      </c>
      <c r="AC6" s="88">
        <f t="shared" si="2"/>
        <v>0</v>
      </c>
      <c r="AD6" s="88">
        <f t="shared" si="3"/>
        <v>0</v>
      </c>
      <c r="AE6" s="88">
        <f t="shared" si="4"/>
        <v>0</v>
      </c>
      <c r="AF6" s="88">
        <f t="shared" si="5"/>
        <v>0</v>
      </c>
      <c r="AG6" s="88">
        <f t="shared" si="13"/>
        <v>0</v>
      </c>
      <c r="AH6" s="88">
        <f t="shared" si="14"/>
        <v>0</v>
      </c>
      <c r="AI6" s="88">
        <f t="shared" si="6"/>
        <v>0</v>
      </c>
      <c r="AJ6" s="88">
        <f t="shared" si="7"/>
        <v>0</v>
      </c>
      <c r="AL6" s="90">
        <f t="shared" si="15"/>
        <v>0</v>
      </c>
      <c r="AM6" s="90">
        <f t="shared" si="16"/>
        <v>0</v>
      </c>
      <c r="AV6" s="91" t="s">
        <v>521</v>
      </c>
      <c r="AW6" s="80">
        <f>Customisation!$H$18+Customisation!$H$20*1/(1+'Country selection'!$E$21)</f>
        <v>0.83728155339805821</v>
      </c>
    </row>
    <row r="7" spans="1:51">
      <c r="A7" s="80">
        <f t="shared" si="17"/>
        <v>3</v>
      </c>
      <c r="B7" s="87">
        <f>'Life table'!D5</f>
        <v>0.99034739866339205</v>
      </c>
      <c r="C7" s="87">
        <f>IF($A7&lt;Customisation!$H$13,0,B7)/LOOKUP(Customisation!$H$13,$A$4:$A$104,$B$4:$B$104)</f>
        <v>0</v>
      </c>
      <c r="D7" s="80">
        <f>IF($A7&lt;=Customisation!$H$13,1,1/(1+Customisation!$H$21)^($A7-Customisation!$H$13))</f>
        <v>1</v>
      </c>
      <c r="E7" s="80">
        <f t="shared" si="18"/>
        <v>3</v>
      </c>
      <c r="F7" s="89">
        <f t="shared" si="8"/>
        <v>0</v>
      </c>
      <c r="G7" s="88">
        <f>'Age data'!M11*Customisation!$H$22</f>
        <v>0</v>
      </c>
      <c r="H7" s="88">
        <f t="shared" si="9"/>
        <v>0</v>
      </c>
      <c r="I7" s="88">
        <f>'Age data'!N11*Customisation!$H$22</f>
        <v>0</v>
      </c>
      <c r="J7" s="89">
        <f t="shared" si="10"/>
        <v>0</v>
      </c>
      <c r="K7" s="88">
        <f>I7*'Life table'!I5</f>
        <v>0</v>
      </c>
      <c r="L7" s="88">
        <f>J7*'Life table'!J5</f>
        <v>0</v>
      </c>
      <c r="M7" s="88">
        <f t="shared" si="11"/>
        <v>0</v>
      </c>
      <c r="N7" s="88">
        <f>((G7-I7)*$AW$5+I7*$AW$6)/(1+Customisation!$H$21)^($A7-12)</f>
        <v>0</v>
      </c>
      <c r="O7" s="88">
        <f>G7*Customisation!$H$17</f>
        <v>0</v>
      </c>
      <c r="P7" s="88">
        <f>O7/(1+Customisation!$H$21)^($A7-12)</f>
        <v>0</v>
      </c>
      <c r="Q7" s="88">
        <f>IF($A7&lt;Customisation!$H$13,G7,G7*(1-Customisation!$H$11*Customisation!$H$12))</f>
        <v>0</v>
      </c>
      <c r="R7" s="88">
        <f>IF($A7&lt;Customisation!$H$13,H7,H7*(1-Customisation!$H$11*Customisation!$H$12))</f>
        <v>0</v>
      </c>
      <c r="S7" s="88">
        <f>IF($A7&lt;Customisation!$H$13,I7,I7*(1-Customisation!$H$11*Customisation!$H$12))</f>
        <v>0</v>
      </c>
      <c r="T7" s="88">
        <f>IF($A7&lt;Customisation!$H$13,J7,J7*(1-Customisation!$H$11*Customisation!$H$12))</f>
        <v>0</v>
      </c>
      <c r="U7" s="88">
        <f>IF($A7&lt;Customisation!$H$13,K7,K7*(1-Customisation!$H$11*Customisation!$H$12))</f>
        <v>0</v>
      </c>
      <c r="V7" s="88">
        <f>IF($A7&lt;Customisation!$H$13,L7,L7*(1-Customisation!$H$11*Customisation!$H$12))</f>
        <v>0</v>
      </c>
      <c r="W7" s="88">
        <f>IF($A7&lt;Customisation!$H$13,M7,M7*(1-Customisation!$H$11*Customisation!$H$12))</f>
        <v>0</v>
      </c>
      <c r="X7" s="88">
        <f>IF($A7&lt;Customisation!$H$13,N7,N7*(1-Customisation!$H$11*Customisation!$H$12))</f>
        <v>0</v>
      </c>
      <c r="Y7" s="88">
        <f>IF($A7&lt;Customisation!$H$13,O7,O7*(1-Customisation!$H$11*Customisation!$H$12))</f>
        <v>0</v>
      </c>
      <c r="Z7" s="88">
        <f>IF($A7&lt;Customisation!$H$13,P7,P7*(1-Customisation!$H$11*Customisation!$H$12))</f>
        <v>0</v>
      </c>
      <c r="AA7" s="88">
        <f t="shared" si="1"/>
        <v>0</v>
      </c>
      <c r="AB7" s="88">
        <f t="shared" si="12"/>
        <v>0</v>
      </c>
      <c r="AC7" s="88">
        <f t="shared" si="2"/>
        <v>0</v>
      </c>
      <c r="AD7" s="88">
        <f t="shared" si="3"/>
        <v>0</v>
      </c>
      <c r="AE7" s="88">
        <f t="shared" si="4"/>
        <v>0</v>
      </c>
      <c r="AF7" s="88">
        <f t="shared" si="5"/>
        <v>0</v>
      </c>
      <c r="AG7" s="88">
        <f t="shared" si="13"/>
        <v>0</v>
      </c>
      <c r="AH7" s="88">
        <f t="shared" si="14"/>
        <v>0</v>
      </c>
      <c r="AI7" s="88">
        <f t="shared" si="6"/>
        <v>0</v>
      </c>
      <c r="AJ7" s="88">
        <f t="shared" si="7"/>
        <v>0</v>
      </c>
      <c r="AL7" s="90">
        <f t="shared" si="15"/>
        <v>0</v>
      </c>
      <c r="AM7" s="90">
        <f t="shared" si="16"/>
        <v>0</v>
      </c>
    </row>
    <row r="8" spans="1:51">
      <c r="A8" s="80">
        <f t="shared" si="17"/>
        <v>4</v>
      </c>
      <c r="B8" s="87">
        <f>'Life table'!D6</f>
        <v>0.99013942570967273</v>
      </c>
      <c r="C8" s="87">
        <f>IF($A8&lt;Customisation!$H$13,0,B8)/LOOKUP(Customisation!$H$13,$A$4:$A$104,$B$4:$B$104)</f>
        <v>0</v>
      </c>
      <c r="D8" s="80">
        <f>IF($A8&lt;=Customisation!$H$13,1,1/(1+Customisation!$H$21)^($A8-Customisation!$H$13))</f>
        <v>1</v>
      </c>
      <c r="E8" s="80">
        <f t="shared" si="18"/>
        <v>4</v>
      </c>
      <c r="F8" s="89">
        <f t="shared" si="8"/>
        <v>0</v>
      </c>
      <c r="G8" s="88">
        <f>'Age data'!M12*Customisation!$H$22</f>
        <v>0</v>
      </c>
      <c r="H8" s="88">
        <f t="shared" si="9"/>
        <v>0</v>
      </c>
      <c r="I8" s="88">
        <f>'Age data'!N12*Customisation!$H$22</f>
        <v>0</v>
      </c>
      <c r="J8" s="89">
        <f t="shared" si="10"/>
        <v>0</v>
      </c>
      <c r="K8" s="88">
        <f>I8*'Life table'!I6</f>
        <v>0</v>
      </c>
      <c r="L8" s="88">
        <f>J8*'Life table'!J6</f>
        <v>0</v>
      </c>
      <c r="M8" s="88">
        <f t="shared" si="11"/>
        <v>0</v>
      </c>
      <c r="N8" s="88">
        <f>((G8-I8)*$AW$5+I8*$AW$6)/(1+Customisation!$H$21)^($A8-12)</f>
        <v>0</v>
      </c>
      <c r="O8" s="88">
        <f>G8*Customisation!$H$17</f>
        <v>0</v>
      </c>
      <c r="P8" s="88">
        <f>O8/(1+Customisation!$H$21)^($A8-12)</f>
        <v>0</v>
      </c>
      <c r="Q8" s="88">
        <f>IF($A8&lt;Customisation!$H$13,G8,G8*(1-Customisation!$H$11*Customisation!$H$12))</f>
        <v>0</v>
      </c>
      <c r="R8" s="88">
        <f>IF($A8&lt;Customisation!$H$13,H8,H8*(1-Customisation!$H$11*Customisation!$H$12))</f>
        <v>0</v>
      </c>
      <c r="S8" s="88">
        <f>IF($A8&lt;Customisation!$H$13,I8,I8*(1-Customisation!$H$11*Customisation!$H$12))</f>
        <v>0</v>
      </c>
      <c r="T8" s="88">
        <f>IF($A8&lt;Customisation!$H$13,J8,J8*(1-Customisation!$H$11*Customisation!$H$12))</f>
        <v>0</v>
      </c>
      <c r="U8" s="88">
        <f>IF($A8&lt;Customisation!$H$13,K8,K8*(1-Customisation!$H$11*Customisation!$H$12))</f>
        <v>0</v>
      </c>
      <c r="V8" s="88">
        <f>IF($A8&lt;Customisation!$H$13,L8,L8*(1-Customisation!$H$11*Customisation!$H$12))</f>
        <v>0</v>
      </c>
      <c r="W8" s="88">
        <f>IF($A8&lt;Customisation!$H$13,M8,M8*(1-Customisation!$H$11*Customisation!$H$12))</f>
        <v>0</v>
      </c>
      <c r="X8" s="88">
        <f>IF($A8&lt;Customisation!$H$13,N8,N8*(1-Customisation!$H$11*Customisation!$H$12))</f>
        <v>0</v>
      </c>
      <c r="Y8" s="88">
        <f>IF($A8&lt;Customisation!$H$13,O8,O8*(1-Customisation!$H$11*Customisation!$H$12))</f>
        <v>0</v>
      </c>
      <c r="Z8" s="88">
        <f>IF($A8&lt;Customisation!$H$13,P8,P8*(1-Customisation!$H$11*Customisation!$H$12))</f>
        <v>0</v>
      </c>
      <c r="AA8" s="88">
        <f t="shared" si="1"/>
        <v>0</v>
      </c>
      <c r="AB8" s="88">
        <f t="shared" si="12"/>
        <v>0</v>
      </c>
      <c r="AC8" s="88">
        <f t="shared" si="2"/>
        <v>0</v>
      </c>
      <c r="AD8" s="88">
        <f t="shared" si="3"/>
        <v>0</v>
      </c>
      <c r="AE8" s="88">
        <f t="shared" si="4"/>
        <v>0</v>
      </c>
      <c r="AF8" s="88">
        <f t="shared" si="5"/>
        <v>0</v>
      </c>
      <c r="AG8" s="88">
        <f t="shared" si="13"/>
        <v>0</v>
      </c>
      <c r="AH8" s="88">
        <f t="shared" si="14"/>
        <v>0</v>
      </c>
      <c r="AI8" s="88">
        <f t="shared" si="6"/>
        <v>0</v>
      </c>
      <c r="AJ8" s="88">
        <f t="shared" si="7"/>
        <v>0</v>
      </c>
      <c r="AL8" s="90">
        <f t="shared" si="15"/>
        <v>0</v>
      </c>
      <c r="AM8" s="90">
        <f t="shared" si="16"/>
        <v>0</v>
      </c>
    </row>
    <row r="9" spans="1:51">
      <c r="A9" s="80">
        <f t="shared" si="17"/>
        <v>5</v>
      </c>
      <c r="B9" s="87">
        <f>'Life table'!D7</f>
        <v>0.98998100340155915</v>
      </c>
      <c r="C9" s="87">
        <f>IF($A9&lt;Customisation!$H$13,0,B9)/LOOKUP(Customisation!$H$13,$A$4:$A$104,$B$4:$B$104)</f>
        <v>0</v>
      </c>
      <c r="D9" s="80">
        <f>IF($A9&lt;=Customisation!$H$13,1,1/(1+Customisation!$H$21)^($A9-Customisation!$H$13))</f>
        <v>1</v>
      </c>
      <c r="E9" s="80">
        <f t="shared" si="18"/>
        <v>5</v>
      </c>
      <c r="F9" s="89">
        <f t="shared" si="8"/>
        <v>0</v>
      </c>
      <c r="G9" s="88">
        <f>'Age data'!M13*Customisation!$H$22</f>
        <v>0</v>
      </c>
      <c r="H9" s="88">
        <f t="shared" si="9"/>
        <v>0</v>
      </c>
      <c r="I9" s="88">
        <f>'Age data'!N13*Customisation!$H$22</f>
        <v>0</v>
      </c>
      <c r="J9" s="89">
        <f t="shared" si="10"/>
        <v>0</v>
      </c>
      <c r="K9" s="88">
        <f>I9*'Life table'!I7</f>
        <v>0</v>
      </c>
      <c r="L9" s="88">
        <f>J9*'Life table'!J7</f>
        <v>0</v>
      </c>
      <c r="M9" s="88">
        <f t="shared" si="11"/>
        <v>0</v>
      </c>
      <c r="N9" s="88">
        <f>((G9-I9)*$AW$5+I9*$AW$6)/(1+Customisation!$H$21)^($A9-12)</f>
        <v>0</v>
      </c>
      <c r="O9" s="88">
        <f>G9*Customisation!$H$17</f>
        <v>0</v>
      </c>
      <c r="P9" s="88">
        <f>O9/(1+Customisation!$H$21)^($A9-12)</f>
        <v>0</v>
      </c>
      <c r="Q9" s="88">
        <f>IF($A9&lt;Customisation!$H$13,G9,G9*(1-Customisation!$H$11*Customisation!$H$12))</f>
        <v>0</v>
      </c>
      <c r="R9" s="88">
        <f>IF($A9&lt;Customisation!$H$13,H9,H9*(1-Customisation!$H$11*Customisation!$H$12))</f>
        <v>0</v>
      </c>
      <c r="S9" s="88">
        <f>IF($A9&lt;Customisation!$H$13,I9,I9*(1-Customisation!$H$11*Customisation!$H$12))</f>
        <v>0</v>
      </c>
      <c r="T9" s="88">
        <f>IF($A9&lt;Customisation!$H$13,J9,J9*(1-Customisation!$H$11*Customisation!$H$12))</f>
        <v>0</v>
      </c>
      <c r="U9" s="88">
        <f>IF($A9&lt;Customisation!$H$13,K9,K9*(1-Customisation!$H$11*Customisation!$H$12))</f>
        <v>0</v>
      </c>
      <c r="V9" s="88">
        <f>IF($A9&lt;Customisation!$H$13,L9,L9*(1-Customisation!$H$11*Customisation!$H$12))</f>
        <v>0</v>
      </c>
      <c r="W9" s="88">
        <f>IF($A9&lt;Customisation!$H$13,M9,M9*(1-Customisation!$H$11*Customisation!$H$12))</f>
        <v>0</v>
      </c>
      <c r="X9" s="88">
        <f>IF($A9&lt;Customisation!$H$13,N9,N9*(1-Customisation!$H$11*Customisation!$H$12))</f>
        <v>0</v>
      </c>
      <c r="Y9" s="88">
        <f>IF($A9&lt;Customisation!$H$13,O9,O9*(1-Customisation!$H$11*Customisation!$H$12))</f>
        <v>0</v>
      </c>
      <c r="Z9" s="88">
        <f>IF($A9&lt;Customisation!$H$13,P9,P9*(1-Customisation!$H$11*Customisation!$H$12))</f>
        <v>0</v>
      </c>
      <c r="AA9" s="88">
        <f t="shared" si="1"/>
        <v>0</v>
      </c>
      <c r="AB9" s="88">
        <f t="shared" si="12"/>
        <v>0</v>
      </c>
      <c r="AC9" s="88">
        <f t="shared" si="2"/>
        <v>0</v>
      </c>
      <c r="AD9" s="88">
        <f t="shared" si="3"/>
        <v>0</v>
      </c>
      <c r="AE9" s="88">
        <f t="shared" si="4"/>
        <v>0</v>
      </c>
      <c r="AF9" s="88">
        <f t="shared" si="5"/>
        <v>0</v>
      </c>
      <c r="AG9" s="88">
        <f t="shared" si="13"/>
        <v>0</v>
      </c>
      <c r="AH9" s="88">
        <f t="shared" si="14"/>
        <v>0</v>
      </c>
      <c r="AI9" s="88">
        <f t="shared" si="6"/>
        <v>0</v>
      </c>
      <c r="AJ9" s="88">
        <f t="shared" si="7"/>
        <v>0</v>
      </c>
      <c r="AL9" s="90">
        <f t="shared" si="15"/>
        <v>0</v>
      </c>
      <c r="AM9" s="90">
        <f t="shared" si="16"/>
        <v>0</v>
      </c>
    </row>
    <row r="10" spans="1:51">
      <c r="A10" s="80">
        <f t="shared" si="17"/>
        <v>6</v>
      </c>
      <c r="B10" s="87">
        <f>'Life table'!D8</f>
        <v>0.98985230587111694</v>
      </c>
      <c r="C10" s="87">
        <f>IF($A10&lt;Customisation!$H$13,0,B10)/LOOKUP(Customisation!$H$13,$A$4:$A$104,$B$4:$B$104)</f>
        <v>0</v>
      </c>
      <c r="D10" s="80">
        <f>IF($A10&lt;=Customisation!$H$13,1,1/(1+Customisation!$H$21)^($A10-Customisation!$H$13))</f>
        <v>1</v>
      </c>
      <c r="E10" s="80">
        <f t="shared" si="18"/>
        <v>6</v>
      </c>
      <c r="F10" s="89">
        <f t="shared" si="8"/>
        <v>0</v>
      </c>
      <c r="G10" s="88">
        <f>'Age data'!M14*Customisation!$H$22</f>
        <v>0</v>
      </c>
      <c r="H10" s="88">
        <f t="shared" si="9"/>
        <v>0</v>
      </c>
      <c r="I10" s="88">
        <f>'Age data'!N14*Customisation!$H$22</f>
        <v>0</v>
      </c>
      <c r="J10" s="89">
        <f t="shared" si="10"/>
        <v>0</v>
      </c>
      <c r="K10" s="88">
        <f>I10*'Life table'!I8</f>
        <v>0</v>
      </c>
      <c r="L10" s="88">
        <f>J10*'Life table'!J8</f>
        <v>0</v>
      </c>
      <c r="M10" s="88">
        <f t="shared" si="11"/>
        <v>0</v>
      </c>
      <c r="N10" s="88">
        <f>((G10-I10)*$AW$5+I10*$AW$6)/(1+Customisation!$H$21)^($A10-12)</f>
        <v>0</v>
      </c>
      <c r="O10" s="88">
        <f>G10*Customisation!$H$17</f>
        <v>0</v>
      </c>
      <c r="P10" s="88">
        <f>O10/(1+Customisation!$H$21)^($A10-12)</f>
        <v>0</v>
      </c>
      <c r="Q10" s="88">
        <f>IF($A10&lt;Customisation!$H$13,G10,G10*(1-Customisation!$H$11*Customisation!$H$12))</f>
        <v>0</v>
      </c>
      <c r="R10" s="88">
        <f>IF($A10&lt;Customisation!$H$13,H10,H10*(1-Customisation!$H$11*Customisation!$H$12))</f>
        <v>0</v>
      </c>
      <c r="S10" s="88">
        <f>IF($A10&lt;Customisation!$H$13,I10,I10*(1-Customisation!$H$11*Customisation!$H$12))</f>
        <v>0</v>
      </c>
      <c r="T10" s="88">
        <f>IF($A10&lt;Customisation!$H$13,J10,J10*(1-Customisation!$H$11*Customisation!$H$12))</f>
        <v>0</v>
      </c>
      <c r="U10" s="88">
        <f>IF($A10&lt;Customisation!$H$13,K10,K10*(1-Customisation!$H$11*Customisation!$H$12))</f>
        <v>0</v>
      </c>
      <c r="V10" s="88">
        <f>IF($A10&lt;Customisation!$H$13,L10,L10*(1-Customisation!$H$11*Customisation!$H$12))</f>
        <v>0</v>
      </c>
      <c r="W10" s="88">
        <f>IF($A10&lt;Customisation!$H$13,M10,M10*(1-Customisation!$H$11*Customisation!$H$12))</f>
        <v>0</v>
      </c>
      <c r="X10" s="88">
        <f>IF($A10&lt;Customisation!$H$13,N10,N10*(1-Customisation!$H$11*Customisation!$H$12))</f>
        <v>0</v>
      </c>
      <c r="Y10" s="88">
        <f>IF($A10&lt;Customisation!$H$13,O10,O10*(1-Customisation!$H$11*Customisation!$H$12))</f>
        <v>0</v>
      </c>
      <c r="Z10" s="88">
        <f>IF($A10&lt;Customisation!$H$13,P10,P10*(1-Customisation!$H$11*Customisation!$H$12))</f>
        <v>0</v>
      </c>
      <c r="AA10" s="88">
        <f t="shared" si="1"/>
        <v>0</v>
      </c>
      <c r="AB10" s="88">
        <f t="shared" si="12"/>
        <v>0</v>
      </c>
      <c r="AC10" s="88">
        <f t="shared" si="2"/>
        <v>0</v>
      </c>
      <c r="AD10" s="88">
        <f t="shared" si="3"/>
        <v>0</v>
      </c>
      <c r="AE10" s="88">
        <f t="shared" si="4"/>
        <v>0</v>
      </c>
      <c r="AF10" s="88">
        <f t="shared" si="5"/>
        <v>0</v>
      </c>
      <c r="AG10" s="88">
        <f t="shared" si="13"/>
        <v>0</v>
      </c>
      <c r="AH10" s="88">
        <f t="shared" si="14"/>
        <v>0</v>
      </c>
      <c r="AI10" s="88">
        <f t="shared" si="6"/>
        <v>0</v>
      </c>
      <c r="AJ10" s="88">
        <f t="shared" si="7"/>
        <v>0</v>
      </c>
      <c r="AL10" s="90">
        <f t="shared" si="15"/>
        <v>0</v>
      </c>
      <c r="AM10" s="90">
        <f t="shared" si="16"/>
        <v>0</v>
      </c>
    </row>
    <row r="11" spans="1:51">
      <c r="A11" s="80">
        <f t="shared" si="17"/>
        <v>7</v>
      </c>
      <c r="B11" s="87">
        <f>'Life table'!D9</f>
        <v>0.98974342211747102</v>
      </c>
      <c r="C11" s="87">
        <f>IF($A11&lt;Customisation!$H$13,0,B11)/LOOKUP(Customisation!$H$13,$A$4:$A$104,$B$4:$B$104)</f>
        <v>0</v>
      </c>
      <c r="D11" s="80">
        <f>IF($A11&lt;=Customisation!$H$13,1,1/(1+Customisation!$H$21)^($A11-Customisation!$H$13))</f>
        <v>1</v>
      </c>
      <c r="E11" s="80">
        <f t="shared" si="18"/>
        <v>7</v>
      </c>
      <c r="F11" s="89">
        <f t="shared" si="8"/>
        <v>0</v>
      </c>
      <c r="G11" s="88">
        <f>'Age data'!M15*Customisation!$H$22</f>
        <v>0</v>
      </c>
      <c r="H11" s="88">
        <f t="shared" si="9"/>
        <v>0</v>
      </c>
      <c r="I11" s="88">
        <f>'Age data'!N15*Customisation!$H$22</f>
        <v>0</v>
      </c>
      <c r="J11" s="89">
        <f t="shared" si="10"/>
        <v>0</v>
      </c>
      <c r="K11" s="88">
        <f>I11*'Life table'!I9</f>
        <v>0</v>
      </c>
      <c r="L11" s="88">
        <f>J11*'Life table'!J9</f>
        <v>0</v>
      </c>
      <c r="M11" s="88">
        <f t="shared" si="11"/>
        <v>0</v>
      </c>
      <c r="N11" s="88">
        <f>((G11-I11)*$AW$5+I11*$AW$6)/(1+Customisation!$H$21)^($A11-12)</f>
        <v>0</v>
      </c>
      <c r="O11" s="88">
        <f>G11*Customisation!$H$17</f>
        <v>0</v>
      </c>
      <c r="P11" s="88">
        <f>O11/(1+Customisation!$H$21)^($A11-12)</f>
        <v>0</v>
      </c>
      <c r="Q11" s="88">
        <f>IF($A11&lt;Customisation!$H$13,G11,G11*(1-Customisation!$H$11*Customisation!$H$12))</f>
        <v>0</v>
      </c>
      <c r="R11" s="88">
        <f>IF($A11&lt;Customisation!$H$13,H11,H11*(1-Customisation!$H$11*Customisation!$H$12))</f>
        <v>0</v>
      </c>
      <c r="S11" s="88">
        <f>IF($A11&lt;Customisation!$H$13,I11,I11*(1-Customisation!$H$11*Customisation!$H$12))</f>
        <v>0</v>
      </c>
      <c r="T11" s="88">
        <f>IF($A11&lt;Customisation!$H$13,J11,J11*(1-Customisation!$H$11*Customisation!$H$12))</f>
        <v>0</v>
      </c>
      <c r="U11" s="88">
        <f>IF($A11&lt;Customisation!$H$13,K11,K11*(1-Customisation!$H$11*Customisation!$H$12))</f>
        <v>0</v>
      </c>
      <c r="V11" s="88">
        <f>IF($A11&lt;Customisation!$H$13,L11,L11*(1-Customisation!$H$11*Customisation!$H$12))</f>
        <v>0</v>
      </c>
      <c r="W11" s="88">
        <f>IF($A11&lt;Customisation!$H$13,M11,M11*(1-Customisation!$H$11*Customisation!$H$12))</f>
        <v>0</v>
      </c>
      <c r="X11" s="88">
        <f>IF($A11&lt;Customisation!$H$13,N11,N11*(1-Customisation!$H$11*Customisation!$H$12))</f>
        <v>0</v>
      </c>
      <c r="Y11" s="88">
        <f>IF($A11&lt;Customisation!$H$13,O11,O11*(1-Customisation!$H$11*Customisation!$H$12))</f>
        <v>0</v>
      </c>
      <c r="Z11" s="88">
        <f>IF($A11&lt;Customisation!$H$13,P11,P11*(1-Customisation!$H$11*Customisation!$H$12))</f>
        <v>0</v>
      </c>
      <c r="AA11" s="88">
        <f t="shared" si="1"/>
        <v>0</v>
      </c>
      <c r="AB11" s="88">
        <f t="shared" si="12"/>
        <v>0</v>
      </c>
      <c r="AC11" s="88">
        <f t="shared" si="2"/>
        <v>0</v>
      </c>
      <c r="AD11" s="88">
        <f t="shared" si="3"/>
        <v>0</v>
      </c>
      <c r="AE11" s="88">
        <f t="shared" si="4"/>
        <v>0</v>
      </c>
      <c r="AF11" s="88">
        <f t="shared" si="5"/>
        <v>0</v>
      </c>
      <c r="AG11" s="88">
        <f t="shared" si="13"/>
        <v>0</v>
      </c>
      <c r="AH11" s="88">
        <f t="shared" si="14"/>
        <v>0</v>
      </c>
      <c r="AI11" s="88">
        <f t="shared" si="6"/>
        <v>0</v>
      </c>
      <c r="AJ11" s="88">
        <f t="shared" si="7"/>
        <v>0</v>
      </c>
      <c r="AL11" s="90">
        <f t="shared" si="15"/>
        <v>0</v>
      </c>
      <c r="AM11" s="90">
        <f t="shared" si="16"/>
        <v>0</v>
      </c>
    </row>
    <row r="12" spans="1:51">
      <c r="A12" s="80">
        <f t="shared" si="17"/>
        <v>8</v>
      </c>
      <c r="B12" s="87">
        <f>'Life table'!D10</f>
        <v>0.98964444777525928</v>
      </c>
      <c r="C12" s="87">
        <f>IF($A12&lt;Customisation!$H$13,0,B12)/LOOKUP(Customisation!$H$13,$A$4:$A$104,$B$4:$B$104)</f>
        <v>0</v>
      </c>
      <c r="D12" s="80">
        <f>IF($A12&lt;=Customisation!$H$13,1,1/(1+Customisation!$H$21)^($A12-Customisation!$H$13))</f>
        <v>1</v>
      </c>
      <c r="E12" s="80">
        <f t="shared" si="18"/>
        <v>8</v>
      </c>
      <c r="F12" s="89">
        <f t="shared" si="8"/>
        <v>0</v>
      </c>
      <c r="G12" s="88">
        <f>'Age data'!M16*Customisation!$H$22</f>
        <v>0</v>
      </c>
      <c r="H12" s="88">
        <f t="shared" si="9"/>
        <v>0</v>
      </c>
      <c r="I12" s="88">
        <f>'Age data'!N16*Customisation!$H$22</f>
        <v>0</v>
      </c>
      <c r="J12" s="89">
        <f t="shared" si="10"/>
        <v>0</v>
      </c>
      <c r="K12" s="88">
        <f>I12*'Life table'!I10</f>
        <v>0</v>
      </c>
      <c r="L12" s="88">
        <f>J12*'Life table'!J10</f>
        <v>0</v>
      </c>
      <c r="M12" s="88">
        <f t="shared" si="11"/>
        <v>0</v>
      </c>
      <c r="N12" s="88">
        <f>((G12-I12)*$AW$5+I12*$AW$6)/(1+Customisation!$H$21)^($A12-12)</f>
        <v>0</v>
      </c>
      <c r="O12" s="88">
        <f>G12*Customisation!$H$17</f>
        <v>0</v>
      </c>
      <c r="P12" s="88">
        <f>O12/(1+Customisation!$H$21)^($A12-12)</f>
        <v>0</v>
      </c>
      <c r="Q12" s="88">
        <f>IF($A12&lt;Customisation!$H$13,G12,G12*(1-Customisation!$H$11*Customisation!$H$12))</f>
        <v>0</v>
      </c>
      <c r="R12" s="88">
        <f>IF($A12&lt;Customisation!$H$13,H12,H12*(1-Customisation!$H$11*Customisation!$H$12))</f>
        <v>0</v>
      </c>
      <c r="S12" s="88">
        <f>IF($A12&lt;Customisation!$H$13,I12,I12*(1-Customisation!$H$11*Customisation!$H$12))</f>
        <v>0</v>
      </c>
      <c r="T12" s="88">
        <f>IF($A12&lt;Customisation!$H$13,J12,J12*(1-Customisation!$H$11*Customisation!$H$12))</f>
        <v>0</v>
      </c>
      <c r="U12" s="88">
        <f>IF($A12&lt;Customisation!$H$13,K12,K12*(1-Customisation!$H$11*Customisation!$H$12))</f>
        <v>0</v>
      </c>
      <c r="V12" s="88">
        <f>IF($A12&lt;Customisation!$H$13,L12,L12*(1-Customisation!$H$11*Customisation!$H$12))</f>
        <v>0</v>
      </c>
      <c r="W12" s="88">
        <f>IF($A12&lt;Customisation!$H$13,M12,M12*(1-Customisation!$H$11*Customisation!$H$12))</f>
        <v>0</v>
      </c>
      <c r="X12" s="88">
        <f>IF($A12&lt;Customisation!$H$13,N12,N12*(1-Customisation!$H$11*Customisation!$H$12))</f>
        <v>0</v>
      </c>
      <c r="Y12" s="88">
        <f>IF($A12&lt;Customisation!$H$13,O12,O12*(1-Customisation!$H$11*Customisation!$H$12))</f>
        <v>0</v>
      </c>
      <c r="Z12" s="88">
        <f>IF($A12&lt;Customisation!$H$13,P12,P12*(1-Customisation!$H$11*Customisation!$H$12))</f>
        <v>0</v>
      </c>
      <c r="AA12" s="88">
        <f t="shared" si="1"/>
        <v>0</v>
      </c>
      <c r="AB12" s="88">
        <f t="shared" si="12"/>
        <v>0</v>
      </c>
      <c r="AC12" s="88">
        <f t="shared" si="2"/>
        <v>0</v>
      </c>
      <c r="AD12" s="88">
        <f t="shared" si="3"/>
        <v>0</v>
      </c>
      <c r="AE12" s="88">
        <f t="shared" si="4"/>
        <v>0</v>
      </c>
      <c r="AF12" s="88">
        <f t="shared" si="5"/>
        <v>0</v>
      </c>
      <c r="AG12" s="88">
        <f t="shared" si="13"/>
        <v>0</v>
      </c>
      <c r="AH12" s="88">
        <f t="shared" si="14"/>
        <v>0</v>
      </c>
      <c r="AI12" s="88">
        <f t="shared" si="6"/>
        <v>0</v>
      </c>
      <c r="AJ12" s="88">
        <f t="shared" si="7"/>
        <v>0</v>
      </c>
      <c r="AL12" s="90">
        <f t="shared" si="15"/>
        <v>0</v>
      </c>
      <c r="AM12" s="90">
        <f t="shared" si="16"/>
        <v>0</v>
      </c>
    </row>
    <row r="13" spans="1:51">
      <c r="A13" s="80">
        <f t="shared" si="17"/>
        <v>9</v>
      </c>
      <c r="B13" s="87">
        <f>'Life table'!D11</f>
        <v>0.98953558688600396</v>
      </c>
      <c r="C13" s="87">
        <f>IF($A13&lt;Customisation!$H$13,0,B13)/LOOKUP(Customisation!$H$13,$A$4:$A$104,$B$4:$B$104)</f>
        <v>0</v>
      </c>
      <c r="D13" s="80">
        <f>IF($A13&lt;=Customisation!$H$13,1,1/(1+Customisation!$H$21)^($A13-Customisation!$H$13))</f>
        <v>1</v>
      </c>
      <c r="E13" s="80">
        <f t="shared" si="18"/>
        <v>9</v>
      </c>
      <c r="F13" s="89">
        <f t="shared" si="8"/>
        <v>0</v>
      </c>
      <c r="G13" s="88">
        <f>'Age data'!M17*Customisation!$H$22</f>
        <v>0</v>
      </c>
      <c r="H13" s="88">
        <f t="shared" si="9"/>
        <v>0</v>
      </c>
      <c r="I13" s="88">
        <f>'Age data'!N17*Customisation!$H$22</f>
        <v>0</v>
      </c>
      <c r="J13" s="89">
        <f t="shared" si="10"/>
        <v>0</v>
      </c>
      <c r="K13" s="88">
        <f>I13*'Life table'!I11</f>
        <v>0</v>
      </c>
      <c r="L13" s="88">
        <f>J13*'Life table'!J11</f>
        <v>0</v>
      </c>
      <c r="M13" s="88">
        <f t="shared" si="11"/>
        <v>0</v>
      </c>
      <c r="N13" s="88">
        <f>((G13-I13)*$AW$5+I13*$AW$6)/(1+Customisation!$H$21)^($A13-12)</f>
        <v>0</v>
      </c>
      <c r="O13" s="88">
        <f>G13*Customisation!$H$17</f>
        <v>0</v>
      </c>
      <c r="P13" s="88">
        <f>O13/(1+Customisation!$H$21)^($A13-12)</f>
        <v>0</v>
      </c>
      <c r="Q13" s="88">
        <f>IF($A13&lt;Customisation!$H$13,G13,G13*(1-Customisation!$H$11*Customisation!$H$12))</f>
        <v>0</v>
      </c>
      <c r="R13" s="88">
        <f>IF($A13&lt;Customisation!$H$13,H13,H13*(1-Customisation!$H$11*Customisation!$H$12))</f>
        <v>0</v>
      </c>
      <c r="S13" s="88">
        <f>IF($A13&lt;Customisation!$H$13,I13,I13*(1-Customisation!$H$11*Customisation!$H$12))</f>
        <v>0</v>
      </c>
      <c r="T13" s="88">
        <f>IF($A13&lt;Customisation!$H$13,J13,J13*(1-Customisation!$H$11*Customisation!$H$12))</f>
        <v>0</v>
      </c>
      <c r="U13" s="88">
        <f>IF($A13&lt;Customisation!$H$13,K13,K13*(1-Customisation!$H$11*Customisation!$H$12))</f>
        <v>0</v>
      </c>
      <c r="V13" s="88">
        <f>IF($A13&lt;Customisation!$H$13,L13,L13*(1-Customisation!$H$11*Customisation!$H$12))</f>
        <v>0</v>
      </c>
      <c r="W13" s="88">
        <f>IF($A13&lt;Customisation!$H$13,M13,M13*(1-Customisation!$H$11*Customisation!$H$12))</f>
        <v>0</v>
      </c>
      <c r="X13" s="88">
        <f>IF($A13&lt;Customisation!$H$13,N13,N13*(1-Customisation!$H$11*Customisation!$H$12))</f>
        <v>0</v>
      </c>
      <c r="Y13" s="88">
        <f>IF($A13&lt;Customisation!$H$13,O13,O13*(1-Customisation!$H$11*Customisation!$H$12))</f>
        <v>0</v>
      </c>
      <c r="Z13" s="88">
        <f>IF($A13&lt;Customisation!$H$13,P13,P13*(1-Customisation!$H$11*Customisation!$H$12))</f>
        <v>0</v>
      </c>
      <c r="AA13" s="88">
        <f t="shared" si="1"/>
        <v>0</v>
      </c>
      <c r="AB13" s="88">
        <f t="shared" si="12"/>
        <v>0</v>
      </c>
      <c r="AC13" s="88">
        <f t="shared" si="2"/>
        <v>0</v>
      </c>
      <c r="AD13" s="88">
        <f t="shared" si="3"/>
        <v>0</v>
      </c>
      <c r="AE13" s="88">
        <f t="shared" si="4"/>
        <v>0</v>
      </c>
      <c r="AF13" s="88">
        <f t="shared" si="5"/>
        <v>0</v>
      </c>
      <c r="AG13" s="88">
        <f t="shared" si="13"/>
        <v>0</v>
      </c>
      <c r="AH13" s="88">
        <f t="shared" si="14"/>
        <v>0</v>
      </c>
      <c r="AI13" s="88">
        <f t="shared" si="6"/>
        <v>0</v>
      </c>
      <c r="AJ13" s="88">
        <f t="shared" si="7"/>
        <v>0</v>
      </c>
      <c r="AL13" s="90">
        <f t="shared" si="15"/>
        <v>0</v>
      </c>
      <c r="AM13" s="90">
        <f t="shared" si="16"/>
        <v>0</v>
      </c>
    </row>
    <row r="14" spans="1:51">
      <c r="A14" s="80">
        <f t="shared" si="17"/>
        <v>10</v>
      </c>
      <c r="B14" s="87">
        <f>'Life table'!D12</f>
        <v>0.98942673797144642</v>
      </c>
      <c r="C14" s="87">
        <f>IF($A14&lt;Customisation!$H$13,0,B14)/LOOKUP(Customisation!$H$13,$A$4:$A$104,$B$4:$B$104)</f>
        <v>0</v>
      </c>
      <c r="D14" s="80">
        <f>IF($A14&lt;=Customisation!$H$13,1,1/(1+Customisation!$H$21)^($A14-Customisation!$H$13))</f>
        <v>1</v>
      </c>
      <c r="E14" s="80">
        <f t="shared" si="18"/>
        <v>10</v>
      </c>
      <c r="F14" s="89">
        <f t="shared" si="8"/>
        <v>0</v>
      </c>
      <c r="G14" s="88">
        <f>'Age data'!M18*Customisation!$H$22</f>
        <v>0</v>
      </c>
      <c r="H14" s="88">
        <f t="shared" si="9"/>
        <v>0</v>
      </c>
      <c r="I14" s="88">
        <f>'Age data'!N18*Customisation!$H$22</f>
        <v>0</v>
      </c>
      <c r="J14" s="89">
        <f t="shared" si="10"/>
        <v>0</v>
      </c>
      <c r="K14" s="88">
        <f>I14*'Life table'!I12</f>
        <v>0</v>
      </c>
      <c r="L14" s="88">
        <f>J14*'Life table'!J12</f>
        <v>0</v>
      </c>
      <c r="M14" s="88">
        <f t="shared" si="11"/>
        <v>0</v>
      </c>
      <c r="N14" s="88">
        <f>((G14-I14)*$AW$5+I14*$AW$6)/(1+Customisation!$H$21)^($A14-12)</f>
        <v>0</v>
      </c>
      <c r="O14" s="88">
        <f>G14*Customisation!$H$17</f>
        <v>0</v>
      </c>
      <c r="P14" s="88">
        <f>O14/(1+Customisation!$H$21)^($A14-12)</f>
        <v>0</v>
      </c>
      <c r="Q14" s="88">
        <f>IF($A14&lt;Customisation!$H$13,G14,G14*(1-Customisation!$H$11*Customisation!$H$12))</f>
        <v>0</v>
      </c>
      <c r="R14" s="88">
        <f>IF($A14&lt;Customisation!$H$13,H14,H14*(1-Customisation!$H$11*Customisation!$H$12))</f>
        <v>0</v>
      </c>
      <c r="S14" s="88">
        <f>IF($A14&lt;Customisation!$H$13,I14,I14*(1-Customisation!$H$11*Customisation!$H$12))</f>
        <v>0</v>
      </c>
      <c r="T14" s="88">
        <f>IF($A14&lt;Customisation!$H$13,J14,J14*(1-Customisation!$H$11*Customisation!$H$12))</f>
        <v>0</v>
      </c>
      <c r="U14" s="88">
        <f>IF($A14&lt;Customisation!$H$13,K14,K14*(1-Customisation!$H$11*Customisation!$H$12))</f>
        <v>0</v>
      </c>
      <c r="V14" s="88">
        <f>IF($A14&lt;Customisation!$H$13,L14,L14*(1-Customisation!$H$11*Customisation!$H$12))</f>
        <v>0</v>
      </c>
      <c r="W14" s="88">
        <f>IF($A14&lt;Customisation!$H$13,M14,M14*(1-Customisation!$H$11*Customisation!$H$12))</f>
        <v>0</v>
      </c>
      <c r="X14" s="88">
        <f>IF($A14&lt;Customisation!$H$13,N14,N14*(1-Customisation!$H$11*Customisation!$H$12))</f>
        <v>0</v>
      </c>
      <c r="Y14" s="88">
        <f>IF($A14&lt;Customisation!$H$13,O14,O14*(1-Customisation!$H$11*Customisation!$H$12))</f>
        <v>0</v>
      </c>
      <c r="Z14" s="88">
        <f>IF($A14&lt;Customisation!$H$13,P14,P14*(1-Customisation!$H$11*Customisation!$H$12))</f>
        <v>0</v>
      </c>
      <c r="AA14" s="88">
        <f t="shared" si="1"/>
        <v>0</v>
      </c>
      <c r="AB14" s="88">
        <f t="shared" si="12"/>
        <v>0</v>
      </c>
      <c r="AC14" s="88">
        <f t="shared" si="2"/>
        <v>0</v>
      </c>
      <c r="AD14" s="88">
        <f t="shared" si="3"/>
        <v>0</v>
      </c>
      <c r="AE14" s="88">
        <f t="shared" si="4"/>
        <v>0</v>
      </c>
      <c r="AF14" s="88">
        <f t="shared" si="5"/>
        <v>0</v>
      </c>
      <c r="AG14" s="88">
        <f t="shared" si="13"/>
        <v>0</v>
      </c>
      <c r="AH14" s="88">
        <f t="shared" si="14"/>
        <v>0</v>
      </c>
      <c r="AI14" s="88">
        <f t="shared" si="6"/>
        <v>0</v>
      </c>
      <c r="AJ14" s="88">
        <f t="shared" si="7"/>
        <v>0</v>
      </c>
      <c r="AL14" s="90">
        <f t="shared" si="15"/>
        <v>0</v>
      </c>
      <c r="AM14" s="90">
        <f t="shared" si="16"/>
        <v>0</v>
      </c>
    </row>
    <row r="15" spans="1:51">
      <c r="A15" s="80">
        <f t="shared" si="17"/>
        <v>11</v>
      </c>
      <c r="B15" s="87">
        <f>'Life table'!D13</f>
        <v>0.98930800676288988</v>
      </c>
      <c r="C15" s="87">
        <f>IF($A15&lt;Customisation!$H$13,0,B15)/LOOKUP(Customisation!$H$13,$A$4:$A$104,$B$4:$B$104)</f>
        <v>0</v>
      </c>
      <c r="D15" s="80">
        <f>IF($A15&lt;=Customisation!$H$13,1,1/(1+Customisation!$H$21)^($A15-Customisation!$H$13))</f>
        <v>1</v>
      </c>
      <c r="E15" s="80">
        <f t="shared" si="18"/>
        <v>11</v>
      </c>
      <c r="F15" s="89">
        <f t="shared" si="8"/>
        <v>0</v>
      </c>
      <c r="G15" s="88">
        <f>'Age data'!M19*Customisation!$H$22</f>
        <v>0</v>
      </c>
      <c r="H15" s="88">
        <f t="shared" si="9"/>
        <v>0</v>
      </c>
      <c r="I15" s="88">
        <f>'Age data'!N19*Customisation!$H$22</f>
        <v>0</v>
      </c>
      <c r="J15" s="89">
        <f t="shared" si="10"/>
        <v>0</v>
      </c>
      <c r="K15" s="88">
        <f>I15*'Life table'!I13</f>
        <v>0</v>
      </c>
      <c r="L15" s="88">
        <f>J15*'Life table'!J13</f>
        <v>0</v>
      </c>
      <c r="M15" s="88">
        <f t="shared" si="11"/>
        <v>0</v>
      </c>
      <c r="N15" s="88">
        <f>((G15-I15)*$AW$5+I15*$AW$6)/(1+Customisation!$H$21)^($A15-12)</f>
        <v>0</v>
      </c>
      <c r="O15" s="88">
        <f>G15*Customisation!$H$17</f>
        <v>0</v>
      </c>
      <c r="P15" s="88">
        <f>O15/(1+Customisation!$H$21)^($A15-12)</f>
        <v>0</v>
      </c>
      <c r="Q15" s="88">
        <f>IF($A15&lt;Customisation!$H$13,G15,G15*(1-Customisation!$H$11*Customisation!$H$12))</f>
        <v>0</v>
      </c>
      <c r="R15" s="88">
        <f>IF($A15&lt;Customisation!$H$13,H15,H15*(1-Customisation!$H$11*Customisation!$H$12))</f>
        <v>0</v>
      </c>
      <c r="S15" s="88">
        <f>IF($A15&lt;Customisation!$H$13,I15,I15*(1-Customisation!$H$11*Customisation!$H$12))</f>
        <v>0</v>
      </c>
      <c r="T15" s="88">
        <f>IF($A15&lt;Customisation!$H$13,J15,J15*(1-Customisation!$H$11*Customisation!$H$12))</f>
        <v>0</v>
      </c>
      <c r="U15" s="88">
        <f>IF($A15&lt;Customisation!$H$13,K15,K15*(1-Customisation!$H$11*Customisation!$H$12))</f>
        <v>0</v>
      </c>
      <c r="V15" s="88">
        <f>IF($A15&lt;Customisation!$H$13,L15,L15*(1-Customisation!$H$11*Customisation!$H$12))</f>
        <v>0</v>
      </c>
      <c r="W15" s="88">
        <f>IF($A15&lt;Customisation!$H$13,M15,M15*(1-Customisation!$H$11*Customisation!$H$12))</f>
        <v>0</v>
      </c>
      <c r="X15" s="88">
        <f>IF($A15&lt;Customisation!$H$13,N15,N15*(1-Customisation!$H$11*Customisation!$H$12))</f>
        <v>0</v>
      </c>
      <c r="Y15" s="88">
        <f>IF($A15&lt;Customisation!$H$13,O15,O15*(1-Customisation!$H$11*Customisation!$H$12))</f>
        <v>0</v>
      </c>
      <c r="Z15" s="88">
        <f>IF($A15&lt;Customisation!$H$13,P15,P15*(1-Customisation!$H$11*Customisation!$H$12))</f>
        <v>0</v>
      </c>
      <c r="AA15" s="88">
        <f t="shared" si="1"/>
        <v>0</v>
      </c>
      <c r="AB15" s="88">
        <f t="shared" si="12"/>
        <v>0</v>
      </c>
      <c r="AC15" s="88">
        <f t="shared" si="2"/>
        <v>0</v>
      </c>
      <c r="AD15" s="88">
        <f t="shared" si="3"/>
        <v>0</v>
      </c>
      <c r="AE15" s="88">
        <f t="shared" si="4"/>
        <v>0</v>
      </c>
      <c r="AF15" s="88">
        <f t="shared" si="5"/>
        <v>0</v>
      </c>
      <c r="AG15" s="88">
        <f t="shared" si="13"/>
        <v>0</v>
      </c>
      <c r="AH15" s="88">
        <f t="shared" si="14"/>
        <v>0</v>
      </c>
      <c r="AI15" s="88">
        <f t="shared" si="6"/>
        <v>0</v>
      </c>
      <c r="AJ15" s="88">
        <f t="shared" si="7"/>
        <v>0</v>
      </c>
      <c r="AL15" s="90">
        <f t="shared" si="15"/>
        <v>0</v>
      </c>
      <c r="AM15" s="90">
        <f t="shared" si="16"/>
        <v>0</v>
      </c>
    </row>
    <row r="16" spans="1:51">
      <c r="A16" s="80">
        <v>12</v>
      </c>
      <c r="B16" s="87">
        <f>'Life table'!D14</f>
        <v>0.989169503641943</v>
      </c>
      <c r="C16" s="87">
        <f>IF($A16&lt;Customisation!$H$13,0,B16)/LOOKUP(Customisation!$H$13,$A$4:$A$104,$B$4:$B$104)</f>
        <v>1</v>
      </c>
      <c r="D16" s="80">
        <f>IF($A16&lt;=Customisation!$H$13,1,1/(1+Customisation!$H$21)^($A16-Customisation!$H$13))</f>
        <v>1</v>
      </c>
      <c r="E16" s="80">
        <f t="shared" si="18"/>
        <v>12</v>
      </c>
      <c r="F16" s="89">
        <f t="shared" si="8"/>
        <v>1</v>
      </c>
      <c r="G16" s="88">
        <f>'Age data'!M20*Customisation!$H$22</f>
        <v>0</v>
      </c>
      <c r="H16" s="88">
        <f t="shared" si="9"/>
        <v>0</v>
      </c>
      <c r="I16" s="88">
        <f>'Age data'!N20*Customisation!$H$22</f>
        <v>0</v>
      </c>
      <c r="J16" s="89">
        <f t="shared" si="10"/>
        <v>0</v>
      </c>
      <c r="K16" s="88">
        <f>I16*'Life table'!I14</f>
        <v>0</v>
      </c>
      <c r="L16" s="88">
        <f>J16*'Life table'!J14</f>
        <v>0</v>
      </c>
      <c r="M16" s="88">
        <f t="shared" si="11"/>
        <v>0</v>
      </c>
      <c r="N16" s="88">
        <f>((G16-I16)*$AW$5+I16*$AW$6)/(1+Customisation!$H$21)^($A16-12)</f>
        <v>0</v>
      </c>
      <c r="O16" s="88">
        <f>G16*Customisation!$H$17</f>
        <v>0</v>
      </c>
      <c r="P16" s="88">
        <f>O16/(1+Customisation!$H$21)^($A16-12)</f>
        <v>0</v>
      </c>
      <c r="Q16" s="88">
        <f>IF($A16&lt;Customisation!$H$13,G16,G16*(1-Customisation!$H$11*Customisation!$H$12))</f>
        <v>0</v>
      </c>
      <c r="R16" s="88">
        <f>IF($A16&lt;Customisation!$H$13,H16,H16*(1-Customisation!$H$11*Customisation!$H$12))</f>
        <v>0</v>
      </c>
      <c r="S16" s="88">
        <f>IF($A16&lt;Customisation!$H$13,I16,I16*(1-Customisation!$H$11*Customisation!$H$12))</f>
        <v>0</v>
      </c>
      <c r="T16" s="88">
        <f>IF($A16&lt;Customisation!$H$13,J16,J16*(1-Customisation!$H$11*Customisation!$H$12))</f>
        <v>0</v>
      </c>
      <c r="U16" s="88">
        <f>IF($A16&lt;Customisation!$H$13,K16,K16*(1-Customisation!$H$11*Customisation!$H$12))</f>
        <v>0</v>
      </c>
      <c r="V16" s="88">
        <f>IF($A16&lt;Customisation!$H$13,L16,L16*(1-Customisation!$H$11*Customisation!$H$12))</f>
        <v>0</v>
      </c>
      <c r="W16" s="88">
        <f>IF($A16&lt;Customisation!$H$13,M16,M16*(1-Customisation!$H$11*Customisation!$H$12))</f>
        <v>0</v>
      </c>
      <c r="X16" s="88">
        <f>IF($A16&lt;Customisation!$H$13,N16,N16*(1-Customisation!$H$11*Customisation!$H$12))</f>
        <v>0</v>
      </c>
      <c r="Y16" s="88">
        <f>IF($A16&lt;Customisation!$H$13,O16,O16*(1-Customisation!$H$11*Customisation!$H$12))</f>
        <v>0</v>
      </c>
      <c r="Z16" s="88">
        <f>IF($A16&lt;Customisation!$H$13,P16,P16*(1-Customisation!$H$11*Customisation!$H$12))</f>
        <v>0</v>
      </c>
      <c r="AA16" s="88">
        <f t="shared" ref="AA16:AA47" si="19">G16-Q16</f>
        <v>0</v>
      </c>
      <c r="AB16" s="88">
        <f t="shared" si="12"/>
        <v>0</v>
      </c>
      <c r="AC16" s="88">
        <f t="shared" ref="AC16:AC47" si="20">I16-S16</f>
        <v>0</v>
      </c>
      <c r="AD16" s="88">
        <f t="shared" si="3"/>
        <v>0</v>
      </c>
      <c r="AE16" s="88">
        <f t="shared" si="4"/>
        <v>0</v>
      </c>
      <c r="AF16" s="88">
        <f t="shared" ref="AF16:AF47" si="21">L16-V16</f>
        <v>0</v>
      </c>
      <c r="AG16" s="88">
        <f t="shared" si="13"/>
        <v>0</v>
      </c>
      <c r="AH16" s="88">
        <f t="shared" si="14"/>
        <v>0</v>
      </c>
      <c r="AI16" s="88">
        <f t="shared" ref="AI16:AI47" si="22">O16-Y16</f>
        <v>0</v>
      </c>
      <c r="AJ16" s="88">
        <f t="shared" ref="AJ16:AJ47" si="23">P16-Z16</f>
        <v>0</v>
      </c>
      <c r="AL16" s="90">
        <f t="shared" si="15"/>
        <v>0</v>
      </c>
      <c r="AM16" s="90">
        <f t="shared" si="16"/>
        <v>0</v>
      </c>
    </row>
    <row r="17" spans="1:39">
      <c r="A17" s="80">
        <f t="shared" ref="A17:A48" si="24">A16+1</f>
        <v>13</v>
      </c>
      <c r="B17" s="87">
        <f>'Life table'!D15</f>
        <v>0.98899145313128745</v>
      </c>
      <c r="C17" s="88">
        <f>IF($A17&lt;Customisation!$H$13,0,B17)/LOOKUP(Customisation!$H$13,$A$4:$A$104,$B$4:$B$104)</f>
        <v>0.99982000000000004</v>
      </c>
      <c r="D17" s="80">
        <f>IF($A17&lt;=Customisation!$H$13,1,1/(1+Customisation!$H$21)^($A17-Customisation!$H$13))</f>
        <v>0.970873786407767</v>
      </c>
      <c r="E17" s="80">
        <f t="shared" si="18"/>
        <v>13</v>
      </c>
      <c r="F17" s="80">
        <f t="shared" si="8"/>
        <v>0.97069902912621364</v>
      </c>
      <c r="G17" s="88">
        <f>'Age data'!M21*Customisation!$H$22</f>
        <v>0</v>
      </c>
      <c r="H17" s="88">
        <f t="shared" si="9"/>
        <v>0</v>
      </c>
      <c r="I17" s="88">
        <f>'Age data'!N21*Customisation!$H$22</f>
        <v>0</v>
      </c>
      <c r="J17" s="89">
        <f t="shared" si="10"/>
        <v>0</v>
      </c>
      <c r="K17" s="88">
        <f>I17*'Life table'!I15</f>
        <v>0</v>
      </c>
      <c r="L17" s="88">
        <f>J17*'Life table'!J15</f>
        <v>0</v>
      </c>
      <c r="M17" s="88">
        <f t="shared" si="11"/>
        <v>0</v>
      </c>
      <c r="N17" s="88">
        <f>((G17-I17)*$AW$5+I17*$AW$6)/(1+Customisation!$H$21)^($A17-12)</f>
        <v>0</v>
      </c>
      <c r="O17" s="88">
        <f>G17*Customisation!$H$17</f>
        <v>0</v>
      </c>
      <c r="P17" s="88">
        <f>O17/(1+Customisation!$H$21)^($A17-12)</f>
        <v>0</v>
      </c>
      <c r="Q17" s="88">
        <f>IF($A17&lt;Customisation!$H$13,G17,G17*(1-Customisation!$H$11*Customisation!$H$12))</f>
        <v>0</v>
      </c>
      <c r="R17" s="88">
        <f>IF($A17&lt;Customisation!$H$13,H17,H17*(1-Customisation!$H$11*Customisation!$H$12))</f>
        <v>0</v>
      </c>
      <c r="S17" s="88">
        <f>IF($A17&lt;Customisation!$H$13,I17,I17*(1-Customisation!$H$11*Customisation!$H$12))</f>
        <v>0</v>
      </c>
      <c r="T17" s="88">
        <f>IF($A17&lt;Customisation!$H$13,J17,J17*(1-Customisation!$H$11*Customisation!$H$12))</f>
        <v>0</v>
      </c>
      <c r="U17" s="88">
        <f>IF($A17&lt;Customisation!$H$13,K17,K17*(1-Customisation!$H$11*Customisation!$H$12))</f>
        <v>0</v>
      </c>
      <c r="V17" s="88">
        <f>IF($A17&lt;Customisation!$H$13,L17,L17*(1-Customisation!$H$11*Customisation!$H$12))</f>
        <v>0</v>
      </c>
      <c r="W17" s="88">
        <f>IF($A17&lt;Customisation!$H$13,M17,M17*(1-Customisation!$H$11*Customisation!$H$12))</f>
        <v>0</v>
      </c>
      <c r="X17" s="88">
        <f>IF($A17&lt;Customisation!$H$13,N17,N17*(1-Customisation!$H$11*Customisation!$H$12))</f>
        <v>0</v>
      </c>
      <c r="Y17" s="88">
        <f>IF($A17&lt;Customisation!$H$13,O17,O17*(1-Customisation!$H$11*Customisation!$H$12))</f>
        <v>0</v>
      </c>
      <c r="Z17" s="88">
        <f>IF($A17&lt;Customisation!$H$13,P17,P17*(1-Customisation!$H$11*Customisation!$H$12))</f>
        <v>0</v>
      </c>
      <c r="AA17" s="88">
        <f t="shared" si="19"/>
        <v>0</v>
      </c>
      <c r="AB17" s="88">
        <f t="shared" si="12"/>
        <v>0</v>
      </c>
      <c r="AC17" s="88">
        <f t="shared" si="20"/>
        <v>0</v>
      </c>
      <c r="AD17" s="88">
        <f t="shared" si="3"/>
        <v>0</v>
      </c>
      <c r="AE17" s="88">
        <f t="shared" si="4"/>
        <v>0</v>
      </c>
      <c r="AF17" s="88">
        <f t="shared" si="21"/>
        <v>0</v>
      </c>
      <c r="AG17" s="88">
        <f t="shared" si="13"/>
        <v>0</v>
      </c>
      <c r="AH17" s="88">
        <f t="shared" si="14"/>
        <v>0</v>
      </c>
      <c r="AI17" s="88">
        <f t="shared" si="22"/>
        <v>0</v>
      </c>
      <c r="AJ17" s="88">
        <f t="shared" si="23"/>
        <v>0</v>
      </c>
      <c r="AL17" s="90">
        <f t="shared" si="15"/>
        <v>0</v>
      </c>
      <c r="AM17" s="90">
        <f t="shared" si="16"/>
        <v>0</v>
      </c>
    </row>
    <row r="18" spans="1:39" s="93" customFormat="1">
      <c r="A18" s="93">
        <f t="shared" si="24"/>
        <v>14</v>
      </c>
      <c r="B18" s="93">
        <f>'Life table'!D16</f>
        <v>0.98877387501159852</v>
      </c>
      <c r="C18" s="93">
        <f>IF($A18&lt;Customisation!$H$13,0,B18)/LOOKUP(Customisation!$H$13,$A$4:$A$104,$B$4:$B$104)</f>
        <v>0.99960003959999999</v>
      </c>
      <c r="D18" s="93">
        <f>IF($A18&lt;=Customisation!$H$13,1,1/(1+Customisation!$H$21)^($A18-Customisation!$H$13))</f>
        <v>0.94259590913375435</v>
      </c>
      <c r="E18" s="93">
        <f t="shared" si="18"/>
        <v>13.970873786407767</v>
      </c>
      <c r="F18" s="93">
        <f t="shared" si="8"/>
        <v>0.94221890809689879</v>
      </c>
      <c r="G18" s="93">
        <f>'Age data'!M22*Customisation!$H$22</f>
        <v>7.0940000000000004E-7</v>
      </c>
      <c r="H18" s="93">
        <f t="shared" si="9"/>
        <v>6.6867753793948542E-7</v>
      </c>
      <c r="I18" s="93">
        <f>'Age data'!N22*Customisation!$H$22</f>
        <v>7.0940000000000004E-7</v>
      </c>
      <c r="J18" s="93">
        <f t="shared" si="10"/>
        <v>6.6867753793948542E-7</v>
      </c>
      <c r="K18" s="93">
        <f>I18*'Life table'!I16</f>
        <v>4.6216768092319863E-5</v>
      </c>
      <c r="L18" s="93">
        <f>J18*'Life table'!J16</f>
        <v>2.6210396616166963E-5</v>
      </c>
      <c r="M18" s="93">
        <f t="shared" si="11"/>
        <v>6.1008399999999997E-7</v>
      </c>
      <c r="N18" s="93">
        <f>((G18-I18)*$AW$5+I18*$AW$6)/(1+Customisation!$H$21)^($A18-12)</f>
        <v>5.5987136768836137E-7</v>
      </c>
      <c r="O18" s="93">
        <f>G18*Customisation!$H$17</f>
        <v>9.0175380999999999E-3</v>
      </c>
      <c r="P18" s="93">
        <f>O18/(1+Customisation!$H$21)^($A18-12)</f>
        <v>8.4998945235177682E-3</v>
      </c>
      <c r="Q18" s="93">
        <f>IF($A18&lt;Customisation!$H$13,G18,G18*(1-Customisation!$H$11*Customisation!$H$12))</f>
        <v>2.1991400000000005E-7</v>
      </c>
      <c r="R18" s="93">
        <f>IF($A18&lt;Customisation!$H$13,H18,H18*(1-Customisation!$H$11*Customisation!$H$12))</f>
        <v>2.0729003676124052E-7</v>
      </c>
      <c r="S18" s="93">
        <f>IF($A18&lt;Customisation!$H$13,I18,I18*(1-Customisation!$H$11*Customisation!$H$12))</f>
        <v>2.1991400000000005E-7</v>
      </c>
      <c r="T18" s="93">
        <f>IF($A18&lt;Customisation!$H$13,J18,J18*(1-Customisation!$H$11*Customisation!$H$12))</f>
        <v>2.0729003676124052E-7</v>
      </c>
      <c r="U18" s="93">
        <f>IF($A18&lt;Customisation!$H$13,K18,K18*(1-Customisation!$H$11*Customisation!$H$12))</f>
        <v>1.432719810861916E-5</v>
      </c>
      <c r="V18" s="93">
        <f>IF($A18&lt;Customisation!$H$13,L18,L18*(1-Customisation!$H$11*Customisation!$H$12))</f>
        <v>8.1252229510117607E-6</v>
      </c>
      <c r="W18" s="93">
        <f>IF($A18&lt;Customisation!$H$13,M18,M18*(1-Customisation!$H$11*Customisation!$H$12))</f>
        <v>1.8912604000000003E-7</v>
      </c>
      <c r="X18" s="93">
        <f>IF($A18&lt;Customisation!$H$13,N18,N18*(1-Customisation!$H$11*Customisation!$H$12))</f>
        <v>1.7356012398339207E-7</v>
      </c>
      <c r="Y18" s="93">
        <f>IF($A18&lt;Customisation!$H$13,O18,O18*(1-Customisation!$H$11*Customisation!$H$12))</f>
        <v>2.7954368110000003E-3</v>
      </c>
      <c r="Z18" s="93">
        <f>IF($A18&lt;Customisation!$H$13,P18,P18*(1-Customisation!$H$11*Customisation!$H$12))</f>
        <v>2.6349673022905088E-3</v>
      </c>
      <c r="AA18" s="93">
        <f t="shared" si="19"/>
        <v>4.8948599999999997E-7</v>
      </c>
      <c r="AB18" s="93">
        <f t="shared" si="12"/>
        <v>4.6138750117824487E-7</v>
      </c>
      <c r="AC18" s="93">
        <f t="shared" si="20"/>
        <v>4.8948599999999997E-7</v>
      </c>
      <c r="AD18" s="93">
        <f t="shared" si="3"/>
        <v>4.6138750117824487E-7</v>
      </c>
      <c r="AE18" s="93">
        <f t="shared" si="4"/>
        <v>3.1889569983700706E-5</v>
      </c>
      <c r="AF18" s="93">
        <f t="shared" si="21"/>
        <v>1.8085173665155201E-5</v>
      </c>
      <c r="AG18" s="93">
        <f t="shared" si="13"/>
        <v>4.2095795999999994E-7</v>
      </c>
      <c r="AH18" s="93">
        <f t="shared" si="14"/>
        <v>3.863112437049693E-7</v>
      </c>
      <c r="AI18" s="93">
        <f t="shared" si="22"/>
        <v>6.222101289E-3</v>
      </c>
      <c r="AJ18" s="93">
        <f t="shared" si="23"/>
        <v>5.8649272212272594E-3</v>
      </c>
      <c r="AL18" s="94">
        <f t="shared" si="15"/>
        <v>7.0940000000000003E-2</v>
      </c>
      <c r="AM18" s="94">
        <f t="shared" si="16"/>
        <v>2.1991400000000005E-2</v>
      </c>
    </row>
    <row r="19" spans="1:39">
      <c r="A19" s="80">
        <f t="shared" si="24"/>
        <v>15</v>
      </c>
      <c r="B19" s="87">
        <f>'Life table'!D17</f>
        <v>0.98850690606534541</v>
      </c>
      <c r="C19" s="87">
        <f>IF($A19&lt;Customisation!$H$13,0,B19)/LOOKUP(Customisation!$H$13,$A$4:$A$104,$B$4:$B$104)</f>
        <v>0.99933014758930794</v>
      </c>
      <c r="D19" s="80">
        <f>IF($A19&lt;=Customisation!$H$13,1,1/(1+Customisation!$H$21)^($A19-Customisation!$H$13))</f>
        <v>0.91514165935315961</v>
      </c>
      <c r="E19" s="80">
        <f t="shared" si="18"/>
        <v>14.91346969554152</v>
      </c>
      <c r="F19" s="80">
        <f t="shared" si="8"/>
        <v>0.91452864950651713</v>
      </c>
      <c r="G19" s="88">
        <f>'Age data'!M23*Customisation!$H$22</f>
        <v>7.0940000000000004E-7</v>
      </c>
      <c r="H19" s="88">
        <f t="shared" si="9"/>
        <v>6.4920149314513145E-7</v>
      </c>
      <c r="I19" s="88">
        <f>'Age data'!N23*Customisation!$H$22</f>
        <v>7.0940000000000004E-7</v>
      </c>
      <c r="J19" s="89">
        <f t="shared" si="10"/>
        <v>6.4920149314513145E-7</v>
      </c>
      <c r="K19" s="88">
        <f>I19*'Life table'!I17</f>
        <v>4.5519754194952498E-5</v>
      </c>
      <c r="L19" s="88">
        <f>J19*'Life table'!J17</f>
        <v>2.5310443719067572E-5</v>
      </c>
      <c r="M19" s="88">
        <f t="shared" si="11"/>
        <v>6.1008399999999997E-7</v>
      </c>
      <c r="N19" s="88">
        <f>((G19-I19)*$AW$5+I19*$AW$6)/(1+Customisation!$H$21)^($A19-12)</f>
        <v>5.4356443464889449E-7</v>
      </c>
      <c r="O19" s="88">
        <f>G19*Customisation!$H$17</f>
        <v>9.0175380999999999E-3</v>
      </c>
      <c r="P19" s="88">
        <f>O19/(1+Customisation!$H$21)^($A19-12)</f>
        <v>8.2523247801143378E-3</v>
      </c>
      <c r="Q19" s="88">
        <f>IF($A19&lt;Customisation!$H$13,G19,G19*(1-Customisation!$H$11*Customisation!$H$12))</f>
        <v>2.1991400000000005E-7</v>
      </c>
      <c r="R19" s="88">
        <f>IF($A19&lt;Customisation!$H$13,H19,H19*(1-Customisation!$H$11*Customisation!$H$12))</f>
        <v>2.0125246287499079E-7</v>
      </c>
      <c r="S19" s="88">
        <f>IF($A19&lt;Customisation!$H$13,I19,I19*(1-Customisation!$H$11*Customisation!$H$12))</f>
        <v>2.1991400000000005E-7</v>
      </c>
      <c r="T19" s="88">
        <f>IF($A19&lt;Customisation!$H$13,J19,J19*(1-Customisation!$H$11*Customisation!$H$12))</f>
        <v>2.0125246287499079E-7</v>
      </c>
      <c r="U19" s="88">
        <f>IF($A19&lt;Customisation!$H$13,K19,K19*(1-Customisation!$H$11*Customisation!$H$12))</f>
        <v>1.4111123800435277E-5</v>
      </c>
      <c r="V19" s="88">
        <f>IF($A19&lt;Customisation!$H$13,L19,L19*(1-Customisation!$H$11*Customisation!$H$12))</f>
        <v>7.8462375529109486E-6</v>
      </c>
      <c r="W19" s="88">
        <f>IF($A19&lt;Customisation!$H$13,M19,M19*(1-Customisation!$H$11*Customisation!$H$12))</f>
        <v>1.8912604000000003E-7</v>
      </c>
      <c r="X19" s="88">
        <f>IF($A19&lt;Customisation!$H$13,N19,N19*(1-Customisation!$H$11*Customisation!$H$12))</f>
        <v>1.6850497474115732E-7</v>
      </c>
      <c r="Y19" s="88">
        <f>IF($A19&lt;Customisation!$H$13,O19,O19*(1-Customisation!$H$11*Customisation!$H$12))</f>
        <v>2.7954368110000003E-3</v>
      </c>
      <c r="Z19" s="88">
        <f>IF($A19&lt;Customisation!$H$13,P19,P19*(1-Customisation!$H$11*Customisation!$H$12))</f>
        <v>2.5582206818354452E-3</v>
      </c>
      <c r="AA19" s="88">
        <f t="shared" si="19"/>
        <v>4.8948599999999997E-7</v>
      </c>
      <c r="AB19" s="88">
        <f t="shared" si="12"/>
        <v>4.4794903027014068E-7</v>
      </c>
      <c r="AC19" s="88">
        <f t="shared" si="20"/>
        <v>4.8948599999999997E-7</v>
      </c>
      <c r="AD19" s="88">
        <f t="shared" si="3"/>
        <v>4.4794903027014068E-7</v>
      </c>
      <c r="AE19" s="88">
        <f t="shared" si="4"/>
        <v>3.1408630394517221E-5</v>
      </c>
      <c r="AF19" s="88">
        <f t="shared" si="21"/>
        <v>1.7464206166156623E-5</v>
      </c>
      <c r="AG19" s="88">
        <f t="shared" si="13"/>
        <v>4.2095795999999994E-7</v>
      </c>
      <c r="AH19" s="88">
        <f t="shared" si="14"/>
        <v>3.7505945990773717E-7</v>
      </c>
      <c r="AI19" s="88">
        <f t="shared" si="22"/>
        <v>6.222101289E-3</v>
      </c>
      <c r="AJ19" s="88">
        <f t="shared" si="23"/>
        <v>5.6941040982788921E-3</v>
      </c>
      <c r="AL19" s="90">
        <f t="shared" si="15"/>
        <v>7.0940000000000003E-2</v>
      </c>
      <c r="AM19" s="90">
        <f t="shared" si="16"/>
        <v>2.1991400000000005E-2</v>
      </c>
    </row>
    <row r="20" spans="1:39">
      <c r="A20" s="80">
        <f t="shared" si="24"/>
        <v>16</v>
      </c>
      <c r="B20" s="87">
        <f>'Life table'!D18</f>
        <v>0.98819058385540448</v>
      </c>
      <c r="C20" s="87">
        <f>IF($A20&lt;Customisation!$H$13,0,B20)/LOOKUP(Customisation!$H$13,$A$4:$A$104,$B$4:$B$104)</f>
        <v>0.99901036194207937</v>
      </c>
      <c r="D20" s="80">
        <f>IF($A20&lt;=Customisation!$H$13,1,1/(1+Customisation!$H$21)^($A20-Customisation!$H$13))</f>
        <v>0.888487047915689</v>
      </c>
      <c r="E20" s="80">
        <f t="shared" si="18"/>
        <v>15.828611354894679</v>
      </c>
      <c r="F20" s="80">
        <f t="shared" si="8"/>
        <v>0.88760776731910207</v>
      </c>
      <c r="G20" s="88">
        <f>'Age data'!M24*Customisation!$H$22</f>
        <v>7.0940000000000004E-7</v>
      </c>
      <c r="H20" s="88">
        <f t="shared" si="9"/>
        <v>6.3029271179138982E-7</v>
      </c>
      <c r="I20" s="88">
        <f>'Age data'!N24*Customisation!$H$22</f>
        <v>7.0940000000000004E-7</v>
      </c>
      <c r="J20" s="89">
        <f t="shared" si="10"/>
        <v>6.3029271179138982E-7</v>
      </c>
      <c r="K20" s="88">
        <f>I20*'Life table'!I18</f>
        <v>4.4824811638676884E-5</v>
      </c>
      <c r="L20" s="88">
        <f>J20*'Life table'!J18</f>
        <v>2.4437181599976288E-5</v>
      </c>
      <c r="M20" s="88">
        <f t="shared" si="11"/>
        <v>6.1008399999999997E-7</v>
      </c>
      <c r="N20" s="88">
        <f>((G20-I20)*$AW$5+I20*$AW$6)/(1+Customisation!$H$21)^($A20-12)</f>
        <v>5.2773246082416947E-7</v>
      </c>
      <c r="O20" s="88">
        <f>G20*Customisation!$H$17</f>
        <v>9.0175380999999999E-3</v>
      </c>
      <c r="P20" s="88">
        <f>O20/(1+Customisation!$H$21)^($A20-12)</f>
        <v>8.0119658059362511E-3</v>
      </c>
      <c r="Q20" s="88">
        <f>IF($A20&lt;Customisation!$H$13,G20,G20*(1-Customisation!$H$11*Customisation!$H$12))</f>
        <v>2.1991400000000005E-7</v>
      </c>
      <c r="R20" s="88">
        <f>IF($A20&lt;Customisation!$H$13,H20,H20*(1-Customisation!$H$11*Customisation!$H$12))</f>
        <v>1.9539074065533088E-7</v>
      </c>
      <c r="S20" s="88">
        <f>IF($A20&lt;Customisation!$H$13,I20,I20*(1-Customisation!$H$11*Customisation!$H$12))</f>
        <v>2.1991400000000005E-7</v>
      </c>
      <c r="T20" s="88">
        <f>IF($A20&lt;Customisation!$H$13,J20,J20*(1-Customisation!$H$11*Customisation!$H$12))</f>
        <v>1.9539074065533088E-7</v>
      </c>
      <c r="U20" s="88">
        <f>IF($A20&lt;Customisation!$H$13,K20,K20*(1-Customisation!$H$11*Customisation!$H$12))</f>
        <v>1.3895691607989836E-5</v>
      </c>
      <c r="V20" s="88">
        <f>IF($A20&lt;Customisation!$H$13,L20,L20*(1-Customisation!$H$11*Customisation!$H$12))</f>
        <v>7.5755262959926505E-6</v>
      </c>
      <c r="W20" s="88">
        <f>IF($A20&lt;Customisation!$H$13,M20,M20*(1-Customisation!$H$11*Customisation!$H$12))</f>
        <v>1.8912604000000003E-7</v>
      </c>
      <c r="X20" s="88">
        <f>IF($A20&lt;Customisation!$H$13,N20,N20*(1-Customisation!$H$11*Customisation!$H$12))</f>
        <v>1.6359706285549258E-7</v>
      </c>
      <c r="Y20" s="88">
        <f>IF($A20&lt;Customisation!$H$13,O20,O20*(1-Customisation!$H$11*Customisation!$H$12))</f>
        <v>2.7954368110000003E-3</v>
      </c>
      <c r="Z20" s="88">
        <f>IF($A20&lt;Customisation!$H$13,P20,P20*(1-Customisation!$H$11*Customisation!$H$12))</f>
        <v>2.4837093998402384E-3</v>
      </c>
      <c r="AA20" s="88">
        <f t="shared" si="19"/>
        <v>4.8948599999999997E-7</v>
      </c>
      <c r="AB20" s="88">
        <f t="shared" si="12"/>
        <v>4.3490197113605892E-7</v>
      </c>
      <c r="AC20" s="88">
        <f t="shared" si="20"/>
        <v>4.8948599999999997E-7</v>
      </c>
      <c r="AD20" s="88">
        <f t="shared" si="3"/>
        <v>4.3490197113605892E-7</v>
      </c>
      <c r="AE20" s="88">
        <f t="shared" si="4"/>
        <v>3.0929120030687051E-5</v>
      </c>
      <c r="AF20" s="88">
        <f t="shared" si="21"/>
        <v>1.6861655303983637E-5</v>
      </c>
      <c r="AG20" s="88">
        <f t="shared" si="13"/>
        <v>4.2095795999999994E-7</v>
      </c>
      <c r="AH20" s="88">
        <f t="shared" si="14"/>
        <v>3.6413539796867689E-7</v>
      </c>
      <c r="AI20" s="88">
        <f t="shared" si="22"/>
        <v>6.222101289E-3</v>
      </c>
      <c r="AJ20" s="88">
        <f t="shared" si="23"/>
        <v>5.5282564060960132E-3</v>
      </c>
      <c r="AL20" s="90">
        <f t="shared" si="15"/>
        <v>7.0940000000000003E-2</v>
      </c>
      <c r="AM20" s="90">
        <f t="shared" si="16"/>
        <v>2.1991400000000005E-2</v>
      </c>
    </row>
    <row r="21" spans="1:39">
      <c r="A21" s="80">
        <f t="shared" si="24"/>
        <v>17</v>
      </c>
      <c r="B21" s="87">
        <f>'Life table'!D19</f>
        <v>0.98782495333937803</v>
      </c>
      <c r="C21" s="87">
        <f>IF($A21&lt;Customisation!$H$13,0,B21)/LOOKUP(Customisation!$H$13,$A$4:$A$104,$B$4:$B$104)</f>
        <v>0.99864072810816085</v>
      </c>
      <c r="D21" s="80">
        <f>IF($A21&lt;=Customisation!$H$13,1,1/(1+Customisation!$H$21)^($A21-Customisation!$H$13))</f>
        <v>0.86260878438416411</v>
      </c>
      <c r="E21" s="80">
        <f t="shared" si="18"/>
        <v>16.717098402810368</v>
      </c>
      <c r="F21" s="80">
        <f t="shared" si="8"/>
        <v>0.86143626450989719</v>
      </c>
      <c r="G21" s="88">
        <f>'Age data'!M25*Customisation!$H$22</f>
        <v>7.0940000000000004E-7</v>
      </c>
      <c r="H21" s="88">
        <f t="shared" si="9"/>
        <v>6.1193467164212605E-7</v>
      </c>
      <c r="I21" s="88">
        <f>'Age data'!N25*Customisation!$H$22</f>
        <v>7.0940000000000004E-7</v>
      </c>
      <c r="J21" s="89">
        <f t="shared" si="10"/>
        <v>6.1193467164212605E-7</v>
      </c>
      <c r="K21" s="88">
        <f>I21*'Life table'!I19</f>
        <v>4.413187167019484E-5</v>
      </c>
      <c r="L21" s="88">
        <f>J21*'Life table'!J19</f>
        <v>2.3589831200226914E-5</v>
      </c>
      <c r="M21" s="88">
        <f t="shared" si="11"/>
        <v>6.1008399999999997E-7</v>
      </c>
      <c r="N21" s="88">
        <f>((G21-I21)*$AW$5+I21*$AW$6)/(1+Customisation!$H$21)^($A21-12)</f>
        <v>5.1236161245064994E-7</v>
      </c>
      <c r="O21" s="88">
        <f>G21*Customisation!$H$17</f>
        <v>9.0175380999999999E-3</v>
      </c>
      <c r="P21" s="88">
        <f>O21/(1+Customisation!$H$21)^($A21-12)</f>
        <v>7.7786075785788843E-3</v>
      </c>
      <c r="Q21" s="88">
        <f>IF($A21&lt;Customisation!$H$13,G21,G21*(1-Customisation!$H$11*Customisation!$H$12))</f>
        <v>2.1991400000000005E-7</v>
      </c>
      <c r="R21" s="88">
        <f>IF($A21&lt;Customisation!$H$13,H21,H21*(1-Customisation!$H$11*Customisation!$H$12))</f>
        <v>1.8969974820905911E-7</v>
      </c>
      <c r="S21" s="88">
        <f>IF($A21&lt;Customisation!$H$13,I21,I21*(1-Customisation!$H$11*Customisation!$H$12))</f>
        <v>2.1991400000000005E-7</v>
      </c>
      <c r="T21" s="88">
        <f>IF($A21&lt;Customisation!$H$13,J21,J21*(1-Customisation!$H$11*Customisation!$H$12))</f>
        <v>1.8969974820905911E-7</v>
      </c>
      <c r="U21" s="88">
        <f>IF($A21&lt;Customisation!$H$13,K21,K21*(1-Customisation!$H$11*Customisation!$H$12))</f>
        <v>1.3680880217760402E-5</v>
      </c>
      <c r="V21" s="88">
        <f>IF($A21&lt;Customisation!$H$13,L21,L21*(1-Customisation!$H$11*Customisation!$H$12))</f>
        <v>7.3128476720703442E-6</v>
      </c>
      <c r="W21" s="88">
        <f>IF($A21&lt;Customisation!$H$13,M21,M21*(1-Customisation!$H$11*Customisation!$H$12))</f>
        <v>1.8912604000000003E-7</v>
      </c>
      <c r="X21" s="88">
        <f>IF($A21&lt;Customisation!$H$13,N21,N21*(1-Customisation!$H$11*Customisation!$H$12))</f>
        <v>1.5883209985970151E-7</v>
      </c>
      <c r="Y21" s="88">
        <f>IF($A21&lt;Customisation!$H$13,O21,O21*(1-Customisation!$H$11*Customisation!$H$12))</f>
        <v>2.7954368110000003E-3</v>
      </c>
      <c r="Z21" s="88">
        <f>IF($A21&lt;Customisation!$H$13,P21,P21*(1-Customisation!$H$11*Customisation!$H$12))</f>
        <v>2.4113683493594547E-3</v>
      </c>
      <c r="AA21" s="88">
        <f t="shared" si="19"/>
        <v>4.8948599999999997E-7</v>
      </c>
      <c r="AB21" s="88">
        <f t="shared" si="12"/>
        <v>4.2223492343306694E-7</v>
      </c>
      <c r="AC21" s="88">
        <f t="shared" si="20"/>
        <v>4.8948599999999997E-7</v>
      </c>
      <c r="AD21" s="88">
        <f t="shared" si="3"/>
        <v>4.2223492343306694E-7</v>
      </c>
      <c r="AE21" s="88">
        <f t="shared" si="4"/>
        <v>3.0450991452434438E-5</v>
      </c>
      <c r="AF21" s="88">
        <f t="shared" si="21"/>
        <v>1.627698352815657E-5</v>
      </c>
      <c r="AG21" s="88">
        <f t="shared" si="13"/>
        <v>4.2095795999999994E-7</v>
      </c>
      <c r="AH21" s="88">
        <f t="shared" si="14"/>
        <v>3.5352951259094841E-7</v>
      </c>
      <c r="AI21" s="88">
        <f t="shared" si="22"/>
        <v>6.222101289E-3</v>
      </c>
      <c r="AJ21" s="88">
        <f t="shared" si="23"/>
        <v>5.3672392292194292E-3</v>
      </c>
      <c r="AL21" s="90">
        <f t="shared" si="15"/>
        <v>7.0940000000000003E-2</v>
      </c>
      <c r="AM21" s="90">
        <f t="shared" si="16"/>
        <v>2.1991400000000005E-2</v>
      </c>
    </row>
    <row r="22" spans="1:39">
      <c r="A22" s="80">
        <f t="shared" si="24"/>
        <v>18</v>
      </c>
      <c r="B22" s="87">
        <f>'Life table'!D20</f>
        <v>0.98741994510850883</v>
      </c>
      <c r="C22" s="87">
        <f>IF($A22&lt;Customisation!$H$13,0,B22)/LOOKUP(Customisation!$H$13,$A$4:$A$104,$B$4:$B$104)</f>
        <v>0.99823128540963646</v>
      </c>
      <c r="D22" s="80">
        <f>IF($A22&lt;=Customisation!$H$13,1,1/(1+Customisation!$H$21)^($A22-Customisation!$H$13))</f>
        <v>0.83748425668365445</v>
      </c>
      <c r="E22" s="80">
        <f t="shared" si="18"/>
        <v>17.579707187194533</v>
      </c>
      <c r="F22" s="80">
        <f t="shared" si="8"/>
        <v>0.83600298605965828</v>
      </c>
      <c r="G22" s="88">
        <f>'Age data'!M26*Customisation!$H$22</f>
        <v>7.0940000000000004E-7</v>
      </c>
      <c r="H22" s="88">
        <f t="shared" si="9"/>
        <v>5.9411133169138448E-7</v>
      </c>
      <c r="I22" s="88">
        <f>'Age data'!N26*Customisation!$H$22</f>
        <v>7.0940000000000004E-7</v>
      </c>
      <c r="J22" s="89">
        <f t="shared" si="10"/>
        <v>5.9411133169138448E-7</v>
      </c>
      <c r="K22" s="88">
        <f>I22*'Life table'!I20</f>
        <v>4.3440427672540588E-5</v>
      </c>
      <c r="L22" s="88">
        <f>J22*'Life table'!J20</f>
        <v>2.2767549600956458E-5</v>
      </c>
      <c r="M22" s="88">
        <f t="shared" si="11"/>
        <v>6.1008399999999997E-7</v>
      </c>
      <c r="N22" s="88">
        <f>((G22-I22)*$AW$5+I22*$AW$6)/(1+Customisation!$H$21)^($A22-12)</f>
        <v>4.9743845868995138E-7</v>
      </c>
      <c r="O22" s="88">
        <f>G22*Customisation!$H$17</f>
        <v>9.0175380999999999E-3</v>
      </c>
      <c r="P22" s="88">
        <f>O22/(1+Customisation!$H$21)^($A22-12)</f>
        <v>7.5520461927950332E-3</v>
      </c>
      <c r="Q22" s="88">
        <f>IF($A22&lt;Customisation!$H$13,G22,G22*(1-Customisation!$H$11*Customisation!$H$12))</f>
        <v>2.1991400000000005E-7</v>
      </c>
      <c r="R22" s="88">
        <f>IF($A22&lt;Customisation!$H$13,H22,H22*(1-Customisation!$H$11*Customisation!$H$12))</f>
        <v>1.8417451282432923E-7</v>
      </c>
      <c r="S22" s="88">
        <f>IF($A22&lt;Customisation!$H$13,I22,I22*(1-Customisation!$H$11*Customisation!$H$12))</f>
        <v>2.1991400000000005E-7</v>
      </c>
      <c r="T22" s="88">
        <f>IF($A22&lt;Customisation!$H$13,J22,J22*(1-Customisation!$H$11*Customisation!$H$12))</f>
        <v>1.8417451282432923E-7</v>
      </c>
      <c r="U22" s="88">
        <f>IF($A22&lt;Customisation!$H$13,K22,K22*(1-Customisation!$H$11*Customisation!$H$12))</f>
        <v>1.3466532578487585E-5</v>
      </c>
      <c r="V22" s="88">
        <f>IF($A22&lt;Customisation!$H$13,L22,L22*(1-Customisation!$H$11*Customisation!$H$12))</f>
        <v>7.0579403762965036E-6</v>
      </c>
      <c r="W22" s="88">
        <f>IF($A22&lt;Customisation!$H$13,M22,M22*(1-Customisation!$H$11*Customisation!$H$12))</f>
        <v>1.8912604000000003E-7</v>
      </c>
      <c r="X22" s="88">
        <f>IF($A22&lt;Customisation!$H$13,N22,N22*(1-Customisation!$H$11*Customisation!$H$12))</f>
        <v>1.5420592219388495E-7</v>
      </c>
      <c r="Y22" s="88">
        <f>IF($A22&lt;Customisation!$H$13,O22,O22*(1-Customisation!$H$11*Customisation!$H$12))</f>
        <v>2.7954368110000003E-3</v>
      </c>
      <c r="Z22" s="88">
        <f>IF($A22&lt;Customisation!$H$13,P22,P22*(1-Customisation!$H$11*Customisation!$H$12))</f>
        <v>2.3411343197664606E-3</v>
      </c>
      <c r="AA22" s="88">
        <f t="shared" si="19"/>
        <v>4.8948599999999997E-7</v>
      </c>
      <c r="AB22" s="88">
        <f t="shared" si="12"/>
        <v>4.0993681886705525E-7</v>
      </c>
      <c r="AC22" s="88">
        <f t="shared" si="20"/>
        <v>4.8948599999999997E-7</v>
      </c>
      <c r="AD22" s="88">
        <f t="shared" si="3"/>
        <v>4.0993681886705525E-7</v>
      </c>
      <c r="AE22" s="88">
        <f t="shared" si="4"/>
        <v>2.9973895094053001E-5</v>
      </c>
      <c r="AF22" s="88">
        <f t="shared" si="21"/>
        <v>1.5709609224659955E-5</v>
      </c>
      <c r="AG22" s="88">
        <f t="shared" si="13"/>
        <v>4.2095795999999994E-7</v>
      </c>
      <c r="AH22" s="88">
        <f t="shared" si="14"/>
        <v>3.4323253649606646E-7</v>
      </c>
      <c r="AI22" s="88">
        <f t="shared" si="22"/>
        <v>6.222101289E-3</v>
      </c>
      <c r="AJ22" s="88">
        <f t="shared" si="23"/>
        <v>5.2109118730285725E-3</v>
      </c>
      <c r="AL22" s="90">
        <f t="shared" si="15"/>
        <v>7.0940000000000003E-2</v>
      </c>
      <c r="AM22" s="90">
        <f t="shared" si="16"/>
        <v>2.1991400000000005E-2</v>
      </c>
    </row>
    <row r="23" spans="1:39">
      <c r="A23" s="80">
        <f t="shared" si="24"/>
        <v>19</v>
      </c>
      <c r="B23" s="87">
        <f>'Life table'!D21</f>
        <v>0.98698548033266109</v>
      </c>
      <c r="C23" s="87">
        <f>IF($A23&lt;Customisation!$H$13,0,B23)/LOOKUP(Customisation!$H$13,$A$4:$A$104,$B$4:$B$104)</f>
        <v>0.99779206364405626</v>
      </c>
      <c r="D23" s="80">
        <f>IF($A23&lt;=Customisation!$H$13,1,1/(1+Customisation!$H$21)^($A23-Customisation!$H$13))</f>
        <v>0.81309151134335378</v>
      </c>
      <c r="E23" s="80">
        <f t="shared" si="18"/>
        <v>18.417191443878188</v>
      </c>
      <c r="F23" s="80">
        <f t="shared" si="8"/>
        <v>0.8112962570347495</v>
      </c>
      <c r="G23" s="88">
        <f>'Age data'!M27*Customisation!$H$22</f>
        <v>3.8307599999999999E-5</v>
      </c>
      <c r="H23" s="88">
        <f t="shared" si="9"/>
        <v>3.1147584379936658E-5</v>
      </c>
      <c r="I23" s="88">
        <f>'Age data'!N27*Customisation!$H$22</f>
        <v>5.6752000000000003E-6</v>
      </c>
      <c r="J23" s="89">
        <f t="shared" si="10"/>
        <v>4.6144569451758013E-6</v>
      </c>
      <c r="K23" s="88">
        <f>I23*'Life table'!I21</f>
        <v>3.4199994990228167E-4</v>
      </c>
      <c r="L23" s="88">
        <f>J23*'Life table'!J21</f>
        <v>1.7575615684585347E-4</v>
      </c>
      <c r="M23" s="88">
        <f t="shared" si="11"/>
        <v>2.1849519999999996E-5</v>
      </c>
      <c r="N23" s="88">
        <f>((G23-I23)*$AW$5+I23*$AW$6)/(1+Customisation!$H$21)^($A23-12)</f>
        <v>1.6835136890950616E-5</v>
      </c>
      <c r="O23" s="88">
        <f>G23*Customisation!$H$17</f>
        <v>0.48694705739999999</v>
      </c>
      <c r="P23" s="88">
        <f>O23/(1+Customisation!$H$21)^($A23-12)</f>
        <v>0.39593251884556485</v>
      </c>
      <c r="Q23" s="88">
        <f>IF($A23&lt;Customisation!$H$13,G23,G23*(1-Customisation!$H$11*Customisation!$H$12))</f>
        <v>1.1875356000000001E-5</v>
      </c>
      <c r="R23" s="88">
        <f>IF($A23&lt;Customisation!$H$13,H23,H23*(1-Customisation!$H$11*Customisation!$H$12))</f>
        <v>9.6557511577803652E-6</v>
      </c>
      <c r="S23" s="88">
        <f>IF($A23&lt;Customisation!$H$13,I23,I23*(1-Customisation!$H$11*Customisation!$H$12))</f>
        <v>1.7593120000000004E-6</v>
      </c>
      <c r="T23" s="88">
        <f>IF($A23&lt;Customisation!$H$13,J23,J23*(1-Customisation!$H$11*Customisation!$H$12))</f>
        <v>1.4304816530044987E-6</v>
      </c>
      <c r="U23" s="88">
        <f>IF($A23&lt;Customisation!$H$13,K23,K23*(1-Customisation!$H$11*Customisation!$H$12))</f>
        <v>1.0601998446970734E-4</v>
      </c>
      <c r="V23" s="88">
        <f>IF($A23&lt;Customisation!$H$13,L23,L23*(1-Customisation!$H$11*Customisation!$H$12))</f>
        <v>5.4484408622214585E-5</v>
      </c>
      <c r="W23" s="88">
        <f>IF($A23&lt;Customisation!$H$13,M23,M23*(1-Customisation!$H$11*Customisation!$H$12))</f>
        <v>6.7733512000000002E-6</v>
      </c>
      <c r="X23" s="88">
        <f>IF($A23&lt;Customisation!$H$13,N23,N23*(1-Customisation!$H$11*Customisation!$H$12))</f>
        <v>5.2188924361946916E-6</v>
      </c>
      <c r="Y23" s="88">
        <f>IF($A23&lt;Customisation!$H$13,O23,O23*(1-Customisation!$H$11*Customisation!$H$12))</f>
        <v>0.15095358779400003</v>
      </c>
      <c r="Z23" s="88">
        <f>IF($A23&lt;Customisation!$H$13,P23,P23*(1-Customisation!$H$11*Customisation!$H$12))</f>
        <v>0.12273908084212512</v>
      </c>
      <c r="AA23" s="88">
        <f t="shared" si="19"/>
        <v>2.6432243999999998E-5</v>
      </c>
      <c r="AB23" s="88">
        <f t="shared" si="12"/>
        <v>2.1491833222156291E-5</v>
      </c>
      <c r="AC23" s="88">
        <f t="shared" si="20"/>
        <v>3.9158879999999997E-6</v>
      </c>
      <c r="AD23" s="88">
        <f t="shared" si="3"/>
        <v>3.1839752921713023E-6</v>
      </c>
      <c r="AE23" s="88">
        <f t="shared" si="4"/>
        <v>2.3597996543257434E-4</v>
      </c>
      <c r="AF23" s="88">
        <f t="shared" si="21"/>
        <v>1.2127174822363889E-4</v>
      </c>
      <c r="AG23" s="88">
        <f t="shared" si="13"/>
        <v>1.5076168799999995E-5</v>
      </c>
      <c r="AH23" s="88">
        <f t="shared" si="14"/>
        <v>1.1616244454755924E-5</v>
      </c>
      <c r="AI23" s="88">
        <f t="shared" si="22"/>
        <v>0.33599346960599996</v>
      </c>
      <c r="AJ23" s="88">
        <f t="shared" si="23"/>
        <v>0.27319343800343976</v>
      </c>
      <c r="AL23" s="90">
        <f t="shared" si="15"/>
        <v>3.8307599999999997</v>
      </c>
      <c r="AM23" s="90">
        <f t="shared" si="16"/>
        <v>1.1875356000000001</v>
      </c>
    </row>
    <row r="24" spans="1:39">
      <c r="A24" s="80">
        <f t="shared" si="24"/>
        <v>20</v>
      </c>
      <c r="B24" s="87">
        <f>'Life table'!D22</f>
        <v>0.98654133686651146</v>
      </c>
      <c r="C24" s="87">
        <f>IF($A24&lt;Customisation!$H$13,0,B24)/LOOKUP(Customisation!$H$13,$A$4:$A$104,$B$4:$B$104)</f>
        <v>0.9973430572154165</v>
      </c>
      <c r="D24" s="80">
        <f>IF($A24&lt;=Customisation!$H$13,1,1/(1+Customisation!$H$21)^($A24-Customisation!$H$13))</f>
        <v>0.78940923431393573</v>
      </c>
      <c r="E24" s="80">
        <f t="shared" si="18"/>
        <v>19.230282955221544</v>
      </c>
      <c r="F24" s="80">
        <f t="shared" si="8"/>
        <v>0.78731181914474169</v>
      </c>
      <c r="G24" s="88">
        <f>'Age data'!M28*Customisation!$H$22</f>
        <v>3.9017000000000003E-5</v>
      </c>
      <c r="H24" s="88">
        <f t="shared" si="9"/>
        <v>3.0800380095226835E-5</v>
      </c>
      <c r="I24" s="88">
        <f>'Age data'!N28*Customisation!$H$22</f>
        <v>5.6752000000000003E-6</v>
      </c>
      <c r="J24" s="89">
        <f t="shared" si="10"/>
        <v>4.4800552865784484E-6</v>
      </c>
      <c r="K24" s="88">
        <f>I24*'Life table'!I22</f>
        <v>3.3647744167103358E-4</v>
      </c>
      <c r="L24" s="88">
        <f>J24*'Life table'!J22</f>
        <v>1.6955892472485229E-4</v>
      </c>
      <c r="M24" s="88">
        <f t="shared" si="11"/>
        <v>2.2218407999999999E-5</v>
      </c>
      <c r="N24" s="88">
        <f>((G24-I24)*$AW$5+I24*$AW$6)/(1+Customisation!$H$21)^($A24-12)</f>
        <v>1.6618569738191933E-5</v>
      </c>
      <c r="O24" s="88">
        <f>G24*Customisation!$H$17</f>
        <v>0.49596459550000005</v>
      </c>
      <c r="P24" s="88">
        <f>O24/(1+Customisation!$H$21)^($A24-12)</f>
        <v>0.39151903158047591</v>
      </c>
      <c r="Q24" s="88">
        <f>IF($A24&lt;Customisation!$H$13,G24,G24*(1-Customisation!$H$11*Customisation!$H$12))</f>
        <v>1.2095270000000002E-5</v>
      </c>
      <c r="R24" s="88">
        <f>IF($A24&lt;Customisation!$H$13,H24,H24*(1-Customisation!$H$11*Customisation!$H$12))</f>
        <v>9.5481178295203199E-6</v>
      </c>
      <c r="S24" s="88">
        <f>IF($A24&lt;Customisation!$H$13,I24,I24*(1-Customisation!$H$11*Customisation!$H$12))</f>
        <v>1.7593120000000004E-6</v>
      </c>
      <c r="T24" s="88">
        <f>IF($A24&lt;Customisation!$H$13,J24,J24*(1-Customisation!$H$11*Customisation!$H$12))</f>
        <v>1.3888171388393193E-6</v>
      </c>
      <c r="U24" s="88">
        <f>IF($A24&lt;Customisation!$H$13,K24,K24*(1-Customisation!$H$11*Customisation!$H$12))</f>
        <v>1.0430800691802043E-4</v>
      </c>
      <c r="V24" s="88">
        <f>IF($A24&lt;Customisation!$H$13,L24,L24*(1-Customisation!$H$11*Customisation!$H$12))</f>
        <v>5.2563266664704219E-5</v>
      </c>
      <c r="W24" s="88">
        <f>IF($A24&lt;Customisation!$H$13,M24,M24*(1-Customisation!$H$11*Customisation!$H$12))</f>
        <v>6.8877064800000008E-6</v>
      </c>
      <c r="X24" s="88">
        <f>IF($A24&lt;Customisation!$H$13,N24,N24*(1-Customisation!$H$11*Customisation!$H$12))</f>
        <v>5.1517566188394998E-6</v>
      </c>
      <c r="Y24" s="88">
        <f>IF($A24&lt;Customisation!$H$13,O24,O24*(1-Customisation!$H$11*Customisation!$H$12))</f>
        <v>0.15374902460500003</v>
      </c>
      <c r="Z24" s="88">
        <f>IF($A24&lt;Customisation!$H$13,P24,P24*(1-Customisation!$H$11*Customisation!$H$12))</f>
        <v>0.12137089978994756</v>
      </c>
      <c r="AA24" s="88">
        <f t="shared" si="19"/>
        <v>2.6921729999999999E-5</v>
      </c>
      <c r="AB24" s="88">
        <f t="shared" si="12"/>
        <v>2.1252262265706513E-5</v>
      </c>
      <c r="AC24" s="88">
        <f t="shared" si="20"/>
        <v>3.9158879999999997E-6</v>
      </c>
      <c r="AD24" s="88">
        <f t="shared" si="3"/>
        <v>3.0912381477391291E-6</v>
      </c>
      <c r="AE24" s="88">
        <f t="shared" si="4"/>
        <v>2.3216943475301316E-4</v>
      </c>
      <c r="AF24" s="88">
        <f t="shared" si="21"/>
        <v>1.1699565806014807E-4</v>
      </c>
      <c r="AG24" s="88">
        <f t="shared" si="13"/>
        <v>1.5330701519999999E-5</v>
      </c>
      <c r="AH24" s="88">
        <f t="shared" si="14"/>
        <v>1.1466813119352433E-5</v>
      </c>
      <c r="AI24" s="88">
        <f t="shared" si="22"/>
        <v>0.34221557089499999</v>
      </c>
      <c r="AJ24" s="88">
        <f t="shared" si="23"/>
        <v>0.27014813179052832</v>
      </c>
      <c r="AL24" s="90">
        <f t="shared" si="15"/>
        <v>3.9017000000000004</v>
      </c>
      <c r="AM24" s="90">
        <f t="shared" si="16"/>
        <v>1.2095270000000002</v>
      </c>
    </row>
    <row r="25" spans="1:39">
      <c r="A25" s="80">
        <f t="shared" si="24"/>
        <v>21</v>
      </c>
      <c r="B25" s="87">
        <f>'Life table'!D23</f>
        <v>0.98608752785155285</v>
      </c>
      <c r="C25" s="87">
        <f>IF($A25&lt;Customisation!$H$13,0,B25)/LOOKUP(Customisation!$H$13,$A$4:$A$104,$B$4:$B$104)</f>
        <v>0.9968842794090973</v>
      </c>
      <c r="D25" s="80">
        <f>IF($A25&lt;=Customisation!$H$13,1,1/(1+Customisation!$H$21)^($A25-Customisation!$H$13))</f>
        <v>0.76641673234362695</v>
      </c>
      <c r="E25" s="80">
        <f t="shared" si="18"/>
        <v>20.01969218953548</v>
      </c>
      <c r="F25" s="80">
        <f t="shared" si="8"/>
        <v>0.7640287919494515</v>
      </c>
      <c r="G25" s="88">
        <f>'Age data'!M29*Customisation!$H$22</f>
        <v>3.9017000000000003E-5</v>
      </c>
      <c r="H25" s="88">
        <f t="shared" si="9"/>
        <v>2.9903281645851296E-5</v>
      </c>
      <c r="I25" s="88">
        <f>'Age data'!N29*Customisation!$H$22</f>
        <v>5.6752000000000003E-6</v>
      </c>
      <c r="J25" s="89">
        <f t="shared" si="10"/>
        <v>4.3495682393965515E-6</v>
      </c>
      <c r="K25" s="88">
        <f>I25*'Life table'!I23</f>
        <v>3.3095578662888287E-4</v>
      </c>
      <c r="L25" s="88">
        <f>J25*'Life table'!J23</f>
        <v>1.635432374790387E-4</v>
      </c>
      <c r="M25" s="88">
        <f t="shared" si="11"/>
        <v>2.2218407999999999E-5</v>
      </c>
      <c r="N25" s="88">
        <f>((G25-I25)*$AW$5+I25*$AW$6)/(1+Customisation!$H$21)^($A25-12)</f>
        <v>1.6134533726399934E-5</v>
      </c>
      <c r="O25" s="88">
        <f>G25*Customisation!$H$17</f>
        <v>0.49596459550000005</v>
      </c>
      <c r="P25" s="88">
        <f>O25/(1+Customisation!$H$21)^($A25-12)</f>
        <v>0.38011556464123875</v>
      </c>
      <c r="Q25" s="88">
        <f>IF($A25&lt;Customisation!$H$13,G25,G25*(1-Customisation!$H$11*Customisation!$H$12))</f>
        <v>1.2095270000000002E-5</v>
      </c>
      <c r="R25" s="88">
        <f>IF($A25&lt;Customisation!$H$13,H25,H25*(1-Customisation!$H$11*Customisation!$H$12))</f>
        <v>9.2700173102139034E-6</v>
      </c>
      <c r="S25" s="88">
        <f>IF($A25&lt;Customisation!$H$13,I25,I25*(1-Customisation!$H$11*Customisation!$H$12))</f>
        <v>1.7593120000000004E-6</v>
      </c>
      <c r="T25" s="88">
        <f>IF($A25&lt;Customisation!$H$13,J25,J25*(1-Customisation!$H$11*Customisation!$H$12))</f>
        <v>1.3483661542129313E-6</v>
      </c>
      <c r="U25" s="88">
        <f>IF($A25&lt;Customisation!$H$13,K25,K25*(1-Customisation!$H$11*Customisation!$H$12))</f>
        <v>1.0259629385495371E-4</v>
      </c>
      <c r="V25" s="88">
        <f>IF($A25&lt;Customisation!$H$13,L25,L25*(1-Customisation!$H$11*Customisation!$H$12))</f>
        <v>5.0698403618502005E-5</v>
      </c>
      <c r="W25" s="88">
        <f>IF($A25&lt;Customisation!$H$13,M25,M25*(1-Customisation!$H$11*Customisation!$H$12))</f>
        <v>6.8877064800000008E-6</v>
      </c>
      <c r="X25" s="88">
        <f>IF($A25&lt;Customisation!$H$13,N25,N25*(1-Customisation!$H$11*Customisation!$H$12))</f>
        <v>5.0017054551839805E-6</v>
      </c>
      <c r="Y25" s="88">
        <f>IF($A25&lt;Customisation!$H$13,O25,O25*(1-Customisation!$H$11*Customisation!$H$12))</f>
        <v>0.15374902460500003</v>
      </c>
      <c r="Z25" s="88">
        <f>IF($A25&lt;Customisation!$H$13,P25,P25*(1-Customisation!$H$11*Customisation!$H$12))</f>
        <v>0.11783582503878404</v>
      </c>
      <c r="AA25" s="88">
        <f t="shared" si="19"/>
        <v>2.6921729999999999E-5</v>
      </c>
      <c r="AB25" s="88">
        <f t="shared" si="12"/>
        <v>2.0633264335637394E-5</v>
      </c>
      <c r="AC25" s="88">
        <f t="shared" si="20"/>
        <v>3.9158879999999997E-6</v>
      </c>
      <c r="AD25" s="88">
        <f t="shared" si="3"/>
        <v>3.0012020851836202E-6</v>
      </c>
      <c r="AE25" s="88">
        <f t="shared" si="4"/>
        <v>2.2835949277392916E-4</v>
      </c>
      <c r="AF25" s="88">
        <f t="shared" si="21"/>
        <v>1.128448338605367E-4</v>
      </c>
      <c r="AG25" s="88">
        <f t="shared" si="13"/>
        <v>1.5330701519999999E-5</v>
      </c>
      <c r="AH25" s="88">
        <f t="shared" si="14"/>
        <v>1.1132828271215955E-5</v>
      </c>
      <c r="AI25" s="88">
        <f t="shared" si="22"/>
        <v>0.34221557089499999</v>
      </c>
      <c r="AJ25" s="88">
        <f t="shared" si="23"/>
        <v>0.26227973960245471</v>
      </c>
      <c r="AL25" s="90">
        <f t="shared" si="15"/>
        <v>3.9017000000000004</v>
      </c>
      <c r="AM25" s="90">
        <f t="shared" si="16"/>
        <v>1.2095270000000002</v>
      </c>
    </row>
    <row r="26" spans="1:39">
      <c r="A26" s="80">
        <f t="shared" si="24"/>
        <v>22</v>
      </c>
      <c r="B26" s="87">
        <f>'Life table'!D24</f>
        <v>0.98563392758874113</v>
      </c>
      <c r="C26" s="87">
        <f>IF($A26&lt;Customisation!$H$13,0,B26)/LOOKUP(Customisation!$H$13,$A$4:$A$104,$B$4:$B$104)</f>
        <v>0.99642571264056912</v>
      </c>
      <c r="D26" s="80">
        <f>IF($A26&lt;=Customisation!$H$13,1,1/(1+Customisation!$H$21)^($A26-Customisation!$H$13))</f>
        <v>0.74409391489672516</v>
      </c>
      <c r="E26" s="80">
        <f t="shared" si="18"/>
        <v>20.786108921879105</v>
      </c>
      <c r="F26" s="80">
        <f t="shared" si="8"/>
        <v>0.74143430942248034</v>
      </c>
      <c r="G26" s="88">
        <f>'Age data'!M30*Customisation!$H$22</f>
        <v>3.8307599999999999E-5</v>
      </c>
      <c r="H26" s="88">
        <f t="shared" si="9"/>
        <v>2.8504452054297787E-5</v>
      </c>
      <c r="I26" s="88">
        <f>'Age data'!N30*Customisation!$H$22</f>
        <v>5.6752000000000003E-6</v>
      </c>
      <c r="J26" s="89">
        <f t="shared" si="10"/>
        <v>4.2228817858218949E-6</v>
      </c>
      <c r="K26" s="88">
        <f>I26*'Life table'!I24</f>
        <v>3.2543159045649294E-4</v>
      </c>
      <c r="L26" s="88">
        <f>J26*'Life table'!J24</f>
        <v>1.5770314439268613E-4</v>
      </c>
      <c r="M26" s="88">
        <f t="shared" si="11"/>
        <v>2.1849519999999996E-5</v>
      </c>
      <c r="N26" s="88">
        <f>((G26-I26)*$AW$5+I26*$AW$6)/(1+Customisation!$H$21)^($A26-12)</f>
        <v>1.5406535109822139E-5</v>
      </c>
      <c r="O26" s="88">
        <f>G26*Customisation!$H$17</f>
        <v>0.48694705739999999</v>
      </c>
      <c r="P26" s="88">
        <f>O26/(1+Customisation!$H$21)^($A26-12)</f>
        <v>0.36233434228820638</v>
      </c>
      <c r="Q26" s="88">
        <f>IF($A26&lt;Customisation!$H$13,G26,G26*(1-Customisation!$H$11*Customisation!$H$12))</f>
        <v>1.1875356000000001E-5</v>
      </c>
      <c r="R26" s="88">
        <f>IF($A26&lt;Customisation!$H$13,H26,H26*(1-Customisation!$H$11*Customisation!$H$12))</f>
        <v>8.8363801368323155E-6</v>
      </c>
      <c r="S26" s="88">
        <f>IF($A26&lt;Customisation!$H$13,I26,I26*(1-Customisation!$H$11*Customisation!$H$12))</f>
        <v>1.7593120000000004E-6</v>
      </c>
      <c r="T26" s="88">
        <f>IF($A26&lt;Customisation!$H$13,J26,J26*(1-Customisation!$H$11*Customisation!$H$12))</f>
        <v>1.3090933536047877E-6</v>
      </c>
      <c r="U26" s="88">
        <f>IF($A26&lt;Customisation!$H$13,K26,K26*(1-Customisation!$H$11*Customisation!$H$12))</f>
        <v>1.0088379304151283E-4</v>
      </c>
      <c r="V26" s="88">
        <f>IF($A26&lt;Customisation!$H$13,L26,L26*(1-Customisation!$H$11*Customisation!$H$12))</f>
        <v>4.888797476173271E-5</v>
      </c>
      <c r="W26" s="88">
        <f>IF($A26&lt;Customisation!$H$13,M26,M26*(1-Customisation!$H$11*Customisation!$H$12))</f>
        <v>6.7733512000000002E-6</v>
      </c>
      <c r="X26" s="88">
        <f>IF($A26&lt;Customisation!$H$13,N26,N26*(1-Customisation!$H$11*Customisation!$H$12))</f>
        <v>4.7760258840448639E-6</v>
      </c>
      <c r="Y26" s="88">
        <f>IF($A26&lt;Customisation!$H$13,O26,O26*(1-Customisation!$H$11*Customisation!$H$12))</f>
        <v>0.15095358779400003</v>
      </c>
      <c r="Z26" s="88">
        <f>IF($A26&lt;Customisation!$H$13,P26,P26*(1-Customisation!$H$11*Customisation!$H$12))</f>
        <v>0.11232364610934399</v>
      </c>
      <c r="AA26" s="88">
        <f t="shared" si="19"/>
        <v>2.6432243999999998E-5</v>
      </c>
      <c r="AB26" s="88">
        <f t="shared" si="12"/>
        <v>1.9668071917465471E-5</v>
      </c>
      <c r="AC26" s="88">
        <f t="shared" si="20"/>
        <v>3.9158879999999997E-6</v>
      </c>
      <c r="AD26" s="88">
        <f t="shared" si="3"/>
        <v>2.9137884322171072E-6</v>
      </c>
      <c r="AE26" s="88">
        <f t="shared" si="4"/>
        <v>2.2454779741498009E-4</v>
      </c>
      <c r="AF26" s="88">
        <f t="shared" si="21"/>
        <v>1.0881516963095342E-4</v>
      </c>
      <c r="AG26" s="88">
        <f t="shared" si="13"/>
        <v>1.5076168799999995E-5</v>
      </c>
      <c r="AH26" s="88">
        <f t="shared" si="14"/>
        <v>1.0630509225777276E-5</v>
      </c>
      <c r="AI26" s="88">
        <f t="shared" si="22"/>
        <v>0.33599346960599996</v>
      </c>
      <c r="AJ26" s="88">
        <f t="shared" si="23"/>
        <v>0.2500106961788624</v>
      </c>
      <c r="AL26" s="90">
        <f t="shared" si="15"/>
        <v>3.8307599999999997</v>
      </c>
      <c r="AM26" s="90">
        <f t="shared" si="16"/>
        <v>1.1875356000000001</v>
      </c>
    </row>
    <row r="27" spans="1:39">
      <c r="A27" s="80">
        <f t="shared" si="24"/>
        <v>23</v>
      </c>
      <c r="B27" s="87">
        <f>'Life table'!D25</f>
        <v>0.98516082330349852</v>
      </c>
      <c r="C27" s="87">
        <f>IF($A27&lt;Customisation!$H$13,0,B27)/LOOKUP(Customisation!$H$13,$A$4:$A$104,$B$4:$B$104)</f>
        <v>0.99594742829850169</v>
      </c>
      <c r="D27" s="80">
        <f>IF($A27&lt;=Customisation!$H$13,1,1/(1+Customisation!$H$21)^($A27-Customisation!$H$13))</f>
        <v>0.72242127659876232</v>
      </c>
      <c r="E27" s="80">
        <f t="shared" si="18"/>
        <v>21.530202836775832</v>
      </c>
      <c r="F27" s="80">
        <f t="shared" si="8"/>
        <v>0.71949361257665789</v>
      </c>
      <c r="G27" s="88">
        <f>'Age data'!M31*Customisation!$H$22</f>
        <v>3.8307599999999999E-5</v>
      </c>
      <c r="H27" s="88">
        <f t="shared" si="9"/>
        <v>2.7674225295434746E-5</v>
      </c>
      <c r="I27" s="88">
        <f>'Age data'!N31*Customisation!$H$22</f>
        <v>5.6752000000000003E-6</v>
      </c>
      <c r="J27" s="89">
        <f t="shared" si="10"/>
        <v>4.0998852289532963E-6</v>
      </c>
      <c r="K27" s="88">
        <f>I27*'Life table'!I25</f>
        <v>3.1991130993326084E-4</v>
      </c>
      <c r="L27" s="88">
        <f>J27*'Life table'!J25</f>
        <v>1.5203478699158754E-4</v>
      </c>
      <c r="M27" s="88">
        <f t="shared" si="11"/>
        <v>2.1849519999999996E-5</v>
      </c>
      <c r="N27" s="88">
        <f>((G27-I27)*$AW$5+I27*$AW$6)/(1+Customisation!$H$21)^($A27-12)</f>
        <v>1.4957801077497222E-5</v>
      </c>
      <c r="O27" s="88">
        <f>G27*Customisation!$H$17</f>
        <v>0.48694705739999999</v>
      </c>
      <c r="P27" s="88">
        <f>O27/(1+Customisation!$H$21)^($A27-12)</f>
        <v>0.35178091484291879</v>
      </c>
      <c r="Q27" s="88">
        <f>IF($A27&lt;Customisation!$H$13,G27,G27*(1-Customisation!$H$11*Customisation!$H$12))</f>
        <v>1.1875356000000001E-5</v>
      </c>
      <c r="R27" s="88">
        <f>IF($A27&lt;Customisation!$H$13,H27,H27*(1-Customisation!$H$11*Customisation!$H$12))</f>
        <v>8.5790098415847737E-6</v>
      </c>
      <c r="S27" s="88">
        <f>IF($A27&lt;Customisation!$H$13,I27,I27*(1-Customisation!$H$11*Customisation!$H$12))</f>
        <v>1.7593120000000004E-6</v>
      </c>
      <c r="T27" s="88">
        <f>IF($A27&lt;Customisation!$H$13,J27,J27*(1-Customisation!$H$11*Customisation!$H$12))</f>
        <v>1.270964420975522E-6</v>
      </c>
      <c r="U27" s="88">
        <f>IF($A27&lt;Customisation!$H$13,K27,K27*(1-Customisation!$H$11*Customisation!$H$12))</f>
        <v>9.9172506079310882E-5</v>
      </c>
      <c r="V27" s="88">
        <f>IF($A27&lt;Customisation!$H$13,L27,L27*(1-Customisation!$H$11*Customisation!$H$12))</f>
        <v>4.7130783967392148E-5</v>
      </c>
      <c r="W27" s="88">
        <f>IF($A27&lt;Customisation!$H$13,M27,M27*(1-Customisation!$H$11*Customisation!$H$12))</f>
        <v>6.7733512000000002E-6</v>
      </c>
      <c r="X27" s="88">
        <f>IF($A27&lt;Customisation!$H$13,N27,N27*(1-Customisation!$H$11*Customisation!$H$12))</f>
        <v>4.6369183340241398E-6</v>
      </c>
      <c r="Y27" s="88">
        <f>IF($A27&lt;Customisation!$H$13,O27,O27*(1-Customisation!$H$11*Customisation!$H$12))</f>
        <v>0.15095358779400003</v>
      </c>
      <c r="Z27" s="88">
        <f>IF($A27&lt;Customisation!$H$13,P27,P27*(1-Customisation!$H$11*Customisation!$H$12))</f>
        <v>0.10905208360130485</v>
      </c>
      <c r="AA27" s="88">
        <f t="shared" si="19"/>
        <v>2.6432243999999998E-5</v>
      </c>
      <c r="AB27" s="88">
        <f t="shared" si="12"/>
        <v>1.9095215453849971E-5</v>
      </c>
      <c r="AC27" s="88">
        <f t="shared" si="20"/>
        <v>3.9158879999999997E-6</v>
      </c>
      <c r="AD27" s="88">
        <f t="shared" si="3"/>
        <v>2.8289208079777741E-6</v>
      </c>
      <c r="AE27" s="88">
        <f t="shared" si="4"/>
        <v>2.2073880385394996E-4</v>
      </c>
      <c r="AF27" s="88">
        <f t="shared" si="21"/>
        <v>1.0490400302419539E-4</v>
      </c>
      <c r="AG27" s="88">
        <f t="shared" si="13"/>
        <v>1.5076168799999995E-5</v>
      </c>
      <c r="AH27" s="88">
        <f t="shared" si="14"/>
        <v>1.0320882743473082E-5</v>
      </c>
      <c r="AI27" s="88">
        <f t="shared" si="22"/>
        <v>0.33599346960599996</v>
      </c>
      <c r="AJ27" s="88">
        <f t="shared" si="23"/>
        <v>0.24272883124161393</v>
      </c>
      <c r="AL27" s="90">
        <f t="shared" si="15"/>
        <v>3.8307599999999997</v>
      </c>
      <c r="AM27" s="90">
        <f t="shared" si="16"/>
        <v>1.1875356000000001</v>
      </c>
    </row>
    <row r="28" spans="1:39">
      <c r="A28" s="80">
        <f t="shared" si="24"/>
        <v>24</v>
      </c>
      <c r="B28" s="87">
        <f>'Life table'!D26</f>
        <v>0.98465839128361377</v>
      </c>
      <c r="C28" s="87">
        <f>IF($A28&lt;Customisation!$H$13,0,B28)/LOOKUP(Customisation!$H$13,$A$4:$A$104,$B$4:$B$104)</f>
        <v>0.99543949511006946</v>
      </c>
      <c r="D28" s="80">
        <f>IF($A28&lt;=Customisation!$H$13,1,1/(1+Customisation!$H$21)^($A28-Customisation!$H$13))</f>
        <v>0.70137988019297326</v>
      </c>
      <c r="E28" s="80">
        <f t="shared" si="18"/>
        <v>22.252624113374594</v>
      </c>
      <c r="F28" s="80">
        <f t="shared" si="8"/>
        <v>0.69818123381965436</v>
      </c>
      <c r="G28" s="88">
        <f>'Age data'!M32*Customisation!$H$22</f>
        <v>9.7897200000000002E-5</v>
      </c>
      <c r="H28" s="88">
        <f t="shared" si="9"/>
        <v>6.8663126407227543E-5</v>
      </c>
      <c r="I28" s="88">
        <f>'Age data'!N32*Customisation!$H$22</f>
        <v>2.9794799999999998E-5</v>
      </c>
      <c r="J28" s="89">
        <f t="shared" si="10"/>
        <v>2.08974732543736E-5</v>
      </c>
      <c r="K28" s="88">
        <f>I28*'Life table'!I26</f>
        <v>1.6505889752009716E-3</v>
      </c>
      <c r="L28" s="88">
        <f>J28*'Life table'!J26</f>
        <v>7.6930227753370893E-4</v>
      </c>
      <c r="M28" s="88">
        <f t="shared" si="11"/>
        <v>6.1036776000000006E-5</v>
      </c>
      <c r="N28" s="88">
        <f>((G28-I28)*$AW$5+I28*$AW$6)/(1+Customisation!$H$21)^($A28-12)</f>
        <v>4.0848780755548042E-5</v>
      </c>
      <c r="O28" s="88">
        <f>G28*Customisation!$H$17</f>
        <v>1.2444202578000001</v>
      </c>
      <c r="P28" s="88">
        <f>O28/(1+Customisation!$H$21)^($A28-12)</f>
        <v>0.87281133132547295</v>
      </c>
      <c r="Q28" s="88">
        <f>IF($A28&lt;Customisation!$H$13,G28,G28*(1-Customisation!$H$11*Customisation!$H$12))</f>
        <v>3.0348132000000006E-5</v>
      </c>
      <c r="R28" s="88">
        <f>IF($A28&lt;Customisation!$H$13,H28,H28*(1-Customisation!$H$11*Customisation!$H$12))</f>
        <v>2.1285569186240543E-5</v>
      </c>
      <c r="S28" s="88">
        <f>IF($A28&lt;Customisation!$H$13,I28,I28*(1-Customisation!$H$11*Customisation!$H$12))</f>
        <v>9.2363880000000007E-6</v>
      </c>
      <c r="T28" s="88">
        <f>IF($A28&lt;Customisation!$H$13,J28,J28*(1-Customisation!$H$11*Customisation!$H$12))</f>
        <v>6.4782167088558168E-6</v>
      </c>
      <c r="U28" s="88">
        <f>IF($A28&lt;Customisation!$H$13,K28,K28*(1-Customisation!$H$11*Customisation!$H$12))</f>
        <v>5.1168258231230131E-4</v>
      </c>
      <c r="V28" s="88">
        <f>IF($A28&lt;Customisation!$H$13,L28,L28*(1-Customisation!$H$11*Customisation!$H$12))</f>
        <v>2.384837060354498E-4</v>
      </c>
      <c r="W28" s="88">
        <f>IF($A28&lt;Customisation!$H$13,M28,M28*(1-Customisation!$H$11*Customisation!$H$12))</f>
        <v>1.8921400560000005E-5</v>
      </c>
      <c r="X28" s="88">
        <f>IF($A28&lt;Customisation!$H$13,N28,N28*(1-Customisation!$H$11*Customisation!$H$12))</f>
        <v>1.2663122034219895E-5</v>
      </c>
      <c r="Y28" s="88">
        <f>IF($A28&lt;Customisation!$H$13,O28,O28*(1-Customisation!$H$11*Customisation!$H$12))</f>
        <v>0.38577027991800011</v>
      </c>
      <c r="Z28" s="88">
        <f>IF($A28&lt;Customisation!$H$13,P28,P28*(1-Customisation!$H$11*Customisation!$H$12))</f>
        <v>0.27057151271089663</v>
      </c>
      <c r="AA28" s="88">
        <f t="shared" si="19"/>
        <v>6.7549067999999999E-5</v>
      </c>
      <c r="AB28" s="88">
        <f t="shared" si="12"/>
        <v>4.7377557220987001E-5</v>
      </c>
      <c r="AC28" s="88">
        <f t="shared" si="20"/>
        <v>2.0558411999999996E-5</v>
      </c>
      <c r="AD28" s="88">
        <f t="shared" si="3"/>
        <v>1.4419256545517782E-5</v>
      </c>
      <c r="AE28" s="88">
        <f t="shared" si="4"/>
        <v>1.1389063928886702E-3</v>
      </c>
      <c r="AF28" s="88">
        <f t="shared" si="21"/>
        <v>5.3081857149825916E-4</v>
      </c>
      <c r="AG28" s="88">
        <f t="shared" si="13"/>
        <v>4.2115375439999997E-5</v>
      </c>
      <c r="AH28" s="88">
        <f t="shared" si="14"/>
        <v>2.8185658721328147E-5</v>
      </c>
      <c r="AI28" s="88">
        <f t="shared" si="22"/>
        <v>0.85864997788200004</v>
      </c>
      <c r="AJ28" s="88">
        <f t="shared" si="23"/>
        <v>0.60223981861457632</v>
      </c>
      <c r="AL28" s="90">
        <f t="shared" si="15"/>
        <v>9.7897200000000009</v>
      </c>
      <c r="AM28" s="90">
        <f t="shared" si="16"/>
        <v>3.0348132000000008</v>
      </c>
    </row>
    <row r="29" spans="1:39">
      <c r="A29" s="80">
        <f t="shared" si="24"/>
        <v>25</v>
      </c>
      <c r="B29" s="87">
        <f>'Life table'!D27</f>
        <v>0.9841266757523206</v>
      </c>
      <c r="C29" s="87">
        <f>IF($A29&lt;Customisation!$H$13,0,B29)/LOOKUP(Customisation!$H$13,$A$4:$A$104,$B$4:$B$104)</f>
        <v>0.99490195778271007</v>
      </c>
      <c r="D29" s="80">
        <f>IF($A29&lt;=Customisation!$H$13,1,1/(1+Customisation!$H$21)^($A29-Customisation!$H$13))</f>
        <v>0.68095133999317792</v>
      </c>
      <c r="E29" s="80">
        <f t="shared" si="18"/>
        <v>22.954003993567568</v>
      </c>
      <c r="F29" s="80">
        <f t="shared" si="8"/>
        <v>0.67747982131397255</v>
      </c>
      <c r="G29" s="88">
        <f>'Age data'!M33*Customisation!$H$22</f>
        <v>9.7897200000000002E-5</v>
      </c>
      <c r="H29" s="88">
        <f t="shared" si="9"/>
        <v>6.6663229521580136E-5</v>
      </c>
      <c r="I29" s="88">
        <f>'Age data'!N33*Customisation!$H$22</f>
        <v>2.9794799999999998E-5</v>
      </c>
      <c r="J29" s="89">
        <f t="shared" si="10"/>
        <v>2.0288808984828735E-5</v>
      </c>
      <c r="K29" s="88">
        <f>I29*'Life table'!I27</f>
        <v>1.6216779258769452E-3</v>
      </c>
      <c r="L29" s="88">
        <f>J29*'Life table'!J27</f>
        <v>7.412747261650067E-4</v>
      </c>
      <c r="M29" s="88">
        <f t="shared" si="11"/>
        <v>6.1036776000000006E-5</v>
      </c>
      <c r="N29" s="88">
        <f>((G29-I29)*$AW$5+I29*$AW$6)/(1+Customisation!$H$21)^($A29-12)</f>
        <v>3.9659010442279658E-5</v>
      </c>
      <c r="O29" s="88">
        <f>G29*Customisation!$H$17</f>
        <v>1.2444202578000001</v>
      </c>
      <c r="P29" s="88">
        <f>O29/(1+Customisation!$H$21)^($A29-12)</f>
        <v>0.84738964206356593</v>
      </c>
      <c r="Q29" s="88">
        <f>IF($A29&lt;Customisation!$H$13,G29,G29*(1-Customisation!$H$11*Customisation!$H$12))</f>
        <v>3.0348132000000006E-5</v>
      </c>
      <c r="R29" s="88">
        <f>IF($A29&lt;Customisation!$H$13,H29,H29*(1-Customisation!$H$11*Customisation!$H$12))</f>
        <v>2.0665601151689845E-5</v>
      </c>
      <c r="S29" s="88">
        <f>IF($A29&lt;Customisation!$H$13,I29,I29*(1-Customisation!$H$11*Customisation!$H$12))</f>
        <v>9.2363880000000007E-6</v>
      </c>
      <c r="T29" s="88">
        <f>IF($A29&lt;Customisation!$H$13,J29,J29*(1-Customisation!$H$11*Customisation!$H$12))</f>
        <v>6.2895307852969086E-6</v>
      </c>
      <c r="U29" s="88">
        <f>IF($A29&lt;Customisation!$H$13,K29,K29*(1-Customisation!$H$11*Customisation!$H$12))</f>
        <v>5.0272015702185311E-4</v>
      </c>
      <c r="V29" s="88">
        <f>IF($A29&lt;Customisation!$H$13,L29,L29*(1-Customisation!$H$11*Customisation!$H$12))</f>
        <v>2.297951651111521E-4</v>
      </c>
      <c r="W29" s="88">
        <f>IF($A29&lt;Customisation!$H$13,M29,M29*(1-Customisation!$H$11*Customisation!$H$12))</f>
        <v>1.8921400560000005E-5</v>
      </c>
      <c r="X29" s="88">
        <f>IF($A29&lt;Customisation!$H$13,N29,N29*(1-Customisation!$H$11*Customisation!$H$12))</f>
        <v>1.2294293237106697E-5</v>
      </c>
      <c r="Y29" s="88">
        <f>IF($A29&lt;Customisation!$H$13,O29,O29*(1-Customisation!$H$11*Customisation!$H$12))</f>
        <v>0.38577027991800011</v>
      </c>
      <c r="Z29" s="88">
        <f>IF($A29&lt;Customisation!$H$13,P29,P29*(1-Customisation!$H$11*Customisation!$H$12))</f>
        <v>0.2626907890397055</v>
      </c>
      <c r="AA29" s="88">
        <f t="shared" si="19"/>
        <v>6.7549067999999999E-5</v>
      </c>
      <c r="AB29" s="88">
        <f t="shared" si="12"/>
        <v>4.5997628369890287E-5</v>
      </c>
      <c r="AC29" s="88">
        <f t="shared" si="20"/>
        <v>2.0558411999999996E-5</v>
      </c>
      <c r="AD29" s="88">
        <f t="shared" si="3"/>
        <v>1.3999278199531826E-5</v>
      </c>
      <c r="AE29" s="88">
        <f t="shared" si="4"/>
        <v>1.1189577688550921E-3</v>
      </c>
      <c r="AF29" s="88">
        <f t="shared" si="21"/>
        <v>5.1147956105385465E-4</v>
      </c>
      <c r="AG29" s="88">
        <f t="shared" si="13"/>
        <v>4.2115375439999997E-5</v>
      </c>
      <c r="AH29" s="88">
        <f t="shared" si="14"/>
        <v>2.7364717205172961E-5</v>
      </c>
      <c r="AI29" s="88">
        <f t="shared" si="22"/>
        <v>0.85864997788200004</v>
      </c>
      <c r="AJ29" s="88">
        <f t="shared" si="23"/>
        <v>0.58469885302386038</v>
      </c>
      <c r="AL29" s="90">
        <f t="shared" si="15"/>
        <v>9.7897200000000009</v>
      </c>
      <c r="AM29" s="90">
        <f t="shared" si="16"/>
        <v>3.0348132000000008</v>
      </c>
    </row>
    <row r="30" spans="1:39">
      <c r="A30" s="80">
        <f t="shared" si="24"/>
        <v>26</v>
      </c>
      <c r="B30" s="87">
        <f>'Life table'!D28</f>
        <v>0.98355588228038426</v>
      </c>
      <c r="C30" s="87">
        <f>IF($A30&lt;Customisation!$H$13,0,B30)/LOOKUP(Customisation!$H$13,$A$4:$A$104,$B$4:$B$104)</f>
        <v>0.99432491464719608</v>
      </c>
      <c r="D30" s="80">
        <f>IF($A30&lt;=Customisation!$H$13,1,1/(1+Customisation!$H$21)^($A30-Customisation!$H$13))</f>
        <v>0.66111780581861923</v>
      </c>
      <c r="E30" s="80">
        <f t="shared" si="18"/>
        <v>23.634955333560747</v>
      </c>
      <c r="F30" s="80">
        <f t="shared" si="8"/>
        <v>0.65736590584234011</v>
      </c>
      <c r="G30" s="88">
        <f>'Age data'!M34*Customisation!$H$22</f>
        <v>9.9315999999999996E-5</v>
      </c>
      <c r="H30" s="88">
        <f t="shared" si="9"/>
        <v>6.5659576002681982E-5</v>
      </c>
      <c r="I30" s="88">
        <f>'Age data'!N34*Customisation!$H$22</f>
        <v>2.9794799999999998E-5</v>
      </c>
      <c r="J30" s="89">
        <f t="shared" si="10"/>
        <v>1.9697872800804596E-5</v>
      </c>
      <c r="K30" s="88">
        <f>I30*'Life table'!I28</f>
        <v>1.5928155994166067E-3</v>
      </c>
      <c r="L30" s="88">
        <f>J30*'Life table'!J28</f>
        <v>7.1407816315213985E-4</v>
      </c>
      <c r="M30" s="88">
        <f t="shared" si="11"/>
        <v>6.1774551999999998E-5</v>
      </c>
      <c r="N30" s="88">
        <f>((G30-I30)*$AW$5+I30*$AW$6)/(1+Customisation!$H$21)^($A30-12)</f>
        <v>3.8962460885280926E-5</v>
      </c>
      <c r="O30" s="88">
        <f>G30*Customisation!$H$17</f>
        <v>1.262455334</v>
      </c>
      <c r="P30" s="88">
        <f>O30/(1+Customisation!$H$21)^($A30-12)</f>
        <v>0.83463170035809209</v>
      </c>
      <c r="Q30" s="88">
        <f>IF($A30&lt;Customisation!$H$13,G30,G30*(1-Customisation!$H$11*Customisation!$H$12))</f>
        <v>3.0787960000000001E-5</v>
      </c>
      <c r="R30" s="88">
        <f>IF($A30&lt;Customisation!$H$13,H30,H30*(1-Customisation!$H$11*Customisation!$H$12))</f>
        <v>2.035446856083142E-5</v>
      </c>
      <c r="S30" s="88">
        <f>IF($A30&lt;Customisation!$H$13,I30,I30*(1-Customisation!$H$11*Customisation!$H$12))</f>
        <v>9.2363880000000007E-6</v>
      </c>
      <c r="T30" s="88">
        <f>IF($A30&lt;Customisation!$H$13,J30,J30*(1-Customisation!$H$11*Customisation!$H$12))</f>
        <v>6.1063405682494259E-6</v>
      </c>
      <c r="U30" s="88">
        <f>IF($A30&lt;Customisation!$H$13,K30,K30*(1-Customisation!$H$11*Customisation!$H$12))</f>
        <v>4.9377283581914812E-4</v>
      </c>
      <c r="V30" s="88">
        <f>IF($A30&lt;Customisation!$H$13,L30,L30*(1-Customisation!$H$11*Customisation!$H$12))</f>
        <v>2.2136423057716339E-4</v>
      </c>
      <c r="W30" s="88">
        <f>IF($A30&lt;Customisation!$H$13,M30,M30*(1-Customisation!$H$11*Customisation!$H$12))</f>
        <v>1.9150111120000003E-5</v>
      </c>
      <c r="X30" s="88">
        <f>IF($A30&lt;Customisation!$H$13,N30,N30*(1-Customisation!$H$11*Customisation!$H$12))</f>
        <v>1.2078362874437089E-5</v>
      </c>
      <c r="Y30" s="88">
        <f>IF($A30&lt;Customisation!$H$13,O30,O30*(1-Customisation!$H$11*Customisation!$H$12))</f>
        <v>0.39136115354000006</v>
      </c>
      <c r="Z30" s="88">
        <f>IF($A30&lt;Customisation!$H$13,P30,P30*(1-Customisation!$H$11*Customisation!$H$12))</f>
        <v>0.25873582711100857</v>
      </c>
      <c r="AA30" s="88">
        <f t="shared" si="19"/>
        <v>6.8528039999999994E-5</v>
      </c>
      <c r="AB30" s="88">
        <f t="shared" si="12"/>
        <v>4.5305107441850563E-5</v>
      </c>
      <c r="AC30" s="88">
        <f t="shared" si="20"/>
        <v>2.0558411999999996E-5</v>
      </c>
      <c r="AD30" s="88">
        <f t="shared" si="3"/>
        <v>1.359153223255517E-5</v>
      </c>
      <c r="AE30" s="88">
        <f t="shared" si="4"/>
        <v>1.0990427635974584E-3</v>
      </c>
      <c r="AF30" s="88">
        <f t="shared" si="21"/>
        <v>4.9271393257497643E-4</v>
      </c>
      <c r="AG30" s="88">
        <f t="shared" si="13"/>
        <v>4.2624440879999992E-5</v>
      </c>
      <c r="AH30" s="88">
        <f t="shared" si="14"/>
        <v>2.6884098010843835E-5</v>
      </c>
      <c r="AI30" s="88">
        <f t="shared" si="22"/>
        <v>0.87109418045999987</v>
      </c>
      <c r="AJ30" s="88">
        <f t="shared" si="23"/>
        <v>0.57589587324708358</v>
      </c>
      <c r="AL30" s="90">
        <f t="shared" si="15"/>
        <v>9.9315999999999995</v>
      </c>
      <c r="AM30" s="90">
        <f t="shared" si="16"/>
        <v>3.0787960000000001</v>
      </c>
    </row>
    <row r="31" spans="1:39">
      <c r="A31" s="80">
        <f t="shared" si="24"/>
        <v>27</v>
      </c>
      <c r="B31" s="87">
        <f>'Life table'!D29</f>
        <v>0.98295591319219322</v>
      </c>
      <c r="C31" s="87">
        <f>IF($A31&lt;Customisation!$H$13,0,B31)/LOOKUP(Customisation!$H$13,$A$4:$A$104,$B$4:$B$104)</f>
        <v>0.99371837644926131</v>
      </c>
      <c r="D31" s="80">
        <f>IF($A31&lt;=Customisation!$H$13,1,1/(1+Customisation!$H$21)^($A31-Customisation!$H$13))</f>
        <v>0.64186194739671765</v>
      </c>
      <c r="E31" s="80">
        <f t="shared" si="18"/>
        <v>24.296073139379367</v>
      </c>
      <c r="F31" s="80">
        <f t="shared" si="8"/>
        <v>0.63783001227162739</v>
      </c>
      <c r="G31" s="88">
        <f>'Age data'!M35*Customisation!$H$22</f>
        <v>1.0002540000000001E-4</v>
      </c>
      <c r="H31" s="88">
        <f t="shared" si="9"/>
        <v>6.4202498033135639E-5</v>
      </c>
      <c r="I31" s="88">
        <f>'Age data'!N35*Customisation!$H$22</f>
        <v>3.0504200000000002E-5</v>
      </c>
      <c r="J31" s="89">
        <f t="shared" si="10"/>
        <v>1.9579485215778957E-5</v>
      </c>
      <c r="K31" s="88">
        <f>I31*'Life table'!I29</f>
        <v>1.6012216293299888E-3</v>
      </c>
      <c r="L31" s="88">
        <f>J31*'Life table'!J29</f>
        <v>7.0405856179670532E-4</v>
      </c>
      <c r="M31" s="88">
        <f t="shared" si="11"/>
        <v>6.2384635999999997E-5</v>
      </c>
      <c r="N31" s="88">
        <f>((G31-I31)*$AW$5+I31*$AW$6)/(1+Customisation!$H$21)^($A31-12)</f>
        <v>3.8208877085508413E-5</v>
      </c>
      <c r="O31" s="88">
        <f>G31*Customisation!$H$17</f>
        <v>1.2714728721000002</v>
      </c>
      <c r="P31" s="88">
        <f>O31/(1+Customisation!$H$21)^($A31-12)</f>
        <v>0.81611005374820389</v>
      </c>
      <c r="Q31" s="88">
        <f>IF($A31&lt;Customisation!$H$13,G31,G31*(1-Customisation!$H$11*Customisation!$H$12))</f>
        <v>3.1007874000000007E-5</v>
      </c>
      <c r="R31" s="88">
        <f>IF($A31&lt;Customisation!$H$13,H31,H31*(1-Customisation!$H$11*Customisation!$H$12))</f>
        <v>1.9902774390272051E-5</v>
      </c>
      <c r="S31" s="88">
        <f>IF($A31&lt;Customisation!$H$13,I31,I31*(1-Customisation!$H$11*Customisation!$H$12))</f>
        <v>9.4563020000000017E-6</v>
      </c>
      <c r="T31" s="88">
        <f>IF($A31&lt;Customisation!$H$13,J31,J31*(1-Customisation!$H$11*Customisation!$H$12))</f>
        <v>6.069640416891478E-6</v>
      </c>
      <c r="U31" s="88">
        <f>IF($A31&lt;Customisation!$H$13,K31,K31*(1-Customisation!$H$11*Customisation!$H$12))</f>
        <v>4.9637870509229663E-4</v>
      </c>
      <c r="V31" s="88">
        <f>IF($A31&lt;Customisation!$H$13,L31,L31*(1-Customisation!$H$11*Customisation!$H$12))</f>
        <v>2.182581541569787E-4</v>
      </c>
      <c r="W31" s="88">
        <f>IF($A31&lt;Customisation!$H$13,M31,M31*(1-Customisation!$H$11*Customisation!$H$12))</f>
        <v>1.9339237160000001E-5</v>
      </c>
      <c r="X31" s="88">
        <f>IF($A31&lt;Customisation!$H$13,N31,N31*(1-Customisation!$H$11*Customisation!$H$12))</f>
        <v>1.184475189650761E-5</v>
      </c>
      <c r="Y31" s="88">
        <f>IF($A31&lt;Customisation!$H$13,O31,O31*(1-Customisation!$H$11*Customisation!$H$12))</f>
        <v>0.39415659035100009</v>
      </c>
      <c r="Z31" s="88">
        <f>IF($A31&lt;Customisation!$H$13,P31,P31*(1-Customisation!$H$11*Customisation!$H$12))</f>
        <v>0.25299411666194327</v>
      </c>
      <c r="AA31" s="88">
        <f t="shared" si="19"/>
        <v>6.9017526000000006E-5</v>
      </c>
      <c r="AB31" s="88">
        <f t="shared" si="12"/>
        <v>4.4299723642863585E-5</v>
      </c>
      <c r="AC31" s="88">
        <f t="shared" si="20"/>
        <v>2.1047898E-5</v>
      </c>
      <c r="AD31" s="88">
        <f t="shared" si="3"/>
        <v>1.3509844798887479E-5</v>
      </c>
      <c r="AE31" s="88">
        <f t="shared" si="4"/>
        <v>1.1048429242376922E-3</v>
      </c>
      <c r="AF31" s="88">
        <f t="shared" si="21"/>
        <v>4.8580040763972665E-4</v>
      </c>
      <c r="AG31" s="88">
        <f t="shared" si="13"/>
        <v>4.304539884E-5</v>
      </c>
      <c r="AH31" s="88">
        <f t="shared" si="14"/>
        <v>2.6364125189000802E-5</v>
      </c>
      <c r="AI31" s="88">
        <f t="shared" si="22"/>
        <v>0.87731628174900012</v>
      </c>
      <c r="AJ31" s="88">
        <f t="shared" si="23"/>
        <v>0.56311593708626062</v>
      </c>
      <c r="AL31" s="90">
        <f t="shared" si="15"/>
        <v>10.00254</v>
      </c>
      <c r="AM31" s="90">
        <f t="shared" si="16"/>
        <v>3.1007874000000006</v>
      </c>
    </row>
    <row r="32" spans="1:39">
      <c r="A32" s="80">
        <f t="shared" si="24"/>
        <v>28</v>
      </c>
      <c r="B32" s="87">
        <f>'Life table'!D30</f>
        <v>0.9823169918486182</v>
      </c>
      <c r="C32" s="87">
        <f>IF($A32&lt;Customisation!$H$13,0,B32)/LOOKUP(Customisation!$H$13,$A$4:$A$104,$B$4:$B$104)</f>
        <v>0.99307245950456913</v>
      </c>
      <c r="D32" s="80">
        <f>IF($A32&lt;=Customisation!$H$13,1,1/(1+Customisation!$H$21)^($A32-Customisation!$H$13))</f>
        <v>0.62316693922011435</v>
      </c>
      <c r="E32" s="80">
        <f t="shared" si="18"/>
        <v>24.937935086776083</v>
      </c>
      <c r="F32" s="80">
        <f t="shared" si="8"/>
        <v>0.61884992501325331</v>
      </c>
      <c r="G32" s="88">
        <f>'Age data'!M36*Customisation!$H$22</f>
        <v>1.0073480000000002E-4</v>
      </c>
      <c r="H32" s="88">
        <f t="shared" si="9"/>
        <v>6.2774596988950386E-5</v>
      </c>
      <c r="I32" s="88">
        <f>'Age data'!N36*Customisation!$H$22</f>
        <v>3.0504200000000002E-5</v>
      </c>
      <c r="J32" s="89">
        <f t="shared" si="10"/>
        <v>1.9009208947358212E-5</v>
      </c>
      <c r="K32" s="88">
        <f>I32*'Life table'!I30</f>
        <v>1.57174898003201E-3</v>
      </c>
      <c r="L32" s="88">
        <f>J32*'Life table'!J30</f>
        <v>6.7783873667305811E-4</v>
      </c>
      <c r="M32" s="88">
        <f t="shared" si="11"/>
        <v>6.2753524000000007E-5</v>
      </c>
      <c r="N32" s="88">
        <f>((G32-I32)*$AW$5+I32*$AW$6)/(1+Customisation!$H$21)^($A32-12)</f>
        <v>3.731211897829534E-5</v>
      </c>
      <c r="O32" s="88">
        <f>G32*Customisation!$H$17</f>
        <v>1.2804904102000003</v>
      </c>
      <c r="P32" s="88">
        <f>O32/(1+Customisation!$H$21)^($A32-12)</f>
        <v>0.79795928962504292</v>
      </c>
      <c r="Q32" s="88">
        <f>IF($A32&lt;Customisation!$H$13,G32,G32*(1-Customisation!$H$11*Customisation!$H$12))</f>
        <v>3.1227788000000013E-5</v>
      </c>
      <c r="R32" s="88">
        <f>IF($A32&lt;Customisation!$H$13,H32,H32*(1-Customisation!$H$11*Customisation!$H$12))</f>
        <v>1.9460125066574623E-5</v>
      </c>
      <c r="S32" s="88">
        <f>IF($A32&lt;Customisation!$H$13,I32,I32*(1-Customisation!$H$11*Customisation!$H$12))</f>
        <v>9.4563020000000017E-6</v>
      </c>
      <c r="T32" s="88">
        <f>IF($A32&lt;Customisation!$H$13,J32,J32*(1-Customisation!$H$11*Customisation!$H$12))</f>
        <v>5.8928547736810468E-6</v>
      </c>
      <c r="U32" s="88">
        <f>IF($A32&lt;Customisation!$H$13,K32,K32*(1-Customisation!$H$11*Customisation!$H$12))</f>
        <v>4.8724218380992316E-4</v>
      </c>
      <c r="V32" s="88">
        <f>IF($A32&lt;Customisation!$H$13,L32,L32*(1-Customisation!$H$11*Customisation!$H$12))</f>
        <v>2.1013000836864806E-4</v>
      </c>
      <c r="W32" s="88">
        <f>IF($A32&lt;Customisation!$H$13,M32,M32*(1-Customisation!$H$11*Customisation!$H$12))</f>
        <v>1.9453592440000007E-5</v>
      </c>
      <c r="X32" s="88">
        <f>IF($A32&lt;Customisation!$H$13,N32,N32*(1-Customisation!$H$11*Customisation!$H$12))</f>
        <v>1.1566756883271557E-5</v>
      </c>
      <c r="Y32" s="88">
        <f>IF($A32&lt;Customisation!$H$13,O32,O32*(1-Customisation!$H$11*Customisation!$H$12))</f>
        <v>0.39695202716200018</v>
      </c>
      <c r="Z32" s="88">
        <f>IF($A32&lt;Customisation!$H$13,P32,P32*(1-Customisation!$H$11*Customisation!$H$12))</f>
        <v>0.24736737978376336</v>
      </c>
      <c r="AA32" s="88">
        <f t="shared" si="19"/>
        <v>6.9507012000000003E-5</v>
      </c>
      <c r="AB32" s="88">
        <f t="shared" si="12"/>
        <v>4.3314471922375763E-5</v>
      </c>
      <c r="AC32" s="88">
        <f t="shared" si="20"/>
        <v>2.1047898E-5</v>
      </c>
      <c r="AD32" s="88">
        <f t="shared" si="3"/>
        <v>1.3116354173677166E-5</v>
      </c>
      <c r="AE32" s="88">
        <f t="shared" si="4"/>
        <v>1.0845067962220868E-3</v>
      </c>
      <c r="AF32" s="88">
        <f t="shared" si="21"/>
        <v>4.6770872830441005E-4</v>
      </c>
      <c r="AG32" s="88">
        <f t="shared" si="13"/>
        <v>4.3299931560000004E-5</v>
      </c>
      <c r="AH32" s="88">
        <f t="shared" si="14"/>
        <v>2.5745362095023783E-5</v>
      </c>
      <c r="AI32" s="88">
        <f t="shared" si="22"/>
        <v>0.88353838303800014</v>
      </c>
      <c r="AJ32" s="88">
        <f t="shared" si="23"/>
        <v>0.55059190984127959</v>
      </c>
      <c r="AL32" s="90">
        <f t="shared" si="15"/>
        <v>10.073480000000002</v>
      </c>
      <c r="AM32" s="90">
        <f t="shared" si="16"/>
        <v>3.1227788000000012</v>
      </c>
    </row>
    <row r="33" spans="1:39">
      <c r="A33" s="80">
        <f t="shared" si="24"/>
        <v>29</v>
      </c>
      <c r="B33" s="87">
        <f>'Life table'!D31</f>
        <v>0.98164901629416113</v>
      </c>
      <c r="C33" s="87">
        <f>IF($A33&lt;Customisation!$H$13,0,B33)/LOOKUP(Customisation!$H$13,$A$4:$A$104,$B$4:$B$104)</f>
        <v>0.99239717023210605</v>
      </c>
      <c r="D33" s="80">
        <f>IF($A33&lt;=Customisation!$H$13,1,1/(1+Customisation!$H$21)^($A33-Customisation!$H$13))</f>
        <v>0.60501644584477121</v>
      </c>
      <c r="E33" s="80">
        <f t="shared" si="18"/>
        <v>25.561102025996195</v>
      </c>
      <c r="F33" s="80">
        <f t="shared" si="8"/>
        <v>0.60041660880023717</v>
      </c>
      <c r="G33" s="88">
        <f>'Age data'!M37*Customisation!$H$22</f>
        <v>1.511022E-4</v>
      </c>
      <c r="H33" s="88">
        <f t="shared" si="9"/>
        <v>9.1419316003325788E-5</v>
      </c>
      <c r="I33" s="88">
        <f>'Age data'!N37*Customisation!$H$22</f>
        <v>5.8880199999999999E-5</v>
      </c>
      <c r="J33" s="89">
        <f t="shared" si="10"/>
        <v>3.5623489334629296E-5</v>
      </c>
      <c r="K33" s="88">
        <f>I33*'Life table'!I31</f>
        <v>2.9770052373097621E-3</v>
      </c>
      <c r="L33" s="88">
        <f>J33*'Life table'!J31</f>
        <v>1.2592720159447538E-3</v>
      </c>
      <c r="M33" s="88">
        <f t="shared" si="11"/>
        <v>9.8592412000000001E-5</v>
      </c>
      <c r="N33" s="88">
        <f>((G33-I33)*$AW$5+I33*$AW$6)/(1+Customisation!$H$21)^($A33-12)</f>
        <v>5.7104400222359865E-5</v>
      </c>
      <c r="O33" s="88">
        <f>G33*Customisation!$H$17</f>
        <v>1.9207356153000001</v>
      </c>
      <c r="P33" s="88">
        <f>O33/(1+Customisation!$H$21)^($A33-12)</f>
        <v>1.1620766353762759</v>
      </c>
      <c r="Q33" s="88">
        <f>IF($A33&lt;Customisation!$H$13,G33,G33*(1-Customisation!$H$11*Customisation!$H$12))</f>
        <v>4.6841682000000007E-5</v>
      </c>
      <c r="R33" s="88">
        <f>IF($A33&lt;Customisation!$H$13,H33,H33*(1-Customisation!$H$11*Customisation!$H$12))</f>
        <v>2.8339987961030999E-5</v>
      </c>
      <c r="S33" s="88">
        <f>IF($A33&lt;Customisation!$H$13,I33,I33*(1-Customisation!$H$11*Customisation!$H$12))</f>
        <v>1.8252862000000002E-5</v>
      </c>
      <c r="T33" s="88">
        <f>IF($A33&lt;Customisation!$H$13,J33,J33*(1-Customisation!$H$11*Customisation!$H$12))</f>
        <v>1.1043281693735084E-5</v>
      </c>
      <c r="U33" s="88">
        <f>IF($A33&lt;Customisation!$H$13,K33,K33*(1-Customisation!$H$11*Customisation!$H$12))</f>
        <v>9.2287162356602642E-4</v>
      </c>
      <c r="V33" s="88">
        <f>IF($A33&lt;Customisation!$H$13,L33,L33*(1-Customisation!$H$11*Customisation!$H$12))</f>
        <v>3.9037432494287374E-4</v>
      </c>
      <c r="W33" s="88">
        <f>IF($A33&lt;Customisation!$H$13,M33,M33*(1-Customisation!$H$11*Customisation!$H$12))</f>
        <v>3.0563647720000003E-5</v>
      </c>
      <c r="X33" s="88">
        <f>IF($A33&lt;Customisation!$H$13,N33,N33*(1-Customisation!$H$11*Customisation!$H$12))</f>
        <v>1.7702364068931562E-5</v>
      </c>
      <c r="Y33" s="88">
        <f>IF($A33&lt;Customisation!$H$13,O33,O33*(1-Customisation!$H$11*Customisation!$H$12))</f>
        <v>0.59542804074300015</v>
      </c>
      <c r="Z33" s="88">
        <f>IF($A33&lt;Customisation!$H$13,P33,P33*(1-Customisation!$H$11*Customisation!$H$12))</f>
        <v>0.36024375696664562</v>
      </c>
      <c r="AA33" s="88">
        <f t="shared" si="19"/>
        <v>1.04260518E-4</v>
      </c>
      <c r="AB33" s="88">
        <f t="shared" si="12"/>
        <v>6.3079328042294782E-5</v>
      </c>
      <c r="AC33" s="88">
        <f t="shared" si="20"/>
        <v>4.0627337999999994E-5</v>
      </c>
      <c r="AD33" s="88">
        <f t="shared" si="3"/>
        <v>2.458020764089421E-5</v>
      </c>
      <c r="AE33" s="88">
        <f t="shared" si="4"/>
        <v>2.0541336137437356E-3</v>
      </c>
      <c r="AF33" s="88">
        <f t="shared" si="21"/>
        <v>8.6889769100188005E-4</v>
      </c>
      <c r="AG33" s="88">
        <f t="shared" si="13"/>
        <v>6.8028764279999998E-5</v>
      </c>
      <c r="AH33" s="88">
        <f t="shared" si="14"/>
        <v>3.9402036153428301E-5</v>
      </c>
      <c r="AI33" s="88">
        <f t="shared" si="22"/>
        <v>1.325307574557</v>
      </c>
      <c r="AJ33" s="88">
        <f t="shared" si="23"/>
        <v>0.80183287840963025</v>
      </c>
      <c r="AL33" s="90">
        <f t="shared" si="15"/>
        <v>15.11022</v>
      </c>
      <c r="AM33" s="90">
        <f t="shared" si="16"/>
        <v>4.6841682000000002</v>
      </c>
    </row>
    <row r="34" spans="1:39">
      <c r="A34" s="80">
        <f t="shared" si="24"/>
        <v>30</v>
      </c>
      <c r="B34" s="87">
        <f>'Life table'!D32</f>
        <v>0.98096186198275515</v>
      </c>
      <c r="C34" s="87">
        <f>IF($A34&lt;Customisation!$H$13,0,B34)/LOOKUP(Customisation!$H$13,$A$4:$A$104,$B$4:$B$104)</f>
        <v>0.99170249221294349</v>
      </c>
      <c r="D34" s="80">
        <f>IF($A34&lt;=Customisation!$H$13,1,1/(1+Customisation!$H$21)^($A34-Customisation!$H$13))</f>
        <v>0.5873946076162827</v>
      </c>
      <c r="E34" s="80">
        <f t="shared" si="18"/>
        <v>26.166118471840967</v>
      </c>
      <c r="F34" s="80">
        <f t="shared" si="8"/>
        <v>0.58252069628551162</v>
      </c>
      <c r="G34" s="88">
        <f>'Age data'!M38*Customisation!$H$22</f>
        <v>1.532304E-4</v>
      </c>
      <c r="H34" s="88">
        <f t="shared" si="9"/>
        <v>9.000671068288604E-5</v>
      </c>
      <c r="I34" s="88">
        <f>'Age data'!N38*Customisation!$H$22</f>
        <v>5.9589599999999996E-5</v>
      </c>
      <c r="J34" s="89">
        <f t="shared" si="10"/>
        <v>3.500260971001124E-5</v>
      </c>
      <c r="K34" s="88">
        <f>I34*'Life table'!I32</f>
        <v>2.9553727876007177E-3</v>
      </c>
      <c r="L34" s="88">
        <f>J34*'Life table'!J32</f>
        <v>1.2262015085335904E-3</v>
      </c>
      <c r="M34" s="88">
        <f t="shared" si="11"/>
        <v>9.9940272000000006E-5</v>
      </c>
      <c r="N34" s="88">
        <f>((G34-I34)*$AW$5+I34*$AW$6)/(1+Customisation!$H$21)^($A34-12)</f>
        <v>5.6197489654986416E-5</v>
      </c>
      <c r="O34" s="88">
        <f>G34*Customisation!$H$17</f>
        <v>1.9477882296</v>
      </c>
      <c r="P34" s="88">
        <f>O34/(1+Customisation!$H$21)^($A34-12)</f>
        <v>1.144120302845506</v>
      </c>
      <c r="Q34" s="88">
        <f>IF($A34&lt;Customisation!$H$13,G34,G34*(1-Customisation!$H$11*Customisation!$H$12))</f>
        <v>4.7501424000000005E-5</v>
      </c>
      <c r="R34" s="88">
        <f>IF($A34&lt;Customisation!$H$13,H34,H34*(1-Customisation!$H$11*Customisation!$H$12))</f>
        <v>2.7902080311694677E-5</v>
      </c>
      <c r="S34" s="88">
        <f>IF($A34&lt;Customisation!$H$13,I34,I34*(1-Customisation!$H$11*Customisation!$H$12))</f>
        <v>1.8472776000000001E-5</v>
      </c>
      <c r="T34" s="88">
        <f>IF($A34&lt;Customisation!$H$13,J34,J34*(1-Customisation!$H$11*Customisation!$H$12))</f>
        <v>1.0850809010103486E-5</v>
      </c>
      <c r="U34" s="88">
        <f>IF($A34&lt;Customisation!$H$13,K34,K34*(1-Customisation!$H$11*Customisation!$H$12))</f>
        <v>9.1616556415622264E-4</v>
      </c>
      <c r="V34" s="88">
        <f>IF($A34&lt;Customisation!$H$13,L34,L34*(1-Customisation!$H$11*Customisation!$H$12))</f>
        <v>3.8012246764541305E-4</v>
      </c>
      <c r="W34" s="88">
        <f>IF($A34&lt;Customisation!$H$13,M34,M34*(1-Customisation!$H$11*Customisation!$H$12))</f>
        <v>3.0981484320000006E-5</v>
      </c>
      <c r="X34" s="88">
        <f>IF($A34&lt;Customisation!$H$13,N34,N34*(1-Customisation!$H$11*Customisation!$H$12))</f>
        <v>1.7421221793045791E-5</v>
      </c>
      <c r="Y34" s="88">
        <f>IF($A34&lt;Customisation!$H$13,O34,O34*(1-Customisation!$H$11*Customisation!$H$12))</f>
        <v>0.60381435117600013</v>
      </c>
      <c r="Z34" s="88">
        <f>IF($A34&lt;Customisation!$H$13,P34,P34*(1-Customisation!$H$11*Customisation!$H$12))</f>
        <v>0.35467729388210695</v>
      </c>
      <c r="AA34" s="88">
        <f t="shared" si="19"/>
        <v>1.0572897599999999E-4</v>
      </c>
      <c r="AB34" s="88">
        <f t="shared" si="12"/>
        <v>6.2104630371191363E-5</v>
      </c>
      <c r="AC34" s="88">
        <f t="shared" si="20"/>
        <v>4.1116823999999991E-5</v>
      </c>
      <c r="AD34" s="88">
        <f t="shared" si="3"/>
        <v>2.4151800699907754E-5</v>
      </c>
      <c r="AE34" s="88">
        <f t="shared" si="4"/>
        <v>2.039207223444495E-3</v>
      </c>
      <c r="AF34" s="88">
        <f t="shared" si="21"/>
        <v>8.460790408881773E-4</v>
      </c>
      <c r="AG34" s="88">
        <f t="shared" si="13"/>
        <v>6.8958787680000001E-5</v>
      </c>
      <c r="AH34" s="88">
        <f t="shared" si="14"/>
        <v>3.8776267861940625E-5</v>
      </c>
      <c r="AI34" s="88">
        <f t="shared" si="22"/>
        <v>1.3439738784239998</v>
      </c>
      <c r="AJ34" s="88">
        <f t="shared" si="23"/>
        <v>0.78944300896339903</v>
      </c>
      <c r="AL34" s="90">
        <f t="shared" si="15"/>
        <v>15.323039999999999</v>
      </c>
      <c r="AM34" s="90">
        <f t="shared" si="16"/>
        <v>4.7501424000000005</v>
      </c>
    </row>
    <row r="35" spans="1:39">
      <c r="A35" s="80">
        <f t="shared" si="24"/>
        <v>31</v>
      </c>
      <c r="B35" s="87">
        <f>'Life table'!D33</f>
        <v>0.9802457598235077</v>
      </c>
      <c r="C35" s="87">
        <f>IF($A35&lt;Customisation!$H$13,0,B35)/LOOKUP(Customisation!$H$13,$A$4:$A$104,$B$4:$B$104)</f>
        <v>0.99097854939362795</v>
      </c>
      <c r="D35" s="80">
        <f>IF($A35&lt;=Customisation!$H$13,1,1/(1+Customisation!$H$21)^($A35-Customisation!$H$13))</f>
        <v>0.57028602681192497</v>
      </c>
      <c r="E35" s="80">
        <f t="shared" si="18"/>
        <v>26.75351307945725</v>
      </c>
      <c r="F35" s="80">
        <f t="shared" si="8"/>
        <v>0.565141219589537</v>
      </c>
      <c r="G35" s="88">
        <f>'Age data'!M39*Customisation!$H$22</f>
        <v>1.5464920000000002E-4</v>
      </c>
      <c r="H35" s="88">
        <f t="shared" si="9"/>
        <v>8.8194277817642755E-5</v>
      </c>
      <c r="I35" s="88">
        <f>'Age data'!N39*Customisation!$H$22</f>
        <v>6.0299000000000007E-5</v>
      </c>
      <c r="J35" s="89">
        <f t="shared" si="10"/>
        <v>3.4387677130732271E-5</v>
      </c>
      <c r="K35" s="88">
        <f>I35*'Life table'!I33</f>
        <v>2.9324194723267158E-3</v>
      </c>
      <c r="L35" s="88">
        <f>J35*'Life table'!J33</f>
        <v>1.1934258178381784E-3</v>
      </c>
      <c r="M35" s="88">
        <f t="shared" si="11"/>
        <v>1.0091924400000001E-4</v>
      </c>
      <c r="N35" s="88">
        <f>((G35-I35)*$AW$5+I35*$AW$6)/(1+Customisation!$H$21)^($A35-12)</f>
        <v>5.5097183022859974E-5</v>
      </c>
      <c r="O35" s="88">
        <f>G35*Customisation!$H$17</f>
        <v>1.9658233058000003</v>
      </c>
      <c r="P35" s="88">
        <f>O35/(1+Customisation!$H$21)^($A35-12)</f>
        <v>1.1210815624789661</v>
      </c>
      <c r="Q35" s="88">
        <f>IF($A35&lt;Customisation!$H$13,G35,G35*(1-Customisation!$H$11*Customisation!$H$12))</f>
        <v>4.794125200000001E-5</v>
      </c>
      <c r="R35" s="88">
        <f>IF($A35&lt;Customisation!$H$13,H35,H35*(1-Customisation!$H$11*Customisation!$H$12))</f>
        <v>2.7340226123469259E-5</v>
      </c>
      <c r="S35" s="88">
        <f>IF($A35&lt;Customisation!$H$13,I35,I35*(1-Customisation!$H$11*Customisation!$H$12))</f>
        <v>1.8692690000000004E-5</v>
      </c>
      <c r="T35" s="88">
        <f>IF($A35&lt;Customisation!$H$13,J35,J35*(1-Customisation!$H$11*Customisation!$H$12))</f>
        <v>1.0660179910527005E-5</v>
      </c>
      <c r="U35" s="88">
        <f>IF($A35&lt;Customisation!$H$13,K35,K35*(1-Customisation!$H$11*Customisation!$H$12))</f>
        <v>9.0905003642128212E-4</v>
      </c>
      <c r="V35" s="88">
        <f>IF($A35&lt;Customisation!$H$13,L35,L35*(1-Customisation!$H$11*Customisation!$H$12))</f>
        <v>3.6996200352983538E-4</v>
      </c>
      <c r="W35" s="88">
        <f>IF($A35&lt;Customisation!$H$13,M35,M35*(1-Customisation!$H$11*Customisation!$H$12))</f>
        <v>3.128496564000001E-5</v>
      </c>
      <c r="X35" s="88">
        <f>IF($A35&lt;Customisation!$H$13,N35,N35*(1-Customisation!$H$11*Customisation!$H$12))</f>
        <v>1.7080126737086594E-5</v>
      </c>
      <c r="Y35" s="88">
        <f>IF($A35&lt;Customisation!$H$13,O35,O35*(1-Customisation!$H$11*Customisation!$H$12))</f>
        <v>0.60940522479800019</v>
      </c>
      <c r="Z35" s="88">
        <f>IF($A35&lt;Customisation!$H$13,P35,P35*(1-Customisation!$H$11*Customisation!$H$12))</f>
        <v>0.34753528436847952</v>
      </c>
      <c r="AA35" s="88">
        <f t="shared" si="19"/>
        <v>1.06707948E-4</v>
      </c>
      <c r="AB35" s="88">
        <f t="shared" si="12"/>
        <v>6.0854051694173495E-5</v>
      </c>
      <c r="AC35" s="88">
        <f t="shared" si="20"/>
        <v>4.1606310000000002E-5</v>
      </c>
      <c r="AD35" s="88">
        <f t="shared" si="3"/>
        <v>2.3727497220205267E-5</v>
      </c>
      <c r="AE35" s="88">
        <f t="shared" si="4"/>
        <v>2.0233694359054338E-3</v>
      </c>
      <c r="AF35" s="88">
        <f t="shared" si="21"/>
        <v>8.2346381430834295E-4</v>
      </c>
      <c r="AG35" s="88">
        <f t="shared" si="13"/>
        <v>6.9634278360000012E-5</v>
      </c>
      <c r="AH35" s="88">
        <f t="shared" si="14"/>
        <v>3.8017056285773377E-5</v>
      </c>
      <c r="AI35" s="88">
        <f t="shared" si="22"/>
        <v>1.3564180810020001</v>
      </c>
      <c r="AJ35" s="88">
        <f t="shared" si="23"/>
        <v>0.77354627811048648</v>
      </c>
      <c r="AL35" s="90">
        <f t="shared" si="15"/>
        <v>15.464920000000001</v>
      </c>
      <c r="AM35" s="90">
        <f t="shared" si="16"/>
        <v>4.7941252000000008</v>
      </c>
    </row>
    <row r="36" spans="1:39">
      <c r="A36" s="80">
        <f t="shared" si="24"/>
        <v>32</v>
      </c>
      <c r="B36" s="87">
        <f>'Life table'!D34</f>
        <v>0.97949097058844359</v>
      </c>
      <c r="C36" s="87">
        <f>IF($A36&lt;Customisation!$H$13,0,B36)/LOOKUP(Customisation!$H$13,$A$4:$A$104,$B$4:$B$104)</f>
        <v>0.99021549591059488</v>
      </c>
      <c r="D36" s="80">
        <f>IF($A36&lt;=Customisation!$H$13,1,1/(1+Customisation!$H$21)^($A36-Customisation!$H$13))</f>
        <v>0.55367575418633497</v>
      </c>
      <c r="E36" s="80">
        <f t="shared" si="18"/>
        <v>27.323799106269174</v>
      </c>
      <c r="F36" s="80">
        <f t="shared" si="8"/>
        <v>0.54825831150529436</v>
      </c>
      <c r="G36" s="88">
        <f>'Age data'!M40*Customisation!$H$22</f>
        <v>1.5677740000000001E-4</v>
      </c>
      <c r="H36" s="88">
        <f t="shared" si="9"/>
        <v>8.6803845184372713E-5</v>
      </c>
      <c r="I36" s="88">
        <f>'Age data'!N40*Customisation!$H$22</f>
        <v>6.1008400000000004E-5</v>
      </c>
      <c r="J36" s="89">
        <f t="shared" si="10"/>
        <v>3.3778871881701603E-5</v>
      </c>
      <c r="K36" s="88">
        <f>I36*'Life table'!I34</f>
        <v>2.9081729063141861E-3</v>
      </c>
      <c r="L36" s="88">
        <f>J36*'Life table'!J34</f>
        <v>1.1609587307505817E-3</v>
      </c>
      <c r="M36" s="88">
        <f t="shared" si="11"/>
        <v>1.0226710400000001E-4</v>
      </c>
      <c r="N36" s="88">
        <f>((G36-I36)*$AW$5+I36*$AW$6)/(1+Customisation!$H$21)^($A36-12)</f>
        <v>5.4205318978325138E-5</v>
      </c>
      <c r="O36" s="88">
        <f>G36*Customisation!$H$17</f>
        <v>1.9928759201000001</v>
      </c>
      <c r="P36" s="88">
        <f>O36/(1+Customisation!$H$21)^($A36-12)</f>
        <v>1.1034070780611538</v>
      </c>
      <c r="Q36" s="88">
        <f>IF($A36&lt;Customisation!$H$13,G36,G36*(1-Customisation!$H$11*Customisation!$H$12))</f>
        <v>4.8600994000000008E-5</v>
      </c>
      <c r="R36" s="88">
        <f>IF($A36&lt;Customisation!$H$13,H36,H36*(1-Customisation!$H$11*Customisation!$H$12))</f>
        <v>2.6909192007155546E-5</v>
      </c>
      <c r="S36" s="88">
        <f>IF($A36&lt;Customisation!$H$13,I36,I36*(1-Customisation!$H$11*Customisation!$H$12))</f>
        <v>1.8912604000000003E-5</v>
      </c>
      <c r="T36" s="88">
        <f>IF($A36&lt;Customisation!$H$13,J36,J36*(1-Customisation!$H$11*Customisation!$H$12))</f>
        <v>1.0471450283327499E-5</v>
      </c>
      <c r="U36" s="88">
        <f>IF($A36&lt;Customisation!$H$13,K36,K36*(1-Customisation!$H$11*Customisation!$H$12))</f>
        <v>9.0153360095739782E-4</v>
      </c>
      <c r="V36" s="88">
        <f>IF($A36&lt;Customisation!$H$13,L36,L36*(1-Customisation!$H$11*Customisation!$H$12))</f>
        <v>3.5989720653268042E-4</v>
      </c>
      <c r="W36" s="88">
        <f>IF($A36&lt;Customisation!$H$13,M36,M36*(1-Customisation!$H$11*Customisation!$H$12))</f>
        <v>3.1702802240000006E-5</v>
      </c>
      <c r="X36" s="88">
        <f>IF($A36&lt;Customisation!$H$13,N36,N36*(1-Customisation!$H$11*Customisation!$H$12))</f>
        <v>1.6803648883280795E-5</v>
      </c>
      <c r="Y36" s="88">
        <f>IF($A36&lt;Customisation!$H$13,O36,O36*(1-Customisation!$H$11*Customisation!$H$12))</f>
        <v>0.61779153523100017</v>
      </c>
      <c r="Z36" s="88">
        <f>IF($A36&lt;Customisation!$H$13,P36,P36*(1-Customisation!$H$11*Customisation!$H$12))</f>
        <v>0.34205619419895772</v>
      </c>
      <c r="AA36" s="88">
        <f t="shared" si="19"/>
        <v>1.0817640600000001E-4</v>
      </c>
      <c r="AB36" s="88">
        <f t="shared" si="12"/>
        <v>5.9894653177217167E-5</v>
      </c>
      <c r="AC36" s="88">
        <f t="shared" si="20"/>
        <v>4.2095796E-5</v>
      </c>
      <c r="AD36" s="88">
        <f t="shared" ref="AD36:AD67" si="25">J36-T36</f>
        <v>2.3307421598374104E-5</v>
      </c>
      <c r="AE36" s="88">
        <f t="shared" ref="AE36:AE67" si="26">K36-U36</f>
        <v>2.0066393053567882E-3</v>
      </c>
      <c r="AF36" s="88">
        <f t="shared" si="21"/>
        <v>8.0106152421790134E-4</v>
      </c>
      <c r="AG36" s="88">
        <f t="shared" si="13"/>
        <v>7.0564301760000001E-5</v>
      </c>
      <c r="AH36" s="88">
        <f t="shared" si="14"/>
        <v>3.7401670095044343E-5</v>
      </c>
      <c r="AI36" s="88">
        <f t="shared" si="22"/>
        <v>1.375084384869</v>
      </c>
      <c r="AJ36" s="88">
        <f t="shared" si="23"/>
        <v>0.76135088386219607</v>
      </c>
      <c r="AL36" s="90">
        <f t="shared" si="15"/>
        <v>15.67774</v>
      </c>
      <c r="AM36" s="90">
        <f t="shared" si="16"/>
        <v>4.8600994000000011</v>
      </c>
    </row>
    <row r="37" spans="1:39">
      <c r="A37" s="80">
        <f t="shared" si="24"/>
        <v>33</v>
      </c>
      <c r="B37" s="87">
        <f>'Life table'!D35</f>
        <v>0.97867799308285519</v>
      </c>
      <c r="C37" s="87">
        <f>IF($A37&lt;Customisation!$H$13,0,B37)/LOOKUP(Customisation!$H$13,$A$4:$A$104,$B$4:$B$104)</f>
        <v>0.98939361704898909</v>
      </c>
      <c r="D37" s="80">
        <f>IF($A37&lt;=Customisation!$H$13,1,1/(1+Customisation!$H$21)^($A37-Customisation!$H$13))</f>
        <v>0.5375492759090631</v>
      </c>
      <c r="E37" s="80">
        <f t="shared" si="18"/>
        <v>27.877474860455511</v>
      </c>
      <c r="F37" s="80">
        <f t="shared" si="8"/>
        <v>0.53184782243373296</v>
      </c>
      <c r="G37" s="88">
        <f>'Age data'!M41*Customisation!$H$22</f>
        <v>1.581962E-4</v>
      </c>
      <c r="H37" s="88">
        <f t="shared" si="9"/>
        <v>8.5038252761565335E-5</v>
      </c>
      <c r="I37" s="88">
        <f>'Age data'!N41*Customisation!$H$22</f>
        <v>6.1717800000000007E-5</v>
      </c>
      <c r="J37" s="89">
        <f t="shared" si="10"/>
        <v>3.3176358700700377E-5</v>
      </c>
      <c r="K37" s="88">
        <f>I37*'Life table'!I35</f>
        <v>2.8826893153598445E-3</v>
      </c>
      <c r="L37" s="88">
        <f>J37*'Life table'!J35</f>
        <v>1.128818943512272E-3</v>
      </c>
      <c r="M37" s="88">
        <f t="shared" si="11"/>
        <v>1.03246076E-4</v>
      </c>
      <c r="N37" s="88">
        <f>((G37-I37)*$AW$5+I37*$AW$6)/(1+Customisation!$H$21)^($A37-12)</f>
        <v>5.3132238667722588E-5</v>
      </c>
      <c r="O37" s="88">
        <f>G37*Customisation!$H$17</f>
        <v>2.0109109962999998</v>
      </c>
      <c r="P37" s="88">
        <f>O37/(1+Customisation!$H$21)^($A37-12)</f>
        <v>1.0809637499786378</v>
      </c>
      <c r="Q37" s="88">
        <f>IF($A37&lt;Customisation!$H$13,G37,G37*(1-Customisation!$H$11*Customisation!$H$12))</f>
        <v>4.9040822000000007E-5</v>
      </c>
      <c r="R37" s="88">
        <f>IF($A37&lt;Customisation!$H$13,H37,H37*(1-Customisation!$H$11*Customisation!$H$12))</f>
        <v>2.6361858356085259E-5</v>
      </c>
      <c r="S37" s="88">
        <f>IF($A37&lt;Customisation!$H$13,I37,I37*(1-Customisation!$H$11*Customisation!$H$12))</f>
        <v>1.9132518000000006E-5</v>
      </c>
      <c r="T37" s="88">
        <f>IF($A37&lt;Customisation!$H$13,J37,J37*(1-Customisation!$H$11*Customisation!$H$12))</f>
        <v>1.0284671197217118E-5</v>
      </c>
      <c r="U37" s="88">
        <f>IF($A37&lt;Customisation!$H$13,K37,K37*(1-Customisation!$H$11*Customisation!$H$12))</f>
        <v>8.9363368776155193E-4</v>
      </c>
      <c r="V37" s="88">
        <f>IF($A37&lt;Customisation!$H$13,L37,L37*(1-Customisation!$H$11*Customisation!$H$12))</f>
        <v>3.4993387248880437E-4</v>
      </c>
      <c r="W37" s="88">
        <f>IF($A37&lt;Customisation!$H$13,M37,M37*(1-Customisation!$H$11*Customisation!$H$12))</f>
        <v>3.2006283560000003E-5</v>
      </c>
      <c r="X37" s="88">
        <f>IF($A37&lt;Customisation!$H$13,N37,N37*(1-Customisation!$H$11*Customisation!$H$12))</f>
        <v>1.6470993986994005E-5</v>
      </c>
      <c r="Y37" s="88">
        <f>IF($A37&lt;Customisation!$H$13,O37,O37*(1-Customisation!$H$11*Customisation!$H$12))</f>
        <v>0.623382408853</v>
      </c>
      <c r="Z37" s="88">
        <f>IF($A37&lt;Customisation!$H$13,P37,P37*(1-Customisation!$H$11*Customisation!$H$12))</f>
        <v>0.33509876249337778</v>
      </c>
      <c r="AA37" s="88">
        <f t="shared" si="19"/>
        <v>1.09155378E-4</v>
      </c>
      <c r="AB37" s="88">
        <f t="shared" si="12"/>
        <v>5.8676394405480076E-5</v>
      </c>
      <c r="AC37" s="88">
        <f t="shared" si="20"/>
        <v>4.2585281999999998E-5</v>
      </c>
      <c r="AD37" s="88">
        <f t="shared" si="25"/>
        <v>2.2891687503483259E-5</v>
      </c>
      <c r="AE37" s="88">
        <f t="shared" si="26"/>
        <v>1.9890556275982928E-3</v>
      </c>
      <c r="AF37" s="88">
        <f t="shared" si="21"/>
        <v>7.7888507102346759E-4</v>
      </c>
      <c r="AG37" s="88">
        <f t="shared" si="13"/>
        <v>7.1239792439999999E-5</v>
      </c>
      <c r="AH37" s="88">
        <f t="shared" si="14"/>
        <v>3.666124468072858E-5</v>
      </c>
      <c r="AI37" s="88">
        <f t="shared" si="22"/>
        <v>1.3875285874469998</v>
      </c>
      <c r="AJ37" s="88">
        <f t="shared" si="23"/>
        <v>0.74586498748525998</v>
      </c>
      <c r="AL37" s="90">
        <f t="shared" si="15"/>
        <v>15.81962</v>
      </c>
      <c r="AM37" s="90">
        <f t="shared" si="16"/>
        <v>4.9040822000000004</v>
      </c>
    </row>
    <row r="38" spans="1:39">
      <c r="A38" s="80">
        <f t="shared" si="24"/>
        <v>34</v>
      </c>
      <c r="B38" s="87">
        <f>'Life table'!D36</f>
        <v>0.97779718288908057</v>
      </c>
      <c r="C38" s="87">
        <f>IF($A38&lt;Customisation!$H$13,0,B38)/LOOKUP(Customisation!$H$13,$A$4:$A$104,$B$4:$B$104)</f>
        <v>0.98850316279364492</v>
      </c>
      <c r="D38" s="80">
        <f>IF($A38&lt;=Customisation!$H$13,1,1/(1+Customisation!$H$21)^($A38-Customisation!$H$13))</f>
        <v>0.52189250088258554</v>
      </c>
      <c r="E38" s="80">
        <f t="shared" si="18"/>
        <v>28.415024136364575</v>
      </c>
      <c r="F38" s="80">
        <f t="shared" si="8"/>
        <v>0.51589238776072088</v>
      </c>
      <c r="G38" s="88">
        <f>'Age data'!M42*Customisation!$H$22</f>
        <v>2.035978E-4</v>
      </c>
      <c r="H38" s="88">
        <f t="shared" si="9"/>
        <v>1.0625616501619248E-4</v>
      </c>
      <c r="I38" s="88">
        <f>'Age data'!N42*Customisation!$H$22</f>
        <v>8.5837399999999999E-5</v>
      </c>
      <c r="J38" s="89">
        <f t="shared" si="10"/>
        <v>4.4797895355258845E-5</v>
      </c>
      <c r="K38" s="88">
        <f>I38*'Life table'!I36</f>
        <v>3.9269930741431787E-3</v>
      </c>
      <c r="L38" s="88">
        <f>J38*'Life table'!J36</f>
        <v>1.5084005355425476E-3</v>
      </c>
      <c r="M38" s="88">
        <f t="shared" si="11"/>
        <v>1.3505557200000002E-4</v>
      </c>
      <c r="N38" s="88">
        <f>((G38-I38)*$AW$5+I38*$AW$6)/(1+Customisation!$H$21)^($A38-12)</f>
        <v>6.7554220944465466E-5</v>
      </c>
      <c r="O38" s="88">
        <f>G38*Customisation!$H$17</f>
        <v>2.5880334346999998</v>
      </c>
      <c r="P38" s="88">
        <f>O38/(1+Customisation!$H$21)^($A38-12)</f>
        <v>1.3506752416033305</v>
      </c>
      <c r="Q38" s="88">
        <f>IF($A38&lt;Customisation!$H$13,G38,G38*(1-Customisation!$H$11*Customisation!$H$12))</f>
        <v>6.3115318000000011E-5</v>
      </c>
      <c r="R38" s="88">
        <f>IF($A38&lt;Customisation!$H$13,H38,H38*(1-Customisation!$H$11*Customisation!$H$12))</f>
        <v>3.2939411155019676E-5</v>
      </c>
      <c r="S38" s="88">
        <f>IF($A38&lt;Customisation!$H$13,I38,I38*(1-Customisation!$H$11*Customisation!$H$12))</f>
        <v>2.6609594000000004E-5</v>
      </c>
      <c r="T38" s="88">
        <f>IF($A38&lt;Customisation!$H$13,J38,J38*(1-Customisation!$H$11*Customisation!$H$12))</f>
        <v>1.3887347560130244E-5</v>
      </c>
      <c r="U38" s="88">
        <f>IF($A38&lt;Customisation!$H$13,K38,K38*(1-Customisation!$H$11*Customisation!$H$12))</f>
        <v>1.2173678529843856E-3</v>
      </c>
      <c r="V38" s="88">
        <f>IF($A38&lt;Customisation!$H$13,L38,L38*(1-Customisation!$H$11*Customisation!$H$12))</f>
        <v>4.6760416601818985E-4</v>
      </c>
      <c r="W38" s="88">
        <f>IF($A38&lt;Customisation!$H$13,M38,M38*(1-Customisation!$H$11*Customisation!$H$12))</f>
        <v>4.1867227320000013E-5</v>
      </c>
      <c r="X38" s="88">
        <f>IF($A38&lt;Customisation!$H$13,N38,N38*(1-Customisation!$H$11*Customisation!$H$12))</f>
        <v>2.0941808492784299E-5</v>
      </c>
      <c r="Y38" s="88">
        <f>IF($A38&lt;Customisation!$H$13,O38,O38*(1-Customisation!$H$11*Customisation!$H$12))</f>
        <v>0.80229036475700011</v>
      </c>
      <c r="Z38" s="88">
        <f>IF($A38&lt;Customisation!$H$13,P38,P38*(1-Customisation!$H$11*Customisation!$H$12))</f>
        <v>0.41870932489703255</v>
      </c>
      <c r="AA38" s="88">
        <f t="shared" si="19"/>
        <v>1.4048248199999999E-4</v>
      </c>
      <c r="AB38" s="88">
        <f t="shared" si="12"/>
        <v>7.3316753861172801E-5</v>
      </c>
      <c r="AC38" s="88">
        <f t="shared" si="20"/>
        <v>5.9227805999999999E-5</v>
      </c>
      <c r="AD38" s="88">
        <f t="shared" si="25"/>
        <v>3.0910547795128601E-5</v>
      </c>
      <c r="AE38" s="88">
        <f t="shared" si="26"/>
        <v>2.7096252211587929E-3</v>
      </c>
      <c r="AF38" s="88">
        <f t="shared" si="21"/>
        <v>1.0407963695243578E-3</v>
      </c>
      <c r="AG38" s="88">
        <f t="shared" si="13"/>
        <v>9.3188344679999999E-5</v>
      </c>
      <c r="AH38" s="88">
        <f t="shared" si="14"/>
        <v>4.6612412451681167E-5</v>
      </c>
      <c r="AI38" s="88">
        <f t="shared" si="22"/>
        <v>1.7857430699429997</v>
      </c>
      <c r="AJ38" s="88">
        <f t="shared" si="23"/>
        <v>0.93196591670629791</v>
      </c>
      <c r="AL38" s="90">
        <f t="shared" si="15"/>
        <v>20.359780000000001</v>
      </c>
      <c r="AM38" s="90">
        <f t="shared" si="16"/>
        <v>6.3115318000000009</v>
      </c>
    </row>
    <row r="39" spans="1:39">
      <c r="A39" s="80">
        <f t="shared" si="24"/>
        <v>35</v>
      </c>
      <c r="B39" s="87">
        <f>'Life table'!D37</f>
        <v>0.9768389416498493</v>
      </c>
      <c r="C39" s="87">
        <f>IF($A39&lt;Customisation!$H$13,0,B39)/LOOKUP(Customisation!$H$13,$A$4:$A$104,$B$4:$B$104)</f>
        <v>0.98753442969410721</v>
      </c>
      <c r="D39" s="80">
        <f>IF($A39&lt;=Customisation!$H$13,1,1/(1+Customisation!$H$21)^($A39-Customisation!$H$13))</f>
        <v>0.50669174842969467</v>
      </c>
      <c r="E39" s="80">
        <f t="shared" si="18"/>
        <v>28.936916637247162</v>
      </c>
      <c r="F39" s="80">
        <f t="shared" si="8"/>
        <v>0.50037554681622853</v>
      </c>
      <c r="G39" s="88">
        <f>'Age data'!M43*Customisation!$H$22</f>
        <v>2.0430720000000002E-4</v>
      </c>
      <c r="H39" s="88">
        <f t="shared" si="9"/>
        <v>1.0352077238477533E-4</v>
      </c>
      <c r="I39" s="88">
        <f>'Age data'!N43*Customisation!$H$22</f>
        <v>8.6546799999999996E-5</v>
      </c>
      <c r="J39" s="89">
        <f t="shared" si="10"/>
        <v>4.3852549412995099E-5</v>
      </c>
      <c r="K39" s="88">
        <f>I39*'Life table'!I37</f>
        <v>3.8767423778215014E-3</v>
      </c>
      <c r="L39" s="88">
        <f>J39*'Life table'!J37</f>
        <v>1.4606675157927726E-3</v>
      </c>
      <c r="M39" s="88">
        <f t="shared" si="11"/>
        <v>1.3566565600000002E-4</v>
      </c>
      <c r="N39" s="88">
        <f>((G39-I39)*$AW$5+I39*$AW$6)/(1+Customisation!$H$21)^($A39-12)</f>
        <v>6.5887580724483164E-5</v>
      </c>
      <c r="O39" s="88">
        <f>G39*Customisation!$H$17</f>
        <v>2.5970509728000004</v>
      </c>
      <c r="P39" s="88">
        <f>O39/(1+Customisation!$H$21)^($A39-12)</f>
        <v>1.3159042981690716</v>
      </c>
      <c r="Q39" s="88">
        <f>IF($A39&lt;Customisation!$H$13,G39,G39*(1-Customisation!$H$11*Customisation!$H$12))</f>
        <v>6.3335232000000024E-5</v>
      </c>
      <c r="R39" s="88">
        <f>IF($A39&lt;Customisation!$H$13,H39,H39*(1-Customisation!$H$11*Customisation!$H$12))</f>
        <v>3.2091439439280356E-5</v>
      </c>
      <c r="S39" s="88">
        <f>IF($A39&lt;Customisation!$H$13,I39,I39*(1-Customisation!$H$11*Customisation!$H$12))</f>
        <v>2.6829508000000003E-5</v>
      </c>
      <c r="T39" s="88">
        <f>IF($A39&lt;Customisation!$H$13,J39,J39*(1-Customisation!$H$11*Customisation!$H$12))</f>
        <v>1.3594290318028483E-5</v>
      </c>
      <c r="U39" s="88">
        <f>IF($A39&lt;Customisation!$H$13,K39,K39*(1-Customisation!$H$11*Customisation!$H$12))</f>
        <v>1.2017901371246657E-3</v>
      </c>
      <c r="V39" s="88">
        <f>IF($A39&lt;Customisation!$H$13,L39,L39*(1-Customisation!$H$11*Customisation!$H$12))</f>
        <v>4.5280692989575956E-4</v>
      </c>
      <c r="W39" s="88">
        <f>IF($A39&lt;Customisation!$H$13,M39,M39*(1-Customisation!$H$11*Customisation!$H$12))</f>
        <v>4.2056353360000011E-5</v>
      </c>
      <c r="X39" s="88">
        <f>IF($A39&lt;Customisation!$H$13,N39,N39*(1-Customisation!$H$11*Customisation!$H$12))</f>
        <v>2.0425150024589785E-5</v>
      </c>
      <c r="Y39" s="88">
        <f>IF($A39&lt;Customisation!$H$13,O39,O39*(1-Customisation!$H$11*Customisation!$H$12))</f>
        <v>0.80508580156800025</v>
      </c>
      <c r="Z39" s="88">
        <f>IF($A39&lt;Customisation!$H$13,P39,P39*(1-Customisation!$H$11*Customisation!$H$12))</f>
        <v>0.40793033243241228</v>
      </c>
      <c r="AA39" s="88">
        <f t="shared" si="19"/>
        <v>1.40971968E-4</v>
      </c>
      <c r="AB39" s="88">
        <f t="shared" si="12"/>
        <v>7.1429332945494983E-5</v>
      </c>
      <c r="AC39" s="88">
        <f t="shared" si="20"/>
        <v>5.9717291999999996E-5</v>
      </c>
      <c r="AD39" s="88">
        <f t="shared" si="25"/>
        <v>3.0258259094966616E-5</v>
      </c>
      <c r="AE39" s="88">
        <f t="shared" si="26"/>
        <v>2.6749522406968357E-3</v>
      </c>
      <c r="AF39" s="88">
        <f t="shared" si="21"/>
        <v>1.0078605858970129E-3</v>
      </c>
      <c r="AG39" s="88">
        <f t="shared" si="13"/>
        <v>9.3609302640000006E-5</v>
      </c>
      <c r="AH39" s="88">
        <f t="shared" si="14"/>
        <v>4.5462430699893379E-5</v>
      </c>
      <c r="AI39" s="88">
        <f t="shared" si="22"/>
        <v>1.7919651712320002</v>
      </c>
      <c r="AJ39" s="88">
        <f t="shared" si="23"/>
        <v>0.90797396573665934</v>
      </c>
      <c r="AL39" s="90">
        <f t="shared" si="15"/>
        <v>20.430720000000001</v>
      </c>
      <c r="AM39" s="90">
        <f t="shared" si="16"/>
        <v>6.3335232000000028</v>
      </c>
    </row>
    <row r="40" spans="1:39">
      <c r="A40" s="80">
        <f t="shared" si="24"/>
        <v>36</v>
      </c>
      <c r="B40" s="87">
        <f>'Life table'!D38</f>
        <v>0.97578395559286746</v>
      </c>
      <c r="C40" s="87">
        <f>IF($A40&lt;Customisation!$H$13,0,B40)/LOOKUP(Customisation!$H$13,$A$4:$A$104,$B$4:$B$104)</f>
        <v>0.98646789251003753</v>
      </c>
      <c r="D40" s="80">
        <f>IF($A40&lt;=Customisation!$H$13,1,1/(1+Customisation!$H$21)^($A40-Customisation!$H$13))</f>
        <v>0.49193373633950943</v>
      </c>
      <c r="E40" s="80">
        <f t="shared" si="18"/>
        <v>29.443608385676857</v>
      </c>
      <c r="F40" s="80">
        <f t="shared" si="8"/>
        <v>0.48527683614142431</v>
      </c>
      <c r="G40" s="88">
        <f>'Age data'!M44*Customisation!$H$22</f>
        <v>2.0501659999999999E-4</v>
      </c>
      <c r="H40" s="88">
        <f t="shared" si="9"/>
        <v>1.0085458204962266E-4</v>
      </c>
      <c r="I40" s="88">
        <f>'Age data'!N44*Customisation!$H$22</f>
        <v>8.6546799999999996E-5</v>
      </c>
      <c r="J40" s="89">
        <f t="shared" si="10"/>
        <v>4.2575290692228255E-5</v>
      </c>
      <c r="K40" s="88">
        <f>I40*'Life table'!I38</f>
        <v>3.7943402005100524E-3</v>
      </c>
      <c r="L40" s="88">
        <f>J40*'Life table'!J38</f>
        <v>1.4023033874110637E-3</v>
      </c>
      <c r="M40" s="88">
        <f t="shared" si="11"/>
        <v>1.3603454399999999E-4</v>
      </c>
      <c r="N40" s="88">
        <f>((G40-I40)*$AW$5+I40*$AW$6)/(1+Customisation!$H$21)^($A40-12)</f>
        <v>6.4139133526118321E-5</v>
      </c>
      <c r="O40" s="88">
        <f>G40*Customisation!$H$17</f>
        <v>2.6060685108999997</v>
      </c>
      <c r="P40" s="88">
        <f>O40/(1+Customisation!$H$21)^($A40-12)</f>
        <v>1.2820130197237785</v>
      </c>
      <c r="Q40" s="88">
        <f>IF($A40&lt;Customisation!$H$13,G40,G40*(1-Customisation!$H$11*Customisation!$H$12))</f>
        <v>6.355514600000001E-5</v>
      </c>
      <c r="R40" s="88">
        <f>IF($A40&lt;Customisation!$H$13,H40,H40*(1-Customisation!$H$11*Customisation!$H$12))</f>
        <v>3.1264920435383027E-5</v>
      </c>
      <c r="S40" s="88">
        <f>IF($A40&lt;Customisation!$H$13,I40,I40*(1-Customisation!$H$11*Customisation!$H$12))</f>
        <v>2.6829508000000003E-5</v>
      </c>
      <c r="T40" s="88">
        <f>IF($A40&lt;Customisation!$H$13,J40,J40*(1-Customisation!$H$11*Customisation!$H$12))</f>
        <v>1.3198340114590761E-5</v>
      </c>
      <c r="U40" s="88">
        <f>IF($A40&lt;Customisation!$H$13,K40,K40*(1-Customisation!$H$11*Customisation!$H$12))</f>
        <v>1.1762454621581165E-3</v>
      </c>
      <c r="V40" s="88">
        <f>IF($A40&lt;Customisation!$H$13,L40,L40*(1-Customisation!$H$11*Customisation!$H$12))</f>
        <v>4.3471405009742978E-4</v>
      </c>
      <c r="W40" s="88">
        <f>IF($A40&lt;Customisation!$H$13,M40,M40*(1-Customisation!$H$11*Customisation!$H$12))</f>
        <v>4.2170708640000004E-5</v>
      </c>
      <c r="X40" s="88">
        <f>IF($A40&lt;Customisation!$H$13,N40,N40*(1-Customisation!$H$11*Customisation!$H$12))</f>
        <v>1.9883131393096682E-5</v>
      </c>
      <c r="Y40" s="88">
        <f>IF($A40&lt;Customisation!$H$13,O40,O40*(1-Customisation!$H$11*Customisation!$H$12))</f>
        <v>0.80788123837900006</v>
      </c>
      <c r="Z40" s="88">
        <f>IF($A40&lt;Customisation!$H$13,P40,P40*(1-Customisation!$H$11*Customisation!$H$12))</f>
        <v>0.39742403611437138</v>
      </c>
      <c r="AA40" s="88">
        <f t="shared" si="19"/>
        <v>1.4146145399999998E-4</v>
      </c>
      <c r="AB40" s="88">
        <f t="shared" si="12"/>
        <v>6.9589661614239632E-5</v>
      </c>
      <c r="AC40" s="88">
        <f t="shared" si="20"/>
        <v>5.9717291999999996E-5</v>
      </c>
      <c r="AD40" s="88">
        <f t="shared" si="25"/>
        <v>2.9376950577637496E-5</v>
      </c>
      <c r="AE40" s="88">
        <f t="shared" si="26"/>
        <v>2.6180947383519356E-3</v>
      </c>
      <c r="AF40" s="88">
        <f t="shared" si="21"/>
        <v>9.6758933731363387E-4</v>
      </c>
      <c r="AG40" s="88">
        <f t="shared" si="13"/>
        <v>9.3863835359999983E-5</v>
      </c>
      <c r="AH40" s="88">
        <f t="shared" si="14"/>
        <v>4.4256002133021642E-5</v>
      </c>
      <c r="AI40" s="88">
        <f t="shared" si="22"/>
        <v>1.7981872725209995</v>
      </c>
      <c r="AJ40" s="88">
        <f t="shared" si="23"/>
        <v>0.88458898360940708</v>
      </c>
      <c r="AL40" s="90">
        <f t="shared" si="15"/>
        <v>20.501659999999998</v>
      </c>
      <c r="AM40" s="90">
        <f t="shared" si="16"/>
        <v>6.3555146000000011</v>
      </c>
    </row>
    <row r="41" spans="1:39">
      <c r="A41" s="80">
        <f t="shared" si="24"/>
        <v>37</v>
      </c>
      <c r="B41" s="87">
        <f>'Life table'!D39</f>
        <v>0.97462277268571196</v>
      </c>
      <c r="C41" s="87">
        <f>IF($A41&lt;Customisation!$H$13,0,B41)/LOOKUP(Customisation!$H$13,$A$4:$A$104,$B$4:$B$104)</f>
        <v>0.98529399571795062</v>
      </c>
      <c r="D41" s="80">
        <f>IF($A41&lt;=Customisation!$H$13,1,1/(1+Customisation!$H$21)^($A41-Customisation!$H$13))</f>
        <v>0.47760556926165965</v>
      </c>
      <c r="E41" s="80">
        <f t="shared" si="18"/>
        <v>29.935542122016365</v>
      </c>
      <c r="F41" s="80">
        <f t="shared" si="8"/>
        <v>0.47058189971496706</v>
      </c>
      <c r="G41" s="88">
        <f>'Age data'!M45*Customisation!$H$22</f>
        <v>2.0501659999999999E-4</v>
      </c>
      <c r="H41" s="88">
        <f t="shared" si="9"/>
        <v>9.7917069951089969E-5</v>
      </c>
      <c r="I41" s="88">
        <f>'Age data'!N45*Customisation!$H$22</f>
        <v>8.6546799999999996E-5</v>
      </c>
      <c r="J41" s="89">
        <f t="shared" si="10"/>
        <v>4.1335233681775004E-5</v>
      </c>
      <c r="K41" s="88">
        <f>I41*'Life table'!I39</f>
        <v>3.7122624882170302E-3</v>
      </c>
      <c r="L41" s="88">
        <f>J41*'Life table'!J39</f>
        <v>1.3457267823375862E-3</v>
      </c>
      <c r="M41" s="88">
        <f t="shared" si="11"/>
        <v>1.3603454399999999E-4</v>
      </c>
      <c r="N41" s="88">
        <f>((G41-I41)*$AW$5+I41*$AW$6)/(1+Customisation!$H$21)^($A41-12)</f>
        <v>6.2271003423415848E-5</v>
      </c>
      <c r="O41" s="88">
        <f>G41*Customisation!$H$17</f>
        <v>2.6060685108999997</v>
      </c>
      <c r="P41" s="88">
        <f>O41/(1+Customisation!$H$21)^($A41-12)</f>
        <v>1.24467283468328</v>
      </c>
      <c r="Q41" s="88">
        <f>IF($A41&lt;Customisation!$H$13,G41,G41*(1-Customisation!$H$11*Customisation!$H$12))</f>
        <v>6.355514600000001E-5</v>
      </c>
      <c r="R41" s="88">
        <f>IF($A41&lt;Customisation!$H$13,H41,H41*(1-Customisation!$H$11*Customisation!$H$12))</f>
        <v>3.0354291684837895E-5</v>
      </c>
      <c r="S41" s="88">
        <f>IF($A41&lt;Customisation!$H$13,I41,I41*(1-Customisation!$H$11*Customisation!$H$12))</f>
        <v>2.6829508000000003E-5</v>
      </c>
      <c r="T41" s="88">
        <f>IF($A41&lt;Customisation!$H$13,J41,J41*(1-Customisation!$H$11*Customisation!$H$12))</f>
        <v>1.2813922441350254E-5</v>
      </c>
      <c r="U41" s="88">
        <f>IF($A41&lt;Customisation!$H$13,K41,K41*(1-Customisation!$H$11*Customisation!$H$12))</f>
        <v>1.1508013713472797E-3</v>
      </c>
      <c r="V41" s="88">
        <f>IF($A41&lt;Customisation!$H$13,L41,L41*(1-Customisation!$H$11*Customisation!$H$12))</f>
        <v>4.171753025246518E-4</v>
      </c>
      <c r="W41" s="88">
        <f>IF($A41&lt;Customisation!$H$13,M41,M41*(1-Customisation!$H$11*Customisation!$H$12))</f>
        <v>4.2170708640000004E-5</v>
      </c>
      <c r="X41" s="88">
        <f>IF($A41&lt;Customisation!$H$13,N41,N41*(1-Customisation!$H$11*Customisation!$H$12))</f>
        <v>1.9304011061258917E-5</v>
      </c>
      <c r="Y41" s="88">
        <f>IF($A41&lt;Customisation!$H$13,O41,O41*(1-Customisation!$H$11*Customisation!$H$12))</f>
        <v>0.80788123837900006</v>
      </c>
      <c r="Z41" s="88">
        <f>IF($A41&lt;Customisation!$H$13,P41,P41*(1-Customisation!$H$11*Customisation!$H$12))</f>
        <v>0.38584857875181688</v>
      </c>
      <c r="AA41" s="88">
        <f t="shared" si="19"/>
        <v>1.4146145399999998E-4</v>
      </c>
      <c r="AB41" s="88">
        <f t="shared" si="12"/>
        <v>6.7562778266252077E-5</v>
      </c>
      <c r="AC41" s="88">
        <f t="shared" si="20"/>
        <v>5.9717291999999996E-5</v>
      </c>
      <c r="AD41" s="88">
        <f t="shared" si="25"/>
        <v>2.852131124042475E-5</v>
      </c>
      <c r="AE41" s="88">
        <f t="shared" si="26"/>
        <v>2.5614611168697505E-3</v>
      </c>
      <c r="AF41" s="88">
        <f t="shared" si="21"/>
        <v>9.285514798129344E-4</v>
      </c>
      <c r="AG41" s="88">
        <f t="shared" si="13"/>
        <v>9.3863835359999983E-5</v>
      </c>
      <c r="AH41" s="88">
        <f t="shared" si="14"/>
        <v>4.2966992362156935E-5</v>
      </c>
      <c r="AI41" s="88">
        <f t="shared" si="22"/>
        <v>1.7981872725209995</v>
      </c>
      <c r="AJ41" s="88">
        <f t="shared" si="23"/>
        <v>0.85882425593146317</v>
      </c>
      <c r="AL41" s="90">
        <f t="shared" si="15"/>
        <v>20.501659999999998</v>
      </c>
      <c r="AM41" s="90">
        <f t="shared" si="16"/>
        <v>6.3555146000000011</v>
      </c>
    </row>
    <row r="42" spans="1:39">
      <c r="A42" s="80">
        <f t="shared" si="24"/>
        <v>38</v>
      </c>
      <c r="B42" s="87">
        <f>'Life table'!D40</f>
        <v>0.97335576308122052</v>
      </c>
      <c r="C42" s="87">
        <f>IF($A42&lt;Customisation!$H$13,0,B42)/LOOKUP(Customisation!$H$13,$A$4:$A$104,$B$4:$B$104)</f>
        <v>0.98401311352351728</v>
      </c>
      <c r="D42" s="80">
        <f>IF($A42&lt;=Customisation!$H$13,1,1/(1+Customisation!$H$21)^($A42-Customisation!$H$13))</f>
        <v>0.46369472743850448</v>
      </c>
      <c r="E42" s="80">
        <f t="shared" si="18"/>
        <v>30.413147691278024</v>
      </c>
      <c r="F42" s="80">
        <f t="shared" si="8"/>
        <v>0.45628169247120154</v>
      </c>
      <c r="G42" s="88">
        <f>'Age data'!M46*Customisation!$H$22</f>
        <v>2.0501659999999999E-4</v>
      </c>
      <c r="H42" s="88">
        <f t="shared" si="9"/>
        <v>9.5065116457368893E-5</v>
      </c>
      <c r="I42" s="88">
        <f>'Age data'!N46*Customisation!$H$22</f>
        <v>8.6546799999999996E-5</v>
      </c>
      <c r="J42" s="89">
        <f t="shared" si="10"/>
        <v>4.0131294836674761E-5</v>
      </c>
      <c r="K42" s="88">
        <f>I42*'Life table'!I40</f>
        <v>3.6304915826945337E-3</v>
      </c>
      <c r="L42" s="88">
        <f>J42*'Life table'!J40</f>
        <v>1.2908840217590184E-3</v>
      </c>
      <c r="M42" s="88">
        <f t="shared" si="11"/>
        <v>1.3603454399999999E-4</v>
      </c>
      <c r="N42" s="88">
        <f>((G42-I42)*$AW$5+I42*$AW$6)/(1+Customisation!$H$21)^($A42-12)</f>
        <v>6.045728487710275E-5</v>
      </c>
      <c r="O42" s="88">
        <f>G42*Customisation!$H$17</f>
        <v>2.6060685108999997</v>
      </c>
      <c r="P42" s="88">
        <f>O42/(1+Customisation!$H$21)^($A42-12)</f>
        <v>1.2084202278478446</v>
      </c>
      <c r="Q42" s="88">
        <f>IF($A42&lt;Customisation!$H$13,G42,G42*(1-Customisation!$H$11*Customisation!$H$12))</f>
        <v>6.355514600000001E-5</v>
      </c>
      <c r="R42" s="88">
        <f>IF($A42&lt;Customisation!$H$13,H42,H42*(1-Customisation!$H$11*Customisation!$H$12))</f>
        <v>2.9470186101784361E-5</v>
      </c>
      <c r="S42" s="88">
        <f>IF($A42&lt;Customisation!$H$13,I42,I42*(1-Customisation!$H$11*Customisation!$H$12))</f>
        <v>2.6829508000000003E-5</v>
      </c>
      <c r="T42" s="88">
        <f>IF($A42&lt;Customisation!$H$13,J42,J42*(1-Customisation!$H$11*Customisation!$H$12))</f>
        <v>1.2440701399369177E-5</v>
      </c>
      <c r="U42" s="88">
        <f>IF($A42&lt;Customisation!$H$13,K42,K42*(1-Customisation!$H$11*Customisation!$H$12))</f>
        <v>1.1254523906353057E-3</v>
      </c>
      <c r="V42" s="88">
        <f>IF($A42&lt;Customisation!$H$13,L42,L42*(1-Customisation!$H$11*Customisation!$H$12))</f>
        <v>4.0017404674529578E-4</v>
      </c>
      <c r="W42" s="88">
        <f>IF($A42&lt;Customisation!$H$13,M42,M42*(1-Customisation!$H$11*Customisation!$H$12))</f>
        <v>4.2170708640000004E-5</v>
      </c>
      <c r="X42" s="88">
        <f>IF($A42&lt;Customisation!$H$13,N42,N42*(1-Customisation!$H$11*Customisation!$H$12))</f>
        <v>1.8741758311901857E-5</v>
      </c>
      <c r="Y42" s="88">
        <f>IF($A42&lt;Customisation!$H$13,O42,O42*(1-Customisation!$H$11*Customisation!$H$12))</f>
        <v>0.80788123837900006</v>
      </c>
      <c r="Z42" s="88">
        <f>IF($A42&lt;Customisation!$H$13,P42,P42*(1-Customisation!$H$11*Customisation!$H$12))</f>
        <v>0.37461027063283192</v>
      </c>
      <c r="AA42" s="88">
        <f t="shared" si="19"/>
        <v>1.4146145399999998E-4</v>
      </c>
      <c r="AB42" s="88">
        <f t="shared" si="12"/>
        <v>6.5594930355584533E-5</v>
      </c>
      <c r="AC42" s="88">
        <f t="shared" si="20"/>
        <v>5.9717291999999996E-5</v>
      </c>
      <c r="AD42" s="88">
        <f t="shared" si="25"/>
        <v>2.7690593437305584E-5</v>
      </c>
      <c r="AE42" s="88">
        <f t="shared" si="26"/>
        <v>2.505039192059228E-3</v>
      </c>
      <c r="AF42" s="88">
        <f t="shared" si="21"/>
        <v>8.9070997501372259E-4</v>
      </c>
      <c r="AG42" s="88">
        <f t="shared" si="13"/>
        <v>9.3863835359999983E-5</v>
      </c>
      <c r="AH42" s="88">
        <f t="shared" si="14"/>
        <v>4.1715526565200896E-5</v>
      </c>
      <c r="AI42" s="88">
        <f t="shared" si="22"/>
        <v>1.7981872725209995</v>
      </c>
      <c r="AJ42" s="88">
        <f t="shared" si="23"/>
        <v>0.83380995721501272</v>
      </c>
      <c r="AL42" s="90">
        <f t="shared" si="15"/>
        <v>20.501659999999998</v>
      </c>
      <c r="AM42" s="90">
        <f t="shared" si="16"/>
        <v>6.3555146000000011</v>
      </c>
    </row>
    <row r="43" spans="1:39">
      <c r="A43" s="80">
        <f t="shared" si="24"/>
        <v>39</v>
      </c>
      <c r="B43" s="87">
        <f>'Life table'!D41</f>
        <v>0.97198333145527593</v>
      </c>
      <c r="C43" s="87">
        <f>IF($A43&lt;Customisation!$H$13,0,B43)/LOOKUP(Customisation!$H$13,$A$4:$A$104,$B$4:$B$104)</f>
        <v>0.98262565503344912</v>
      </c>
      <c r="D43" s="80">
        <f>IF($A43&lt;=Customisation!$H$13,1,1/(1+Customisation!$H$21)^($A43-Customisation!$H$13))</f>
        <v>0.45018905576553836</v>
      </c>
      <c r="E43" s="80">
        <f t="shared" si="18"/>
        <v>30.876842418716528</v>
      </c>
      <c r="F43" s="80">
        <f t="shared" si="8"/>
        <v>0.44236731581050209</v>
      </c>
      <c r="G43" s="88">
        <f>'Age data'!M47*Customisation!$H$22</f>
        <v>2.5183700000000004E-4</v>
      </c>
      <c r="H43" s="88">
        <f t="shared" si="9"/>
        <v>1.133742612368259E-4</v>
      </c>
      <c r="I43" s="88">
        <f>'Age data'!N47*Customisation!$H$22</f>
        <v>1.1421340000000001E-4</v>
      </c>
      <c r="J43" s="89">
        <f t="shared" si="10"/>
        <v>5.1417622701771744E-5</v>
      </c>
      <c r="K43" s="88">
        <f>I43*'Life table'!I41</f>
        <v>4.6835294610347656E-3</v>
      </c>
      <c r="L43" s="88">
        <f>J43*'Life table'!J41</f>
        <v>1.6333839521162886E-3</v>
      </c>
      <c r="M43" s="88">
        <f t="shared" si="11"/>
        <v>1.6978779600000001E-4</v>
      </c>
      <c r="N43" s="88">
        <f>((G43-I43)*$AW$5+I43*$AW$6)/(1+Customisation!$H$21)^($A43-12)</f>
        <v>7.3340439526215458E-5</v>
      </c>
      <c r="O43" s="88">
        <f>G43*Customisation!$H$17</f>
        <v>3.2012260255000005</v>
      </c>
      <c r="P43" s="88">
        <f>O43/(1+Customisation!$H$21)^($A43-12)</f>
        <v>1.4411569217119125</v>
      </c>
      <c r="Q43" s="88">
        <f>IF($A43&lt;Customisation!$H$13,G43,G43*(1-Customisation!$H$11*Customisation!$H$12))</f>
        <v>7.806947000000002E-5</v>
      </c>
      <c r="R43" s="88">
        <f>IF($A43&lt;Customisation!$H$13,H43,H43*(1-Customisation!$H$11*Customisation!$H$12))</f>
        <v>3.5146020983416033E-5</v>
      </c>
      <c r="S43" s="88">
        <f>IF($A43&lt;Customisation!$H$13,I43,I43*(1-Customisation!$H$11*Customisation!$H$12))</f>
        <v>3.5406154000000008E-5</v>
      </c>
      <c r="T43" s="88">
        <f>IF($A43&lt;Customisation!$H$13,J43,J43*(1-Customisation!$H$11*Customisation!$H$12))</f>
        <v>1.5939463037549243E-5</v>
      </c>
      <c r="U43" s="88">
        <f>IF($A43&lt;Customisation!$H$13,K43,K43*(1-Customisation!$H$11*Customisation!$H$12))</f>
        <v>1.4518941329207775E-3</v>
      </c>
      <c r="V43" s="88">
        <f>IF($A43&lt;Customisation!$H$13,L43,L43*(1-Customisation!$H$11*Customisation!$H$12))</f>
        <v>5.0634902515604957E-4</v>
      </c>
      <c r="W43" s="88">
        <f>IF($A43&lt;Customisation!$H$13,M43,M43*(1-Customisation!$H$11*Customisation!$H$12))</f>
        <v>5.2634216760000009E-5</v>
      </c>
      <c r="X43" s="88">
        <f>IF($A43&lt;Customisation!$H$13,N43,N43*(1-Customisation!$H$11*Customisation!$H$12))</f>
        <v>2.2735536253126795E-5</v>
      </c>
      <c r="Y43" s="88">
        <f>IF($A43&lt;Customisation!$H$13,O43,O43*(1-Customisation!$H$11*Customisation!$H$12))</f>
        <v>0.99238006790500033</v>
      </c>
      <c r="Z43" s="88">
        <f>IF($A43&lt;Customisation!$H$13,P43,P43*(1-Customisation!$H$11*Customisation!$H$12))</f>
        <v>0.44675864573069296</v>
      </c>
      <c r="AA43" s="88">
        <f t="shared" si="19"/>
        <v>1.7376753000000002E-4</v>
      </c>
      <c r="AB43" s="88">
        <f t="shared" si="12"/>
        <v>7.8228240253409869E-5</v>
      </c>
      <c r="AC43" s="88">
        <f t="shared" si="20"/>
        <v>7.8807246000000013E-5</v>
      </c>
      <c r="AD43" s="88">
        <f t="shared" si="25"/>
        <v>3.5478159664222505E-5</v>
      </c>
      <c r="AE43" s="88">
        <f t="shared" si="26"/>
        <v>3.2316353281139883E-3</v>
      </c>
      <c r="AF43" s="88">
        <f t="shared" si="21"/>
        <v>1.1270349269602389E-3</v>
      </c>
      <c r="AG43" s="88">
        <f t="shared" si="13"/>
        <v>1.1715357924000001E-4</v>
      </c>
      <c r="AH43" s="88">
        <f t="shared" si="14"/>
        <v>5.0604903273088662E-5</v>
      </c>
      <c r="AI43" s="88">
        <f t="shared" si="22"/>
        <v>2.2088459575949999</v>
      </c>
      <c r="AJ43" s="88">
        <f t="shared" si="23"/>
        <v>0.99439827598121955</v>
      </c>
      <c r="AL43" s="90">
        <f t="shared" si="15"/>
        <v>25.183700000000002</v>
      </c>
      <c r="AM43" s="90">
        <f t="shared" si="16"/>
        <v>7.8069470000000019</v>
      </c>
    </row>
    <row r="44" spans="1:39">
      <c r="A44" s="80">
        <f t="shared" si="24"/>
        <v>40</v>
      </c>
      <c r="B44" s="87">
        <f>'Life table'!D42</f>
        <v>0.97051563662477847</v>
      </c>
      <c r="C44" s="87">
        <f>IF($A44&lt;Customisation!$H$13,0,B44)/LOOKUP(Customisation!$H$13,$A$4:$A$104,$B$4:$B$104)</f>
        <v>0.98114189029434862</v>
      </c>
      <c r="D44" s="80">
        <f>IF($A44&lt;=Customisation!$H$13,1,1/(1+Customisation!$H$21)^($A44-Customisation!$H$13))</f>
        <v>0.4370767531704256</v>
      </c>
      <c r="E44" s="80">
        <f t="shared" si="18"/>
        <v>31.327031474482066</v>
      </c>
      <c r="F44" s="80">
        <f t="shared" si="8"/>
        <v>0.42883431180934778</v>
      </c>
      <c r="G44" s="88">
        <f>'Age data'!M48*Customisation!$H$22</f>
        <v>2.539652E-4</v>
      </c>
      <c r="H44" s="88">
        <f t="shared" si="9"/>
        <v>1.1100228503427778E-4</v>
      </c>
      <c r="I44" s="88">
        <f>'Age data'!N48*Customisation!$H$22</f>
        <v>1.1563220000000001E-4</v>
      </c>
      <c r="J44" s="89">
        <f t="shared" si="10"/>
        <v>5.0540146537953288E-5</v>
      </c>
      <c r="K44" s="88">
        <f>I44*'Life table'!I42</f>
        <v>4.6331611268464927E-3</v>
      </c>
      <c r="L44" s="88">
        <f>J44*'Life table'!J42</f>
        <v>1.5847768126737555E-3</v>
      </c>
      <c r="M44" s="88">
        <f t="shared" si="11"/>
        <v>1.71376852E-4</v>
      </c>
      <c r="N44" s="88">
        <f>((G44-I44)*$AW$5+I44*$AW$6)/(1+Customisation!$H$21)^($A44-12)</f>
        <v>7.1875112509839565E-5</v>
      </c>
      <c r="O44" s="88">
        <f>G44*Customisation!$H$17</f>
        <v>3.2282786398000001</v>
      </c>
      <c r="P44" s="88">
        <f>O44/(1+Customisation!$H$21)^($A44-12)</f>
        <v>1.4110055462132218</v>
      </c>
      <c r="Q44" s="88">
        <f>IF($A44&lt;Customisation!$H$13,G44,G44*(1-Customisation!$H$11*Customisation!$H$12))</f>
        <v>7.8729212000000018E-5</v>
      </c>
      <c r="R44" s="88">
        <f>IF($A44&lt;Customisation!$H$13,H44,H44*(1-Customisation!$H$11*Customisation!$H$12))</f>
        <v>3.4410708360626115E-5</v>
      </c>
      <c r="S44" s="88">
        <f>IF($A44&lt;Customisation!$H$13,I44,I44*(1-Customisation!$H$11*Customisation!$H$12))</f>
        <v>3.5845982000000006E-5</v>
      </c>
      <c r="T44" s="88">
        <f>IF($A44&lt;Customisation!$H$13,J44,J44*(1-Customisation!$H$11*Customisation!$H$12))</f>
        <v>1.5667445426765521E-5</v>
      </c>
      <c r="U44" s="88">
        <f>IF($A44&lt;Customisation!$H$13,K44,K44*(1-Customisation!$H$11*Customisation!$H$12))</f>
        <v>1.4362799493224129E-3</v>
      </c>
      <c r="V44" s="88">
        <f>IF($A44&lt;Customisation!$H$13,L44,L44*(1-Customisation!$H$11*Customisation!$H$12))</f>
        <v>4.9128081192886428E-4</v>
      </c>
      <c r="W44" s="88">
        <f>IF($A44&lt;Customisation!$H$13,M44,M44*(1-Customisation!$H$11*Customisation!$H$12))</f>
        <v>5.3126824120000011E-5</v>
      </c>
      <c r="X44" s="88">
        <f>IF($A44&lt;Customisation!$H$13,N44,N44*(1-Customisation!$H$11*Customisation!$H$12))</f>
        <v>2.228128487805027E-5</v>
      </c>
      <c r="Y44" s="88">
        <f>IF($A44&lt;Customisation!$H$13,O44,O44*(1-Customisation!$H$11*Customisation!$H$12))</f>
        <v>1.0007663783380001</v>
      </c>
      <c r="Z44" s="88">
        <f>IF($A44&lt;Customisation!$H$13,P44,P44*(1-Customisation!$H$11*Customisation!$H$12))</f>
        <v>0.43741171932609885</v>
      </c>
      <c r="AA44" s="88">
        <f t="shared" si="19"/>
        <v>1.7523598799999999E-4</v>
      </c>
      <c r="AB44" s="88">
        <f t="shared" si="12"/>
        <v>7.659157667365166E-5</v>
      </c>
      <c r="AC44" s="88">
        <f t="shared" si="20"/>
        <v>7.9786218000000008E-5</v>
      </c>
      <c r="AD44" s="88">
        <f t="shared" si="25"/>
        <v>3.487270111118777E-5</v>
      </c>
      <c r="AE44" s="88">
        <f t="shared" si="26"/>
        <v>3.19688117752408E-3</v>
      </c>
      <c r="AF44" s="88">
        <f t="shared" si="21"/>
        <v>1.0934960007448914E-3</v>
      </c>
      <c r="AG44" s="88">
        <f t="shared" si="13"/>
        <v>1.1825002787999999E-4</v>
      </c>
      <c r="AH44" s="88">
        <f t="shared" si="14"/>
        <v>4.9593827631789299E-5</v>
      </c>
      <c r="AI44" s="88">
        <f t="shared" si="22"/>
        <v>2.227512261462</v>
      </c>
      <c r="AJ44" s="88">
        <f t="shared" si="23"/>
        <v>0.97359382688712293</v>
      </c>
      <c r="AL44" s="90">
        <f t="shared" si="15"/>
        <v>25.396519999999999</v>
      </c>
      <c r="AM44" s="90">
        <f t="shared" si="16"/>
        <v>7.8729212000000022</v>
      </c>
    </row>
    <row r="45" spans="1:39">
      <c r="A45" s="80">
        <f t="shared" si="24"/>
        <v>41</v>
      </c>
      <c r="B45" s="87">
        <f>'Life table'!D43</f>
        <v>0.96894340129344636</v>
      </c>
      <c r="C45" s="87">
        <f>IF($A45&lt;Customisation!$H$13,0,B45)/LOOKUP(Customisation!$H$13,$A$4:$A$104,$B$4:$B$104)</f>
        <v>0.97955244043207179</v>
      </c>
      <c r="D45" s="80">
        <f>IF($A45&lt;=Customisation!$H$13,1,1/(1+Customisation!$H$21)^($A45-Customisation!$H$13))</f>
        <v>0.42434636230138412</v>
      </c>
      <c r="E45" s="80">
        <f t="shared" si="18"/>
        <v>31.764108227652493</v>
      </c>
      <c r="F45" s="80">
        <f t="shared" si="8"/>
        <v>0.41566951478079289</v>
      </c>
      <c r="G45" s="88">
        <f>'Age data'!M49*Customisation!$H$22</f>
        <v>2.5751220000000001E-4</v>
      </c>
      <c r="H45" s="88">
        <f t="shared" si="9"/>
        <v>1.0927436531822649E-4</v>
      </c>
      <c r="I45" s="88">
        <f>'Age data'!N49*Customisation!$H$22</f>
        <v>1.17051E-4</v>
      </c>
      <c r="J45" s="89">
        <f t="shared" si="10"/>
        <v>4.9670166053739312E-5</v>
      </c>
      <c r="K45" s="88">
        <f>I45*'Life table'!I43</f>
        <v>4.5804739086719327E-3</v>
      </c>
      <c r="L45" s="88">
        <f>J45*'Life table'!J43</f>
        <v>1.5366160665310237E-3</v>
      </c>
      <c r="M45" s="88">
        <f t="shared" si="11"/>
        <v>1.7370368400000002E-4</v>
      </c>
      <c r="N45" s="88">
        <f>((G45-I45)*$AW$5+I45*$AW$6)/(1+Customisation!$H$21)^($A45-12)</f>
        <v>7.0727263859723122E-5</v>
      </c>
      <c r="O45" s="88">
        <f>G45*Customisation!$H$17</f>
        <v>3.2733663303</v>
      </c>
      <c r="P45" s="88">
        <f>O45/(1+Customisation!$H$21)^($A45-12)</f>
        <v>1.3890410947426359</v>
      </c>
      <c r="Q45" s="88">
        <f>IF($A45&lt;Customisation!$H$13,G45,G45*(1-Customisation!$H$11*Customisation!$H$12))</f>
        <v>7.9828782000000015E-5</v>
      </c>
      <c r="R45" s="88">
        <f>IF($A45&lt;Customisation!$H$13,H45,H45*(1-Customisation!$H$11*Customisation!$H$12))</f>
        <v>3.3875053248650216E-5</v>
      </c>
      <c r="S45" s="88">
        <f>IF($A45&lt;Customisation!$H$13,I45,I45*(1-Customisation!$H$11*Customisation!$H$12))</f>
        <v>3.6285810000000005E-5</v>
      </c>
      <c r="T45" s="88">
        <f>IF($A45&lt;Customisation!$H$13,J45,J45*(1-Customisation!$H$11*Customisation!$H$12))</f>
        <v>1.5397751476659188E-5</v>
      </c>
      <c r="U45" s="88">
        <f>IF($A45&lt;Customisation!$H$13,K45,K45*(1-Customisation!$H$11*Customisation!$H$12))</f>
        <v>1.4199469116882993E-3</v>
      </c>
      <c r="V45" s="88">
        <f>IF($A45&lt;Customisation!$H$13,L45,L45*(1-Customisation!$H$11*Customisation!$H$12))</f>
        <v>4.7635098062461743E-4</v>
      </c>
      <c r="W45" s="88">
        <f>IF($A45&lt;Customisation!$H$13,M45,M45*(1-Customisation!$H$11*Customisation!$H$12))</f>
        <v>5.3848142040000018E-5</v>
      </c>
      <c r="X45" s="88">
        <f>IF($A45&lt;Customisation!$H$13,N45,N45*(1-Customisation!$H$11*Customisation!$H$12))</f>
        <v>2.1925451796514172E-5</v>
      </c>
      <c r="Y45" s="88">
        <f>IF($A45&lt;Customisation!$H$13,O45,O45*(1-Customisation!$H$11*Customisation!$H$12))</f>
        <v>1.0147435623930001</v>
      </c>
      <c r="Z45" s="88">
        <f>IF($A45&lt;Customisation!$H$13,P45,P45*(1-Customisation!$H$11*Customisation!$H$12))</f>
        <v>0.4306027393702172</v>
      </c>
      <c r="AA45" s="88">
        <f t="shared" si="19"/>
        <v>1.77683418E-4</v>
      </c>
      <c r="AB45" s="88">
        <f t="shared" si="12"/>
        <v>7.5399312069576263E-5</v>
      </c>
      <c r="AC45" s="88">
        <f t="shared" si="20"/>
        <v>8.0765190000000003E-5</v>
      </c>
      <c r="AD45" s="88">
        <f t="shared" si="25"/>
        <v>3.4272414577080124E-5</v>
      </c>
      <c r="AE45" s="88">
        <f t="shared" si="26"/>
        <v>3.1605269969836331E-3</v>
      </c>
      <c r="AF45" s="88">
        <f t="shared" si="21"/>
        <v>1.0602650859064062E-3</v>
      </c>
      <c r="AG45" s="88">
        <f t="shared" si="13"/>
        <v>1.1985554196E-4</v>
      </c>
      <c r="AH45" s="88">
        <f t="shared" si="14"/>
        <v>4.880181206320895E-5</v>
      </c>
      <c r="AI45" s="88">
        <f t="shared" si="22"/>
        <v>2.2586227679070001</v>
      </c>
      <c r="AJ45" s="88">
        <f t="shared" si="23"/>
        <v>0.95843835537241873</v>
      </c>
      <c r="AL45" s="90">
        <f t="shared" si="15"/>
        <v>25.75122</v>
      </c>
      <c r="AM45" s="90">
        <f t="shared" si="16"/>
        <v>7.9828782000000018</v>
      </c>
    </row>
    <row r="46" spans="1:39">
      <c r="A46" s="80">
        <f t="shared" si="24"/>
        <v>42</v>
      </c>
      <c r="B46" s="87">
        <f>'Life table'!D44</f>
        <v>0.96724775034118282</v>
      </c>
      <c r="C46" s="87">
        <f>IF($A46&lt;Customisation!$H$13,0,B46)/LOOKUP(Customisation!$H$13,$A$4:$A$104,$B$4:$B$104)</f>
        <v>0.97783822366131568</v>
      </c>
      <c r="D46" s="80">
        <f>IF($A46&lt;=Customisation!$H$13,1,1/(1+Customisation!$H$21)^($A46-Customisation!$H$13))</f>
        <v>0.41198675951590691</v>
      </c>
      <c r="E46" s="80">
        <f t="shared" si="18"/>
        <v>32.188454589953878</v>
      </c>
      <c r="F46" s="80">
        <f t="shared" si="8"/>
        <v>0.40285640109701604</v>
      </c>
      <c r="G46" s="88">
        <f>'Age data'!M50*Customisation!$H$22</f>
        <v>2.6247800000000002E-4</v>
      </c>
      <c r="H46" s="88">
        <f t="shared" si="9"/>
        <v>1.0813746066421622E-4</v>
      </c>
      <c r="I46" s="88">
        <f>'Age data'!N50*Customisation!$H$22</f>
        <v>1.1917919999999999E-4</v>
      </c>
      <c r="J46" s="89">
        <f t="shared" si="10"/>
        <v>4.9100252409698171E-5</v>
      </c>
      <c r="K46" s="88">
        <f>I46*'Life table'!I44</f>
        <v>4.5526474673338009E-3</v>
      </c>
      <c r="L46" s="88">
        <f>J46*'Life table'!J44</f>
        <v>1.4978471211407544E-3</v>
      </c>
      <c r="M46" s="88">
        <f t="shared" si="11"/>
        <v>1.77009488E-4</v>
      </c>
      <c r="N46" s="88">
        <f>((G46-I46)*$AW$5+I46*$AW$6)/(1+Customisation!$H$21)^($A46-12)</f>
        <v>6.9972894646208028E-5</v>
      </c>
      <c r="O46" s="88">
        <f>G46*Customisation!$H$17</f>
        <v>3.3364890970000003</v>
      </c>
      <c r="P46" s="88">
        <f>O46/(1+Customisation!$H$21)^($A46-12)</f>
        <v>1.3745893312331845</v>
      </c>
      <c r="Q46" s="88">
        <f>IF($A46&lt;Customisation!$H$13,G46,G46*(1-Customisation!$H$11*Customisation!$H$12))</f>
        <v>8.1368180000000024E-5</v>
      </c>
      <c r="R46" s="88">
        <f>IF($A46&lt;Customisation!$H$13,H46,H46*(1-Customisation!$H$11*Customisation!$H$12))</f>
        <v>3.3522612805907034E-5</v>
      </c>
      <c r="S46" s="88">
        <f>IF($A46&lt;Customisation!$H$13,I46,I46*(1-Customisation!$H$11*Customisation!$H$12))</f>
        <v>3.6945552000000003E-5</v>
      </c>
      <c r="T46" s="88">
        <f>IF($A46&lt;Customisation!$H$13,J46,J46*(1-Customisation!$H$11*Customisation!$H$12))</f>
        <v>1.5221078247006436E-5</v>
      </c>
      <c r="U46" s="88">
        <f>IF($A46&lt;Customisation!$H$13,K46,K46*(1-Customisation!$H$11*Customisation!$H$12))</f>
        <v>1.4113207148734785E-3</v>
      </c>
      <c r="V46" s="88">
        <f>IF($A46&lt;Customisation!$H$13,L46,L46*(1-Customisation!$H$11*Customisation!$H$12))</f>
        <v>4.6433260755363395E-4</v>
      </c>
      <c r="W46" s="88">
        <f>IF($A46&lt;Customisation!$H$13,M46,M46*(1-Customisation!$H$11*Customisation!$H$12))</f>
        <v>5.4872941280000009E-5</v>
      </c>
      <c r="X46" s="88">
        <f>IF($A46&lt;Customisation!$H$13,N46,N46*(1-Customisation!$H$11*Customisation!$H$12))</f>
        <v>2.1691597340324492E-5</v>
      </c>
      <c r="Y46" s="88">
        <f>IF($A46&lt;Customisation!$H$13,O46,O46*(1-Customisation!$H$11*Customisation!$H$12))</f>
        <v>1.0343116200700002</v>
      </c>
      <c r="Z46" s="88">
        <f>IF($A46&lt;Customisation!$H$13,P46,P46*(1-Customisation!$H$11*Customisation!$H$12))</f>
        <v>0.42612269268228725</v>
      </c>
      <c r="AA46" s="88">
        <f t="shared" si="19"/>
        <v>1.8110981999999999E-4</v>
      </c>
      <c r="AB46" s="88">
        <f t="shared" si="12"/>
        <v>7.4614847858309183E-5</v>
      </c>
      <c r="AC46" s="88">
        <f t="shared" si="20"/>
        <v>8.2233647999999983E-5</v>
      </c>
      <c r="AD46" s="88">
        <f t="shared" si="25"/>
        <v>3.3879174162691734E-5</v>
      </c>
      <c r="AE46" s="88">
        <f t="shared" si="26"/>
        <v>3.1413267524603222E-3</v>
      </c>
      <c r="AF46" s="88">
        <f t="shared" si="21"/>
        <v>1.0335145135871204E-3</v>
      </c>
      <c r="AG46" s="88">
        <f t="shared" si="13"/>
        <v>1.2213654671999999E-4</v>
      </c>
      <c r="AH46" s="88">
        <f t="shared" si="14"/>
        <v>4.8281297305883533E-5</v>
      </c>
      <c r="AI46" s="88">
        <f t="shared" si="22"/>
        <v>2.3021774769299999</v>
      </c>
      <c r="AJ46" s="88">
        <f t="shared" si="23"/>
        <v>0.9484666385508973</v>
      </c>
      <c r="AL46" s="90">
        <f t="shared" si="15"/>
        <v>26.247800000000002</v>
      </c>
      <c r="AM46" s="90">
        <f t="shared" si="16"/>
        <v>8.1368180000000017</v>
      </c>
    </row>
    <row r="47" spans="1:39">
      <c r="A47" s="80">
        <f t="shared" si="24"/>
        <v>43</v>
      </c>
      <c r="B47" s="87">
        <f>'Life table'!D45</f>
        <v>0.96541965209303804</v>
      </c>
      <c r="C47" s="87">
        <f>IF($A47&lt;Customisation!$H$13,0,B47)/LOOKUP(Customisation!$H$13,$A$4:$A$104,$B$4:$B$104)</f>
        <v>0.97599010941859576</v>
      </c>
      <c r="D47" s="80">
        <f>IF($A47&lt;=Customisation!$H$13,1,1/(1+Customisation!$H$21)^($A47-Customisation!$H$13))</f>
        <v>0.39998714516107459</v>
      </c>
      <c r="E47" s="80">
        <f t="shared" si="18"/>
        <v>32.600441349469783</v>
      </c>
      <c r="F47" s="80">
        <f t="shared" si="8"/>
        <v>0.39038349757178892</v>
      </c>
      <c r="G47" s="88">
        <f>'Age data'!M51*Customisation!$H$22</f>
        <v>2.6886260000000002E-4</v>
      </c>
      <c r="H47" s="88">
        <f t="shared" si="9"/>
        <v>1.0754158381458394E-4</v>
      </c>
      <c r="I47" s="88">
        <f>'Age data'!N51*Customisation!$H$22</f>
        <v>1.2201680000000001E-4</v>
      </c>
      <c r="J47" s="89">
        <f t="shared" si="10"/>
        <v>4.880515149368981E-5</v>
      </c>
      <c r="K47" s="88">
        <f>I47*'Life table'!I45</f>
        <v>4.5477375654784085E-3</v>
      </c>
      <c r="L47" s="88">
        <f>J47*'Life table'!J45</f>
        <v>1.4673350128114441E-3</v>
      </c>
      <c r="M47" s="88">
        <f t="shared" si="11"/>
        <v>1.81294264E-4</v>
      </c>
      <c r="N47" s="88">
        <f>((G47-I47)*$AW$5+I47*$AW$6)/(1+Customisation!$H$21)^($A47-12)</f>
        <v>6.9578768506480936E-5</v>
      </c>
      <c r="O47" s="88">
        <f>G47*Customisation!$H$17</f>
        <v>3.4176469399</v>
      </c>
      <c r="P47" s="88">
        <f>O47/(1+Customisation!$H$21)^($A47-12)</f>
        <v>1.3670148426590838</v>
      </c>
      <c r="Q47" s="88">
        <f>IF($A47&lt;Customisation!$H$13,G47,G47*(1-Customisation!$H$11*Customisation!$H$12))</f>
        <v>8.3347406000000018E-5</v>
      </c>
      <c r="R47" s="88">
        <f>IF($A47&lt;Customisation!$H$13,H47,H47*(1-Customisation!$H$11*Customisation!$H$12))</f>
        <v>3.3337890982521028E-5</v>
      </c>
      <c r="S47" s="88">
        <f>IF($A47&lt;Customisation!$H$13,I47,I47*(1-Customisation!$H$11*Customisation!$H$12))</f>
        <v>3.7825208000000007E-5</v>
      </c>
      <c r="T47" s="88">
        <f>IF($A47&lt;Customisation!$H$13,J47,J47*(1-Customisation!$H$11*Customisation!$H$12))</f>
        <v>1.5129596963043844E-5</v>
      </c>
      <c r="U47" s="88">
        <f>IF($A47&lt;Customisation!$H$13,K47,K47*(1-Customisation!$H$11*Customisation!$H$12))</f>
        <v>1.4097986452983068E-3</v>
      </c>
      <c r="V47" s="88">
        <f>IF($A47&lt;Customisation!$H$13,L47,L47*(1-Customisation!$H$11*Customisation!$H$12))</f>
        <v>4.5487385397154778E-4</v>
      </c>
      <c r="W47" s="88">
        <f>IF($A47&lt;Customisation!$H$13,M47,M47*(1-Customisation!$H$11*Customisation!$H$12))</f>
        <v>5.620122184000001E-5</v>
      </c>
      <c r="X47" s="88">
        <f>IF($A47&lt;Customisation!$H$13,N47,N47*(1-Customisation!$H$11*Customisation!$H$12))</f>
        <v>2.1569418237009095E-5</v>
      </c>
      <c r="Y47" s="88">
        <f>IF($A47&lt;Customisation!$H$13,O47,O47*(1-Customisation!$H$11*Customisation!$H$12))</f>
        <v>1.0594705513690001</v>
      </c>
      <c r="Z47" s="88">
        <f>IF($A47&lt;Customisation!$H$13,P47,P47*(1-Customisation!$H$11*Customisation!$H$12))</f>
        <v>0.42377460122431604</v>
      </c>
      <c r="AA47" s="88">
        <f t="shared" si="19"/>
        <v>1.8551519400000001E-4</v>
      </c>
      <c r="AB47" s="88">
        <f t="shared" si="12"/>
        <v>7.4203692832062914E-5</v>
      </c>
      <c r="AC47" s="88">
        <f t="shared" si="20"/>
        <v>8.4191592E-5</v>
      </c>
      <c r="AD47" s="88">
        <f t="shared" si="25"/>
        <v>3.3675554530645963E-5</v>
      </c>
      <c r="AE47" s="88">
        <f t="shared" si="26"/>
        <v>3.1379389201801017E-3</v>
      </c>
      <c r="AF47" s="88">
        <f t="shared" si="21"/>
        <v>1.0124611588398964E-3</v>
      </c>
      <c r="AG47" s="88">
        <f t="shared" si="13"/>
        <v>1.2509304216E-4</v>
      </c>
      <c r="AH47" s="88">
        <f t="shared" si="14"/>
        <v>4.8009350269471841E-5</v>
      </c>
      <c r="AI47" s="88">
        <f t="shared" si="22"/>
        <v>2.3581763885309996</v>
      </c>
      <c r="AJ47" s="88">
        <f t="shared" si="23"/>
        <v>0.94324024143476781</v>
      </c>
      <c r="AL47" s="90">
        <f t="shared" si="15"/>
        <v>26.88626</v>
      </c>
      <c r="AM47" s="90">
        <f t="shared" si="16"/>
        <v>8.3347406000000017</v>
      </c>
    </row>
    <row r="48" spans="1:39">
      <c r="A48" s="80">
        <f t="shared" si="24"/>
        <v>44</v>
      </c>
      <c r="B48" s="87">
        <f>'Life table'!D46</f>
        <v>0.96344054180624727</v>
      </c>
      <c r="C48" s="87">
        <f>IF($A48&lt;Customisation!$H$13,0,B48)/LOOKUP(Customisation!$H$13,$A$4:$A$104,$B$4:$B$104)</f>
        <v>0.97398932969428764</v>
      </c>
      <c r="D48" s="80">
        <f>IF($A48&lt;=Customisation!$H$13,1,1/(1+Customisation!$H$21)^($A48-Customisation!$H$13))</f>
        <v>0.38833703413696569</v>
      </c>
      <c r="E48" s="80">
        <f t="shared" si="18"/>
        <v>33.00042849463086</v>
      </c>
      <c r="F48" s="80">
        <f t="shared" si="8"/>
        <v>0.3782361275745309</v>
      </c>
      <c r="G48" s="88">
        <f>'Age data'!M52*Customisation!$H$22</f>
        <v>2.6247800000000002E-4</v>
      </c>
      <c r="H48" s="88">
        <f t="shared" si="9"/>
        <v>1.0192992804620249E-4</v>
      </c>
      <c r="I48" s="88">
        <f>'Age data'!N52*Customisation!$H$22</f>
        <v>1.3194840000000001E-4</v>
      </c>
      <c r="J48" s="89">
        <f t="shared" si="10"/>
        <v>5.1240450315118003E-5</v>
      </c>
      <c r="K48" s="88">
        <f>I48*'Life table'!I46</f>
        <v>4.7959207356587054E-3</v>
      </c>
      <c r="L48" s="88">
        <f>J48*'Life table'!J46</f>
        <v>1.517449066750873E-3</v>
      </c>
      <c r="M48" s="88">
        <f t="shared" si="11"/>
        <v>1.81351016E-4</v>
      </c>
      <c r="N48" s="88">
        <f>((G48-I48)*$AW$5+I48*$AW$6)/(1+Customisation!$H$21)^($A48-12)</f>
        <v>6.7683797493630442E-5</v>
      </c>
      <c r="O48" s="88">
        <f>G48*Customisation!$H$17</f>
        <v>3.3364890970000003</v>
      </c>
      <c r="P48" s="88">
        <f>O48/(1+Customisation!$H$21)^($A48-12)</f>
        <v>1.2956822803593031</v>
      </c>
      <c r="Q48" s="88">
        <f>IF($A48&lt;Customisation!$H$13,G48,G48*(1-Customisation!$H$11*Customisation!$H$12))</f>
        <v>8.1368180000000024E-5</v>
      </c>
      <c r="R48" s="88">
        <f>IF($A48&lt;Customisation!$H$13,H48,H48*(1-Customisation!$H$11*Customisation!$H$12))</f>
        <v>3.1598277694322776E-5</v>
      </c>
      <c r="S48" s="88">
        <f>IF($A48&lt;Customisation!$H$13,I48,I48*(1-Customisation!$H$11*Customisation!$H$12))</f>
        <v>4.0904004000000011E-5</v>
      </c>
      <c r="T48" s="88">
        <f>IF($A48&lt;Customisation!$H$13,J48,J48*(1-Customisation!$H$11*Customisation!$H$12))</f>
        <v>1.5884539597686583E-5</v>
      </c>
      <c r="U48" s="88">
        <f>IF($A48&lt;Customisation!$H$13,K48,K48*(1-Customisation!$H$11*Customisation!$H$12))</f>
        <v>1.486735428054199E-3</v>
      </c>
      <c r="V48" s="88">
        <f>IF($A48&lt;Customisation!$H$13,L48,L48*(1-Customisation!$H$11*Customisation!$H$12))</f>
        <v>4.7040921069277071E-4</v>
      </c>
      <c r="W48" s="88">
        <f>IF($A48&lt;Customisation!$H$13,M48,M48*(1-Customisation!$H$11*Customisation!$H$12))</f>
        <v>5.6218814960000006E-5</v>
      </c>
      <c r="X48" s="88">
        <f>IF($A48&lt;Customisation!$H$13,N48,N48*(1-Customisation!$H$11*Customisation!$H$12))</f>
        <v>2.0981977223025439E-5</v>
      </c>
      <c r="Y48" s="88">
        <f>IF($A48&lt;Customisation!$H$13,O48,O48*(1-Customisation!$H$11*Customisation!$H$12))</f>
        <v>1.0343116200700002</v>
      </c>
      <c r="Z48" s="88">
        <f>IF($A48&lt;Customisation!$H$13,P48,P48*(1-Customisation!$H$11*Customisation!$H$12))</f>
        <v>0.40166150691138403</v>
      </c>
      <c r="AA48" s="88">
        <f t="shared" ref="AA48:AA78" si="27">G48-Q48</f>
        <v>1.8110981999999999E-4</v>
      </c>
      <c r="AB48" s="88">
        <f t="shared" si="12"/>
        <v>7.0331650351879719E-5</v>
      </c>
      <c r="AC48" s="88">
        <f t="shared" ref="AC48:AC78" si="28">I48-S48</f>
        <v>9.1044395999999994E-5</v>
      </c>
      <c r="AD48" s="88">
        <f t="shared" si="25"/>
        <v>3.5355910717431416E-5</v>
      </c>
      <c r="AE48" s="88">
        <f t="shared" si="26"/>
        <v>3.3091853076045062E-3</v>
      </c>
      <c r="AF48" s="88">
        <f t="shared" ref="AF48:AF78" si="29">L48-V48</f>
        <v>1.0470398560581023E-3</v>
      </c>
      <c r="AG48" s="88">
        <f t="shared" si="13"/>
        <v>1.2513220103999999E-4</v>
      </c>
      <c r="AH48" s="88">
        <f t="shared" si="14"/>
        <v>4.6701820270605006E-5</v>
      </c>
      <c r="AI48" s="88">
        <f t="shared" ref="AI48:AI78" si="30">O48-Y48</f>
        <v>2.3021774769299999</v>
      </c>
      <c r="AJ48" s="88">
        <f t="shared" ref="AJ48:AJ78" si="31">P48-Z48</f>
        <v>0.89402077344791908</v>
      </c>
      <c r="AL48" s="90">
        <f t="shared" si="15"/>
        <v>26.247800000000002</v>
      </c>
      <c r="AM48" s="90">
        <f t="shared" si="16"/>
        <v>8.1368180000000017</v>
      </c>
    </row>
    <row r="49" spans="1:39">
      <c r="A49" s="80">
        <f t="shared" ref="A49:A104" si="32">A48+1</f>
        <v>45</v>
      </c>
      <c r="B49" s="87">
        <f>'Life table'!D47</f>
        <v>0.96128243499260124</v>
      </c>
      <c r="C49" s="87">
        <f>IF($A49&lt;Customisation!$H$13,0,B49)/LOOKUP(Customisation!$H$13,$A$4:$A$104,$B$4:$B$104)</f>
        <v>0.9718075935957724</v>
      </c>
      <c r="D49" s="80">
        <f>IF($A49&lt;=Customisation!$H$13,1,1/(1+Customisation!$H$21)^($A49-Customisation!$H$13))</f>
        <v>0.37702624673491814</v>
      </c>
      <c r="E49" s="80">
        <f t="shared" si="18"/>
        <v>33.388765528767827</v>
      </c>
      <c r="F49" s="80">
        <f t="shared" si="8"/>
        <v>0.36639696956190676</v>
      </c>
      <c r="G49" s="88">
        <f>'Age data'!M53*Customisation!$H$22</f>
        <v>2.7028140000000001E-4</v>
      </c>
      <c r="H49" s="88">
        <f t="shared" si="9"/>
        <v>1.0190318180425911E-4</v>
      </c>
      <c r="I49" s="88">
        <f>'Age data'!N53*Customisation!$H$22</f>
        <v>1.3549540000000002E-4</v>
      </c>
      <c r="J49" s="89">
        <f t="shared" si="10"/>
        <v>5.1085322111846435E-5</v>
      </c>
      <c r="K49" s="88">
        <f>I49*'Life table'!I47</f>
        <v>4.8002522559810372E-3</v>
      </c>
      <c r="L49" s="88">
        <f>J49*'Life table'!J47</f>
        <v>1.4893152292127611E-3</v>
      </c>
      <c r="M49" s="88">
        <f t="shared" si="11"/>
        <v>1.8661476400000002E-4</v>
      </c>
      <c r="N49" s="88">
        <f>((G49-I49)*$AW$5+I49*$AW$6)/(1+Customisation!$H$21)^($A49-12)</f>
        <v>6.7616674989699914E-5</v>
      </c>
      <c r="O49" s="88">
        <f>G49*Customisation!$H$17</f>
        <v>3.4356820161000003</v>
      </c>
      <c r="P49" s="88">
        <f>O49/(1+Customisation!$H$21)^($A49-12)</f>
        <v>1.2953422955048397</v>
      </c>
      <c r="Q49" s="88">
        <f>IF($A49&lt;Customisation!$H$13,G49,G49*(1-Customisation!$H$11*Customisation!$H$12))</f>
        <v>8.3787234000000016E-5</v>
      </c>
      <c r="R49" s="88">
        <f>IF($A49&lt;Customisation!$H$13,H49,H49*(1-Customisation!$H$11*Customisation!$H$12))</f>
        <v>3.158998635932033E-5</v>
      </c>
      <c r="S49" s="88">
        <f>IF($A49&lt;Customisation!$H$13,I49,I49*(1-Customisation!$H$11*Customisation!$H$12))</f>
        <v>4.2003574000000015E-5</v>
      </c>
      <c r="T49" s="88">
        <f>IF($A49&lt;Customisation!$H$13,J49,J49*(1-Customisation!$H$11*Customisation!$H$12))</f>
        <v>1.5836449854672399E-5</v>
      </c>
      <c r="U49" s="88">
        <f>IF($A49&lt;Customisation!$H$13,K49,K49*(1-Customisation!$H$11*Customisation!$H$12))</f>
        <v>1.4880781993541219E-3</v>
      </c>
      <c r="V49" s="88">
        <f>IF($A49&lt;Customisation!$H$13,L49,L49*(1-Customisation!$H$11*Customisation!$H$12))</f>
        <v>4.6168772105595606E-4</v>
      </c>
      <c r="W49" s="88">
        <f>IF($A49&lt;Customisation!$H$13,M49,M49*(1-Customisation!$H$11*Customisation!$H$12))</f>
        <v>5.7850576840000018E-5</v>
      </c>
      <c r="X49" s="88">
        <f>IF($A49&lt;Customisation!$H$13,N49,N49*(1-Customisation!$H$11*Customisation!$H$12))</f>
        <v>2.0961169246806977E-5</v>
      </c>
      <c r="Y49" s="88">
        <f>IF($A49&lt;Customisation!$H$13,O49,O49*(1-Customisation!$H$11*Customisation!$H$12))</f>
        <v>1.0650614249910002</v>
      </c>
      <c r="Z49" s="88">
        <f>IF($A49&lt;Customisation!$H$13,P49,P49*(1-Customisation!$H$11*Customisation!$H$12))</f>
        <v>0.4015561116065004</v>
      </c>
      <c r="AA49" s="88">
        <f t="shared" si="27"/>
        <v>1.8649416599999998E-4</v>
      </c>
      <c r="AB49" s="88">
        <f t="shared" si="12"/>
        <v>7.0313195444938787E-5</v>
      </c>
      <c r="AC49" s="88">
        <f t="shared" si="28"/>
        <v>9.3491825999999996E-5</v>
      </c>
      <c r="AD49" s="88">
        <f t="shared" si="25"/>
        <v>3.524887225717404E-5</v>
      </c>
      <c r="AE49" s="88">
        <f t="shared" si="26"/>
        <v>3.3121740566269152E-3</v>
      </c>
      <c r="AF49" s="88">
        <f t="shared" si="29"/>
        <v>1.027627508156805E-3</v>
      </c>
      <c r="AG49" s="88">
        <f t="shared" si="13"/>
        <v>1.2876418716E-4</v>
      </c>
      <c r="AH49" s="88">
        <f t="shared" si="14"/>
        <v>4.6655505742892938E-5</v>
      </c>
      <c r="AI49" s="88">
        <f t="shared" si="30"/>
        <v>2.3706205911090001</v>
      </c>
      <c r="AJ49" s="88">
        <f t="shared" si="31"/>
        <v>0.8937861838983393</v>
      </c>
      <c r="AL49" s="90">
        <f t="shared" si="15"/>
        <v>27.02814</v>
      </c>
      <c r="AM49" s="90">
        <f t="shared" si="16"/>
        <v>8.3787234000000019</v>
      </c>
    </row>
    <row r="50" spans="1:39">
      <c r="A50" s="80">
        <f t="shared" si="32"/>
        <v>46</v>
      </c>
      <c r="B50" s="87">
        <f>'Life table'!D48</f>
        <v>0.95892729302686941</v>
      </c>
      <c r="C50" s="87">
        <f>IF($A50&lt;Customisation!$H$13,0,B50)/LOOKUP(Customisation!$H$13,$A$4:$A$104,$B$4:$B$104)</f>
        <v>0.96942666499146279</v>
      </c>
      <c r="D50" s="80">
        <f>IF($A50&lt;=Customisation!$H$13,1,1/(1+Customisation!$H$21)^($A50-Customisation!$H$13))</f>
        <v>0.36604489974263904</v>
      </c>
      <c r="E50" s="80">
        <f t="shared" si="18"/>
        <v>33.765791775502748</v>
      </c>
      <c r="F50" s="80">
        <f t="shared" si="8"/>
        <v>0.35485368639464093</v>
      </c>
      <c r="G50" s="88">
        <f>'Age data'!M54*Customisation!$H$22</f>
        <v>2.795036E-4</v>
      </c>
      <c r="H50" s="88">
        <f t="shared" si="9"/>
        <v>1.0231086723970668E-4</v>
      </c>
      <c r="I50" s="88">
        <f>'Age data'!N54*Customisation!$H$22</f>
        <v>1.404612E-4</v>
      </c>
      <c r="J50" s="89">
        <f t="shared" si="10"/>
        <v>5.141510587173077E-5</v>
      </c>
      <c r="K50" s="88">
        <f>I50*'Life table'!I48</f>
        <v>4.8477656220752095E-3</v>
      </c>
      <c r="L50" s="88">
        <f>J50*'Life table'!J48</f>
        <v>1.4747322767440718E-3</v>
      </c>
      <c r="M50" s="88">
        <f t="shared" si="11"/>
        <v>1.9309867999999999E-4</v>
      </c>
      <c r="N50" s="88">
        <f>((G50-I50)*$AW$5+I50*$AW$6)/(1+Customisation!$H$21)^($A50-12)</f>
        <v>6.7930881483825746E-5</v>
      </c>
      <c r="O50" s="88">
        <f>G50*Customisation!$H$17</f>
        <v>3.5529100113999998</v>
      </c>
      <c r="P50" s="88">
        <f>O50/(1+Customisation!$H$21)^($A50-12)</f>
        <v>1.3005245889175314</v>
      </c>
      <c r="Q50" s="88">
        <f>IF($A50&lt;Customisation!$H$13,G50,G50*(1-Customisation!$H$11*Customisation!$H$12))</f>
        <v>8.6646116000000008E-5</v>
      </c>
      <c r="R50" s="88">
        <f>IF($A50&lt;Customisation!$H$13,H50,H50*(1-Customisation!$H$11*Customisation!$H$12))</f>
        <v>3.1716368844309078E-5</v>
      </c>
      <c r="S50" s="88">
        <f>IF($A50&lt;Customisation!$H$13,I50,I50*(1-Customisation!$H$11*Customisation!$H$12))</f>
        <v>4.3542972000000003E-5</v>
      </c>
      <c r="T50" s="88">
        <f>IF($A50&lt;Customisation!$H$13,J50,J50*(1-Customisation!$H$11*Customisation!$H$12))</f>
        <v>1.5938682820236543E-5</v>
      </c>
      <c r="U50" s="88">
        <f>IF($A50&lt;Customisation!$H$13,K50,K50*(1-Customisation!$H$11*Customisation!$H$12))</f>
        <v>1.5028073428433153E-3</v>
      </c>
      <c r="V50" s="88">
        <f>IF($A50&lt;Customisation!$H$13,L50,L50*(1-Customisation!$H$11*Customisation!$H$12))</f>
        <v>4.571670057906623E-4</v>
      </c>
      <c r="W50" s="88">
        <f>IF($A50&lt;Customisation!$H$13,M50,M50*(1-Customisation!$H$11*Customisation!$H$12))</f>
        <v>5.9860590800000006E-5</v>
      </c>
      <c r="X50" s="88">
        <f>IF($A50&lt;Customisation!$H$13,N50,N50*(1-Customisation!$H$11*Customisation!$H$12))</f>
        <v>2.1058573259985984E-5</v>
      </c>
      <c r="Y50" s="88">
        <f>IF($A50&lt;Customisation!$H$13,O50,O50*(1-Customisation!$H$11*Customisation!$H$12))</f>
        <v>1.101402103534</v>
      </c>
      <c r="Z50" s="88">
        <f>IF($A50&lt;Customisation!$H$13,P50,P50*(1-Customisation!$H$11*Customisation!$H$12))</f>
        <v>0.4031626225644348</v>
      </c>
      <c r="AA50" s="88">
        <f t="shared" si="27"/>
        <v>1.9285748399999999E-4</v>
      </c>
      <c r="AB50" s="88">
        <f t="shared" si="12"/>
        <v>7.0594498395397607E-5</v>
      </c>
      <c r="AC50" s="88">
        <f t="shared" si="28"/>
        <v>9.6918227999999993E-5</v>
      </c>
      <c r="AD50" s="88">
        <f t="shared" si="25"/>
        <v>3.5476423051494224E-5</v>
      </c>
      <c r="AE50" s="88">
        <f t="shared" si="26"/>
        <v>3.344958279231894E-3</v>
      </c>
      <c r="AF50" s="88">
        <f t="shared" si="29"/>
        <v>1.0175652709534095E-3</v>
      </c>
      <c r="AG50" s="88">
        <f t="shared" si="13"/>
        <v>1.3323808919999999E-4</v>
      </c>
      <c r="AH50" s="88">
        <f t="shared" si="14"/>
        <v>4.6872308223839763E-5</v>
      </c>
      <c r="AI50" s="88">
        <f t="shared" si="30"/>
        <v>2.4515079078659996</v>
      </c>
      <c r="AJ50" s="88">
        <f t="shared" si="31"/>
        <v>0.89736196635309662</v>
      </c>
      <c r="AL50" s="90">
        <f t="shared" si="15"/>
        <v>27.95036</v>
      </c>
      <c r="AM50" s="90">
        <f t="shared" si="16"/>
        <v>8.6646116000000006</v>
      </c>
    </row>
    <row r="51" spans="1:39">
      <c r="A51" s="80">
        <f t="shared" si="32"/>
        <v>47</v>
      </c>
      <c r="B51" s="87">
        <f>'Life table'!D49</f>
        <v>0.95636695715448772</v>
      </c>
      <c r="C51" s="87">
        <f>IF($A51&lt;Customisation!$H$13,0,B51)/LOOKUP(Customisation!$H$13,$A$4:$A$104,$B$4:$B$104)</f>
        <v>0.96683829579593561</v>
      </c>
      <c r="D51" s="80">
        <f>IF($A51&lt;=Customisation!$H$13,1,1/(1+Customisation!$H$21)^($A51-Customisation!$H$13))</f>
        <v>0.35538339780838735</v>
      </c>
      <c r="E51" s="80">
        <f t="shared" si="18"/>
        <v>34.131836675245388</v>
      </c>
      <c r="F51" s="80">
        <f t="shared" si="8"/>
        <v>0.34359827869123027</v>
      </c>
      <c r="G51" s="88">
        <f>'Age data'!M55*Customisation!$H$22</f>
        <v>2.8872580000000004E-4</v>
      </c>
      <c r="H51" s="88">
        <f t="shared" si="9"/>
        <v>1.026083558389449E-4</v>
      </c>
      <c r="I51" s="88">
        <f>'Age data'!N55*Customisation!$H$22</f>
        <v>1.4471760000000001E-4</v>
      </c>
      <c r="J51" s="89">
        <f t="shared" si="10"/>
        <v>5.1430232410675077E-5</v>
      </c>
      <c r="K51" s="88">
        <f>I51*'Life table'!I49</f>
        <v>4.8631277597374414E-3</v>
      </c>
      <c r="L51" s="88">
        <f>J51*'Life table'!J49</f>
        <v>1.4504505362058794E-3</v>
      </c>
      <c r="M51" s="88">
        <f t="shared" si="11"/>
        <v>1.9934140000000002E-4</v>
      </c>
      <c r="N51" s="88">
        <f>((G51-I51)*$AW$5+I51*$AW$6)/(1+Customisation!$H$21)^($A51-12)</f>
        <v>6.8081588052640695E-5</v>
      </c>
      <c r="O51" s="88">
        <f>G51*Customisation!$H$17</f>
        <v>3.6701380067000007</v>
      </c>
      <c r="P51" s="88">
        <f>O51/(1+Customisation!$H$21)^($A51-12)</f>
        <v>1.3043061152467481</v>
      </c>
      <c r="Q51" s="88">
        <f>IF($A51&lt;Customisation!$H$13,G51,G51*(1-Customisation!$H$11*Customisation!$H$12))</f>
        <v>8.9504998000000026E-5</v>
      </c>
      <c r="R51" s="88">
        <f>IF($A51&lt;Customisation!$H$13,H51,H51*(1-Customisation!$H$11*Customisation!$H$12))</f>
        <v>3.1808590310072922E-5</v>
      </c>
      <c r="S51" s="88">
        <f>IF($A51&lt;Customisation!$H$13,I51,I51*(1-Customisation!$H$11*Customisation!$H$12))</f>
        <v>4.4862456000000006E-5</v>
      </c>
      <c r="T51" s="88">
        <f>IF($A51&lt;Customisation!$H$13,J51,J51*(1-Customisation!$H$11*Customisation!$H$12))</f>
        <v>1.5943372047309278E-5</v>
      </c>
      <c r="U51" s="88">
        <f>IF($A51&lt;Customisation!$H$13,K51,K51*(1-Customisation!$H$11*Customisation!$H$12))</f>
        <v>1.5075696055186071E-3</v>
      </c>
      <c r="V51" s="88">
        <f>IF($A51&lt;Customisation!$H$13,L51,L51*(1-Customisation!$H$11*Customisation!$H$12))</f>
        <v>4.4963966622382269E-4</v>
      </c>
      <c r="W51" s="88">
        <f>IF($A51&lt;Customisation!$H$13,M51,M51*(1-Customisation!$H$11*Customisation!$H$12))</f>
        <v>6.1795834000000015E-5</v>
      </c>
      <c r="X51" s="88">
        <f>IF($A51&lt;Customisation!$H$13,N51,N51*(1-Customisation!$H$11*Customisation!$H$12))</f>
        <v>2.1105292296318618E-5</v>
      </c>
      <c r="Y51" s="88">
        <f>IF($A51&lt;Customisation!$H$13,O51,O51*(1-Customisation!$H$11*Customisation!$H$12))</f>
        <v>1.1377427820770003</v>
      </c>
      <c r="Z51" s="88">
        <f>IF($A51&lt;Customisation!$H$13,P51,P51*(1-Customisation!$H$11*Customisation!$H$12))</f>
        <v>0.40433489572649201</v>
      </c>
      <c r="AA51" s="88">
        <f t="shared" si="27"/>
        <v>1.99220802E-4</v>
      </c>
      <c r="AB51" s="88">
        <f t="shared" si="12"/>
        <v>7.079976552887198E-5</v>
      </c>
      <c r="AC51" s="88">
        <f t="shared" si="28"/>
        <v>9.9855144000000006E-5</v>
      </c>
      <c r="AD51" s="88">
        <f t="shared" si="25"/>
        <v>3.5486860363365802E-5</v>
      </c>
      <c r="AE51" s="88">
        <f t="shared" si="26"/>
        <v>3.3555581542188346E-3</v>
      </c>
      <c r="AF51" s="88">
        <f t="shared" si="29"/>
        <v>1.0008108699820569E-3</v>
      </c>
      <c r="AG51" s="88">
        <f t="shared" si="13"/>
        <v>1.37545566E-4</v>
      </c>
      <c r="AH51" s="88">
        <f t="shared" si="14"/>
        <v>4.6976295756322081E-5</v>
      </c>
      <c r="AI51" s="88">
        <f t="shared" si="30"/>
        <v>2.5323952246230004</v>
      </c>
      <c r="AJ51" s="88">
        <f t="shared" si="31"/>
        <v>0.89997121952025605</v>
      </c>
      <c r="AL51" s="90">
        <f t="shared" si="15"/>
        <v>28.872580000000003</v>
      </c>
      <c r="AM51" s="90">
        <f t="shared" si="16"/>
        <v>8.9504998000000029</v>
      </c>
    </row>
    <row r="52" spans="1:39">
      <c r="A52" s="80">
        <f t="shared" si="32"/>
        <v>48</v>
      </c>
      <c r="B52" s="87">
        <f>'Life table'!D50</f>
        <v>0.95359349297873974</v>
      </c>
      <c r="C52" s="87">
        <f>IF($A52&lt;Customisation!$H$13,0,B52)/LOOKUP(Customisation!$H$13,$A$4:$A$104,$B$4:$B$104)</f>
        <v>0.96403446473812748</v>
      </c>
      <c r="D52" s="80">
        <f>IF($A52&lt;=Customisation!$H$13,1,1/(1+Customisation!$H$21)^($A52-Customisation!$H$13))</f>
        <v>0.34503242505668674</v>
      </c>
      <c r="E52" s="80">
        <f t="shared" si="18"/>
        <v>34.487220073053777</v>
      </c>
      <c r="F52" s="80">
        <f t="shared" si="8"/>
        <v>0.33262314920682107</v>
      </c>
      <c r="G52" s="88">
        <f>'Age data'!M56*Customisation!$H$22</f>
        <v>2.986574E-4</v>
      </c>
      <c r="H52" s="88">
        <f t="shared" si="9"/>
        <v>1.0304648698312492E-4</v>
      </c>
      <c r="I52" s="88">
        <f>'Age data'!N56*Customisation!$H$22</f>
        <v>1.5039280000000001E-4</v>
      </c>
      <c r="J52" s="89">
        <f t="shared" si="10"/>
        <v>5.1890392495065277E-5</v>
      </c>
      <c r="K52" s="88">
        <f>I52*'Life table'!I50</f>
        <v>4.9179259069663675E-3</v>
      </c>
      <c r="L52" s="88">
        <f>J52*'Life table'!J50</f>
        <v>1.437969516826671E-3</v>
      </c>
      <c r="M52" s="88">
        <f t="shared" si="11"/>
        <v>2.0643540000000001E-4</v>
      </c>
      <c r="N52" s="88">
        <f>((G52-I52)*$AW$5+I52*$AW$6)/(1+Customisation!$H$21)^($A52-12)</f>
        <v>6.8456102076462093E-5</v>
      </c>
      <c r="O52" s="88">
        <f>G52*Customisation!$H$17</f>
        <v>3.7963835400999999</v>
      </c>
      <c r="P52" s="88">
        <f>O52/(1+Customisation!$H$21)^($A52-12)</f>
        <v>1.3098754192859925</v>
      </c>
      <c r="Q52" s="88">
        <f>IF($A52&lt;Customisation!$H$13,G52,G52*(1-Customisation!$H$11*Customisation!$H$12))</f>
        <v>9.2583794000000017E-5</v>
      </c>
      <c r="R52" s="88">
        <f>IF($A52&lt;Customisation!$H$13,H52,H52*(1-Customisation!$H$11*Customisation!$H$12))</f>
        <v>3.1944410964768731E-5</v>
      </c>
      <c r="S52" s="88">
        <f>IF($A52&lt;Customisation!$H$13,I52,I52*(1-Customisation!$H$11*Customisation!$H$12))</f>
        <v>4.6621768000000007E-5</v>
      </c>
      <c r="T52" s="88">
        <f>IF($A52&lt;Customisation!$H$13,J52,J52*(1-Customisation!$H$11*Customisation!$H$12))</f>
        <v>1.6086021673470237E-5</v>
      </c>
      <c r="U52" s="88">
        <f>IF($A52&lt;Customisation!$H$13,K52,K52*(1-Customisation!$H$11*Customisation!$H$12))</f>
        <v>1.5245570311595742E-3</v>
      </c>
      <c r="V52" s="88">
        <f>IF($A52&lt;Customisation!$H$13,L52,L52*(1-Customisation!$H$11*Customisation!$H$12))</f>
        <v>4.4577055021626806E-4</v>
      </c>
      <c r="W52" s="88">
        <f>IF($A52&lt;Customisation!$H$13,M52,M52*(1-Customisation!$H$11*Customisation!$H$12))</f>
        <v>6.3994974000000009E-5</v>
      </c>
      <c r="X52" s="88">
        <f>IF($A52&lt;Customisation!$H$13,N52,N52*(1-Customisation!$H$11*Customisation!$H$12))</f>
        <v>2.1221391643703253E-5</v>
      </c>
      <c r="Y52" s="88">
        <f>IF($A52&lt;Customisation!$H$13,O52,O52*(1-Customisation!$H$11*Customisation!$H$12))</f>
        <v>1.1768788974310003</v>
      </c>
      <c r="Z52" s="88">
        <f>IF($A52&lt;Customisation!$H$13,P52,P52*(1-Customisation!$H$11*Customisation!$H$12))</f>
        <v>0.40606137997865777</v>
      </c>
      <c r="AA52" s="88">
        <f t="shared" si="27"/>
        <v>2.0607360599999999E-4</v>
      </c>
      <c r="AB52" s="88">
        <f t="shared" si="12"/>
        <v>7.1102076018356186E-5</v>
      </c>
      <c r="AC52" s="88">
        <f t="shared" si="28"/>
        <v>1.03771032E-4</v>
      </c>
      <c r="AD52" s="88">
        <f t="shared" si="25"/>
        <v>3.580437082159504E-5</v>
      </c>
      <c r="AE52" s="88">
        <f t="shared" si="26"/>
        <v>3.3933688758067933E-3</v>
      </c>
      <c r="AF52" s="88">
        <f t="shared" si="29"/>
        <v>9.9219896661040296E-4</v>
      </c>
      <c r="AG52" s="88">
        <f t="shared" si="13"/>
        <v>1.42440426E-4</v>
      </c>
      <c r="AH52" s="88">
        <f t="shared" si="14"/>
        <v>4.7234710432758841E-5</v>
      </c>
      <c r="AI52" s="88">
        <f t="shared" si="30"/>
        <v>2.6195046426689998</v>
      </c>
      <c r="AJ52" s="88">
        <f t="shared" si="31"/>
        <v>0.90381403930733473</v>
      </c>
      <c r="AL52" s="90">
        <f t="shared" si="15"/>
        <v>29.865739999999999</v>
      </c>
      <c r="AM52" s="90">
        <f t="shared" si="16"/>
        <v>9.2583794000000008</v>
      </c>
    </row>
    <row r="53" spans="1:39">
      <c r="A53" s="80">
        <f t="shared" si="32"/>
        <v>49</v>
      </c>
      <c r="B53" s="87">
        <f>'Life table'!D51</f>
        <v>0.95058967347585677</v>
      </c>
      <c r="C53" s="87">
        <f>IF($A53&lt;Customisation!$H$13,0,B53)/LOOKUP(Customisation!$H$13,$A$4:$A$104,$B$4:$B$104)</f>
        <v>0.96099775617420236</v>
      </c>
      <c r="D53" s="80">
        <f>IF($A53&lt;=Customisation!$H$13,1,1/(1+Customisation!$H$21)^($A53-Customisation!$H$13))</f>
        <v>0.33498293694823961</v>
      </c>
      <c r="E53" s="80">
        <f t="shared" si="18"/>
        <v>34.832252498110464</v>
      </c>
      <c r="F53" s="80">
        <f t="shared" si="8"/>
        <v>0.32191785076390256</v>
      </c>
      <c r="G53" s="88">
        <f>'Age data'!M57*Customisation!$H$22</f>
        <v>2.8376000000000003E-4</v>
      </c>
      <c r="H53" s="88">
        <f t="shared" si="9"/>
        <v>9.5054758188432476E-5</v>
      </c>
      <c r="I53" s="88">
        <f>'Age data'!N57*Customisation!$H$22</f>
        <v>1.5464920000000002E-4</v>
      </c>
      <c r="J53" s="89">
        <f t="shared" si="10"/>
        <v>5.1804843212695699E-5</v>
      </c>
      <c r="K53" s="88">
        <f>I53*'Life table'!I51</f>
        <v>4.9181991891749013E-3</v>
      </c>
      <c r="L53" s="88">
        <f>J53*'Life table'!J51</f>
        <v>1.409664160004714E-3</v>
      </c>
      <c r="M53" s="88">
        <f t="shared" si="11"/>
        <v>2.0013592800000003E-4</v>
      </c>
      <c r="N53" s="88">
        <f>((G53-I53)*$AW$5+I53*$AW$6)/(1+Customisation!$H$21)^($A53-12)</f>
        <v>6.4519293683307162E-5</v>
      </c>
      <c r="O53" s="88">
        <f>G53*Customisation!$H$17</f>
        <v>3.6070152400000004</v>
      </c>
      <c r="P53" s="88">
        <f>O53/(1+Customisation!$H$21)^($A53-12)</f>
        <v>1.2082885587122596</v>
      </c>
      <c r="Q53" s="88">
        <f>IF($A53&lt;Customisation!$H$13,G53,G53*(1-Customisation!$H$11*Customisation!$H$12))</f>
        <v>8.7965600000000031E-5</v>
      </c>
      <c r="R53" s="88">
        <f>IF($A53&lt;Customisation!$H$13,H53,H53*(1-Customisation!$H$11*Customisation!$H$12))</f>
        <v>2.9466975038414072E-5</v>
      </c>
      <c r="S53" s="88">
        <f>IF($A53&lt;Customisation!$H$13,I53,I53*(1-Customisation!$H$11*Customisation!$H$12))</f>
        <v>4.794125200000001E-5</v>
      </c>
      <c r="T53" s="88">
        <f>IF($A53&lt;Customisation!$H$13,J53,J53*(1-Customisation!$H$11*Customisation!$H$12))</f>
        <v>1.6059501395935668E-5</v>
      </c>
      <c r="U53" s="88">
        <f>IF($A53&lt;Customisation!$H$13,K53,K53*(1-Customisation!$H$11*Customisation!$H$12))</f>
        <v>1.5246417486442197E-3</v>
      </c>
      <c r="V53" s="88">
        <f>IF($A53&lt;Customisation!$H$13,L53,L53*(1-Customisation!$H$11*Customisation!$H$12))</f>
        <v>4.3699588960146142E-4</v>
      </c>
      <c r="W53" s="88">
        <f>IF($A53&lt;Customisation!$H$13,M53,M53*(1-Customisation!$H$11*Customisation!$H$12))</f>
        <v>6.2042137680000023E-5</v>
      </c>
      <c r="X53" s="88">
        <f>IF($A53&lt;Customisation!$H$13,N53,N53*(1-Customisation!$H$11*Customisation!$H$12))</f>
        <v>2.0000981041825225E-5</v>
      </c>
      <c r="Y53" s="88">
        <f>IF($A53&lt;Customisation!$H$13,O53,O53*(1-Customisation!$H$11*Customisation!$H$12))</f>
        <v>1.1181747244000002</v>
      </c>
      <c r="Z53" s="88">
        <f>IF($A53&lt;Customisation!$H$13,P53,P53*(1-Customisation!$H$11*Customisation!$H$12))</f>
        <v>0.37456945320080054</v>
      </c>
      <c r="AA53" s="88">
        <f t="shared" si="27"/>
        <v>1.957944E-4</v>
      </c>
      <c r="AB53" s="88">
        <f t="shared" si="12"/>
        <v>6.5587783150018408E-5</v>
      </c>
      <c r="AC53" s="88">
        <f t="shared" si="28"/>
        <v>1.06707948E-4</v>
      </c>
      <c r="AD53" s="88">
        <f t="shared" si="25"/>
        <v>3.5745341816760027E-5</v>
      </c>
      <c r="AE53" s="88">
        <f t="shared" si="26"/>
        <v>3.3935574405306815E-3</v>
      </c>
      <c r="AF53" s="88">
        <f t="shared" si="29"/>
        <v>9.7266827040325262E-4</v>
      </c>
      <c r="AG53" s="88">
        <f t="shared" si="13"/>
        <v>1.3809379032E-4</v>
      </c>
      <c r="AH53" s="88">
        <f t="shared" si="14"/>
        <v>4.451831264148194E-5</v>
      </c>
      <c r="AI53" s="88">
        <f t="shared" si="30"/>
        <v>2.4888405156000002</v>
      </c>
      <c r="AJ53" s="88">
        <f t="shared" si="31"/>
        <v>0.833719105511459</v>
      </c>
      <c r="AL53" s="90">
        <f t="shared" si="15"/>
        <v>28.376000000000005</v>
      </c>
      <c r="AM53" s="90">
        <f t="shared" si="16"/>
        <v>8.796560000000003</v>
      </c>
    </row>
    <row r="54" spans="1:39">
      <c r="A54" s="80">
        <f t="shared" si="32"/>
        <v>50</v>
      </c>
      <c r="B54" s="87">
        <f>'Life table'!D52</f>
        <v>0.94735766858603887</v>
      </c>
      <c r="C54" s="87">
        <f>IF($A54&lt;Customisation!$H$13,0,B54)/LOOKUP(Customisation!$H$13,$A$4:$A$104,$B$4:$B$104)</f>
        <v>0.95773036380321019</v>
      </c>
      <c r="D54" s="80">
        <f>IF($A54&lt;=Customisation!$H$13,1,1/(1+Customisation!$H$21)^($A54-Customisation!$H$13))</f>
        <v>0.3252261523769317</v>
      </c>
      <c r="E54" s="80">
        <f t="shared" si="18"/>
        <v>35.1672354350587</v>
      </c>
      <c r="F54" s="80">
        <f t="shared" si="8"/>
        <v>0.3114789612342771</v>
      </c>
      <c r="G54" s="88">
        <f>'Age data'!M58*Customisation!$H$22</f>
        <v>2.922728E-4</v>
      </c>
      <c r="H54" s="88">
        <f t="shared" si="9"/>
        <v>9.5054758188432476E-5</v>
      </c>
      <c r="I54" s="88">
        <f>'Age data'!N58*Customisation!$H$22</f>
        <v>1.589056E-4</v>
      </c>
      <c r="J54" s="89">
        <f t="shared" si="10"/>
        <v>5.1680256879147754E-5</v>
      </c>
      <c r="K54" s="88">
        <f>I54*'Life table'!I52</f>
        <v>4.911626539364747E-3</v>
      </c>
      <c r="L54" s="88">
        <f>J54*'Life table'!J52</f>
        <v>1.3798685184167919E-3</v>
      </c>
      <c r="M54" s="88">
        <f t="shared" si="11"/>
        <v>2.0600976E-4</v>
      </c>
      <c r="N54" s="88">
        <f>((G54-I54)*$AW$5+I54*$AW$6)/(1+Customisation!$H$21)^($A54-12)</f>
        <v>6.4475887713864543E-5</v>
      </c>
      <c r="O54" s="88">
        <f>G54*Customisation!$H$17</f>
        <v>3.7152256972000002</v>
      </c>
      <c r="P54" s="88">
        <f>O54/(1+Customisation!$H$21)^($A54-12)</f>
        <v>1.2082885587122596</v>
      </c>
      <c r="Q54" s="88">
        <f>IF($A54&lt;Customisation!$H$13,G54,G54*(1-Customisation!$H$11*Customisation!$H$12))</f>
        <v>9.0604568000000009E-5</v>
      </c>
      <c r="R54" s="88">
        <f>IF($A54&lt;Customisation!$H$13,H54,H54*(1-Customisation!$H$11*Customisation!$H$12))</f>
        <v>2.9466975038414072E-5</v>
      </c>
      <c r="S54" s="88">
        <f>IF($A54&lt;Customisation!$H$13,I54,I54*(1-Customisation!$H$11*Customisation!$H$12))</f>
        <v>4.9260736000000006E-5</v>
      </c>
      <c r="T54" s="88">
        <f>IF($A54&lt;Customisation!$H$13,J54,J54*(1-Customisation!$H$11*Customisation!$H$12))</f>
        <v>1.6020879632535806E-5</v>
      </c>
      <c r="U54" s="88">
        <f>IF($A54&lt;Customisation!$H$13,K54,K54*(1-Customisation!$H$11*Customisation!$H$12))</f>
        <v>1.5226042272030718E-3</v>
      </c>
      <c r="V54" s="88">
        <f>IF($A54&lt;Customisation!$H$13,L54,L54*(1-Customisation!$H$11*Customisation!$H$12))</f>
        <v>4.277592407092056E-4</v>
      </c>
      <c r="W54" s="88">
        <f>IF($A54&lt;Customisation!$H$13,M54,M54*(1-Customisation!$H$11*Customisation!$H$12))</f>
        <v>6.3863025600000006E-5</v>
      </c>
      <c r="X54" s="88">
        <f>IF($A54&lt;Customisation!$H$13,N54,N54*(1-Customisation!$H$11*Customisation!$H$12))</f>
        <v>1.9987525191298013E-5</v>
      </c>
      <c r="Y54" s="88">
        <f>IF($A54&lt;Customisation!$H$13,O54,O54*(1-Customisation!$H$11*Customisation!$H$12))</f>
        <v>1.1517199661320003</v>
      </c>
      <c r="Z54" s="88">
        <f>IF($A54&lt;Customisation!$H$13,P54,P54*(1-Customisation!$H$11*Customisation!$H$12))</f>
        <v>0.37456945320080054</v>
      </c>
      <c r="AA54" s="88">
        <f t="shared" si="27"/>
        <v>2.01668232E-4</v>
      </c>
      <c r="AB54" s="88">
        <f t="shared" si="12"/>
        <v>6.5587783150018408E-5</v>
      </c>
      <c r="AC54" s="88">
        <f t="shared" si="28"/>
        <v>1.0964486399999999E-4</v>
      </c>
      <c r="AD54" s="88">
        <f t="shared" si="25"/>
        <v>3.5659377246611952E-5</v>
      </c>
      <c r="AE54" s="88">
        <f t="shared" si="26"/>
        <v>3.3890223121616752E-3</v>
      </c>
      <c r="AF54" s="88">
        <f t="shared" si="29"/>
        <v>9.5210927770758634E-4</v>
      </c>
      <c r="AG54" s="88">
        <f t="shared" si="13"/>
        <v>1.4214673439999999E-4</v>
      </c>
      <c r="AH54" s="88">
        <f t="shared" si="14"/>
        <v>4.448836252256653E-5</v>
      </c>
      <c r="AI54" s="88">
        <f t="shared" si="30"/>
        <v>2.5635057310680001</v>
      </c>
      <c r="AJ54" s="88">
        <f t="shared" si="31"/>
        <v>0.833719105511459</v>
      </c>
      <c r="AL54" s="90">
        <f t="shared" si="15"/>
        <v>29.22728</v>
      </c>
      <c r="AM54" s="90">
        <f t="shared" si="16"/>
        <v>9.0604568000000008</v>
      </c>
    </row>
    <row r="55" spans="1:39">
      <c r="A55" s="80">
        <f t="shared" si="32"/>
        <v>51</v>
      </c>
      <c r="B55" s="87">
        <f>'Life table'!D53</f>
        <v>0.94387139236564221</v>
      </c>
      <c r="C55" s="87">
        <f>IF($A55&lt;Customisation!$H$13,0,B55)/LOOKUP(Customisation!$H$13,$A$4:$A$104,$B$4:$B$104)</f>
        <v>0.95420591606441429</v>
      </c>
      <c r="D55" s="80">
        <f>IF($A55&lt;=Customisation!$H$13,1,1/(1+Customisation!$H$21)^($A55-Customisation!$H$13))</f>
        <v>0.31575354599702099</v>
      </c>
      <c r="E55" s="80">
        <f t="shared" si="18"/>
        <v>35.492461587435635</v>
      </c>
      <c r="F55" s="80">
        <f t="shared" si="8"/>
        <v>0.30129390160867459</v>
      </c>
      <c r="G55" s="88">
        <f>'Age data'!M59*Customisation!$H$22</f>
        <v>2.986574E-4</v>
      </c>
      <c r="H55" s="88">
        <f t="shared" si="9"/>
        <v>9.4302133088250699E-5</v>
      </c>
      <c r="I55" s="88">
        <f>'Age data'!N59*Customisation!$H$22</f>
        <v>1.6245260000000001E-4</v>
      </c>
      <c r="J55" s="89">
        <f t="shared" si="10"/>
        <v>5.1294984506435658E-5</v>
      </c>
      <c r="K55" s="88">
        <f>I55*'Life table'!I53</f>
        <v>4.8770549352785348E-3</v>
      </c>
      <c r="L55" s="88">
        <f>J55*'Life table'!J53</f>
        <v>1.3428355155041215E-3</v>
      </c>
      <c r="M55" s="88">
        <f t="shared" si="11"/>
        <v>2.1053573200000003E-4</v>
      </c>
      <c r="N55" s="88">
        <f>((G55-I55)*$AW$5+I55*$AW$6)/(1+Customisation!$H$21)^($A55-12)</f>
        <v>6.3973714558941211E-5</v>
      </c>
      <c r="O55" s="88">
        <f>G55*Customisation!$H$17</f>
        <v>3.7963835400999999</v>
      </c>
      <c r="P55" s="88">
        <f>O55/(1+Customisation!$H$21)^($A55-12)</f>
        <v>1.1987215647512988</v>
      </c>
      <c r="Q55" s="88">
        <f>IF($A55&lt;Customisation!$H$13,G55,G55*(1-Customisation!$H$11*Customisation!$H$12))</f>
        <v>9.2583794000000017E-5</v>
      </c>
      <c r="R55" s="88">
        <f>IF($A55&lt;Customisation!$H$13,H55,H55*(1-Customisation!$H$11*Customisation!$H$12))</f>
        <v>2.9233661257357721E-5</v>
      </c>
      <c r="S55" s="88">
        <f>IF($A55&lt;Customisation!$H$13,I55,I55*(1-Customisation!$H$11*Customisation!$H$12))</f>
        <v>5.036030600000001E-5</v>
      </c>
      <c r="T55" s="88">
        <f>IF($A55&lt;Customisation!$H$13,J55,J55*(1-Customisation!$H$11*Customisation!$H$12))</f>
        <v>1.5901445196995055E-5</v>
      </c>
      <c r="U55" s="88">
        <f>IF($A55&lt;Customisation!$H$13,K55,K55*(1-Customisation!$H$11*Customisation!$H$12))</f>
        <v>1.5118870299363461E-3</v>
      </c>
      <c r="V55" s="88">
        <f>IF($A55&lt;Customisation!$H$13,L55,L55*(1-Customisation!$H$11*Customisation!$H$12))</f>
        <v>4.1627900980627773E-4</v>
      </c>
      <c r="W55" s="88">
        <f>IF($A55&lt;Customisation!$H$13,M55,M55*(1-Customisation!$H$11*Customisation!$H$12))</f>
        <v>6.5266076920000027E-5</v>
      </c>
      <c r="X55" s="88">
        <f>IF($A55&lt;Customisation!$H$13,N55,N55*(1-Customisation!$H$11*Customisation!$H$12))</f>
        <v>1.9831851513271779E-5</v>
      </c>
      <c r="Y55" s="88">
        <f>IF($A55&lt;Customisation!$H$13,O55,O55*(1-Customisation!$H$11*Customisation!$H$12))</f>
        <v>1.1768788974310003</v>
      </c>
      <c r="Z55" s="88">
        <f>IF($A55&lt;Customisation!$H$13,P55,P55*(1-Customisation!$H$11*Customisation!$H$12))</f>
        <v>0.3716036850729027</v>
      </c>
      <c r="AA55" s="88">
        <f t="shared" si="27"/>
        <v>2.0607360599999999E-4</v>
      </c>
      <c r="AB55" s="88">
        <f t="shared" si="12"/>
        <v>6.5068471830892981E-5</v>
      </c>
      <c r="AC55" s="88">
        <f t="shared" si="28"/>
        <v>1.12092294E-4</v>
      </c>
      <c r="AD55" s="88">
        <f t="shared" si="25"/>
        <v>3.5393539309440603E-5</v>
      </c>
      <c r="AE55" s="88">
        <f t="shared" si="26"/>
        <v>3.3651679053421889E-3</v>
      </c>
      <c r="AF55" s="88">
        <f t="shared" si="29"/>
        <v>9.2655650569784377E-4</v>
      </c>
      <c r="AG55" s="88">
        <f t="shared" si="13"/>
        <v>1.4526965508000002E-4</v>
      </c>
      <c r="AH55" s="88">
        <f t="shared" si="14"/>
        <v>4.4141863045669432E-5</v>
      </c>
      <c r="AI55" s="88">
        <f t="shared" si="30"/>
        <v>2.6195046426689998</v>
      </c>
      <c r="AJ55" s="88">
        <f t="shared" si="31"/>
        <v>0.82711787967839601</v>
      </c>
      <c r="AL55" s="90">
        <f t="shared" si="15"/>
        <v>29.865739999999999</v>
      </c>
      <c r="AM55" s="90">
        <f t="shared" si="16"/>
        <v>9.2583794000000008</v>
      </c>
    </row>
    <row r="56" spans="1:39">
      <c r="A56" s="80">
        <f t="shared" si="32"/>
        <v>52</v>
      </c>
      <c r="B56" s="87">
        <f>'Life table'!D54</f>
        <v>0.94011478422402694</v>
      </c>
      <c r="C56" s="87">
        <f>IF($A56&lt;Customisation!$H$13,0,B56)/LOOKUP(Customisation!$H$13,$A$4:$A$104,$B$4:$B$104)</f>
        <v>0.95040817651847787</v>
      </c>
      <c r="D56" s="80">
        <f>IF($A56&lt;=Customisation!$H$13,1,1/(1+Customisation!$H$21)^($A56-Customisation!$H$13))</f>
        <v>0.30655684077380685</v>
      </c>
      <c r="E56" s="80">
        <f t="shared" si="18"/>
        <v>35.808215133432654</v>
      </c>
      <c r="F56" s="80">
        <f t="shared" si="8"/>
        <v>0.29135412803909916</v>
      </c>
      <c r="G56" s="88">
        <f>'Age data'!M60*Customisation!$H$22</f>
        <v>3.0291380000000003E-4</v>
      </c>
      <c r="H56" s="88">
        <f t="shared" si="9"/>
        <v>9.286029755478878E-5</v>
      </c>
      <c r="I56" s="88">
        <f>'Age data'!N60*Customisation!$H$22</f>
        <v>1.652902E-4</v>
      </c>
      <c r="J56" s="89">
        <f t="shared" si="10"/>
        <v>5.0670841522870689E-5</v>
      </c>
      <c r="K56" s="88">
        <f>I56*'Life table'!I54</f>
        <v>4.816451873727921E-3</v>
      </c>
      <c r="L56" s="88">
        <f>J56*'Life table'!J54</f>
        <v>1.2994750949689817E-3</v>
      </c>
      <c r="M56" s="88">
        <f t="shared" si="11"/>
        <v>2.1371384400000002E-4</v>
      </c>
      <c r="N56" s="88">
        <f>((G56-I56)*$AW$5+I56*$AW$6)/(1+Customisation!$H$21)^($A56-12)</f>
        <v>6.3051376944294371E-5</v>
      </c>
      <c r="O56" s="88">
        <f>G56*Customisation!$H$17</f>
        <v>3.8504887687000005</v>
      </c>
      <c r="P56" s="88">
        <f>O56/(1+Customisation!$H$21)^($A56-12)</f>
        <v>1.1803936723676978</v>
      </c>
      <c r="Q56" s="88">
        <f>IF($A56&lt;Customisation!$H$13,G56,G56*(1-Customisation!$H$11*Customisation!$H$12))</f>
        <v>9.3903278000000026E-5</v>
      </c>
      <c r="R56" s="88">
        <f>IF($A56&lt;Customisation!$H$13,H56,H56*(1-Customisation!$H$11*Customisation!$H$12))</f>
        <v>2.8786692241984528E-5</v>
      </c>
      <c r="S56" s="88">
        <f>IF($A56&lt;Customisation!$H$13,I56,I56*(1-Customisation!$H$11*Customisation!$H$12))</f>
        <v>5.1239962000000007E-5</v>
      </c>
      <c r="T56" s="88">
        <f>IF($A56&lt;Customisation!$H$13,J56,J56*(1-Customisation!$H$11*Customisation!$H$12))</f>
        <v>1.5707960872089917E-5</v>
      </c>
      <c r="U56" s="88">
        <f>IF($A56&lt;Customisation!$H$13,K56,K56*(1-Customisation!$H$11*Customisation!$H$12))</f>
        <v>1.4931000808556557E-3</v>
      </c>
      <c r="V56" s="88">
        <f>IF($A56&lt;Customisation!$H$13,L56,L56*(1-Customisation!$H$11*Customisation!$H$12))</f>
        <v>4.0283727944038437E-4</v>
      </c>
      <c r="W56" s="88">
        <f>IF($A56&lt;Customisation!$H$13,M56,M56*(1-Customisation!$H$11*Customisation!$H$12))</f>
        <v>6.6251291640000018E-5</v>
      </c>
      <c r="X56" s="88">
        <f>IF($A56&lt;Customisation!$H$13,N56,N56*(1-Customisation!$H$11*Customisation!$H$12))</f>
        <v>1.954592685273126E-5</v>
      </c>
      <c r="Y56" s="88">
        <f>IF($A56&lt;Customisation!$H$13,O56,O56*(1-Customisation!$H$11*Customisation!$H$12))</f>
        <v>1.1936515182970004</v>
      </c>
      <c r="Z56" s="88">
        <f>IF($A56&lt;Customisation!$H$13,P56,P56*(1-Customisation!$H$11*Customisation!$H$12))</f>
        <v>0.36592203843398635</v>
      </c>
      <c r="AA56" s="88">
        <f t="shared" si="27"/>
        <v>2.0901052200000001E-4</v>
      </c>
      <c r="AB56" s="88">
        <f t="shared" si="12"/>
        <v>6.4073605312804256E-5</v>
      </c>
      <c r="AC56" s="88">
        <f t="shared" si="28"/>
        <v>1.1405023799999999E-4</v>
      </c>
      <c r="AD56" s="88">
        <f t="shared" si="25"/>
        <v>3.4962880650780769E-5</v>
      </c>
      <c r="AE56" s="88">
        <f t="shared" si="26"/>
        <v>3.3233517928722652E-3</v>
      </c>
      <c r="AF56" s="88">
        <f t="shared" si="29"/>
        <v>8.9663781552859739E-4</v>
      </c>
      <c r="AG56" s="88">
        <f t="shared" si="13"/>
        <v>1.4746255236E-4</v>
      </c>
      <c r="AH56" s="88">
        <f t="shared" si="14"/>
        <v>4.3505450091563112E-5</v>
      </c>
      <c r="AI56" s="88">
        <f t="shared" si="30"/>
        <v>2.656837250403</v>
      </c>
      <c r="AJ56" s="88">
        <f t="shared" si="31"/>
        <v>0.81447163393371147</v>
      </c>
      <c r="AL56" s="90">
        <f t="shared" si="15"/>
        <v>30.291380000000004</v>
      </c>
      <c r="AM56" s="90">
        <f t="shared" si="16"/>
        <v>9.3903278000000032</v>
      </c>
    </row>
    <row r="57" spans="1:39">
      <c r="A57" s="80">
        <f t="shared" si="32"/>
        <v>53</v>
      </c>
      <c r="B57" s="87">
        <f>'Life table'!D55</f>
        <v>0.93605348835617919</v>
      </c>
      <c r="C57" s="87">
        <f>IF($A57&lt;Customisation!$H$13,0,B57)/LOOKUP(Customisation!$H$13,$A$4:$A$104,$B$4:$B$104)</f>
        <v>0.94630241319591812</v>
      </c>
      <c r="D57" s="80">
        <f>IF($A57&lt;=Customisation!$H$13,1,1/(1+Customisation!$H$21)^($A57-Customisation!$H$13))</f>
        <v>0.29762800075126877</v>
      </c>
      <c r="E57" s="80">
        <f t="shared" si="18"/>
        <v>36.114771974206462</v>
      </c>
      <c r="F57" s="80">
        <f t="shared" si="8"/>
        <v>0.2816460953456022</v>
      </c>
      <c r="G57" s="88">
        <f>'Age data'!M61*Customisation!$H$22</f>
        <v>3.0717020000000002E-4</v>
      </c>
      <c r="H57" s="88">
        <f t="shared" si="9"/>
        <v>9.1422452516367388E-5</v>
      </c>
      <c r="I57" s="88">
        <f>'Age data'!N61*Customisation!$H$22</f>
        <v>1.6741839999999999E-4</v>
      </c>
      <c r="J57" s="89">
        <f t="shared" si="10"/>
        <v>4.9828403680976211E-5</v>
      </c>
      <c r="K57" s="88">
        <f>I57*'Life table'!I55</f>
        <v>4.7318510960143584E-3</v>
      </c>
      <c r="L57" s="88">
        <f>J57*'Life table'!J55</f>
        <v>1.2508034663011483E-3</v>
      </c>
      <c r="M57" s="88">
        <f t="shared" si="11"/>
        <v>2.1665076000000001E-4</v>
      </c>
      <c r="N57" s="88">
        <f>((G57-I57)*$AW$5+I57*$AW$6)/(1+Customisation!$H$21)^($A57-12)</f>
        <v>6.2054936118353975E-5</v>
      </c>
      <c r="O57" s="88">
        <f>G57*Customisation!$H$17</f>
        <v>3.9045939973000001</v>
      </c>
      <c r="P57" s="88">
        <f>O57/(1+Customisation!$H$21)^($A57-12)</f>
        <v>1.1621165051618039</v>
      </c>
      <c r="Q57" s="88">
        <f>IF($A57&lt;Customisation!$H$13,G57,G57*(1-Customisation!$H$11*Customisation!$H$12))</f>
        <v>9.5222762000000022E-5</v>
      </c>
      <c r="R57" s="88">
        <f>IF($A57&lt;Customisation!$H$13,H57,H57*(1-Customisation!$H$11*Customisation!$H$12))</f>
        <v>2.8340960280073896E-5</v>
      </c>
      <c r="S57" s="88">
        <f>IF($A57&lt;Customisation!$H$13,I57,I57*(1-Customisation!$H$11*Customisation!$H$12))</f>
        <v>5.1899704000000005E-5</v>
      </c>
      <c r="T57" s="88">
        <f>IF($A57&lt;Customisation!$H$13,J57,J57*(1-Customisation!$H$11*Customisation!$H$12))</f>
        <v>1.5446805141102627E-5</v>
      </c>
      <c r="U57" s="88">
        <f>IF($A57&lt;Customisation!$H$13,K57,K57*(1-Customisation!$H$11*Customisation!$H$12))</f>
        <v>1.4668738397644514E-3</v>
      </c>
      <c r="V57" s="88">
        <f>IF($A57&lt;Customisation!$H$13,L57,L57*(1-Customisation!$H$11*Customisation!$H$12))</f>
        <v>3.8774907455335606E-4</v>
      </c>
      <c r="W57" s="88">
        <f>IF($A57&lt;Customisation!$H$13,M57,M57*(1-Customisation!$H$11*Customisation!$H$12))</f>
        <v>6.716173560000001E-5</v>
      </c>
      <c r="X57" s="88">
        <f>IF($A57&lt;Customisation!$H$13,N57,N57*(1-Customisation!$H$11*Customisation!$H$12))</f>
        <v>1.9237030196689735E-5</v>
      </c>
      <c r="Y57" s="88">
        <f>IF($A57&lt;Customisation!$H$13,O57,O57*(1-Customisation!$H$11*Customisation!$H$12))</f>
        <v>1.2104241391630002</v>
      </c>
      <c r="Z57" s="88">
        <f>IF($A57&lt;Customisation!$H$13,P57,P57*(1-Customisation!$H$11*Customisation!$H$12))</f>
        <v>0.36025611660015927</v>
      </c>
      <c r="AA57" s="88">
        <f t="shared" si="27"/>
        <v>2.1194743799999999E-4</v>
      </c>
      <c r="AB57" s="88">
        <f t="shared" si="12"/>
        <v>6.3081492236293489E-5</v>
      </c>
      <c r="AC57" s="88">
        <f t="shared" si="28"/>
        <v>1.1551869599999998E-4</v>
      </c>
      <c r="AD57" s="88">
        <f t="shared" si="25"/>
        <v>3.4381598539873584E-5</v>
      </c>
      <c r="AE57" s="88">
        <f t="shared" si="26"/>
        <v>3.2649772562499072E-3</v>
      </c>
      <c r="AF57" s="88">
        <f t="shared" si="29"/>
        <v>8.6305439174779223E-4</v>
      </c>
      <c r="AG57" s="88">
        <f t="shared" si="13"/>
        <v>1.494890244E-4</v>
      </c>
      <c r="AH57" s="88">
        <f t="shared" si="14"/>
        <v>4.2817905921664243E-5</v>
      </c>
      <c r="AI57" s="88">
        <f t="shared" si="30"/>
        <v>2.6941698581370002</v>
      </c>
      <c r="AJ57" s="88">
        <f t="shared" si="31"/>
        <v>0.80186038856164465</v>
      </c>
      <c r="AL57" s="90">
        <f t="shared" si="15"/>
        <v>30.717020000000002</v>
      </c>
      <c r="AM57" s="90">
        <f t="shared" si="16"/>
        <v>9.5222762000000021</v>
      </c>
    </row>
    <row r="58" spans="1:39">
      <c r="A58" s="80">
        <f t="shared" si="32"/>
        <v>54</v>
      </c>
      <c r="B58" s="87">
        <f>'Life table'!D56</f>
        <v>0.93163531589113802</v>
      </c>
      <c r="C58" s="87">
        <f>IF($A58&lt;Customisation!$H$13,0,B58)/LOOKUP(Customisation!$H$13,$A$4:$A$104,$B$4:$B$104)</f>
        <v>0.94183586580563339</v>
      </c>
      <c r="D58" s="80">
        <f>IF($A58&lt;=Customisation!$H$13,1,1/(1+Customisation!$H$21)^($A58-Customisation!$H$13))</f>
        <v>0.28895922403035801</v>
      </c>
      <c r="E58" s="80">
        <f t="shared" si="18"/>
        <v>36.412399974957729</v>
      </c>
      <c r="F58" s="80">
        <f t="shared" si="8"/>
        <v>0.27215216094715622</v>
      </c>
      <c r="G58" s="88">
        <f>'Age data'!M62*Customisation!$H$22</f>
        <v>2.9014460000000003E-4</v>
      </c>
      <c r="H58" s="88">
        <f t="shared" si="9"/>
        <v>8.383995847259862E-5</v>
      </c>
      <c r="I58" s="88">
        <f>'Age data'!N62*Customisation!$H$22</f>
        <v>1.6812779999999999E-4</v>
      </c>
      <c r="J58" s="89">
        <f t="shared" si="10"/>
        <v>4.8582078625931222E-5</v>
      </c>
      <c r="K58" s="88">
        <f>I58*'Life table'!I56</f>
        <v>4.6059101902287732E-3</v>
      </c>
      <c r="L58" s="88">
        <f>J58*'Life table'!J56</f>
        <v>1.1926801240423491E-3</v>
      </c>
      <c r="M58" s="88">
        <f t="shared" si="11"/>
        <v>2.0803864400000002E-4</v>
      </c>
      <c r="N58" s="88">
        <f>((G58-I58)*$AW$5+I58*$AW$6)/(1+Customisation!$H$21)^($A58-12)</f>
        <v>5.7913779622057693E-5</v>
      </c>
      <c r="O58" s="88">
        <f>G58*Customisation!$H$17</f>
        <v>3.6881730829000006</v>
      </c>
      <c r="P58" s="88">
        <f>O58/(1+Customisation!$H$21)^($A58-12)</f>
        <v>1.0657316321244374</v>
      </c>
      <c r="Q58" s="88">
        <f>IF($A58&lt;Customisation!$H$13,G58,G58*(1-Customisation!$H$11*Customisation!$H$12))</f>
        <v>8.9944826000000025E-5</v>
      </c>
      <c r="R58" s="88">
        <f>IF($A58&lt;Customisation!$H$13,H58,H58*(1-Customisation!$H$11*Customisation!$H$12))</f>
        <v>2.5990387126505576E-5</v>
      </c>
      <c r="S58" s="88">
        <f>IF($A58&lt;Customisation!$H$13,I58,I58*(1-Customisation!$H$11*Customisation!$H$12))</f>
        <v>5.2119618000000004E-5</v>
      </c>
      <c r="T58" s="88">
        <f>IF($A58&lt;Customisation!$H$13,J58,J58*(1-Customisation!$H$11*Customisation!$H$12))</f>
        <v>1.5060444374038682E-5</v>
      </c>
      <c r="U58" s="88">
        <f>IF($A58&lt;Customisation!$H$13,K58,K58*(1-Customisation!$H$11*Customisation!$H$12))</f>
        <v>1.42783215897092E-3</v>
      </c>
      <c r="V58" s="88">
        <f>IF($A58&lt;Customisation!$H$13,L58,L58*(1-Customisation!$H$11*Customisation!$H$12))</f>
        <v>3.697308384531283E-4</v>
      </c>
      <c r="W58" s="88">
        <f>IF($A58&lt;Customisation!$H$13,M58,M58*(1-Customisation!$H$11*Customisation!$H$12))</f>
        <v>6.449197964000001E-5</v>
      </c>
      <c r="X58" s="88">
        <f>IF($A58&lt;Customisation!$H$13,N58,N58*(1-Customisation!$H$11*Customisation!$H$12))</f>
        <v>1.7953271682837888E-5</v>
      </c>
      <c r="Y58" s="88">
        <f>IF($A58&lt;Customisation!$H$13,O58,O58*(1-Customisation!$H$11*Customisation!$H$12))</f>
        <v>1.1433336556990004</v>
      </c>
      <c r="Z58" s="88">
        <f>IF($A58&lt;Customisation!$H$13,P58,P58*(1-Customisation!$H$11*Customisation!$H$12))</f>
        <v>0.33037680595857566</v>
      </c>
      <c r="AA58" s="88">
        <f t="shared" si="27"/>
        <v>2.0019977400000002E-4</v>
      </c>
      <c r="AB58" s="88">
        <f t="shared" si="12"/>
        <v>5.7849571346093044E-5</v>
      </c>
      <c r="AC58" s="88">
        <f t="shared" si="28"/>
        <v>1.1600818199999998E-4</v>
      </c>
      <c r="AD58" s="88">
        <f t="shared" si="25"/>
        <v>3.3521634251892542E-5</v>
      </c>
      <c r="AE58" s="88">
        <f t="shared" si="26"/>
        <v>3.1780780312578531E-3</v>
      </c>
      <c r="AF58" s="88">
        <f t="shared" si="29"/>
        <v>8.2294928558922079E-4</v>
      </c>
      <c r="AG58" s="88">
        <f t="shared" si="13"/>
        <v>1.4354666435999999E-4</v>
      </c>
      <c r="AH58" s="88">
        <f t="shared" si="14"/>
        <v>3.9960507939219809E-5</v>
      </c>
      <c r="AI58" s="88">
        <f t="shared" si="30"/>
        <v>2.5448394272010004</v>
      </c>
      <c r="AJ58" s="88">
        <f t="shared" si="31"/>
        <v>0.73535482616586179</v>
      </c>
      <c r="AL58" s="90">
        <f t="shared" si="15"/>
        <v>29.014460000000003</v>
      </c>
      <c r="AM58" s="90">
        <f t="shared" si="16"/>
        <v>8.9944826000000031</v>
      </c>
    </row>
    <row r="59" spans="1:39">
      <c r="A59" s="80">
        <f t="shared" si="32"/>
        <v>55</v>
      </c>
      <c r="B59" s="87">
        <f>'Life table'!D57</f>
        <v>0.9268187613079808</v>
      </c>
      <c r="C59" s="87">
        <f>IF($A59&lt;Customisation!$H$13,0,B59)/LOOKUP(Customisation!$H$13,$A$4:$A$104,$B$4:$B$104)</f>
        <v>0.93696657437941822</v>
      </c>
      <c r="D59" s="80">
        <f>IF($A59&lt;=Customisation!$H$13,1,1/(1+Customisation!$H$21)^($A59-Customisation!$H$13))</f>
        <v>0.28054293595180391</v>
      </c>
      <c r="E59" s="80">
        <f t="shared" si="18"/>
        <v>36.701359198988087</v>
      </c>
      <c r="F59" s="80">
        <f t="shared" si="8"/>
        <v>0.26285935366510621</v>
      </c>
      <c r="G59" s="88">
        <f>'Age data'!M63*Customisation!$H$22</f>
        <v>2.9298220000000002E-4</v>
      </c>
      <c r="H59" s="88">
        <f t="shared" si="9"/>
        <v>8.2194086569618613E-5</v>
      </c>
      <c r="I59" s="88">
        <f>'Age data'!N63*Customisation!$H$22</f>
        <v>1.6954660000000001E-4</v>
      </c>
      <c r="J59" s="89">
        <f t="shared" si="10"/>
        <v>4.7565100944646118E-5</v>
      </c>
      <c r="K59" s="88">
        <f>I59*'Life table'!I57</f>
        <v>4.4989297755532558E-3</v>
      </c>
      <c r="L59" s="88">
        <f>J59*'Life table'!J57</f>
        <v>1.1410247113920362E-3</v>
      </c>
      <c r="M59" s="88">
        <f t="shared" si="11"/>
        <v>2.0999658800000004E-4</v>
      </c>
      <c r="N59" s="88">
        <f>((G59-I59)*$AW$5+I59*$AW$6)/(1+Customisation!$H$21)^($A59-12)</f>
        <v>5.6754828643794687E-5</v>
      </c>
      <c r="O59" s="88">
        <f>G59*Customisation!$H$17</f>
        <v>3.7242432353000003</v>
      </c>
      <c r="P59" s="88">
        <f>O59/(1+Customisation!$H$21)^($A59-12)</f>
        <v>1.0448101314297069</v>
      </c>
      <c r="Q59" s="88">
        <f>IF($A59&lt;Customisation!$H$13,G59,G59*(1-Customisation!$H$11*Customisation!$H$12))</f>
        <v>9.0824482000000022E-5</v>
      </c>
      <c r="R59" s="88">
        <f>IF($A59&lt;Customisation!$H$13,H59,H59*(1-Customisation!$H$11*Customisation!$H$12))</f>
        <v>2.5480166836581774E-5</v>
      </c>
      <c r="S59" s="88">
        <f>IF($A59&lt;Customisation!$H$13,I59,I59*(1-Customisation!$H$11*Customisation!$H$12))</f>
        <v>5.255944600000001E-5</v>
      </c>
      <c r="T59" s="88">
        <f>IF($A59&lt;Customisation!$H$13,J59,J59*(1-Customisation!$H$11*Customisation!$H$12))</f>
        <v>1.4745181292840298E-5</v>
      </c>
      <c r="U59" s="88">
        <f>IF($A59&lt;Customisation!$H$13,K59,K59*(1-Customisation!$H$11*Customisation!$H$12))</f>
        <v>1.3946682304215095E-3</v>
      </c>
      <c r="V59" s="88">
        <f>IF($A59&lt;Customisation!$H$13,L59,L59*(1-Customisation!$H$11*Customisation!$H$12))</f>
        <v>3.537176605315313E-4</v>
      </c>
      <c r="W59" s="88">
        <f>IF($A59&lt;Customisation!$H$13,M59,M59*(1-Customisation!$H$11*Customisation!$H$12))</f>
        <v>6.5098942280000018E-5</v>
      </c>
      <c r="X59" s="88">
        <f>IF($A59&lt;Customisation!$H$13,N59,N59*(1-Customisation!$H$11*Customisation!$H$12))</f>
        <v>1.7593996879576357E-5</v>
      </c>
      <c r="Y59" s="88">
        <f>IF($A59&lt;Customisation!$H$13,O59,O59*(1-Customisation!$H$11*Customisation!$H$12))</f>
        <v>1.1545154029430003</v>
      </c>
      <c r="Z59" s="88">
        <f>IF($A59&lt;Customisation!$H$13,P59,P59*(1-Customisation!$H$11*Customisation!$H$12))</f>
        <v>0.32389114074320918</v>
      </c>
      <c r="AA59" s="88">
        <f t="shared" si="27"/>
        <v>2.0215771800000001E-4</v>
      </c>
      <c r="AB59" s="88">
        <f t="shared" si="12"/>
        <v>5.6713919733036839E-5</v>
      </c>
      <c r="AC59" s="88">
        <f t="shared" si="28"/>
        <v>1.1698715399999999E-4</v>
      </c>
      <c r="AD59" s="88">
        <f t="shared" si="25"/>
        <v>3.2819919651805818E-5</v>
      </c>
      <c r="AE59" s="88">
        <f t="shared" si="26"/>
        <v>3.1042615451317463E-3</v>
      </c>
      <c r="AF59" s="88">
        <f t="shared" si="29"/>
        <v>7.8730705086050494E-4</v>
      </c>
      <c r="AG59" s="88">
        <f t="shared" si="13"/>
        <v>1.4489764572000002E-4</v>
      </c>
      <c r="AH59" s="88">
        <f t="shared" si="14"/>
        <v>3.916083176421833E-5</v>
      </c>
      <c r="AI59" s="88">
        <f t="shared" si="30"/>
        <v>2.5697278323570001</v>
      </c>
      <c r="AJ59" s="88">
        <f t="shared" si="31"/>
        <v>0.72091899068649767</v>
      </c>
      <c r="AL59" s="90">
        <f t="shared" si="15"/>
        <v>29.298220000000001</v>
      </c>
      <c r="AM59" s="90">
        <f t="shared" si="16"/>
        <v>9.0824482000000017</v>
      </c>
    </row>
    <row r="60" spans="1:39">
      <c r="A60" s="80">
        <f t="shared" si="32"/>
        <v>56</v>
      </c>
      <c r="B60" s="87">
        <f>'Life table'!D58</f>
        <v>0.92152662618091219</v>
      </c>
      <c r="C60" s="87">
        <f>IF($A60&lt;Customisation!$H$13,0,B60)/LOOKUP(Customisation!$H$13,$A$4:$A$104,$B$4:$B$104)</f>
        <v>0.93161649523971168</v>
      </c>
      <c r="D60" s="80">
        <f>IF($A60&lt;=Customisation!$H$13,1,1/(1+Customisation!$H$21)^($A60-Customisation!$H$13))</f>
        <v>0.27237178247747956</v>
      </c>
      <c r="E60" s="80">
        <f t="shared" si="18"/>
        <v>36.981902134939894</v>
      </c>
      <c r="F60" s="80">
        <f t="shared" si="8"/>
        <v>0.25374604539386264</v>
      </c>
      <c r="G60" s="88">
        <f>'Age data'!M64*Customisation!$H$22</f>
        <v>2.972386E-4</v>
      </c>
      <c r="H60" s="88">
        <f t="shared" si="9"/>
        <v>8.0959407303110559E-5</v>
      </c>
      <c r="I60" s="88">
        <f>'Age data'!N64*Customisation!$H$22</f>
        <v>1.723842E-4</v>
      </c>
      <c r="J60" s="89">
        <f t="shared" si="10"/>
        <v>4.6952591824954333E-5</v>
      </c>
      <c r="K60" s="88">
        <f>I60*'Life table'!I58</f>
        <v>4.4276153116992178E-3</v>
      </c>
      <c r="L60" s="88">
        <f>J60*'Life table'!J58</f>
        <v>1.0996375805591237E-3</v>
      </c>
      <c r="M60" s="88">
        <f t="shared" si="11"/>
        <v>2.1317470000000002E-4</v>
      </c>
      <c r="N60" s="88">
        <f>((G60-I60)*$AW$5+I60*$AW$6)/(1+Customisation!$H$21)^($A60-12)</f>
        <v>5.5937819002352587E-5</v>
      </c>
      <c r="O60" s="88">
        <f>G60*Customisation!$H$17</f>
        <v>3.7783484639</v>
      </c>
      <c r="P60" s="88">
        <f>O60/(1+Customisation!$H$21)^($A60-12)</f>
        <v>1.0291155059334898</v>
      </c>
      <c r="Q60" s="88">
        <f>IF($A60&lt;Customisation!$H$13,G60,G60*(1-Customisation!$H$11*Customisation!$H$12))</f>
        <v>9.2143966000000018E-5</v>
      </c>
      <c r="R60" s="88">
        <f>IF($A60&lt;Customisation!$H$13,H60,H60*(1-Customisation!$H$11*Customisation!$H$12))</f>
        <v>2.5097416263964277E-5</v>
      </c>
      <c r="S60" s="88">
        <f>IF($A60&lt;Customisation!$H$13,I60,I60*(1-Customisation!$H$11*Customisation!$H$12))</f>
        <v>5.3439102000000007E-5</v>
      </c>
      <c r="T60" s="88">
        <f>IF($A60&lt;Customisation!$H$13,J60,J60*(1-Customisation!$H$11*Customisation!$H$12))</f>
        <v>1.4555303465735846E-5</v>
      </c>
      <c r="U60" s="88">
        <f>IF($A60&lt;Customisation!$H$13,K60,K60*(1-Customisation!$H$11*Customisation!$H$12))</f>
        <v>1.3725607466267577E-3</v>
      </c>
      <c r="V60" s="88">
        <f>IF($A60&lt;Customisation!$H$13,L60,L60*(1-Customisation!$H$11*Customisation!$H$12))</f>
        <v>3.4088764997332842E-4</v>
      </c>
      <c r="W60" s="88">
        <f>IF($A60&lt;Customisation!$H$13,M60,M60*(1-Customisation!$H$11*Customisation!$H$12))</f>
        <v>6.6084157000000023E-5</v>
      </c>
      <c r="X60" s="88">
        <f>IF($A60&lt;Customisation!$H$13,N60,N60*(1-Customisation!$H$11*Customisation!$H$12))</f>
        <v>1.7340723890729305E-5</v>
      </c>
      <c r="Y60" s="88">
        <f>IF($A60&lt;Customisation!$H$13,O60,O60*(1-Customisation!$H$11*Customisation!$H$12))</f>
        <v>1.1712880238090002</v>
      </c>
      <c r="Z60" s="88">
        <f>IF($A60&lt;Customisation!$H$13,P60,P60*(1-Customisation!$H$11*Customisation!$H$12))</f>
        <v>0.31902580683938186</v>
      </c>
      <c r="AA60" s="88">
        <f t="shared" si="27"/>
        <v>2.0509463399999997E-4</v>
      </c>
      <c r="AB60" s="88">
        <f t="shared" si="12"/>
        <v>5.5861991039146282E-5</v>
      </c>
      <c r="AC60" s="88">
        <f t="shared" si="28"/>
        <v>1.1894509799999998E-4</v>
      </c>
      <c r="AD60" s="88">
        <f t="shared" si="25"/>
        <v>3.2397288359218483E-5</v>
      </c>
      <c r="AE60" s="88">
        <f t="shared" si="26"/>
        <v>3.0550545650724599E-3</v>
      </c>
      <c r="AF60" s="88">
        <f t="shared" si="29"/>
        <v>7.5874993058579524E-4</v>
      </c>
      <c r="AG60" s="88">
        <f t="shared" si="13"/>
        <v>1.47090543E-4</v>
      </c>
      <c r="AH60" s="88">
        <f t="shared" si="14"/>
        <v>3.8597095111623286E-5</v>
      </c>
      <c r="AI60" s="88">
        <f t="shared" si="30"/>
        <v>2.6070604400909998</v>
      </c>
      <c r="AJ60" s="88">
        <f t="shared" si="31"/>
        <v>0.71008969909410791</v>
      </c>
      <c r="AL60" s="90">
        <f t="shared" si="15"/>
        <v>29.723860000000002</v>
      </c>
      <c r="AM60" s="90">
        <f t="shared" si="16"/>
        <v>9.2143966000000024</v>
      </c>
    </row>
    <row r="61" spans="1:39">
      <c r="A61" s="80">
        <f t="shared" si="32"/>
        <v>57</v>
      </c>
      <c r="B61" s="87">
        <f>'Life table'!D59</f>
        <v>0.91569336263718704</v>
      </c>
      <c r="C61" s="87">
        <f>IF($A61&lt;Customisation!$H$13,0,B61)/LOOKUP(Customisation!$H$13,$A$4:$A$104,$B$4:$B$104)</f>
        <v>0.92571936282484435</v>
      </c>
      <c r="D61" s="80">
        <f>IF($A61&lt;=Customisation!$H$13,1,1/(1+Customisation!$H$21)^($A61-Customisation!$H$13))</f>
        <v>0.26443862376454325</v>
      </c>
      <c r="E61" s="80">
        <f t="shared" si="18"/>
        <v>37.254273917417372</v>
      </c>
      <c r="F61" s="80">
        <f t="shared" si="8"/>
        <v>0.24479595429759171</v>
      </c>
      <c r="G61" s="88">
        <f>'Age data'!M65*Customisation!$H$22</f>
        <v>3.036232E-4</v>
      </c>
      <c r="H61" s="88">
        <f t="shared" si="9"/>
        <v>8.0289701150986666E-5</v>
      </c>
      <c r="I61" s="88">
        <f>'Age data'!N65*Customisation!$H$22</f>
        <v>1.7593120000000001E-4</v>
      </c>
      <c r="J61" s="89">
        <f t="shared" si="10"/>
        <v>4.652300440524461E-5</v>
      </c>
      <c r="K61" s="88">
        <f>I61*'Life table'!I59</f>
        <v>4.3710126396703059E-3</v>
      </c>
      <c r="L61" s="88">
        <f>J61*'Life table'!J59</f>
        <v>1.0628318989574564E-3</v>
      </c>
      <c r="M61" s="88">
        <f t="shared" si="11"/>
        <v>2.17700672E-4</v>
      </c>
      <c r="N61" s="88">
        <f>((G61-I61)*$AW$5+I61*$AW$6)/(1+Customisation!$H$21)^($A61-12)</f>
        <v>5.5460743936423072E-5</v>
      </c>
      <c r="O61" s="88">
        <f>G61*Customisation!$H$17</f>
        <v>3.8595063068000002</v>
      </c>
      <c r="P61" s="88">
        <f>O61/(1+Customisation!$H$21)^($A61-12)</f>
        <v>1.0206025361807671</v>
      </c>
      <c r="Q61" s="88">
        <f>IF($A61&lt;Customisation!$H$13,G61,G61*(1-Customisation!$H$11*Customisation!$H$12))</f>
        <v>9.4123192000000012E-5</v>
      </c>
      <c r="R61" s="88">
        <f>IF($A61&lt;Customisation!$H$13,H61,H61*(1-Customisation!$H$11*Customisation!$H$12))</f>
        <v>2.4889807356805872E-5</v>
      </c>
      <c r="S61" s="88">
        <f>IF($A61&lt;Customisation!$H$13,I61,I61*(1-Customisation!$H$11*Customisation!$H$12))</f>
        <v>5.453867200000001E-5</v>
      </c>
      <c r="T61" s="88">
        <f>IF($A61&lt;Customisation!$H$13,J61,J61*(1-Customisation!$H$11*Customisation!$H$12))</f>
        <v>1.4422131365625831E-5</v>
      </c>
      <c r="U61" s="88">
        <f>IF($A61&lt;Customisation!$H$13,K61,K61*(1-Customisation!$H$11*Customisation!$H$12))</f>
        <v>1.355013918297795E-3</v>
      </c>
      <c r="V61" s="88">
        <f>IF($A61&lt;Customisation!$H$13,L61,L61*(1-Customisation!$H$11*Customisation!$H$12))</f>
        <v>3.2947788867681156E-4</v>
      </c>
      <c r="W61" s="88">
        <f>IF($A61&lt;Customisation!$H$13,M61,M61*(1-Customisation!$H$11*Customisation!$H$12))</f>
        <v>6.7487208320000017E-5</v>
      </c>
      <c r="X61" s="88">
        <f>IF($A61&lt;Customisation!$H$13,N61,N61*(1-Customisation!$H$11*Customisation!$H$12))</f>
        <v>1.7192830620291156E-5</v>
      </c>
      <c r="Y61" s="88">
        <f>IF($A61&lt;Customisation!$H$13,O61,O61*(1-Customisation!$H$11*Customisation!$H$12))</f>
        <v>1.1964469551080004</v>
      </c>
      <c r="Z61" s="88">
        <f>IF($A61&lt;Customisation!$H$13,P61,P61*(1-Customisation!$H$11*Customisation!$H$12))</f>
        <v>0.31638678621603789</v>
      </c>
      <c r="AA61" s="88">
        <f t="shared" si="27"/>
        <v>2.0950000799999999E-4</v>
      </c>
      <c r="AB61" s="88">
        <f t="shared" si="12"/>
        <v>5.5399893794180794E-5</v>
      </c>
      <c r="AC61" s="88">
        <f t="shared" si="28"/>
        <v>1.21392528E-4</v>
      </c>
      <c r="AD61" s="88">
        <f t="shared" si="25"/>
        <v>3.2100873039618783E-5</v>
      </c>
      <c r="AE61" s="88">
        <f t="shared" si="26"/>
        <v>3.015998721372511E-3</v>
      </c>
      <c r="AF61" s="88">
        <f t="shared" si="29"/>
        <v>7.3335401028064491E-4</v>
      </c>
      <c r="AG61" s="88">
        <f t="shared" si="13"/>
        <v>1.5021346368E-4</v>
      </c>
      <c r="AH61" s="88">
        <f t="shared" si="14"/>
        <v>3.8267913316131916E-5</v>
      </c>
      <c r="AI61" s="88">
        <f t="shared" si="30"/>
        <v>2.6630593516919996</v>
      </c>
      <c r="AJ61" s="88">
        <f t="shared" si="31"/>
        <v>0.70421574996472924</v>
      </c>
      <c r="AL61" s="90">
        <f t="shared" si="15"/>
        <v>30.36232</v>
      </c>
      <c r="AM61" s="90">
        <f t="shared" si="16"/>
        <v>9.4123192000000007</v>
      </c>
    </row>
    <row r="62" spans="1:39">
      <c r="A62" s="80">
        <f t="shared" si="32"/>
        <v>58</v>
      </c>
      <c r="B62" s="87">
        <f>'Life table'!D60</f>
        <v>0.90924688136422116</v>
      </c>
      <c r="C62" s="87">
        <f>IF($A62&lt;Customisation!$H$13,0,B62)/LOOKUP(Customisation!$H$13,$A$4:$A$104,$B$4:$B$104)</f>
        <v>0.91920229851055735</v>
      </c>
      <c r="D62" s="80">
        <f>IF($A62&lt;=Customisation!$H$13,1,1/(1+Customisation!$H$21)^($A62-Customisation!$H$13))</f>
        <v>0.25673652792674101</v>
      </c>
      <c r="E62" s="80">
        <f t="shared" si="18"/>
        <v>37.518712541181912</v>
      </c>
      <c r="F62" s="80">
        <f t="shared" si="8"/>
        <v>0.23599280658188024</v>
      </c>
      <c r="G62" s="88">
        <f>'Age data'!M66*Customisation!$H$22</f>
        <v>3.1071720000000003E-4</v>
      </c>
      <c r="H62" s="88">
        <f t="shared" si="9"/>
        <v>7.9772455095118784E-5</v>
      </c>
      <c r="I62" s="88">
        <f>'Age data'!N66*Customisation!$H$22</f>
        <v>1.7947820000000002E-4</v>
      </c>
      <c r="J62" s="89">
        <f t="shared" si="10"/>
        <v>4.6078609906541214E-5</v>
      </c>
      <c r="K62" s="88">
        <f>I62*'Life table'!I60</f>
        <v>4.3106383517627789E-3</v>
      </c>
      <c r="L62" s="88">
        <f>J62*'Life table'!J60</f>
        <v>1.0259392860219754E-3</v>
      </c>
      <c r="M62" s="88">
        <f t="shared" si="11"/>
        <v>2.2259553200000003E-4</v>
      </c>
      <c r="N62" s="88">
        <f>((G62-I62)*$AW$5+I62*$AW$6)/(1+Customisation!$H$21)^($A62-12)</f>
        <v>5.5053044890908356E-5</v>
      </c>
      <c r="O62" s="88">
        <f>G62*Customisation!$H$17</f>
        <v>3.9496816878000005</v>
      </c>
      <c r="P62" s="88">
        <f>O62/(1+Customisation!$H$21)^($A62-12)</f>
        <v>1.0140275629416025</v>
      </c>
      <c r="Q62" s="88">
        <f>IF($A62&lt;Customisation!$H$13,G62,G62*(1-Customisation!$H$11*Customisation!$H$12))</f>
        <v>9.6322332000000019E-5</v>
      </c>
      <c r="R62" s="88">
        <f>IF($A62&lt;Customisation!$H$13,H62,H62*(1-Customisation!$H$11*Customisation!$H$12))</f>
        <v>2.4729461079486826E-5</v>
      </c>
      <c r="S62" s="88">
        <f>IF($A62&lt;Customisation!$H$13,I62,I62*(1-Customisation!$H$11*Customisation!$H$12))</f>
        <v>5.5638242000000014E-5</v>
      </c>
      <c r="T62" s="88">
        <f>IF($A62&lt;Customisation!$H$13,J62,J62*(1-Customisation!$H$11*Customisation!$H$12))</f>
        <v>1.4284369071027779E-5</v>
      </c>
      <c r="U62" s="88">
        <f>IF($A62&lt;Customisation!$H$13,K62,K62*(1-Customisation!$H$11*Customisation!$H$12))</f>
        <v>1.3362978890464616E-3</v>
      </c>
      <c r="V62" s="88">
        <f>IF($A62&lt;Customisation!$H$13,L62,L62*(1-Customisation!$H$11*Customisation!$H$12))</f>
        <v>3.1804117866681244E-4</v>
      </c>
      <c r="W62" s="88">
        <f>IF($A62&lt;Customisation!$H$13,M62,M62*(1-Customisation!$H$11*Customisation!$H$12))</f>
        <v>6.9004614920000016E-5</v>
      </c>
      <c r="X62" s="88">
        <f>IF($A62&lt;Customisation!$H$13,N62,N62*(1-Customisation!$H$11*Customisation!$H$12))</f>
        <v>1.7066443916181594E-5</v>
      </c>
      <c r="Y62" s="88">
        <f>IF($A62&lt;Customisation!$H$13,O62,O62*(1-Customisation!$H$11*Customisation!$H$12))</f>
        <v>1.2244013232180004</v>
      </c>
      <c r="Z62" s="88">
        <f>IF($A62&lt;Customisation!$H$13,P62,P62*(1-Customisation!$H$11*Customisation!$H$12))</f>
        <v>0.31434854451189681</v>
      </c>
      <c r="AA62" s="88">
        <f t="shared" si="27"/>
        <v>2.1439486800000002E-4</v>
      </c>
      <c r="AB62" s="88">
        <f t="shared" si="12"/>
        <v>5.5042994015631957E-5</v>
      </c>
      <c r="AC62" s="88">
        <f t="shared" si="28"/>
        <v>1.2383995800000001E-4</v>
      </c>
      <c r="AD62" s="88">
        <f t="shared" si="25"/>
        <v>3.1794240835513439E-5</v>
      </c>
      <c r="AE62" s="88">
        <f t="shared" si="26"/>
        <v>2.9743404627163173E-3</v>
      </c>
      <c r="AF62" s="88">
        <f t="shared" si="29"/>
        <v>7.0789810735516294E-4</v>
      </c>
      <c r="AG62" s="88">
        <f t="shared" si="13"/>
        <v>1.5359091708000002E-4</v>
      </c>
      <c r="AH62" s="88">
        <f t="shared" si="14"/>
        <v>3.7986600974726762E-5</v>
      </c>
      <c r="AI62" s="88">
        <f t="shared" si="30"/>
        <v>2.7252803645819998</v>
      </c>
      <c r="AJ62" s="88">
        <f t="shared" si="31"/>
        <v>0.6996790184297057</v>
      </c>
      <c r="AL62" s="90">
        <f t="shared" si="15"/>
        <v>31.071720000000003</v>
      </c>
      <c r="AM62" s="90">
        <f t="shared" si="16"/>
        <v>9.6322332000000017</v>
      </c>
    </row>
    <row r="63" spans="1:39">
      <c r="A63" s="80">
        <f t="shared" si="32"/>
        <v>59</v>
      </c>
      <c r="B63" s="87">
        <f>'Life table'!D61</f>
        <v>0.90211838581432569</v>
      </c>
      <c r="C63" s="87">
        <f>IF($A63&lt;Customisation!$H$13,0,B63)/LOOKUP(Customisation!$H$13,$A$4:$A$104,$B$4:$B$104)</f>
        <v>0.91199575249023457</v>
      </c>
      <c r="D63" s="80">
        <f>IF($A63&lt;=Customisation!$H$13,1,1/(1+Customisation!$H$21)^($A63-Customisation!$H$13))</f>
        <v>0.24925876497741845</v>
      </c>
      <c r="E63" s="80">
        <f t="shared" si="18"/>
        <v>37.775449069108653</v>
      </c>
      <c r="F63" s="80">
        <f t="shared" si="8"/>
        <v>0.22732293493036726</v>
      </c>
      <c r="G63" s="88">
        <f>'Age data'!M67*Customisation!$H$22</f>
        <v>2.7524720000000002E-4</v>
      </c>
      <c r="H63" s="88">
        <f t="shared" si="9"/>
        <v>6.8607777135492489E-5</v>
      </c>
      <c r="I63" s="88">
        <f>'Age data'!N67*Customisation!$H$22</f>
        <v>1.6954660000000001E-4</v>
      </c>
      <c r="J63" s="89">
        <f t="shared" si="10"/>
        <v>4.2260976122120374E-5</v>
      </c>
      <c r="K63" s="88">
        <f>I63*'Life table'!I61</f>
        <v>3.9340661051709448E-3</v>
      </c>
      <c r="L63" s="88">
        <f>J63*'Life table'!J61</f>
        <v>9.1609877183680764E-4</v>
      </c>
      <c r="M63" s="88">
        <f t="shared" si="11"/>
        <v>2.0077438800000002E-4</v>
      </c>
      <c r="N63" s="88">
        <f>((G63-I63)*$AW$5+I63*$AW$6)/(1+Customisation!$H$21)^($A63-12)</f>
        <v>4.826478153297346E-5</v>
      </c>
      <c r="O63" s="88">
        <f>G63*Customisation!$H$17</f>
        <v>3.4988047828000002</v>
      </c>
      <c r="P63" s="88">
        <f>O63/(1+Customisation!$H$21)^($A63-12)</f>
        <v>0.87210775905781279</v>
      </c>
      <c r="Q63" s="88">
        <f>IF($A63&lt;Customisation!$H$13,G63,G63*(1-Customisation!$H$11*Customisation!$H$12))</f>
        <v>8.5326632000000025E-5</v>
      </c>
      <c r="R63" s="88">
        <f>IF($A63&lt;Customisation!$H$13,H63,H63*(1-Customisation!$H$11*Customisation!$H$12))</f>
        <v>2.1268410912002677E-5</v>
      </c>
      <c r="S63" s="88">
        <f>IF($A63&lt;Customisation!$H$13,I63,I63*(1-Customisation!$H$11*Customisation!$H$12))</f>
        <v>5.255944600000001E-5</v>
      </c>
      <c r="T63" s="88">
        <f>IF($A63&lt;Customisation!$H$13,J63,J63*(1-Customisation!$H$11*Customisation!$H$12))</f>
        <v>1.3100902597857319E-5</v>
      </c>
      <c r="U63" s="88">
        <f>IF($A63&lt;Customisation!$H$13,K63,K63*(1-Customisation!$H$11*Customisation!$H$12))</f>
        <v>1.2195604926029931E-3</v>
      </c>
      <c r="V63" s="88">
        <f>IF($A63&lt;Customisation!$H$13,L63,L63*(1-Customisation!$H$11*Customisation!$H$12))</f>
        <v>2.8399061926941041E-4</v>
      </c>
      <c r="W63" s="88">
        <f>IF($A63&lt;Customisation!$H$13,M63,M63*(1-Customisation!$H$11*Customisation!$H$12))</f>
        <v>6.2240060280000013E-5</v>
      </c>
      <c r="X63" s="88">
        <f>IF($A63&lt;Customisation!$H$13,N63,N63*(1-Customisation!$H$11*Customisation!$H$12))</f>
        <v>1.4962082275221775E-5</v>
      </c>
      <c r="Y63" s="88">
        <f>IF($A63&lt;Customisation!$H$13,O63,O63*(1-Customisation!$H$11*Customisation!$H$12))</f>
        <v>1.0846294826680003</v>
      </c>
      <c r="Z63" s="88">
        <f>IF($A63&lt;Customisation!$H$13,P63,P63*(1-Customisation!$H$11*Customisation!$H$12))</f>
        <v>0.27035340530792201</v>
      </c>
      <c r="AA63" s="88">
        <f t="shared" si="27"/>
        <v>1.89920568E-4</v>
      </c>
      <c r="AB63" s="88">
        <f t="shared" si="12"/>
        <v>4.7339366223489809E-5</v>
      </c>
      <c r="AC63" s="88">
        <f t="shared" si="28"/>
        <v>1.1698715399999999E-4</v>
      </c>
      <c r="AD63" s="88">
        <f t="shared" si="25"/>
        <v>2.9160073524263055E-5</v>
      </c>
      <c r="AE63" s="88">
        <f t="shared" si="26"/>
        <v>2.714505612567952E-3</v>
      </c>
      <c r="AF63" s="88">
        <f t="shared" si="29"/>
        <v>6.3210815256739723E-4</v>
      </c>
      <c r="AG63" s="88">
        <f t="shared" si="13"/>
        <v>1.3853432772000001E-4</v>
      </c>
      <c r="AH63" s="88">
        <f t="shared" si="14"/>
        <v>3.3302699257751685E-5</v>
      </c>
      <c r="AI63" s="88">
        <f t="shared" si="30"/>
        <v>2.4141753001319999</v>
      </c>
      <c r="AJ63" s="88">
        <f t="shared" si="31"/>
        <v>0.60175435374989084</v>
      </c>
      <c r="AL63" s="90">
        <f t="shared" si="15"/>
        <v>27.524720000000002</v>
      </c>
      <c r="AM63" s="90">
        <f t="shared" si="16"/>
        <v>8.5326632000000018</v>
      </c>
    </row>
    <row r="64" spans="1:39">
      <c r="A64" s="80">
        <f t="shared" si="32"/>
        <v>60</v>
      </c>
      <c r="B64" s="87">
        <f>'Life table'!D62</f>
        <v>0.8942609346738829</v>
      </c>
      <c r="C64" s="87">
        <f>IF($A64&lt;Customisation!$H$13,0,B64)/LOOKUP(Customisation!$H$13,$A$4:$A$104,$B$4:$B$104)</f>
        <v>0.90405226948604467</v>
      </c>
      <c r="D64" s="80">
        <f>IF($A64&lt;=Customisation!$H$13,1,1/(1+Customisation!$H$21)^($A64-Customisation!$H$13))</f>
        <v>0.24199880094894996</v>
      </c>
      <c r="E64" s="80">
        <f t="shared" si="18"/>
        <v>38.024707834086072</v>
      </c>
      <c r="F64" s="80">
        <f t="shared" si="8"/>
        <v>0.2187795652107998</v>
      </c>
      <c r="G64" s="88">
        <f>'Age data'!M68*Customisation!$H$22</f>
        <v>2.780848E-4</v>
      </c>
      <c r="H64" s="88">
        <f t="shared" si="9"/>
        <v>6.7296188162128566E-5</v>
      </c>
      <c r="I64" s="88">
        <f>'Age data'!N68*Customisation!$H$22</f>
        <v>1.716748E-4</v>
      </c>
      <c r="J64" s="89">
        <f t="shared" si="10"/>
        <v>4.1545095753150793E-5</v>
      </c>
      <c r="K64" s="88">
        <f>I64*'Life table'!I62</f>
        <v>3.8460193604646867E-3</v>
      </c>
      <c r="L64" s="88">
        <f>J64*'Life table'!J62</f>
        <v>8.7601699314182038E-4</v>
      </c>
      <c r="M64" s="88">
        <f t="shared" si="11"/>
        <v>2.0297352800000001E-4</v>
      </c>
      <c r="N64" s="88">
        <f>((G64-I64)*$AW$5+I64*$AW$6)/(1+Customisation!$H$21)^($A64-12)</f>
        <v>4.737415759203107E-5</v>
      </c>
      <c r="O64" s="88">
        <f>G64*Customisation!$H$17</f>
        <v>3.5348749352</v>
      </c>
      <c r="P64" s="88">
        <f>O64/(1+Customisation!$H$21)^($A64-12)</f>
        <v>0.85543549582289724</v>
      </c>
      <c r="Q64" s="88">
        <f>IF($A64&lt;Customisation!$H$13,G64,G64*(1-Customisation!$H$11*Customisation!$H$12))</f>
        <v>8.6206288000000022E-5</v>
      </c>
      <c r="R64" s="88">
        <f>IF($A64&lt;Customisation!$H$13,H64,H64*(1-Customisation!$H$11*Customisation!$H$12))</f>
        <v>2.086181833025986E-5</v>
      </c>
      <c r="S64" s="88">
        <f>IF($A64&lt;Customisation!$H$13,I64,I64*(1-Customisation!$H$11*Customisation!$H$12))</f>
        <v>5.3219188000000008E-5</v>
      </c>
      <c r="T64" s="88">
        <f>IF($A64&lt;Customisation!$H$13,J64,J64*(1-Customisation!$H$11*Customisation!$H$12))</f>
        <v>1.2878979683476747E-5</v>
      </c>
      <c r="U64" s="88">
        <f>IF($A64&lt;Customisation!$H$13,K64,K64*(1-Customisation!$H$11*Customisation!$H$12))</f>
        <v>1.192266001744053E-3</v>
      </c>
      <c r="V64" s="88">
        <f>IF($A64&lt;Customisation!$H$13,L64,L64*(1-Customisation!$H$11*Customisation!$H$12))</f>
        <v>2.7156526787396436E-4</v>
      </c>
      <c r="W64" s="88">
        <f>IF($A64&lt;Customisation!$H$13,M64,M64*(1-Customisation!$H$11*Customisation!$H$12))</f>
        <v>6.2921793680000021E-5</v>
      </c>
      <c r="X64" s="88">
        <f>IF($A64&lt;Customisation!$H$13,N64,N64*(1-Customisation!$H$11*Customisation!$H$12))</f>
        <v>1.4685988853529634E-5</v>
      </c>
      <c r="Y64" s="88">
        <f>IF($A64&lt;Customisation!$H$13,O64,O64*(1-Customisation!$H$11*Customisation!$H$12))</f>
        <v>1.0958112299120002</v>
      </c>
      <c r="Z64" s="88">
        <f>IF($A64&lt;Customisation!$H$13,P64,P64*(1-Customisation!$H$11*Customisation!$H$12))</f>
        <v>0.26518500370509818</v>
      </c>
      <c r="AA64" s="88">
        <f t="shared" si="27"/>
        <v>1.91878512E-4</v>
      </c>
      <c r="AB64" s="88">
        <f t="shared" si="12"/>
        <v>4.6434369831868705E-5</v>
      </c>
      <c r="AC64" s="88">
        <f t="shared" si="28"/>
        <v>1.18455612E-4</v>
      </c>
      <c r="AD64" s="88">
        <f t="shared" si="25"/>
        <v>2.8666116069674047E-5</v>
      </c>
      <c r="AE64" s="88">
        <f t="shared" si="26"/>
        <v>2.6537533587206339E-3</v>
      </c>
      <c r="AF64" s="88">
        <f t="shared" si="29"/>
        <v>6.0445172526785596E-4</v>
      </c>
      <c r="AG64" s="88">
        <f t="shared" si="13"/>
        <v>1.4005173431999999E-4</v>
      </c>
      <c r="AH64" s="88">
        <f t="shared" si="14"/>
        <v>3.2688168738501439E-5</v>
      </c>
      <c r="AI64" s="88">
        <f t="shared" si="30"/>
        <v>2.4390637052879995</v>
      </c>
      <c r="AJ64" s="88">
        <f t="shared" si="31"/>
        <v>0.59025049211779912</v>
      </c>
      <c r="AL64" s="90">
        <f t="shared" si="15"/>
        <v>27.808479999999999</v>
      </c>
      <c r="AM64" s="90">
        <f t="shared" si="16"/>
        <v>8.6206288000000022</v>
      </c>
    </row>
    <row r="65" spans="1:39">
      <c r="A65" s="80">
        <f t="shared" si="32"/>
        <v>61</v>
      </c>
      <c r="B65" s="87">
        <f>'Life table'!D63</f>
        <v>0.88564025926362666</v>
      </c>
      <c r="C65" s="87">
        <f>IF($A65&lt;Customisation!$H$13,0,B65)/LOOKUP(Customisation!$H$13,$A$4:$A$104,$B$4:$B$104)</f>
        <v>0.89533720560819918</v>
      </c>
      <c r="D65" s="80">
        <f>IF($A65&lt;=Customisation!$H$13,1,1/(1+Customisation!$H$21)^($A65-Customisation!$H$13))</f>
        <v>0.2349502921834466</v>
      </c>
      <c r="E65" s="80">
        <f t="shared" si="18"/>
        <v>38.266706635035021</v>
      </c>
      <c r="F65" s="80">
        <f t="shared" si="8"/>
        <v>0.21035973806035699</v>
      </c>
      <c r="G65" s="88">
        <f>'Age data'!M69*Customisation!$H$22</f>
        <v>2.8021300000000002E-4</v>
      </c>
      <c r="H65" s="88">
        <f t="shared" si="9"/>
        <v>6.5836126223600133E-5</v>
      </c>
      <c r="I65" s="88">
        <f>'Age data'!N69*Customisation!$H$22</f>
        <v>1.7309359999999999E-4</v>
      </c>
      <c r="J65" s="89">
        <f t="shared" si="10"/>
        <v>4.0668391895084632E-5</v>
      </c>
      <c r="K65" s="88">
        <f>I65*'Life table'!I63</f>
        <v>3.7416145195559901E-3</v>
      </c>
      <c r="L65" s="88">
        <f>J65*'Life table'!J63</f>
        <v>8.3337294095153021E-4</v>
      </c>
      <c r="M65" s="88">
        <f t="shared" si="11"/>
        <v>2.0456258399999998E-4</v>
      </c>
      <c r="N65" s="88">
        <f>((G65-I65)*$AW$5+I65*$AW$6)/(1+Customisation!$H$21)^($A65-12)</f>
        <v>4.6354917044635572E-5</v>
      </c>
      <c r="O65" s="88">
        <f>G65*Customisation!$H$17</f>
        <v>3.5619275495000005</v>
      </c>
      <c r="P65" s="88">
        <f>O65/(1+Customisation!$H$21)^($A65-12)</f>
        <v>0.83687591849129306</v>
      </c>
      <c r="Q65" s="88">
        <f>IF($A65&lt;Customisation!$H$13,G65,G65*(1-Customisation!$H$11*Customisation!$H$12))</f>
        <v>8.686603000000002E-5</v>
      </c>
      <c r="R65" s="88">
        <f>IF($A65&lt;Customisation!$H$13,H65,H65*(1-Customisation!$H$11*Customisation!$H$12))</f>
        <v>2.0409199129316044E-5</v>
      </c>
      <c r="S65" s="88">
        <f>IF($A65&lt;Customisation!$H$13,I65,I65*(1-Customisation!$H$11*Customisation!$H$12))</f>
        <v>5.3659016000000006E-5</v>
      </c>
      <c r="T65" s="88">
        <f>IF($A65&lt;Customisation!$H$13,J65,J65*(1-Customisation!$H$11*Customisation!$H$12))</f>
        <v>1.2607201487476238E-5</v>
      </c>
      <c r="U65" s="88">
        <f>IF($A65&lt;Customisation!$H$13,K65,K65*(1-Customisation!$H$11*Customisation!$H$12))</f>
        <v>1.1599005010623571E-3</v>
      </c>
      <c r="V65" s="88">
        <f>IF($A65&lt;Customisation!$H$13,L65,L65*(1-Customisation!$H$11*Customisation!$H$12))</f>
        <v>2.583456116949744E-4</v>
      </c>
      <c r="W65" s="88">
        <f>IF($A65&lt;Customisation!$H$13,M65,M65*(1-Customisation!$H$11*Customisation!$H$12))</f>
        <v>6.3414401040000009E-5</v>
      </c>
      <c r="X65" s="88">
        <f>IF($A65&lt;Customisation!$H$13,N65,N65*(1-Customisation!$H$11*Customisation!$H$12))</f>
        <v>1.4370024283837029E-5</v>
      </c>
      <c r="Y65" s="88">
        <f>IF($A65&lt;Customisation!$H$13,O65,O65*(1-Customisation!$H$11*Customisation!$H$12))</f>
        <v>1.1041975403450004</v>
      </c>
      <c r="Z65" s="88">
        <f>IF($A65&lt;Customisation!$H$13,P65,P65*(1-Customisation!$H$11*Customisation!$H$12))</f>
        <v>0.25943153473230091</v>
      </c>
      <c r="AA65" s="88">
        <f t="shared" si="27"/>
        <v>1.9334697E-4</v>
      </c>
      <c r="AB65" s="88">
        <f t="shared" si="12"/>
        <v>4.5426927094284089E-5</v>
      </c>
      <c r="AC65" s="88">
        <f t="shared" si="28"/>
        <v>1.1943458399999999E-4</v>
      </c>
      <c r="AD65" s="88">
        <f t="shared" si="25"/>
        <v>2.8061190407608396E-5</v>
      </c>
      <c r="AE65" s="88">
        <f t="shared" si="26"/>
        <v>2.581714018493633E-3</v>
      </c>
      <c r="AF65" s="88">
        <f t="shared" si="29"/>
        <v>5.7502732925655581E-4</v>
      </c>
      <c r="AG65" s="88">
        <f t="shared" si="13"/>
        <v>1.4114818295999997E-4</v>
      </c>
      <c r="AH65" s="88">
        <f t="shared" si="14"/>
        <v>3.198489276079854E-5</v>
      </c>
      <c r="AI65" s="88">
        <f t="shared" si="30"/>
        <v>2.4577300091550001</v>
      </c>
      <c r="AJ65" s="88">
        <f t="shared" si="31"/>
        <v>0.57744438375899221</v>
      </c>
      <c r="AL65" s="90">
        <f t="shared" si="15"/>
        <v>28.021300000000004</v>
      </c>
      <c r="AM65" s="90">
        <f t="shared" si="16"/>
        <v>8.6866030000000016</v>
      </c>
    </row>
    <row r="66" spans="1:39">
      <c r="A66" s="80">
        <f t="shared" si="32"/>
        <v>62</v>
      </c>
      <c r="B66" s="87">
        <f>'Life table'!D64</f>
        <v>0.87626132891802488</v>
      </c>
      <c r="C66" s="87">
        <f>IF($A66&lt;Customisation!$H$13,0,B66)/LOOKUP(Customisation!$H$13,$A$4:$A$104,$B$4:$B$104)</f>
        <v>0.88585558460080838</v>
      </c>
      <c r="D66" s="80">
        <f>IF($A66&lt;=Customisation!$H$13,1,1/(1+Customisation!$H$21)^($A66-Customisation!$H$13))</f>
        <v>0.22810707978975397</v>
      </c>
      <c r="E66" s="80">
        <f t="shared" si="18"/>
        <v>38.50165692721847</v>
      </c>
      <c r="F66" s="80">
        <f t="shared" si="8"/>
        <v>0.20206993051873576</v>
      </c>
      <c r="G66" s="88">
        <f>'Age data'!M70*Customisation!$H$22</f>
        <v>2.844694E-4</v>
      </c>
      <c r="H66" s="88">
        <f t="shared" si="9"/>
        <v>6.4889484123543441E-5</v>
      </c>
      <c r="I66" s="88">
        <f>'Age data'!N70*Customisation!$H$22</f>
        <v>1.7522180000000001E-4</v>
      </c>
      <c r="J66" s="89">
        <f t="shared" si="10"/>
        <v>3.9969333113504313E-5</v>
      </c>
      <c r="K66" s="88">
        <f>I66*'Life table'!I64</f>
        <v>3.6519986418114278E-3</v>
      </c>
      <c r="L66" s="88">
        <f>J66*'Life table'!J64</f>
        <v>7.951931658966209E-4</v>
      </c>
      <c r="M66" s="88">
        <f t="shared" si="11"/>
        <v>2.0749949999999999E-4</v>
      </c>
      <c r="N66" s="88">
        <f>((G66-I66)*$AW$5+I66*$AW$6)/(1+Customisation!$H$21)^($A66-12)</f>
        <v>4.564856928525554E-5</v>
      </c>
      <c r="O66" s="88">
        <f>G66*Customisation!$H$17</f>
        <v>3.6160327781000001</v>
      </c>
      <c r="P66" s="88">
        <f>O66/(1+Customisation!$H$21)^($A66-12)</f>
        <v>0.82484267743642248</v>
      </c>
      <c r="Q66" s="88">
        <f>IF($A66&lt;Customisation!$H$13,G66,G66*(1-Customisation!$H$11*Customisation!$H$12))</f>
        <v>8.8185514000000016E-5</v>
      </c>
      <c r="R66" s="88">
        <f>IF($A66&lt;Customisation!$H$13,H66,H66*(1-Customisation!$H$11*Customisation!$H$12))</f>
        <v>2.0115740078298469E-5</v>
      </c>
      <c r="S66" s="88">
        <f>IF($A66&lt;Customisation!$H$13,I66,I66*(1-Customisation!$H$11*Customisation!$H$12))</f>
        <v>5.4318758000000011E-5</v>
      </c>
      <c r="T66" s="88">
        <f>IF($A66&lt;Customisation!$H$13,J66,J66*(1-Customisation!$H$11*Customisation!$H$12))</f>
        <v>1.2390493265186339E-5</v>
      </c>
      <c r="U66" s="88">
        <f>IF($A66&lt;Customisation!$H$13,K66,K66*(1-Customisation!$H$11*Customisation!$H$12))</f>
        <v>1.1321195789615428E-3</v>
      </c>
      <c r="V66" s="88">
        <f>IF($A66&lt;Customisation!$H$13,L66,L66*(1-Customisation!$H$11*Customisation!$H$12))</f>
        <v>2.465098814279525E-4</v>
      </c>
      <c r="W66" s="88">
        <f>IF($A66&lt;Customisation!$H$13,M66,M66*(1-Customisation!$H$11*Customisation!$H$12))</f>
        <v>6.4324845000000014E-5</v>
      </c>
      <c r="X66" s="88">
        <f>IF($A66&lt;Customisation!$H$13,N66,N66*(1-Customisation!$H$11*Customisation!$H$12))</f>
        <v>1.415105647842922E-5</v>
      </c>
      <c r="Y66" s="88">
        <f>IF($A66&lt;Customisation!$H$13,O66,O66*(1-Customisation!$H$11*Customisation!$H$12))</f>
        <v>1.1209701612110001</v>
      </c>
      <c r="Z66" s="88">
        <f>IF($A66&lt;Customisation!$H$13,P66,P66*(1-Customisation!$H$11*Customisation!$H$12))</f>
        <v>0.25570123000529099</v>
      </c>
      <c r="AA66" s="88">
        <f t="shared" si="27"/>
        <v>1.9628388599999999E-4</v>
      </c>
      <c r="AB66" s="88">
        <f t="shared" si="12"/>
        <v>4.4773744045244971E-5</v>
      </c>
      <c r="AC66" s="88">
        <f t="shared" si="28"/>
        <v>1.20903042E-4</v>
      </c>
      <c r="AD66" s="88">
        <f t="shared" si="25"/>
        <v>2.7578839848317972E-5</v>
      </c>
      <c r="AE66" s="88">
        <f t="shared" si="26"/>
        <v>2.5198790628498851E-3</v>
      </c>
      <c r="AF66" s="88">
        <f t="shared" si="29"/>
        <v>5.4868328446866835E-4</v>
      </c>
      <c r="AG66" s="88">
        <f t="shared" si="13"/>
        <v>1.4317465499999997E-4</v>
      </c>
      <c r="AH66" s="88">
        <f t="shared" si="14"/>
        <v>3.149751280682632E-5</v>
      </c>
      <c r="AI66" s="88">
        <f t="shared" si="30"/>
        <v>2.4950626168890002</v>
      </c>
      <c r="AJ66" s="88">
        <f t="shared" si="31"/>
        <v>0.56914144743113149</v>
      </c>
      <c r="AL66" s="90">
        <f t="shared" si="15"/>
        <v>28.446940000000001</v>
      </c>
      <c r="AM66" s="90">
        <f t="shared" si="16"/>
        <v>8.8185514000000023</v>
      </c>
    </row>
    <row r="67" spans="1:39">
      <c r="A67" s="80">
        <f t="shared" si="32"/>
        <v>63</v>
      </c>
      <c r="B67" s="87">
        <f>'Life table'!D65</f>
        <v>0.86614051056902175</v>
      </c>
      <c r="C67" s="87">
        <f>IF($A67&lt;Customisation!$H$13,0,B67)/LOOKUP(Customisation!$H$13,$A$4:$A$104,$B$4:$B$104)</f>
        <v>0.8756239525986691</v>
      </c>
      <c r="D67" s="80">
        <f>IF($A67&lt;=Customisation!$H$13,1,1/(1+Customisation!$H$21)^($A67-Customisation!$H$13))</f>
        <v>0.22146318426189707</v>
      </c>
      <c r="E67" s="80">
        <f t="shared" si="18"/>
        <v>38.729764007008221</v>
      </c>
      <c r="F67" s="80">
        <f t="shared" si="8"/>
        <v>0.19391846875848967</v>
      </c>
      <c r="G67" s="88">
        <f>'Age data'!M71*Customisation!$H$22</f>
        <v>2.922728E-4</v>
      </c>
      <c r="H67" s="88">
        <f t="shared" si="9"/>
        <v>6.4727664961140586E-5</v>
      </c>
      <c r="I67" s="88">
        <f>'Age data'!N71*Customisation!$H$22</f>
        <v>1.8018760000000002E-4</v>
      </c>
      <c r="J67" s="89">
        <f t="shared" si="10"/>
        <v>3.9904919660509004E-5</v>
      </c>
      <c r="K67" s="88">
        <f>I67*'Life table'!I65</f>
        <v>3.6181390686618009E-3</v>
      </c>
      <c r="L67" s="88">
        <f>J67*'Life table'!J65</f>
        <v>7.6989811684582455E-4</v>
      </c>
      <c r="M67" s="88">
        <f t="shared" si="11"/>
        <v>2.1324564000000003E-4</v>
      </c>
      <c r="N67" s="88">
        <f>((G67-I67)*$AW$5+I67*$AW$6)/(1+Customisation!$H$21)^($A67-12)</f>
        <v>4.5547017305764307E-5</v>
      </c>
      <c r="O67" s="88">
        <f>G67*Customisation!$H$17</f>
        <v>3.7152256972000002</v>
      </c>
      <c r="P67" s="88">
        <f>O67/(1+Customisation!$H$21)^($A67-12)</f>
        <v>0.82278571315353854</v>
      </c>
      <c r="Q67" s="88">
        <f>IF($A67&lt;Customisation!$H$13,G67,G67*(1-Customisation!$H$11*Customisation!$H$12))</f>
        <v>9.0604568000000009E-5</v>
      </c>
      <c r="R67" s="88">
        <f>IF($A67&lt;Customisation!$H$13,H67,H67*(1-Customisation!$H$11*Customisation!$H$12))</f>
        <v>2.0065576137953584E-5</v>
      </c>
      <c r="S67" s="88">
        <f>IF($A67&lt;Customisation!$H$13,I67,I67*(1-Customisation!$H$11*Customisation!$H$12))</f>
        <v>5.5858156000000013E-5</v>
      </c>
      <c r="T67" s="88">
        <f>IF($A67&lt;Customisation!$H$13,J67,J67*(1-Customisation!$H$11*Customisation!$H$12))</f>
        <v>1.2370525094757794E-5</v>
      </c>
      <c r="U67" s="88">
        <f>IF($A67&lt;Customisation!$H$13,K67,K67*(1-Customisation!$H$11*Customisation!$H$12))</f>
        <v>1.1216231112851584E-3</v>
      </c>
      <c r="V67" s="88">
        <f>IF($A67&lt;Customisation!$H$13,L67,L67*(1-Customisation!$H$11*Customisation!$H$12))</f>
        <v>2.3866841622220564E-4</v>
      </c>
      <c r="W67" s="88">
        <f>IF($A67&lt;Customisation!$H$13,M67,M67*(1-Customisation!$H$11*Customisation!$H$12))</f>
        <v>6.6106148400000019E-5</v>
      </c>
      <c r="X67" s="88">
        <f>IF($A67&lt;Customisation!$H$13,N67,N67*(1-Customisation!$H$11*Customisation!$H$12))</f>
        <v>1.4119575364786937E-5</v>
      </c>
      <c r="Y67" s="88">
        <f>IF($A67&lt;Customisation!$H$13,O67,O67*(1-Customisation!$H$11*Customisation!$H$12))</f>
        <v>1.1517199661320003</v>
      </c>
      <c r="Z67" s="88">
        <f>IF($A67&lt;Customisation!$H$13,P67,P67*(1-Customisation!$H$11*Customisation!$H$12))</f>
        <v>0.25506357107759697</v>
      </c>
      <c r="AA67" s="88">
        <f t="shared" si="27"/>
        <v>2.01668232E-4</v>
      </c>
      <c r="AB67" s="88">
        <f t="shared" si="12"/>
        <v>4.4662088823187006E-5</v>
      </c>
      <c r="AC67" s="88">
        <f t="shared" si="28"/>
        <v>1.24329444E-4</v>
      </c>
      <c r="AD67" s="88">
        <f t="shared" si="25"/>
        <v>2.753439456575121E-5</v>
      </c>
      <c r="AE67" s="88">
        <f t="shared" si="26"/>
        <v>2.4965159573766427E-3</v>
      </c>
      <c r="AF67" s="88">
        <f t="shared" si="29"/>
        <v>5.3122970062361894E-4</v>
      </c>
      <c r="AG67" s="88">
        <f t="shared" si="13"/>
        <v>1.4713949160000001E-4</v>
      </c>
      <c r="AH67" s="88">
        <f t="shared" si="14"/>
        <v>3.1427441940977367E-5</v>
      </c>
      <c r="AI67" s="88">
        <f t="shared" si="30"/>
        <v>2.5635057310680001</v>
      </c>
      <c r="AJ67" s="88">
        <f t="shared" si="31"/>
        <v>0.56772214207594152</v>
      </c>
      <c r="AL67" s="90">
        <f t="shared" si="15"/>
        <v>29.22728</v>
      </c>
      <c r="AM67" s="90">
        <f t="shared" si="16"/>
        <v>9.0604568000000008</v>
      </c>
    </row>
    <row r="68" spans="1:39">
      <c r="A68" s="80">
        <f t="shared" si="32"/>
        <v>64</v>
      </c>
      <c r="B68" s="87">
        <f>'Life table'!D66</f>
        <v>0.85530509278180322</v>
      </c>
      <c r="C68" s="87">
        <f>IF($A68&lt;Customisation!$H$13,0,B68)/LOOKUP(Customisation!$H$13,$A$4:$A$104,$B$4:$B$104)</f>
        <v>0.86466989695165974</v>
      </c>
      <c r="D68" s="80">
        <f>IF($A68&lt;=Customisation!$H$13,1,1/(1+Customisation!$H$21)^($A68-Customisation!$H$13))</f>
        <v>0.215012800254269</v>
      </c>
      <c r="E68" s="80">
        <f t="shared" si="18"/>
        <v>38.951227191270121</v>
      </c>
      <c r="F68" s="80">
        <f t="shared" si="8"/>
        <v>0.18591509583914659</v>
      </c>
      <c r="G68" s="88">
        <f>'Age data'!M72*Customisation!$H$22</f>
        <v>2.5964040000000003E-4</v>
      </c>
      <c r="H68" s="88">
        <f t="shared" si="9"/>
        <v>5.5826009463138508E-5</v>
      </c>
      <c r="I68" s="88">
        <f>'Age data'!N72*Customisation!$H$22</f>
        <v>1.6670899999999999E-4</v>
      </c>
      <c r="J68" s="89">
        <f t="shared" si="10"/>
        <v>3.5844568917588926E-5</v>
      </c>
      <c r="K68" s="88">
        <f>I68*'Life table'!I66</f>
        <v>3.2221335258152449E-3</v>
      </c>
      <c r="L68" s="88">
        <f>J68*'Life table'!J66</f>
        <v>6.6971266857568628E-4</v>
      </c>
      <c r="M68" s="88">
        <f t="shared" si="11"/>
        <v>1.9169406800000001E-4</v>
      </c>
      <c r="N68" s="88">
        <f>((G68-I68)*$AW$5+I68*$AW$6)/(1+Customisation!$H$21)^($A68-12)</f>
        <v>3.9780539468994977E-5</v>
      </c>
      <c r="O68" s="88">
        <f>G68*Customisation!$H$17</f>
        <v>3.3004189446000005</v>
      </c>
      <c r="P68" s="88">
        <f>O68/(1+Customisation!$H$21)^($A68-12)</f>
        <v>0.70963231929068515</v>
      </c>
      <c r="Q68" s="88">
        <f>IF($A68&lt;Customisation!$H$13,G68,G68*(1-Customisation!$H$11*Customisation!$H$12))</f>
        <v>8.0488524000000026E-5</v>
      </c>
      <c r="R68" s="88">
        <f>IF($A68&lt;Customisation!$H$13,H68,H68*(1-Customisation!$H$11*Customisation!$H$12))</f>
        <v>1.7306062933572941E-5</v>
      </c>
      <c r="S68" s="88">
        <f>IF($A68&lt;Customisation!$H$13,I68,I68*(1-Customisation!$H$11*Customisation!$H$12))</f>
        <v>5.1679790000000006E-5</v>
      </c>
      <c r="T68" s="88">
        <f>IF($A68&lt;Customisation!$H$13,J68,J68*(1-Customisation!$H$11*Customisation!$H$12))</f>
        <v>1.1111816364452569E-5</v>
      </c>
      <c r="U68" s="88">
        <f>IF($A68&lt;Customisation!$H$13,K68,K68*(1-Customisation!$H$11*Customisation!$H$12))</f>
        <v>9.9886139300272604E-4</v>
      </c>
      <c r="V68" s="88">
        <f>IF($A68&lt;Customisation!$H$13,L68,L68*(1-Customisation!$H$11*Customisation!$H$12))</f>
        <v>2.0761092725846277E-4</v>
      </c>
      <c r="W68" s="88">
        <f>IF($A68&lt;Customisation!$H$13,M68,M68*(1-Customisation!$H$11*Customisation!$H$12))</f>
        <v>5.9425161080000014E-5</v>
      </c>
      <c r="X68" s="88">
        <f>IF($A68&lt;Customisation!$H$13,N68,N68*(1-Customisation!$H$11*Customisation!$H$12))</f>
        <v>1.2331967235388445E-5</v>
      </c>
      <c r="Y68" s="88">
        <f>IF($A68&lt;Customisation!$H$13,O68,O68*(1-Customisation!$H$11*Customisation!$H$12))</f>
        <v>1.0231298728260003</v>
      </c>
      <c r="Z68" s="88">
        <f>IF($A68&lt;Customisation!$H$13,P68,P68*(1-Customisation!$H$11*Customisation!$H$12))</f>
        <v>0.21998601898011244</v>
      </c>
      <c r="AA68" s="88">
        <f t="shared" si="27"/>
        <v>1.79151876E-4</v>
      </c>
      <c r="AB68" s="88">
        <f t="shared" si="12"/>
        <v>3.8519946529565571E-5</v>
      </c>
      <c r="AC68" s="88">
        <f t="shared" si="28"/>
        <v>1.1502920999999999E-4</v>
      </c>
      <c r="AD68" s="88">
        <f t="shared" ref="AD68:AD104" si="33">J68-T68</f>
        <v>2.4732752553136357E-5</v>
      </c>
      <c r="AE68" s="88">
        <f t="shared" ref="AE68:AE104" si="34">K68-U68</f>
        <v>2.2232721328125189E-3</v>
      </c>
      <c r="AF68" s="88">
        <f t="shared" si="29"/>
        <v>4.6210174131722351E-4</v>
      </c>
      <c r="AG68" s="88">
        <f t="shared" si="13"/>
        <v>1.3226890691999998E-4</v>
      </c>
      <c r="AH68" s="88">
        <f t="shared" si="14"/>
        <v>2.7448572233606534E-5</v>
      </c>
      <c r="AI68" s="88">
        <f t="shared" si="30"/>
        <v>2.2772890717740002</v>
      </c>
      <c r="AJ68" s="88">
        <f t="shared" si="31"/>
        <v>0.48964630031057271</v>
      </c>
      <c r="AL68" s="90">
        <f t="shared" si="15"/>
        <v>25.964040000000004</v>
      </c>
      <c r="AM68" s="90">
        <f t="shared" si="16"/>
        <v>8.048852400000003</v>
      </c>
    </row>
    <row r="69" spans="1:39">
      <c r="A69" s="80">
        <f t="shared" si="32"/>
        <v>65</v>
      </c>
      <c r="B69" s="87">
        <f>'Life table'!D67</f>
        <v>0.8437670270801767</v>
      </c>
      <c r="C69" s="87">
        <f>IF($A69&lt;Customisation!$H$13,0,B69)/LOOKUP(Customisation!$H$13,$A$4:$A$104,$B$4:$B$104)</f>
        <v>0.85300550004178177</v>
      </c>
      <c r="D69" s="80">
        <f>IF($A69&lt;=Customisation!$H$13,1,1/(1+Customisation!$H$21)^($A69-Customisation!$H$13))</f>
        <v>0.20875029150899907</v>
      </c>
      <c r="E69" s="80">
        <f t="shared" si="18"/>
        <v>39.166239991524392</v>
      </c>
      <c r="F69" s="80">
        <f t="shared" ref="F69:F104" si="35">C69*D69</f>
        <v>0.17806514679250146</v>
      </c>
      <c r="G69" s="88">
        <f>'Age data'!M73*Customisation!$H$22</f>
        <v>2.6602500000000003E-4</v>
      </c>
      <c r="H69" s="88">
        <f t="shared" ref="H69:H104" si="36">G69*D69</f>
        <v>5.5532796298681483E-5</v>
      </c>
      <c r="I69" s="88">
        <f>'Age data'!N73*Customisation!$H$22</f>
        <v>1.70256E-4</v>
      </c>
      <c r="J69" s="89">
        <f t="shared" ref="J69:J104" si="37">I69*D69</f>
        <v>3.5540989631156146E-5</v>
      </c>
      <c r="K69" s="88">
        <f>I69*'Life table'!I67</f>
        <v>3.1642679090930661E-3</v>
      </c>
      <c r="L69" s="88">
        <f>J69*'Life table'!J67</f>
        <v>6.4222324270959714E-4</v>
      </c>
      <c r="M69" s="88">
        <f t="shared" ref="M69:M104" si="38">(G69-I69)*$AW$3+I69*$AW$4</f>
        <v>1.9622004000000002E-4</v>
      </c>
      <c r="N69" s="88">
        <f>((G69-I69)*$AW$5+I69*$AW$6)/(1+Customisation!$H$21)^($A69-12)</f>
        <v>3.953142593072746E-5</v>
      </c>
      <c r="O69" s="88">
        <f>G69*Customisation!$H$17</f>
        <v>3.3815767875000002</v>
      </c>
      <c r="P69" s="88">
        <f>O69/(1+Customisation!$H$21)^($A69-12)</f>
        <v>0.70590514015068961</v>
      </c>
      <c r="Q69" s="88">
        <f>IF($A69&lt;Customisation!$H$13,G69,G69*(1-Customisation!$H$11*Customisation!$H$12))</f>
        <v>8.246775000000002E-5</v>
      </c>
      <c r="R69" s="88">
        <f>IF($A69&lt;Customisation!$H$13,H69,H69*(1-Customisation!$H$11*Customisation!$H$12))</f>
        <v>1.7215166852591263E-5</v>
      </c>
      <c r="S69" s="88">
        <f>IF($A69&lt;Customisation!$H$13,I69,I69*(1-Customisation!$H$11*Customisation!$H$12))</f>
        <v>5.2779360000000009E-5</v>
      </c>
      <c r="T69" s="88">
        <f>IF($A69&lt;Customisation!$H$13,J69,J69*(1-Customisation!$H$11*Customisation!$H$12))</f>
        <v>1.1017706785658406E-5</v>
      </c>
      <c r="U69" s="88">
        <f>IF($A69&lt;Customisation!$H$13,K69,K69*(1-Customisation!$H$11*Customisation!$H$12))</f>
        <v>9.8092305181885072E-4</v>
      </c>
      <c r="V69" s="88">
        <f>IF($A69&lt;Customisation!$H$13,L69,L69*(1-Customisation!$H$11*Customisation!$H$12))</f>
        <v>1.9908920523997514E-4</v>
      </c>
      <c r="W69" s="88">
        <f>IF($A69&lt;Customisation!$H$13,M69,M69*(1-Customisation!$H$11*Customisation!$H$12))</f>
        <v>6.0828212400000014E-5</v>
      </c>
      <c r="X69" s="88">
        <f>IF($A69&lt;Customisation!$H$13,N69,N69*(1-Customisation!$H$11*Customisation!$H$12))</f>
        <v>1.2254742038525514E-5</v>
      </c>
      <c r="Y69" s="88">
        <f>IF($A69&lt;Customisation!$H$13,O69,O69*(1-Customisation!$H$11*Customisation!$H$12))</f>
        <v>1.0482888041250003</v>
      </c>
      <c r="Z69" s="88">
        <f>IF($A69&lt;Customisation!$H$13,P69,P69*(1-Customisation!$H$11*Customisation!$H$12))</f>
        <v>0.21883059344671382</v>
      </c>
      <c r="AA69" s="88">
        <f t="shared" si="27"/>
        <v>1.8355725000000002E-4</v>
      </c>
      <c r="AB69" s="88">
        <f t="shared" ref="AB69:AB104" si="39">H69-R69</f>
        <v>3.831762944609022E-5</v>
      </c>
      <c r="AC69" s="88">
        <f t="shared" si="28"/>
        <v>1.1747664E-4</v>
      </c>
      <c r="AD69" s="88">
        <f t="shared" si="33"/>
        <v>2.4523282845497738E-5</v>
      </c>
      <c r="AE69" s="88">
        <f t="shared" si="34"/>
        <v>2.1833448572742154E-3</v>
      </c>
      <c r="AF69" s="88">
        <f t="shared" si="29"/>
        <v>4.43134037469622E-4</v>
      </c>
      <c r="AG69" s="88">
        <f t="shared" ref="AG69:AG104" si="40">M69-W69</f>
        <v>1.3539182760000001E-4</v>
      </c>
      <c r="AH69" s="88">
        <f t="shared" ref="AH69:AH104" si="41">N69-X69</f>
        <v>2.7276683892201944E-5</v>
      </c>
      <c r="AI69" s="88">
        <f t="shared" si="30"/>
        <v>2.333287983375</v>
      </c>
      <c r="AJ69" s="88">
        <f t="shared" si="31"/>
        <v>0.48707454670397576</v>
      </c>
      <c r="AL69" s="90">
        <f t="shared" ref="AL69:AL104" si="42">G69*100000</f>
        <v>26.602500000000003</v>
      </c>
      <c r="AM69" s="90">
        <f t="shared" ref="AM69:AM104" si="43">Q69*100000</f>
        <v>8.2467750000000013</v>
      </c>
    </row>
    <row r="70" spans="1:39">
      <c r="A70" s="80">
        <f t="shared" si="32"/>
        <v>66</v>
      </c>
      <c r="B70" s="87">
        <f>'Life table'!D68</f>
        <v>0.8314986545064309</v>
      </c>
      <c r="C70" s="87">
        <f>IF($A70&lt;Customisation!$H$13,0,B70)/LOOKUP(Customisation!$H$13,$A$4:$A$104,$B$4:$B$104)</f>
        <v>0.84060280007117427</v>
      </c>
      <c r="D70" s="80">
        <f>IF($A70&lt;=Customisation!$H$13,1,1/(1+Customisation!$H$21)^($A70-Customisation!$H$13))</f>
        <v>0.20267018593106703</v>
      </c>
      <c r="E70" s="80">
        <f t="shared" ref="E70:E104" si="44">E69+D69</f>
        <v>39.374990283033391</v>
      </c>
      <c r="F70" s="80">
        <f t="shared" si="35"/>
        <v>0.17036512578460045</v>
      </c>
      <c r="G70" s="88">
        <f>'Age data'!M74*Customisation!$H$22</f>
        <v>2.73119E-4</v>
      </c>
      <c r="H70" s="88">
        <f t="shared" si="36"/>
        <v>5.5353078511307099E-5</v>
      </c>
      <c r="I70" s="88">
        <f>'Age data'!N74*Customisation!$H$22</f>
        <v>1.7451240000000001E-4</v>
      </c>
      <c r="J70" s="89">
        <f t="shared" si="37"/>
        <v>3.5368460555276747E-5</v>
      </c>
      <c r="K70" s="88">
        <f>I70*'Life table'!I68</f>
        <v>3.1154292533115426E-3</v>
      </c>
      <c r="L70" s="88">
        <f>J70*'Life table'!J68</f>
        <v>6.1725775136019971E-4</v>
      </c>
      <c r="M70" s="88">
        <f t="shared" si="38"/>
        <v>2.01356096E-4</v>
      </c>
      <c r="N70" s="88">
        <f>((G70-I70)*$AW$5+I70*$AW$6)/(1+Customisation!$H$21)^($A70-12)</f>
        <v>3.9383456094867432E-5</v>
      </c>
      <c r="O70" s="88">
        <f>G70*Customisation!$H$17</f>
        <v>3.4717521685000001</v>
      </c>
      <c r="P70" s="88">
        <f>O70/(1+Customisation!$H$21)^($A70-12)</f>
        <v>0.70362065749648017</v>
      </c>
      <c r="Q70" s="88">
        <f>IF($A70&lt;Customisation!$H$13,G70,G70*(1-Customisation!$H$11*Customisation!$H$12))</f>
        <v>8.4666890000000014E-5</v>
      </c>
      <c r="R70" s="88">
        <f>IF($A70&lt;Customisation!$H$13,H70,H70*(1-Customisation!$H$11*Customisation!$H$12))</f>
        <v>1.7159454338505203E-5</v>
      </c>
      <c r="S70" s="88">
        <f>IF($A70&lt;Customisation!$H$13,I70,I70*(1-Customisation!$H$11*Customisation!$H$12))</f>
        <v>5.4098844000000012E-5</v>
      </c>
      <c r="T70" s="88">
        <f>IF($A70&lt;Customisation!$H$13,J70,J70*(1-Customisation!$H$11*Customisation!$H$12))</f>
        <v>1.0964222772135793E-5</v>
      </c>
      <c r="U70" s="88">
        <f>IF($A70&lt;Customisation!$H$13,K70,K70*(1-Customisation!$H$11*Customisation!$H$12))</f>
        <v>9.6578306852657841E-4</v>
      </c>
      <c r="V70" s="88">
        <f>IF($A70&lt;Customisation!$H$13,L70,L70*(1-Customisation!$H$11*Customisation!$H$12))</f>
        <v>1.9134990292166194E-4</v>
      </c>
      <c r="W70" s="88">
        <f>IF($A70&lt;Customisation!$H$13,M70,M70*(1-Customisation!$H$11*Customisation!$H$12))</f>
        <v>6.2420389760000006E-5</v>
      </c>
      <c r="X70" s="88">
        <f>IF($A70&lt;Customisation!$H$13,N70,N70*(1-Customisation!$H$11*Customisation!$H$12))</f>
        <v>1.2208871389408906E-5</v>
      </c>
      <c r="Y70" s="88">
        <f>IF($A70&lt;Customisation!$H$13,O70,O70*(1-Customisation!$H$11*Customisation!$H$12))</f>
        <v>1.0762431722350003</v>
      </c>
      <c r="Z70" s="88">
        <f>IF($A70&lt;Customisation!$H$13,P70,P70*(1-Customisation!$H$11*Customisation!$H$12))</f>
        <v>0.21812240382390888</v>
      </c>
      <c r="AA70" s="88">
        <f t="shared" si="27"/>
        <v>1.8845210999999997E-4</v>
      </c>
      <c r="AB70" s="88">
        <f t="shared" si="39"/>
        <v>3.8193624172801896E-5</v>
      </c>
      <c r="AC70" s="88">
        <f t="shared" si="28"/>
        <v>1.20413556E-4</v>
      </c>
      <c r="AD70" s="88">
        <f t="shared" si="33"/>
        <v>2.4404237783140954E-5</v>
      </c>
      <c r="AE70" s="88">
        <f t="shared" si="34"/>
        <v>2.1496461847849641E-3</v>
      </c>
      <c r="AF70" s="88">
        <f t="shared" si="29"/>
        <v>4.2590784843853774E-4</v>
      </c>
      <c r="AG70" s="88">
        <f t="shared" si="40"/>
        <v>1.3893570623999999E-4</v>
      </c>
      <c r="AH70" s="88">
        <f t="shared" si="41"/>
        <v>2.7174584705458524E-5</v>
      </c>
      <c r="AI70" s="88">
        <f t="shared" si="30"/>
        <v>2.3955089962649998</v>
      </c>
      <c r="AJ70" s="88">
        <f t="shared" si="31"/>
        <v>0.48549825367257127</v>
      </c>
      <c r="AL70" s="90">
        <f t="shared" si="42"/>
        <v>27.311900000000001</v>
      </c>
      <c r="AM70" s="90">
        <f t="shared" si="43"/>
        <v>8.4666890000000006</v>
      </c>
    </row>
    <row r="71" spans="1:39">
      <c r="A71" s="80">
        <f t="shared" si="32"/>
        <v>67</v>
      </c>
      <c r="B71" s="87">
        <f>'Life table'!D69</f>
        <v>0.81843581064413484</v>
      </c>
      <c r="C71" s="87">
        <f>IF($A71&lt;Customisation!$H$13,0,B71)/LOOKUP(Customisation!$H$13,$A$4:$A$104,$B$4:$B$104)</f>
        <v>0.82739693008205606</v>
      </c>
      <c r="D71" s="80">
        <f>IF($A71&lt;=Customisation!$H$13,1,1/(1+Customisation!$H$21)^($A71-Customisation!$H$13))</f>
        <v>0.19676717080686118</v>
      </c>
      <c r="E71" s="80">
        <f t="shared" si="44"/>
        <v>39.57766046896446</v>
      </c>
      <c r="F71" s="80">
        <f t="shared" si="35"/>
        <v>0.1628045530665285</v>
      </c>
      <c r="G71" s="88">
        <f>'Age data'!M75*Customisation!$H$22</f>
        <v>2.8092239999999999E-4</v>
      </c>
      <c r="H71" s="88">
        <f t="shared" si="36"/>
        <v>5.527630586427338E-5</v>
      </c>
      <c r="I71" s="88">
        <f>'Age data'!N75*Customisation!$H$22</f>
        <v>1.8018760000000002E-4</v>
      </c>
      <c r="J71" s="89">
        <f t="shared" si="37"/>
        <v>3.5455004266478384E-5</v>
      </c>
      <c r="K71" s="88">
        <f>I71*'Life table'!I69</f>
        <v>3.0864600873471829E-3</v>
      </c>
      <c r="L71" s="88">
        <f>J71*'Life table'!J69</f>
        <v>5.966546348116419E-4</v>
      </c>
      <c r="M71" s="88">
        <f t="shared" si="38"/>
        <v>2.0734343200000001E-4</v>
      </c>
      <c r="N71" s="88">
        <f>((G71-I71)*$AW$5+I71*$AW$6)/(1+Customisation!$H$21)^($A71-12)</f>
        <v>3.9376075311981901E-5</v>
      </c>
      <c r="O71" s="88">
        <f>G71*Customisation!$H$17</f>
        <v>3.5709450875999997</v>
      </c>
      <c r="P71" s="88">
        <f>O71/(1+Customisation!$H$21)^($A71-12)</f>
        <v>0.70264476199371095</v>
      </c>
      <c r="Q71" s="88">
        <f>IF($A71&lt;Customisation!$H$13,G71,G71*(1-Customisation!$H$11*Customisation!$H$12))</f>
        <v>8.7085944000000006E-5</v>
      </c>
      <c r="R71" s="88">
        <f>IF($A71&lt;Customisation!$H$13,H71,H71*(1-Customisation!$H$11*Customisation!$H$12))</f>
        <v>1.7135654817924752E-5</v>
      </c>
      <c r="S71" s="88">
        <f>IF($A71&lt;Customisation!$H$13,I71,I71*(1-Customisation!$H$11*Customisation!$H$12))</f>
        <v>5.5858156000000013E-5</v>
      </c>
      <c r="T71" s="88">
        <f>IF($A71&lt;Customisation!$H$13,J71,J71*(1-Customisation!$H$11*Customisation!$H$12))</f>
        <v>1.0991051322608302E-5</v>
      </c>
      <c r="U71" s="88">
        <f>IF($A71&lt;Customisation!$H$13,K71,K71*(1-Customisation!$H$11*Customisation!$H$12))</f>
        <v>9.5680262707762689E-4</v>
      </c>
      <c r="V71" s="88">
        <f>IF($A71&lt;Customisation!$H$13,L71,L71*(1-Customisation!$H$11*Customisation!$H$12))</f>
        <v>1.8496293679160902E-4</v>
      </c>
      <c r="W71" s="88">
        <f>IF($A71&lt;Customisation!$H$13,M71,M71*(1-Customisation!$H$11*Customisation!$H$12))</f>
        <v>6.427646392000001E-5</v>
      </c>
      <c r="X71" s="88">
        <f>IF($A71&lt;Customisation!$H$13,N71,N71*(1-Customisation!$H$11*Customisation!$H$12))</f>
        <v>1.2206583346714391E-5</v>
      </c>
      <c r="Y71" s="88">
        <f>IF($A71&lt;Customisation!$H$13,O71,O71*(1-Customisation!$H$11*Customisation!$H$12))</f>
        <v>1.1069929771560001</v>
      </c>
      <c r="Z71" s="88">
        <f>IF($A71&lt;Customisation!$H$13,P71,P71*(1-Customisation!$H$11*Customisation!$H$12))</f>
        <v>0.21781987621805043</v>
      </c>
      <c r="AA71" s="88">
        <f t="shared" si="27"/>
        <v>1.9383645599999999E-4</v>
      </c>
      <c r="AB71" s="88">
        <f t="shared" si="39"/>
        <v>3.8140651046348625E-5</v>
      </c>
      <c r="AC71" s="88">
        <f t="shared" si="28"/>
        <v>1.24329444E-4</v>
      </c>
      <c r="AD71" s="88">
        <f t="shared" si="33"/>
        <v>2.4463952943870081E-5</v>
      </c>
      <c r="AE71" s="88">
        <f t="shared" si="34"/>
        <v>2.1296574602695561E-3</v>
      </c>
      <c r="AF71" s="88">
        <f t="shared" si="29"/>
        <v>4.1169169802003289E-4</v>
      </c>
      <c r="AG71" s="88">
        <f t="shared" si="40"/>
        <v>1.4306696808E-4</v>
      </c>
      <c r="AH71" s="88">
        <f t="shared" si="41"/>
        <v>2.7169491965267512E-5</v>
      </c>
      <c r="AI71" s="88">
        <f t="shared" si="30"/>
        <v>2.4639521104439996</v>
      </c>
      <c r="AJ71" s="88">
        <f t="shared" si="31"/>
        <v>0.48482488577566052</v>
      </c>
      <c r="AL71" s="90">
        <f t="shared" si="42"/>
        <v>28.09224</v>
      </c>
      <c r="AM71" s="90">
        <f t="shared" si="43"/>
        <v>8.7085944000000008</v>
      </c>
    </row>
    <row r="72" spans="1:39">
      <c r="A72" s="80">
        <f t="shared" si="32"/>
        <v>68</v>
      </c>
      <c r="B72" s="87">
        <f>'Life table'!D70</f>
        <v>0.8044814800726523</v>
      </c>
      <c r="C72" s="87">
        <f>IF($A72&lt;Customisation!$H$13,0,B72)/LOOKUP(Customisation!$H$13,$A$4:$A$104,$B$4:$B$104)</f>
        <v>0.81328981242415699</v>
      </c>
      <c r="D72" s="80">
        <f>IF($A72&lt;=Customisation!$H$13,1,1/(1+Customisation!$H$21)^($A72-Customisation!$H$13))</f>
        <v>0.19103608816200118</v>
      </c>
      <c r="E72" s="80">
        <f t="shared" si="44"/>
        <v>39.774427639771318</v>
      </c>
      <c r="F72" s="80">
        <f t="shared" si="35"/>
        <v>0.15536770430751867</v>
      </c>
      <c r="G72" s="88">
        <f>'Age data'!M76*Customisation!$H$22</f>
        <v>2.8943520000000001E-4</v>
      </c>
      <c r="H72" s="88">
        <f t="shared" si="36"/>
        <v>5.5292568384386444E-5</v>
      </c>
      <c r="I72" s="88">
        <f>'Age data'!N76*Customisation!$H$22</f>
        <v>1.8586280000000002E-4</v>
      </c>
      <c r="J72" s="89">
        <f t="shared" si="37"/>
        <v>3.5506502246836394E-5</v>
      </c>
      <c r="K72" s="88">
        <f>I72*'Life table'!I70</f>
        <v>3.0514198169296026E-3</v>
      </c>
      <c r="L72" s="88">
        <f>J72*'Life table'!J70</f>
        <v>5.7519246129200598E-4</v>
      </c>
      <c r="M72" s="88">
        <f t="shared" si="38"/>
        <v>2.1369965600000001E-4</v>
      </c>
      <c r="N72" s="88">
        <f>((G72-I72)*$AW$5+I72*$AW$6)/(1+Customisation!$H$21)^($A72-12)</f>
        <v>3.9401967680123461E-5</v>
      </c>
      <c r="O72" s="88">
        <f>G72*Customisation!$H$17</f>
        <v>3.6791555448</v>
      </c>
      <c r="P72" s="88">
        <f>O72/(1+Customisation!$H$21)^($A72-12)</f>
        <v>0.70285148301812828</v>
      </c>
      <c r="Q72" s="88">
        <f>IF($A72&lt;Customisation!$H$13,G72,G72*(1-Customisation!$H$11*Customisation!$H$12))</f>
        <v>8.9724912000000012E-5</v>
      </c>
      <c r="R72" s="88">
        <f>IF($A72&lt;Customisation!$H$13,H72,H72*(1-Customisation!$H$11*Customisation!$H$12))</f>
        <v>1.71406961991598E-5</v>
      </c>
      <c r="S72" s="88">
        <f>IF($A72&lt;Customisation!$H$13,I72,I72*(1-Customisation!$H$11*Customisation!$H$12))</f>
        <v>5.7617468000000015E-5</v>
      </c>
      <c r="T72" s="88">
        <f>IF($A72&lt;Customisation!$H$13,J72,J72*(1-Customisation!$H$11*Customisation!$H$12))</f>
        <v>1.1007015696519285E-5</v>
      </c>
      <c r="U72" s="88">
        <f>IF($A72&lt;Customisation!$H$13,K72,K72*(1-Customisation!$H$11*Customisation!$H$12))</f>
        <v>9.4594014324817692E-4</v>
      </c>
      <c r="V72" s="88">
        <f>IF($A72&lt;Customisation!$H$13,L72,L72*(1-Customisation!$H$11*Customisation!$H$12))</f>
        <v>1.7830966300052189E-4</v>
      </c>
      <c r="W72" s="88">
        <f>IF($A72&lt;Customisation!$H$13,M72,M72*(1-Customisation!$H$11*Customisation!$H$12))</f>
        <v>6.6246893360000019E-5</v>
      </c>
      <c r="X72" s="88">
        <f>IF($A72&lt;Customisation!$H$13,N72,N72*(1-Customisation!$H$11*Customisation!$H$12))</f>
        <v>1.2214609980838276E-5</v>
      </c>
      <c r="Y72" s="88">
        <f>IF($A72&lt;Customisation!$H$13,O72,O72*(1-Customisation!$H$11*Customisation!$H$12))</f>
        <v>1.1405382188880002</v>
      </c>
      <c r="Z72" s="88">
        <f>IF($A72&lt;Customisation!$H$13,P72,P72*(1-Customisation!$H$11*Customisation!$H$12))</f>
        <v>0.2178839597356198</v>
      </c>
      <c r="AA72" s="88">
        <f t="shared" si="27"/>
        <v>1.9971028800000001E-4</v>
      </c>
      <c r="AB72" s="88">
        <f t="shared" si="39"/>
        <v>3.8151872185226644E-5</v>
      </c>
      <c r="AC72" s="88">
        <f t="shared" si="28"/>
        <v>1.28245332E-4</v>
      </c>
      <c r="AD72" s="88">
        <f t="shared" si="33"/>
        <v>2.4499486550317109E-5</v>
      </c>
      <c r="AE72" s="88">
        <f t="shared" si="34"/>
        <v>2.1054796736814257E-3</v>
      </c>
      <c r="AF72" s="88">
        <f t="shared" si="29"/>
        <v>3.9688279829148412E-4</v>
      </c>
      <c r="AG72" s="88">
        <f t="shared" si="40"/>
        <v>1.4745276263999999E-4</v>
      </c>
      <c r="AH72" s="88">
        <f t="shared" si="41"/>
        <v>2.7187357699285186E-5</v>
      </c>
      <c r="AI72" s="88">
        <f t="shared" si="30"/>
        <v>2.538617325912</v>
      </c>
      <c r="AJ72" s="88">
        <f t="shared" si="31"/>
        <v>0.48496752328250847</v>
      </c>
      <c r="AL72" s="90">
        <f t="shared" si="42"/>
        <v>28.943519999999999</v>
      </c>
      <c r="AM72" s="90">
        <f t="shared" si="43"/>
        <v>8.9724912000000003</v>
      </c>
    </row>
    <row r="73" spans="1:39">
      <c r="A73" s="80">
        <f t="shared" si="32"/>
        <v>69</v>
      </c>
      <c r="B73" s="87">
        <f>'Life table'!D71</f>
        <v>0.78951812454330106</v>
      </c>
      <c r="C73" s="87">
        <f>IF($A73&lt;Customisation!$H$13,0,B73)/LOOKUP(Customisation!$H$13,$A$4:$A$104,$B$4:$B$104)</f>
        <v>0.79816262191306775</v>
      </c>
      <c r="D73" s="80">
        <f>IF($A73&lt;=Customisation!$H$13,1,1/(1+Customisation!$H$21)^($A73-Customisation!$H$13))</f>
        <v>0.18547193025437006</v>
      </c>
      <c r="E73" s="80">
        <f t="shared" si="44"/>
        <v>39.965463727933319</v>
      </c>
      <c r="F73" s="80">
        <f t="shared" si="35"/>
        <v>0.14803676214310565</v>
      </c>
      <c r="G73" s="88">
        <f>'Age data'!M77*Customisation!$H$22</f>
        <v>2.3977720000000001E-4</v>
      </c>
      <c r="H73" s="88">
        <f t="shared" si="36"/>
        <v>4.4471940114988144E-5</v>
      </c>
      <c r="I73" s="88">
        <f>'Age data'!N77*Customisation!$H$22</f>
        <v>1.6741839999999999E-4</v>
      </c>
      <c r="J73" s="89">
        <f t="shared" si="37"/>
        <v>3.1051413808098225E-5</v>
      </c>
      <c r="K73" s="88">
        <f>I73*'Life table'!I71</f>
        <v>2.631695286795565E-3</v>
      </c>
      <c r="L73" s="88">
        <f>J73*'Life table'!J71</f>
        <v>4.8352345647617682E-4</v>
      </c>
      <c r="M73" s="88">
        <f t="shared" si="38"/>
        <v>1.8160639999999998E-4</v>
      </c>
      <c r="N73" s="88">
        <f>((G73-I73)*$AW$5+I73*$AW$6)/(1+Customisation!$H$21)^($A73-12)</f>
        <v>3.2559813952025244E-5</v>
      </c>
      <c r="O73" s="88">
        <f>G73*Customisation!$H$17</f>
        <v>3.0479278777999999</v>
      </c>
      <c r="P73" s="88">
        <f>O73/(1+Customisation!$H$21)^($A73-12)</f>
        <v>0.56530506677167169</v>
      </c>
      <c r="Q73" s="88">
        <f>IF($A73&lt;Customisation!$H$13,G73,G73*(1-Customisation!$H$11*Customisation!$H$12))</f>
        <v>7.4330932000000018E-5</v>
      </c>
      <c r="R73" s="88">
        <f>IF($A73&lt;Customisation!$H$13,H73,H73*(1-Customisation!$H$11*Customisation!$H$12))</f>
        <v>1.3786301435646327E-5</v>
      </c>
      <c r="S73" s="88">
        <f>IF($A73&lt;Customisation!$H$13,I73,I73*(1-Customisation!$H$11*Customisation!$H$12))</f>
        <v>5.1899704000000005E-5</v>
      </c>
      <c r="T73" s="88">
        <f>IF($A73&lt;Customisation!$H$13,J73,J73*(1-Customisation!$H$11*Customisation!$H$12))</f>
        <v>9.6259382805104521E-6</v>
      </c>
      <c r="U73" s="88">
        <f>IF($A73&lt;Customisation!$H$13,K73,K73*(1-Customisation!$H$11*Customisation!$H$12))</f>
        <v>8.1582553890662533E-4</v>
      </c>
      <c r="V73" s="88">
        <f>IF($A73&lt;Customisation!$H$13,L73,L73*(1-Customisation!$H$11*Customisation!$H$12))</f>
        <v>1.4989227150761483E-4</v>
      </c>
      <c r="W73" s="88">
        <f>IF($A73&lt;Customisation!$H$13,M73,M73*(1-Customisation!$H$11*Customisation!$H$12))</f>
        <v>5.6297984000000005E-5</v>
      </c>
      <c r="X73" s="88">
        <f>IF($A73&lt;Customisation!$H$13,N73,N73*(1-Customisation!$H$11*Customisation!$H$12))</f>
        <v>1.0093542325127828E-5</v>
      </c>
      <c r="Y73" s="88">
        <f>IF($A73&lt;Customisation!$H$13,O73,O73*(1-Customisation!$H$11*Customisation!$H$12))</f>
        <v>0.94485764211800016</v>
      </c>
      <c r="Z73" s="88">
        <f>IF($A73&lt;Customisation!$H$13,P73,P73*(1-Customisation!$H$11*Customisation!$H$12))</f>
        <v>0.17524457069921826</v>
      </c>
      <c r="AA73" s="88">
        <f t="shared" si="27"/>
        <v>1.6544626799999999E-4</v>
      </c>
      <c r="AB73" s="88">
        <f t="shared" si="39"/>
        <v>3.0685638679341817E-5</v>
      </c>
      <c r="AC73" s="88">
        <f t="shared" si="28"/>
        <v>1.1551869599999998E-4</v>
      </c>
      <c r="AD73" s="88">
        <f t="shared" si="33"/>
        <v>2.1425475527587771E-5</v>
      </c>
      <c r="AE73" s="88">
        <f t="shared" si="34"/>
        <v>1.8158697478889397E-3</v>
      </c>
      <c r="AF73" s="88">
        <f t="shared" si="29"/>
        <v>3.3363118496856198E-4</v>
      </c>
      <c r="AG73" s="88">
        <f t="shared" si="40"/>
        <v>1.2530841599999999E-4</v>
      </c>
      <c r="AH73" s="88">
        <f t="shared" si="41"/>
        <v>2.2466271626897418E-5</v>
      </c>
      <c r="AI73" s="88">
        <f t="shared" si="30"/>
        <v>2.1030702356819999</v>
      </c>
      <c r="AJ73" s="88">
        <f t="shared" si="31"/>
        <v>0.39006049607245341</v>
      </c>
      <c r="AL73" s="90">
        <f t="shared" si="42"/>
        <v>23.977720000000001</v>
      </c>
      <c r="AM73" s="90">
        <f t="shared" si="43"/>
        <v>7.4330932000000018</v>
      </c>
    </row>
    <row r="74" spans="1:39">
      <c r="A74" s="80">
        <f t="shared" si="32"/>
        <v>70</v>
      </c>
      <c r="B74" s="87">
        <f>'Life table'!D72</f>
        <v>0.77343564034635404</v>
      </c>
      <c r="C74" s="87">
        <f>IF($A74&lt;Customisation!$H$13,0,B74)/LOOKUP(Customisation!$H$13,$A$4:$A$104,$B$4:$B$104)</f>
        <v>0.78190404930469859</v>
      </c>
      <c r="D74" s="80">
        <f>IF($A74&lt;=Customisation!$H$13,1,1/(1+Customisation!$H$21)^($A74-Customisation!$H$13))</f>
        <v>0.18006983519841754</v>
      </c>
      <c r="E74" s="80">
        <f t="shared" si="44"/>
        <v>40.150935658187692</v>
      </c>
      <c r="F74" s="80">
        <f t="shared" si="35"/>
        <v>0.14079733329927241</v>
      </c>
      <c r="G74" s="88">
        <f>'Age data'!M78*Customisation!$H$22</f>
        <v>2.4829000000000002E-4</v>
      </c>
      <c r="H74" s="88">
        <f t="shared" si="36"/>
        <v>4.4709539381415097E-5</v>
      </c>
      <c r="I74" s="88">
        <f>'Age data'!N78*Customisation!$H$22</f>
        <v>1.7309359999999999E-4</v>
      </c>
      <c r="J74" s="89">
        <f t="shared" si="37"/>
        <v>3.1168936025900808E-5</v>
      </c>
      <c r="K74" s="88">
        <f>I74*'Life table'!I72</f>
        <v>2.6025894009304011E-3</v>
      </c>
      <c r="L74" s="88">
        <f>J74*'Life table'!J72</f>
        <v>4.6585627142076483E-4</v>
      </c>
      <c r="M74" s="88">
        <f t="shared" si="38"/>
        <v>1.8796262399999999E-4</v>
      </c>
      <c r="N74" s="88">
        <f>((G74-I74)*$AW$5+I74*$AW$6)/(1+Customisation!$H$21)^($A74-12)</f>
        <v>3.2716916503617868E-5</v>
      </c>
      <c r="O74" s="88">
        <f>G74*Customisation!$H$17</f>
        <v>3.1561383350000005</v>
      </c>
      <c r="P74" s="88">
        <f>O74/(1+Customisation!$H$21)^($A74-12)</f>
        <v>0.56832530984685803</v>
      </c>
      <c r="Q74" s="88">
        <f>IF($A74&lt;Customisation!$H$13,G74,G74*(1-Customisation!$H$11*Customisation!$H$12))</f>
        <v>7.6969900000000023E-5</v>
      </c>
      <c r="R74" s="88">
        <f>IF($A74&lt;Customisation!$H$13,H74,H74*(1-Customisation!$H$11*Customisation!$H$12))</f>
        <v>1.3859957208238683E-5</v>
      </c>
      <c r="S74" s="88">
        <f>IF($A74&lt;Customisation!$H$13,I74,I74*(1-Customisation!$H$11*Customisation!$H$12))</f>
        <v>5.3659016000000006E-5</v>
      </c>
      <c r="T74" s="88">
        <f>IF($A74&lt;Customisation!$H$13,J74,J74*(1-Customisation!$H$11*Customisation!$H$12))</f>
        <v>9.6623701680292517E-6</v>
      </c>
      <c r="U74" s="88">
        <f>IF($A74&lt;Customisation!$H$13,K74,K74*(1-Customisation!$H$11*Customisation!$H$12))</f>
        <v>8.0680271428842443E-4</v>
      </c>
      <c r="V74" s="88">
        <f>IF($A74&lt;Customisation!$H$13,L74,L74*(1-Customisation!$H$11*Customisation!$H$12))</f>
        <v>1.4441544414043713E-4</v>
      </c>
      <c r="W74" s="88">
        <f>IF($A74&lt;Customisation!$H$13,M74,M74*(1-Customisation!$H$11*Customisation!$H$12))</f>
        <v>5.8268413440000007E-5</v>
      </c>
      <c r="X74" s="88">
        <f>IF($A74&lt;Customisation!$H$13,N74,N74*(1-Customisation!$H$11*Customisation!$H$12))</f>
        <v>1.014224411612154E-5</v>
      </c>
      <c r="Y74" s="88">
        <f>IF($A74&lt;Customisation!$H$13,O74,O74*(1-Customisation!$H$11*Customisation!$H$12))</f>
        <v>0.97840288385000029</v>
      </c>
      <c r="Z74" s="88">
        <f>IF($A74&lt;Customisation!$H$13,P74,P74*(1-Customisation!$H$11*Customisation!$H$12))</f>
        <v>0.17618084605252601</v>
      </c>
      <c r="AA74" s="88">
        <f t="shared" si="27"/>
        <v>1.7132010000000001E-4</v>
      </c>
      <c r="AB74" s="88">
        <f t="shared" si="39"/>
        <v>3.0849582173176416E-5</v>
      </c>
      <c r="AC74" s="88">
        <f t="shared" si="28"/>
        <v>1.1943458399999999E-4</v>
      </c>
      <c r="AD74" s="88">
        <f t="shared" si="33"/>
        <v>2.1506565857871556E-5</v>
      </c>
      <c r="AE74" s="88">
        <f t="shared" si="34"/>
        <v>1.7957866866419765E-3</v>
      </c>
      <c r="AF74" s="88">
        <f t="shared" si="29"/>
        <v>3.2144082728032767E-4</v>
      </c>
      <c r="AG74" s="88">
        <f t="shared" si="40"/>
        <v>1.2969421055999999E-4</v>
      </c>
      <c r="AH74" s="88">
        <f t="shared" si="41"/>
        <v>2.2574672387496326E-5</v>
      </c>
      <c r="AI74" s="88">
        <f t="shared" si="30"/>
        <v>2.1777354511500002</v>
      </c>
      <c r="AJ74" s="88">
        <f t="shared" si="31"/>
        <v>0.39214446379433199</v>
      </c>
      <c r="AL74" s="90">
        <f t="shared" si="42"/>
        <v>24.829000000000001</v>
      </c>
      <c r="AM74" s="90">
        <f t="shared" si="43"/>
        <v>7.6969900000000022</v>
      </c>
    </row>
    <row r="75" spans="1:39">
      <c r="A75" s="80">
        <f t="shared" si="32"/>
        <v>71</v>
      </c>
      <c r="B75" s="87">
        <f>'Life table'!D73</f>
        <v>0.75614161942820957</v>
      </c>
      <c r="C75" s="87">
        <f>IF($A75&lt;Customisation!$H$13,0,B75)/LOOKUP(Customisation!$H$13,$A$4:$A$104,$B$4:$B$104)</f>
        <v>0.76442067476224551</v>
      </c>
      <c r="D75" s="80">
        <f>IF($A75&lt;=Customisation!$H$13,1,1/(1+Customisation!$H$21)^($A75-Customisation!$H$13))</f>
        <v>0.17482508271691022</v>
      </c>
      <c r="E75" s="80">
        <f t="shared" si="44"/>
        <v>40.331005493386108</v>
      </c>
      <c r="F75" s="80">
        <f t="shared" si="35"/>
        <v>0.1336399076958259</v>
      </c>
      <c r="G75" s="88">
        <f>'Age data'!M79*Customisation!$H$22</f>
        <v>2.5538400000000005E-4</v>
      </c>
      <c r="H75" s="88">
        <f t="shared" si="36"/>
        <v>4.4647528924575411E-5</v>
      </c>
      <c r="I75" s="88">
        <f>'Age data'!N79*Customisation!$H$22</f>
        <v>1.780594E-4</v>
      </c>
      <c r="J75" s="89">
        <f t="shared" si="37"/>
        <v>3.1129249333523405E-5</v>
      </c>
      <c r="K75" s="88">
        <f>I75*'Life table'!I73</f>
        <v>2.5583907727272743E-3</v>
      </c>
      <c r="L75" s="88">
        <f>J75*'Life table'!J73</f>
        <v>4.4570627075273992E-4</v>
      </c>
      <c r="M75" s="88">
        <f t="shared" si="38"/>
        <v>1.9333987600000002E-4</v>
      </c>
      <c r="N75" s="88">
        <f>((G75-I75)*$AW$5+I75*$AW$6)/(1+Customisation!$H$21)^($A75-12)</f>
        <v>3.2672773907802882E-5</v>
      </c>
      <c r="O75" s="88">
        <f>G75*Customisation!$H$17</f>
        <v>3.2463137160000004</v>
      </c>
      <c r="P75" s="88">
        <f>O75/(1+Customisation!$H$21)^($A75-12)</f>
        <v>0.56753706392474024</v>
      </c>
      <c r="Q75" s="88">
        <f>IF($A75&lt;Customisation!$H$13,G75,G75*(1-Customisation!$H$11*Customisation!$H$12))</f>
        <v>7.916904000000003E-5</v>
      </c>
      <c r="R75" s="88">
        <f>IF($A75&lt;Customisation!$H$13,H75,H75*(1-Customisation!$H$11*Customisation!$H$12))</f>
        <v>1.384073396661838E-5</v>
      </c>
      <c r="S75" s="88">
        <f>IF($A75&lt;Customisation!$H$13,I75,I75*(1-Customisation!$H$11*Customisation!$H$12))</f>
        <v>5.5198414000000008E-5</v>
      </c>
      <c r="T75" s="88">
        <f>IF($A75&lt;Customisation!$H$13,J75,J75*(1-Customisation!$H$11*Customisation!$H$12))</f>
        <v>9.6500672933922576E-6</v>
      </c>
      <c r="U75" s="88">
        <f>IF($A75&lt;Customisation!$H$13,K75,K75*(1-Customisation!$H$11*Customisation!$H$12))</f>
        <v>7.9310113954545521E-4</v>
      </c>
      <c r="V75" s="88">
        <f>IF($A75&lt;Customisation!$H$13,L75,L75*(1-Customisation!$H$11*Customisation!$H$12))</f>
        <v>1.3816894393334941E-4</v>
      </c>
      <c r="W75" s="88">
        <f>IF($A75&lt;Customisation!$H$13,M75,M75*(1-Customisation!$H$11*Customisation!$H$12))</f>
        <v>5.9935361560000019E-5</v>
      </c>
      <c r="X75" s="88">
        <f>IF($A75&lt;Customisation!$H$13,N75,N75*(1-Customisation!$H$11*Customisation!$H$12))</f>
        <v>1.0128559911418896E-5</v>
      </c>
      <c r="Y75" s="88">
        <f>IF($A75&lt;Customisation!$H$13,O75,O75*(1-Customisation!$H$11*Customisation!$H$12))</f>
        <v>1.0063572519600004</v>
      </c>
      <c r="Z75" s="88">
        <f>IF($A75&lt;Customisation!$H$13,P75,P75*(1-Customisation!$H$11*Customisation!$H$12))</f>
        <v>0.17593648981666951</v>
      </c>
      <c r="AA75" s="88">
        <f t="shared" si="27"/>
        <v>1.7621496000000002E-4</v>
      </c>
      <c r="AB75" s="88">
        <f t="shared" si="39"/>
        <v>3.0806794957957029E-5</v>
      </c>
      <c r="AC75" s="88">
        <f t="shared" si="28"/>
        <v>1.2286098599999999E-4</v>
      </c>
      <c r="AD75" s="88">
        <f t="shared" si="33"/>
        <v>2.1479182040131147E-5</v>
      </c>
      <c r="AE75" s="88">
        <f t="shared" si="34"/>
        <v>1.7652896331818192E-3</v>
      </c>
      <c r="AF75" s="88">
        <f t="shared" si="29"/>
        <v>3.0753732681939054E-4</v>
      </c>
      <c r="AG75" s="88">
        <f t="shared" si="40"/>
        <v>1.3340451444000001E-4</v>
      </c>
      <c r="AH75" s="88">
        <f t="shared" si="41"/>
        <v>2.2544213996383988E-5</v>
      </c>
      <c r="AI75" s="88">
        <f t="shared" si="30"/>
        <v>2.23995646404</v>
      </c>
      <c r="AJ75" s="88">
        <f t="shared" si="31"/>
        <v>0.3916005741080707</v>
      </c>
      <c r="AL75" s="90">
        <f t="shared" si="42"/>
        <v>25.538400000000006</v>
      </c>
      <c r="AM75" s="90">
        <f t="shared" si="43"/>
        <v>7.9169040000000033</v>
      </c>
    </row>
    <row r="76" spans="1:39">
      <c r="A76" s="80">
        <f t="shared" si="32"/>
        <v>72</v>
      </c>
      <c r="B76" s="87">
        <f>'Life table'!D74</f>
        <v>0.73758590408744129</v>
      </c>
      <c r="C76" s="87">
        <f>IF($A76&lt;Customisation!$H$13,0,B76)/LOOKUP(Customisation!$H$13,$A$4:$A$104,$B$4:$B$104)</f>
        <v>0.74566179140358002</v>
      </c>
      <c r="D76" s="80">
        <f>IF($A76&lt;=Customisation!$H$13,1,1/(1+Customisation!$H$21)^($A76-Customisation!$H$13))</f>
        <v>0.1697330900164177</v>
      </c>
      <c r="E76" s="80">
        <f t="shared" si="44"/>
        <v>40.505830576103016</v>
      </c>
      <c r="F76" s="80">
        <f t="shared" si="35"/>
        <v>0.12656347996210712</v>
      </c>
      <c r="G76" s="88">
        <f>'Age data'!M80*Customisation!$H$22</f>
        <v>2.6602500000000003E-4</v>
      </c>
      <c r="H76" s="88">
        <f t="shared" si="36"/>
        <v>4.5153245271617523E-5</v>
      </c>
      <c r="I76" s="88">
        <f>'Age data'!N80*Customisation!$H$22</f>
        <v>1.8586280000000002E-4</v>
      </c>
      <c r="J76" s="89">
        <f t="shared" si="37"/>
        <v>3.1547067363103446E-5</v>
      </c>
      <c r="K76" s="88">
        <f>I76*'Life table'!I74</f>
        <v>2.5494937982476502E-3</v>
      </c>
      <c r="L76" s="88">
        <f>J76*'Life table'!J74</f>
        <v>4.3207457924842474E-4</v>
      </c>
      <c r="M76" s="88">
        <f t="shared" si="38"/>
        <v>2.0152635200000002E-4</v>
      </c>
      <c r="N76" s="88">
        <f>((G76-I76)*$AW$5+I76*$AW$6)/(1+Customisation!$H$21)^($A76-12)</f>
        <v>3.3065577038543619E-5</v>
      </c>
      <c r="O76" s="88">
        <f>G76*Customisation!$H$17</f>
        <v>3.3815767875000002</v>
      </c>
      <c r="P76" s="88">
        <f>O76/(1+Customisation!$H$21)^($A76-12)</f>
        <v>0.57396547727016611</v>
      </c>
      <c r="Q76" s="88">
        <f>IF($A76&lt;Customisation!$H$13,G76,G76*(1-Customisation!$H$11*Customisation!$H$12))</f>
        <v>8.246775000000002E-5</v>
      </c>
      <c r="R76" s="88">
        <f>IF($A76&lt;Customisation!$H$13,H76,H76*(1-Customisation!$H$11*Customisation!$H$12))</f>
        <v>1.3997506034201434E-5</v>
      </c>
      <c r="S76" s="88">
        <f>IF($A76&lt;Customisation!$H$13,I76,I76*(1-Customisation!$H$11*Customisation!$H$12))</f>
        <v>5.7617468000000015E-5</v>
      </c>
      <c r="T76" s="88">
        <f>IF($A76&lt;Customisation!$H$13,J76,J76*(1-Customisation!$H$11*Customisation!$H$12))</f>
        <v>9.7795908825620691E-6</v>
      </c>
      <c r="U76" s="88">
        <f>IF($A76&lt;Customisation!$H$13,K76,K76*(1-Customisation!$H$11*Customisation!$H$12))</f>
        <v>7.9034307745677167E-4</v>
      </c>
      <c r="V76" s="88">
        <f>IF($A76&lt;Customisation!$H$13,L76,L76*(1-Customisation!$H$11*Customisation!$H$12))</f>
        <v>1.339431195670117E-4</v>
      </c>
      <c r="W76" s="88">
        <f>IF($A76&lt;Customisation!$H$13,M76,M76*(1-Customisation!$H$11*Customisation!$H$12))</f>
        <v>6.2473169120000024E-5</v>
      </c>
      <c r="X76" s="88">
        <f>IF($A76&lt;Customisation!$H$13,N76,N76*(1-Customisation!$H$11*Customisation!$H$12))</f>
        <v>1.0250328881948524E-5</v>
      </c>
      <c r="Y76" s="88">
        <f>IF($A76&lt;Customisation!$H$13,O76,O76*(1-Customisation!$H$11*Customisation!$H$12))</f>
        <v>1.0482888041250003</v>
      </c>
      <c r="Z76" s="88">
        <f>IF($A76&lt;Customisation!$H$13,P76,P76*(1-Customisation!$H$11*Customisation!$H$12))</f>
        <v>0.17792929795375154</v>
      </c>
      <c r="AA76" s="88">
        <f t="shared" si="27"/>
        <v>1.8355725000000002E-4</v>
      </c>
      <c r="AB76" s="88">
        <f t="shared" si="39"/>
        <v>3.1155739237416088E-5</v>
      </c>
      <c r="AC76" s="88">
        <f t="shared" si="28"/>
        <v>1.28245332E-4</v>
      </c>
      <c r="AD76" s="88">
        <f t="shared" si="33"/>
        <v>2.1767476480541377E-5</v>
      </c>
      <c r="AE76" s="88">
        <f t="shared" si="34"/>
        <v>1.7591507207908785E-3</v>
      </c>
      <c r="AF76" s="88">
        <f t="shared" si="29"/>
        <v>2.9813145968141303E-4</v>
      </c>
      <c r="AG76" s="88">
        <f t="shared" si="40"/>
        <v>1.3905318288E-4</v>
      </c>
      <c r="AH76" s="88">
        <f t="shared" si="41"/>
        <v>2.2815248156595097E-5</v>
      </c>
      <c r="AI76" s="88">
        <f t="shared" si="30"/>
        <v>2.333287983375</v>
      </c>
      <c r="AJ76" s="88">
        <f t="shared" si="31"/>
        <v>0.39603617931641455</v>
      </c>
      <c r="AL76" s="90">
        <f t="shared" si="42"/>
        <v>26.602500000000003</v>
      </c>
      <c r="AM76" s="90">
        <f t="shared" si="43"/>
        <v>8.2467750000000013</v>
      </c>
    </row>
    <row r="77" spans="1:39">
      <c r="A77" s="80">
        <f t="shared" si="32"/>
        <v>73</v>
      </c>
      <c r="B77" s="87">
        <f>'Life table'!D75</f>
        <v>0.71773746740844824</v>
      </c>
      <c r="C77" s="87">
        <f>IF($A77&lt;Customisation!$H$13,0,B77)/LOOKUP(Customisation!$H$13,$A$4:$A$104,$B$4:$B$104)</f>
        <v>0.72559603259690963</v>
      </c>
      <c r="D77" s="80">
        <f>IF($A77&lt;=Customisation!$H$13,1,1/(1+Customisation!$H$21)^($A77-Customisation!$H$13))</f>
        <v>0.16478940778292983</v>
      </c>
      <c r="E77" s="80">
        <f t="shared" si="44"/>
        <v>40.67556366611943</v>
      </c>
      <c r="F77" s="80">
        <f t="shared" si="35"/>
        <v>0.11957054050128819</v>
      </c>
      <c r="G77" s="88">
        <f>'Age data'!M81*Customisation!$H$22</f>
        <v>2.795036E-4</v>
      </c>
      <c r="H77" s="88">
        <f t="shared" si="36"/>
        <v>4.6059232717196907E-5</v>
      </c>
      <c r="I77" s="88">
        <f>'Age data'!N81*Customisation!$H$22</f>
        <v>1.9508500000000001E-4</v>
      </c>
      <c r="J77" s="89">
        <f t="shared" si="37"/>
        <v>3.2147941617332869E-5</v>
      </c>
      <c r="K77" s="88">
        <f>I77*'Life table'!I75</f>
        <v>2.5522153835709546E-3</v>
      </c>
      <c r="L77" s="88">
        <f>J77*'Life table'!J75</f>
        <v>4.205007367222336E-4</v>
      </c>
      <c r="M77" s="88">
        <f t="shared" si="38"/>
        <v>2.1167077199999999E-4</v>
      </c>
      <c r="N77" s="88">
        <f>((G77-I77)*$AW$5+I77*$AW$6)/(1+Customisation!$H$21)^($A77-12)</f>
        <v>3.3717841956016492E-5</v>
      </c>
      <c r="O77" s="88">
        <f>G77*Customisation!$H$17</f>
        <v>3.5529100113999998</v>
      </c>
      <c r="P77" s="88">
        <f>O77/(1+Customisation!$H$21)^($A77-12)</f>
        <v>0.58548193668464843</v>
      </c>
      <c r="Q77" s="88">
        <f>IF($A77&lt;Customisation!$H$13,G77,G77*(1-Customisation!$H$11*Customisation!$H$12))</f>
        <v>8.6646116000000008E-5</v>
      </c>
      <c r="R77" s="88">
        <f>IF($A77&lt;Customisation!$H$13,H77,H77*(1-Customisation!$H$11*Customisation!$H$12))</f>
        <v>1.4278362142331044E-5</v>
      </c>
      <c r="S77" s="88">
        <f>IF($A77&lt;Customisation!$H$13,I77,I77*(1-Customisation!$H$11*Customisation!$H$12))</f>
        <v>6.0476350000000013E-5</v>
      </c>
      <c r="T77" s="88">
        <f>IF($A77&lt;Customisation!$H$13,J77,J77*(1-Customisation!$H$11*Customisation!$H$12))</f>
        <v>9.9658619013731912E-6</v>
      </c>
      <c r="U77" s="88">
        <f>IF($A77&lt;Customisation!$H$13,K77,K77*(1-Customisation!$H$11*Customisation!$H$12))</f>
        <v>7.9118676890699605E-4</v>
      </c>
      <c r="V77" s="88">
        <f>IF($A77&lt;Customisation!$H$13,L77,L77*(1-Customisation!$H$11*Customisation!$H$12))</f>
        <v>1.3035522838389244E-4</v>
      </c>
      <c r="W77" s="88">
        <f>IF($A77&lt;Customisation!$H$13,M77,M77*(1-Customisation!$H$11*Customisation!$H$12))</f>
        <v>6.5617939320000002E-5</v>
      </c>
      <c r="X77" s="88">
        <f>IF($A77&lt;Customisation!$H$13,N77,N77*(1-Customisation!$H$11*Customisation!$H$12))</f>
        <v>1.0452531006365114E-5</v>
      </c>
      <c r="Y77" s="88">
        <f>IF($A77&lt;Customisation!$H$13,O77,O77*(1-Customisation!$H$11*Customisation!$H$12))</f>
        <v>1.101402103534</v>
      </c>
      <c r="Z77" s="88">
        <f>IF($A77&lt;Customisation!$H$13,P77,P77*(1-Customisation!$H$11*Customisation!$H$12))</f>
        <v>0.18149940037224105</v>
      </c>
      <c r="AA77" s="88">
        <f t="shared" si="27"/>
        <v>1.9285748399999999E-4</v>
      </c>
      <c r="AB77" s="88">
        <f t="shared" si="39"/>
        <v>3.1780870574865863E-5</v>
      </c>
      <c r="AC77" s="88">
        <f t="shared" si="28"/>
        <v>1.3460864999999999E-4</v>
      </c>
      <c r="AD77" s="88">
        <f t="shared" si="33"/>
        <v>2.2182079715959676E-5</v>
      </c>
      <c r="AE77" s="88">
        <f t="shared" si="34"/>
        <v>1.7610286146639586E-3</v>
      </c>
      <c r="AF77" s="88">
        <f t="shared" si="29"/>
        <v>2.9014550833834116E-4</v>
      </c>
      <c r="AG77" s="88">
        <f t="shared" si="40"/>
        <v>1.4605283267999999E-4</v>
      </c>
      <c r="AH77" s="88">
        <f t="shared" si="41"/>
        <v>2.3265310949651378E-5</v>
      </c>
      <c r="AI77" s="88">
        <f t="shared" si="30"/>
        <v>2.4515079078659996</v>
      </c>
      <c r="AJ77" s="88">
        <f t="shared" si="31"/>
        <v>0.40398253631240738</v>
      </c>
      <c r="AL77" s="90">
        <f t="shared" si="42"/>
        <v>27.95036</v>
      </c>
      <c r="AM77" s="90">
        <f t="shared" si="43"/>
        <v>8.6646116000000006</v>
      </c>
    </row>
    <row r="78" spans="1:39">
      <c r="A78" s="80">
        <f t="shared" si="32"/>
        <v>74</v>
      </c>
      <c r="B78" s="87">
        <f>'Life table'!D76</f>
        <v>0.69660727636794351</v>
      </c>
      <c r="C78" s="87">
        <f>IF($A78&lt;Customisation!$H$13,0,B78)/LOOKUP(Customisation!$H$13,$A$4:$A$104,$B$4:$B$104)</f>
        <v>0.70423448539725664</v>
      </c>
      <c r="D78" s="80">
        <f>IF($A78&lt;=Customisation!$H$13,1,1/(1+Customisation!$H$21)^($A78-Customisation!$H$13))</f>
        <v>0.15998971629410663</v>
      </c>
      <c r="E78" s="80">
        <f t="shared" si="44"/>
        <v>40.840353073902357</v>
      </c>
      <c r="F78" s="80">
        <f t="shared" si="35"/>
        <v>0.11267027552323326</v>
      </c>
      <c r="G78" s="88">
        <f>'Age data'!M82*Customisation!$H$22</f>
        <v>2.0430720000000002E-4</v>
      </c>
      <c r="H78" s="88">
        <f t="shared" si="36"/>
        <v>3.2687050964843308E-5</v>
      </c>
      <c r="I78" s="88">
        <f>'Age data'!N82*Customisation!$H$22</f>
        <v>1.723842E-4</v>
      </c>
      <c r="J78" s="89">
        <f t="shared" si="37"/>
        <v>2.7579699251586536E-5</v>
      </c>
      <c r="K78" s="88">
        <f>I78*'Life table'!I76</f>
        <v>2.1486395649722065E-3</v>
      </c>
      <c r="L78" s="88">
        <f>J78*'Life table'!J76</f>
        <v>3.4376023441819604E-4</v>
      </c>
      <c r="M78" s="88">
        <f t="shared" si="38"/>
        <v>1.6485037200000003E-4</v>
      </c>
      <c r="N78" s="88">
        <f>((G78-I78)*$AW$5+I78*$AW$6)/(1+Customisation!$H$21)^($A78-12)</f>
        <v>2.5588859747233309E-5</v>
      </c>
      <c r="O78" s="88">
        <f>G78*Customisation!$H$17</f>
        <v>2.5970509728000004</v>
      </c>
      <c r="P78" s="88">
        <f>O78/(1+Customisation!$H$21)^($A78-12)</f>
        <v>0.41550144833960573</v>
      </c>
      <c r="Q78" s="88">
        <f>IF($A78&lt;Customisation!$H$13,G78,G78*(1-Customisation!$H$11*Customisation!$H$12))</f>
        <v>6.3335232000000024E-5</v>
      </c>
      <c r="R78" s="88">
        <f>IF($A78&lt;Customisation!$H$13,H78,H78*(1-Customisation!$H$11*Customisation!$H$12))</f>
        <v>1.0132985799101428E-5</v>
      </c>
      <c r="S78" s="88">
        <f>IF($A78&lt;Customisation!$H$13,I78,I78*(1-Customisation!$H$11*Customisation!$H$12))</f>
        <v>5.3439102000000007E-5</v>
      </c>
      <c r="T78" s="88">
        <f>IF($A78&lt;Customisation!$H$13,J78,J78*(1-Customisation!$H$11*Customisation!$H$12))</f>
        <v>8.5497067679918275E-6</v>
      </c>
      <c r="U78" s="88">
        <f>IF($A78&lt;Customisation!$H$13,K78,K78*(1-Customisation!$H$11*Customisation!$H$12))</f>
        <v>6.6607826514138418E-4</v>
      </c>
      <c r="V78" s="88">
        <f>IF($A78&lt;Customisation!$H$13,L78,L78*(1-Customisation!$H$11*Customisation!$H$12))</f>
        <v>1.0656567266964079E-4</v>
      </c>
      <c r="W78" s="88">
        <f>IF($A78&lt;Customisation!$H$13,M78,M78*(1-Customisation!$H$11*Customisation!$H$12))</f>
        <v>5.1103615320000019E-5</v>
      </c>
      <c r="X78" s="88">
        <f>IF($A78&lt;Customisation!$H$13,N78,N78*(1-Customisation!$H$11*Customisation!$H$12))</f>
        <v>7.9325465216423266E-6</v>
      </c>
      <c r="Y78" s="88">
        <f>IF($A78&lt;Customisation!$H$13,O78,O78*(1-Customisation!$H$11*Customisation!$H$12))</f>
        <v>0.80508580156800025</v>
      </c>
      <c r="Z78" s="88">
        <f>IF($A78&lt;Customisation!$H$13,P78,P78*(1-Customisation!$H$11*Customisation!$H$12))</f>
        <v>0.12880544898527779</v>
      </c>
      <c r="AA78" s="88">
        <f t="shared" si="27"/>
        <v>1.40971968E-4</v>
      </c>
      <c r="AB78" s="88">
        <f t="shared" si="39"/>
        <v>2.255406516574188E-5</v>
      </c>
      <c r="AC78" s="88">
        <f t="shared" si="28"/>
        <v>1.1894509799999998E-4</v>
      </c>
      <c r="AD78" s="88">
        <f t="shared" si="33"/>
        <v>1.9029992483594708E-5</v>
      </c>
      <c r="AE78" s="88">
        <f t="shared" si="34"/>
        <v>1.4825612998308224E-3</v>
      </c>
      <c r="AF78" s="88">
        <f t="shared" si="29"/>
        <v>2.3719456174855526E-4</v>
      </c>
      <c r="AG78" s="88">
        <f t="shared" si="40"/>
        <v>1.1374675668000001E-4</v>
      </c>
      <c r="AH78" s="88">
        <f t="shared" si="41"/>
        <v>1.7656313225590981E-5</v>
      </c>
      <c r="AI78" s="88">
        <f t="shared" si="30"/>
        <v>1.7919651712320002</v>
      </c>
      <c r="AJ78" s="88">
        <f t="shared" si="31"/>
        <v>0.28669599935432794</v>
      </c>
      <c r="AL78" s="90">
        <f t="shared" si="42"/>
        <v>20.430720000000001</v>
      </c>
      <c r="AM78" s="90">
        <f t="shared" si="43"/>
        <v>6.3335232000000028</v>
      </c>
    </row>
    <row r="79" spans="1:39">
      <c r="A79" s="80">
        <f t="shared" si="32"/>
        <v>75</v>
      </c>
      <c r="B79" s="87">
        <f>'Life table'!D77</f>
        <v>0.67421135243271413</v>
      </c>
      <c r="C79" s="87">
        <f>IF($A79&lt;Customisation!$H$13,0,B79)/LOOKUP(Customisation!$H$13,$A$4:$A$104,$B$4:$B$104)</f>
        <v>0.68159334669173488</v>
      </c>
      <c r="D79" s="80">
        <f>IF($A79&lt;=Customisation!$H$13,1,1/(1+Customisation!$H$21)^($A79-Customisation!$H$13))</f>
        <v>0.15532982164476369</v>
      </c>
      <c r="E79" s="80">
        <f t="shared" si="44"/>
        <v>41.000342790196463</v>
      </c>
      <c r="F79" s="80">
        <f t="shared" si="35"/>
        <v>0.10587177297588476</v>
      </c>
      <c r="G79" s="88">
        <f>'Age data'!M83*Customisation!$H$22</f>
        <v>2.1707640000000002E-4</v>
      </c>
      <c r="H79" s="88">
        <f t="shared" si="36"/>
        <v>3.3718438495287387E-5</v>
      </c>
      <c r="I79" s="88">
        <f>'Age data'!N83*Customisation!$H$22</f>
        <v>1.830252E-4</v>
      </c>
      <c r="J79" s="89">
        <f t="shared" si="37"/>
        <v>2.8429271672497204E-5</v>
      </c>
      <c r="K79" s="88">
        <f>I79*'Life table'!I77</f>
        <v>2.1709857591301032E-3</v>
      </c>
      <c r="L79" s="88">
        <f>J79*'Life table'!J77</f>
        <v>3.3721883075900084E-4</v>
      </c>
      <c r="M79" s="88">
        <f t="shared" si="38"/>
        <v>1.75108296E-4</v>
      </c>
      <c r="N79" s="88">
        <f>((G79-I79)*$AW$5+I79*$AW$6)/(1+Customisation!$H$21)^($A79-12)</f>
        <v>2.6389076984158093E-5</v>
      </c>
      <c r="O79" s="88">
        <f>G79*Customisation!$H$17</f>
        <v>2.7593666586000003</v>
      </c>
      <c r="P79" s="88">
        <f>O79/(1+Customisation!$H$21)^($A79-12)</f>
        <v>0.42861193093284561</v>
      </c>
      <c r="Q79" s="88">
        <f>IF($A79&lt;Customisation!$H$13,G79,G79*(1-Customisation!$H$11*Customisation!$H$12))</f>
        <v>6.7293684000000012E-5</v>
      </c>
      <c r="R79" s="88">
        <f>IF($A79&lt;Customisation!$H$13,H79,H79*(1-Customisation!$H$11*Customisation!$H$12))</f>
        <v>1.0452715933539092E-5</v>
      </c>
      <c r="S79" s="88">
        <f>IF($A79&lt;Customisation!$H$13,I79,I79*(1-Customisation!$H$11*Customisation!$H$12))</f>
        <v>5.673781200000001E-5</v>
      </c>
      <c r="T79" s="88">
        <f>IF($A79&lt;Customisation!$H$13,J79,J79*(1-Customisation!$H$11*Customisation!$H$12))</f>
        <v>8.813074218474135E-6</v>
      </c>
      <c r="U79" s="88">
        <f>IF($A79&lt;Customisation!$H$13,K79,K79*(1-Customisation!$H$11*Customisation!$H$12))</f>
        <v>6.7300558533033212E-4</v>
      </c>
      <c r="V79" s="88">
        <f>IF($A79&lt;Customisation!$H$13,L79,L79*(1-Customisation!$H$11*Customisation!$H$12))</f>
        <v>1.0453783753529027E-4</v>
      </c>
      <c r="W79" s="88">
        <f>IF($A79&lt;Customisation!$H$13,M79,M79*(1-Customisation!$H$11*Customisation!$H$12))</f>
        <v>5.4283571760000011E-5</v>
      </c>
      <c r="X79" s="88">
        <f>IF($A79&lt;Customisation!$H$13,N79,N79*(1-Customisation!$H$11*Customisation!$H$12))</f>
        <v>8.1806138650890112E-6</v>
      </c>
      <c r="Y79" s="88">
        <f>IF($A79&lt;Customisation!$H$13,O79,O79*(1-Customisation!$H$11*Customisation!$H$12))</f>
        <v>0.85540366416600022</v>
      </c>
      <c r="Z79" s="88">
        <f>IF($A79&lt;Customisation!$H$13,P79,P79*(1-Customisation!$H$11*Customisation!$H$12))</f>
        <v>0.13286969858918216</v>
      </c>
      <c r="AA79" s="88">
        <f t="shared" ref="AA79:AA104" si="45">G79-Q79</f>
        <v>1.4978271600000001E-4</v>
      </c>
      <c r="AB79" s="88">
        <f t="shared" si="39"/>
        <v>2.3265722561748297E-5</v>
      </c>
      <c r="AC79" s="88">
        <f t="shared" ref="AC79:AC104" si="46">I79-S79</f>
        <v>1.2628738799999999E-4</v>
      </c>
      <c r="AD79" s="88">
        <f t="shared" si="33"/>
        <v>1.9616197454023069E-5</v>
      </c>
      <c r="AE79" s="88">
        <f t="shared" si="34"/>
        <v>1.4979801737997711E-3</v>
      </c>
      <c r="AF79" s="88">
        <f t="shared" ref="AF79:AF104" si="47">L79-V79</f>
        <v>2.3268099322371055E-4</v>
      </c>
      <c r="AG79" s="88">
        <f t="shared" si="40"/>
        <v>1.2082472423999998E-4</v>
      </c>
      <c r="AH79" s="88">
        <f t="shared" si="41"/>
        <v>1.8208463119069081E-5</v>
      </c>
      <c r="AI79" s="88">
        <f t="shared" ref="AI79:AI104" si="48">O79-Y79</f>
        <v>1.903962994434</v>
      </c>
      <c r="AJ79" s="88">
        <f t="shared" ref="AJ79:AJ104" si="49">P79-Z79</f>
        <v>0.29574223234366348</v>
      </c>
      <c r="AL79" s="90">
        <f t="shared" si="42"/>
        <v>21.707640000000001</v>
      </c>
      <c r="AM79" s="90">
        <f t="shared" si="43"/>
        <v>6.7293684000000011</v>
      </c>
    </row>
    <row r="80" spans="1:39">
      <c r="A80" s="80">
        <f t="shared" si="32"/>
        <v>76</v>
      </c>
      <c r="B80" s="87">
        <f>'Life table'!D78</f>
        <v>0.65055327607585023</v>
      </c>
      <c r="C80" s="87">
        <f>IF($A80&lt;Customisation!$H$13,0,B80)/LOOKUP(Customisation!$H$13,$A$4:$A$104,$B$4:$B$104)</f>
        <v>0.65767623615632187</v>
      </c>
      <c r="D80" s="80">
        <f>IF($A80&lt;=Customisation!$H$13,1,1/(1+Customisation!$H$21)^($A80-Customisation!$H$13))</f>
        <v>0.15080565208229488</v>
      </c>
      <c r="E80" s="80">
        <f t="shared" si="44"/>
        <v>41.155672611841226</v>
      </c>
      <c r="F80" s="80">
        <f t="shared" si="35"/>
        <v>9.9181293652583477E-2</v>
      </c>
      <c r="G80" s="88">
        <f>'Age data'!M84*Customisation!$H$22</f>
        <v>2.3126440000000001E-4</v>
      </c>
      <c r="H80" s="88">
        <f t="shared" si="36"/>
        <v>3.4875978645420677E-5</v>
      </c>
      <c r="I80" s="88">
        <f>'Age data'!N84*Customisation!$H$22</f>
        <v>1.9437560000000001E-4</v>
      </c>
      <c r="J80" s="89">
        <f t="shared" si="37"/>
        <v>2.9312939106887317E-5</v>
      </c>
      <c r="K80" s="88">
        <f>I80*'Life table'!I78</f>
        <v>2.1915569895556157E-3</v>
      </c>
      <c r="L80" s="88">
        <f>J80*'Life table'!J78</f>
        <v>3.3049918088544572E-4</v>
      </c>
      <c r="M80" s="88">
        <f t="shared" si="38"/>
        <v>1.86345192E-4</v>
      </c>
      <c r="N80" s="88">
        <f>((G80-I80)*$AW$5+I80*$AW$6)/(1+Customisation!$H$21)^($A80-12)</f>
        <v>2.7262846545339834E-5</v>
      </c>
      <c r="O80" s="88">
        <f>G80*Customisation!$H$17</f>
        <v>2.9397174206000001</v>
      </c>
      <c r="P80" s="88">
        <f>O80/(1+Customisation!$H$21)^($A80-12)</f>
        <v>0.44332600255126492</v>
      </c>
      <c r="Q80" s="88">
        <f>IF($A80&lt;Customisation!$H$13,G80,G80*(1-Customisation!$H$11*Customisation!$H$12))</f>
        <v>7.1691964000000012E-5</v>
      </c>
      <c r="R80" s="88">
        <f>IF($A80&lt;Customisation!$H$13,H80,H80*(1-Customisation!$H$11*Customisation!$H$12))</f>
        <v>1.0811553380080412E-5</v>
      </c>
      <c r="S80" s="88">
        <f>IF($A80&lt;Customisation!$H$13,I80,I80*(1-Customisation!$H$11*Customisation!$H$12))</f>
        <v>6.0256436000000013E-5</v>
      </c>
      <c r="T80" s="88">
        <f>IF($A80&lt;Customisation!$H$13,J80,J80*(1-Customisation!$H$11*Customisation!$H$12))</f>
        <v>9.0870111231350698E-6</v>
      </c>
      <c r="U80" s="88">
        <f>IF($A80&lt;Customisation!$H$13,K80,K80*(1-Customisation!$H$11*Customisation!$H$12))</f>
        <v>6.7938266676224098E-4</v>
      </c>
      <c r="V80" s="88">
        <f>IF($A80&lt;Customisation!$H$13,L80,L80*(1-Customisation!$H$11*Customisation!$H$12))</f>
        <v>1.0245474607448819E-4</v>
      </c>
      <c r="W80" s="88">
        <f>IF($A80&lt;Customisation!$H$13,M80,M80*(1-Customisation!$H$11*Customisation!$H$12))</f>
        <v>5.7767009520000007E-5</v>
      </c>
      <c r="X80" s="88">
        <f>IF($A80&lt;Customisation!$H$13,N80,N80*(1-Customisation!$H$11*Customisation!$H$12))</f>
        <v>8.4514824290553502E-6</v>
      </c>
      <c r="Y80" s="88">
        <f>IF($A80&lt;Customisation!$H$13,O80,O80*(1-Customisation!$H$11*Customisation!$H$12))</f>
        <v>0.91131240038600014</v>
      </c>
      <c r="Z80" s="88">
        <f>IF($A80&lt;Customisation!$H$13,P80,P80*(1-Customisation!$H$11*Customisation!$H$12))</f>
        <v>0.13743106079089215</v>
      </c>
      <c r="AA80" s="88">
        <f t="shared" si="45"/>
        <v>1.5957243600000002E-4</v>
      </c>
      <c r="AB80" s="88">
        <f t="shared" si="39"/>
        <v>2.4064425265340265E-5</v>
      </c>
      <c r="AC80" s="88">
        <f t="shared" si="46"/>
        <v>1.34119164E-4</v>
      </c>
      <c r="AD80" s="88">
        <f t="shared" si="33"/>
        <v>2.0225927983752247E-5</v>
      </c>
      <c r="AE80" s="88">
        <f t="shared" si="34"/>
        <v>1.5121743227933747E-3</v>
      </c>
      <c r="AF80" s="88">
        <f t="shared" si="47"/>
        <v>2.2804443481095753E-4</v>
      </c>
      <c r="AG80" s="88">
        <f t="shared" si="40"/>
        <v>1.2857818247999998E-4</v>
      </c>
      <c r="AH80" s="88">
        <f t="shared" si="41"/>
        <v>1.8811364116284483E-5</v>
      </c>
      <c r="AI80" s="88">
        <f t="shared" si="48"/>
        <v>2.028405020214</v>
      </c>
      <c r="AJ80" s="88">
        <f t="shared" si="49"/>
        <v>0.3058949417603728</v>
      </c>
      <c r="AL80" s="90">
        <f t="shared" si="42"/>
        <v>23.126440000000002</v>
      </c>
      <c r="AM80" s="90">
        <f t="shared" si="43"/>
        <v>7.1691964000000015</v>
      </c>
    </row>
    <row r="81" spans="1:39">
      <c r="A81" s="80">
        <f t="shared" si="32"/>
        <v>77</v>
      </c>
      <c r="B81" s="87">
        <f>'Life table'!D79</f>
        <v>0.62565009666766669</v>
      </c>
      <c r="C81" s="87">
        <f>IF($A81&lt;Customisation!$H$13,0,B81)/LOOKUP(Customisation!$H$13,$A$4:$A$104,$B$4:$B$104)</f>
        <v>0.63250038983625789</v>
      </c>
      <c r="D81" s="80">
        <f>IF($A81&lt;=Customisation!$H$13,1,1/(1+Customisation!$H$21)^($A81-Customisation!$H$13))</f>
        <v>0.14641325444882999</v>
      </c>
      <c r="E81" s="80">
        <f t="shared" si="44"/>
        <v>41.306478263923523</v>
      </c>
      <c r="F81" s="80">
        <f t="shared" si="35"/>
        <v>9.2606440516080191E-2</v>
      </c>
      <c r="G81" s="88">
        <f>'Age data'!M85*Customisation!$H$22</f>
        <v>2.4687120000000003E-4</v>
      </c>
      <c r="H81" s="88">
        <f t="shared" si="36"/>
        <v>3.6145215821688002E-5</v>
      </c>
      <c r="I81" s="88">
        <f>'Age data'!N85*Customisation!$H$22</f>
        <v>2.0785420000000003E-4</v>
      </c>
      <c r="J81" s="89">
        <f t="shared" si="37"/>
        <v>3.0432609872858005E-5</v>
      </c>
      <c r="K81" s="88">
        <f>I81*'Life table'!I79</f>
        <v>2.2248163698802858E-3</v>
      </c>
      <c r="L81" s="88">
        <f>J81*'Life table'!J79</f>
        <v>3.2574260526520456E-4</v>
      </c>
      <c r="M81" s="88">
        <f t="shared" si="38"/>
        <v>1.9904345200000002E-4</v>
      </c>
      <c r="N81" s="88">
        <f>((G81-I81)*$AW$5+I81*$AW$6)/(1+Customisation!$H$21)^($A81-12)</f>
        <v>2.8273446373520942E-5</v>
      </c>
      <c r="O81" s="88">
        <f>G81*Customisation!$H$17</f>
        <v>3.1381032588000002</v>
      </c>
      <c r="P81" s="88">
        <f>O81/(1+Customisation!$H$21)^($A81-12)</f>
        <v>0.45945991091738697</v>
      </c>
      <c r="Q81" s="88">
        <f>IF($A81&lt;Customisation!$H$13,G81,G81*(1-Customisation!$H$11*Customisation!$H$12))</f>
        <v>7.6530072000000025E-5</v>
      </c>
      <c r="R81" s="88">
        <f>IF($A81&lt;Customisation!$H$13,H81,H81*(1-Customisation!$H$11*Customisation!$H$12))</f>
        <v>1.1205016904723283E-5</v>
      </c>
      <c r="S81" s="88">
        <f>IF($A81&lt;Customisation!$H$13,I81,I81*(1-Customisation!$H$11*Customisation!$H$12))</f>
        <v>6.4434802000000021E-5</v>
      </c>
      <c r="T81" s="88">
        <f>IF($A81&lt;Customisation!$H$13,J81,J81*(1-Customisation!$H$11*Customisation!$H$12))</f>
        <v>9.4341090605859827E-6</v>
      </c>
      <c r="U81" s="88">
        <f>IF($A81&lt;Customisation!$H$13,K81,K81*(1-Customisation!$H$11*Customisation!$H$12))</f>
        <v>6.8969307466288873E-4</v>
      </c>
      <c r="V81" s="88">
        <f>IF($A81&lt;Customisation!$H$13,L81,L81*(1-Customisation!$H$11*Customisation!$H$12))</f>
        <v>1.0098020763221344E-4</v>
      </c>
      <c r="W81" s="88">
        <f>IF($A81&lt;Customisation!$H$13,M81,M81*(1-Customisation!$H$11*Customisation!$H$12))</f>
        <v>6.1703470120000019E-5</v>
      </c>
      <c r="X81" s="88">
        <f>IF($A81&lt;Customisation!$H$13,N81,N81*(1-Customisation!$H$11*Customisation!$H$12))</f>
        <v>8.7647683757914935E-6</v>
      </c>
      <c r="Y81" s="88">
        <f>IF($A81&lt;Customisation!$H$13,O81,O81*(1-Customisation!$H$11*Customisation!$H$12))</f>
        <v>0.97281201022800023</v>
      </c>
      <c r="Z81" s="88">
        <f>IF($A81&lt;Customisation!$H$13,P81,P81*(1-Customisation!$H$11*Customisation!$H$12))</f>
        <v>0.14243257238439</v>
      </c>
      <c r="AA81" s="88">
        <f t="shared" si="45"/>
        <v>1.7034112799999999E-4</v>
      </c>
      <c r="AB81" s="88">
        <f t="shared" si="39"/>
        <v>2.4940198916964719E-5</v>
      </c>
      <c r="AC81" s="88">
        <f t="shared" si="46"/>
        <v>1.4341939800000003E-4</v>
      </c>
      <c r="AD81" s="88">
        <f t="shared" si="33"/>
        <v>2.0998500812272022E-5</v>
      </c>
      <c r="AE81" s="88">
        <f t="shared" si="34"/>
        <v>1.5351232952173972E-3</v>
      </c>
      <c r="AF81" s="88">
        <f t="shared" si="47"/>
        <v>2.2476239763299114E-4</v>
      </c>
      <c r="AG81" s="88">
        <f t="shared" si="40"/>
        <v>1.3733998187999999E-4</v>
      </c>
      <c r="AH81" s="88">
        <f t="shared" si="41"/>
        <v>1.9508677997729448E-5</v>
      </c>
      <c r="AI81" s="88">
        <f t="shared" si="48"/>
        <v>2.1652912485720002</v>
      </c>
      <c r="AJ81" s="88">
        <f t="shared" si="49"/>
        <v>0.31702733853299697</v>
      </c>
      <c r="AL81" s="90">
        <f t="shared" si="42"/>
        <v>24.687120000000004</v>
      </c>
      <c r="AM81" s="90">
        <f t="shared" si="43"/>
        <v>7.6530072000000029</v>
      </c>
    </row>
    <row r="82" spans="1:39">
      <c r="A82" s="80">
        <f t="shared" si="32"/>
        <v>78</v>
      </c>
      <c r="B82" s="87">
        <f>'Life table'!D80</f>
        <v>0.59950417912792486</v>
      </c>
      <c r="C82" s="87">
        <f>IF($A82&lt;Customisation!$H$13,0,B82)/LOOKUP(Customisation!$H$13,$A$4:$A$104,$B$4:$B$104)</f>
        <v>0.6060681985450006</v>
      </c>
      <c r="D82" s="80">
        <f>IF($A82&lt;=Customisation!$H$13,1,1/(1+Customisation!$H$21)^($A82-Customisation!$H$13))</f>
        <v>0.14214879072701941</v>
      </c>
      <c r="E82" s="80">
        <f t="shared" si="44"/>
        <v>41.452891518372354</v>
      </c>
      <c r="F82" s="80">
        <f t="shared" si="35"/>
        <v>8.6151861521274936E-2</v>
      </c>
      <c r="G82" s="88">
        <f>'Age data'!M86*Customisation!$H$22</f>
        <v>2.6389680000000001E-4</v>
      </c>
      <c r="H82" s="88">
        <f t="shared" si="36"/>
        <v>3.7512610996730101E-5</v>
      </c>
      <c r="I82" s="88">
        <f>'Age data'!N86*Customisation!$H$22</f>
        <v>2.227516E-4</v>
      </c>
      <c r="J82" s="89">
        <f t="shared" si="37"/>
        <v>3.166387057250874E-5</v>
      </c>
      <c r="K82" s="88">
        <f>I82*'Life table'!I80</f>
        <v>2.2606495372833289E-3</v>
      </c>
      <c r="L82" s="88">
        <f>J82*'Life table'!J80</f>
        <v>3.2134859798242123E-4</v>
      </c>
      <c r="M82" s="88">
        <f t="shared" si="38"/>
        <v>2.1296187999999999E-4</v>
      </c>
      <c r="N82" s="88">
        <f>((G82-I82)*$AW$5+I82*$AW$6)/(1+Customisation!$H$21)^($A82-12)</f>
        <v>2.937091177930871E-5</v>
      </c>
      <c r="O82" s="88">
        <f>G82*Customisation!$H$17</f>
        <v>3.3545241732000002</v>
      </c>
      <c r="P82" s="88">
        <f>O82/(1+Customisation!$H$21)^($A82-12)</f>
        <v>0.47684155468493461</v>
      </c>
      <c r="Q82" s="88">
        <f>IF($A82&lt;Customisation!$H$13,G82,G82*(1-Customisation!$H$11*Customisation!$H$12))</f>
        <v>8.1808008000000022E-5</v>
      </c>
      <c r="R82" s="88">
        <f>IF($A82&lt;Customisation!$H$13,H82,H82*(1-Customisation!$H$11*Customisation!$H$12))</f>
        <v>1.1628909408986333E-5</v>
      </c>
      <c r="S82" s="88">
        <f>IF($A82&lt;Customisation!$H$13,I82,I82*(1-Customisation!$H$11*Customisation!$H$12))</f>
        <v>6.9052996000000007E-5</v>
      </c>
      <c r="T82" s="88">
        <f>IF($A82&lt;Customisation!$H$13,J82,J82*(1-Customisation!$H$11*Customisation!$H$12))</f>
        <v>9.8157998774777109E-6</v>
      </c>
      <c r="U82" s="88">
        <f>IF($A82&lt;Customisation!$H$13,K82,K82*(1-Customisation!$H$11*Customisation!$H$12))</f>
        <v>7.0080135655783212E-4</v>
      </c>
      <c r="V82" s="88">
        <f>IF($A82&lt;Customisation!$H$13,L82,L82*(1-Customisation!$H$11*Customisation!$H$12))</f>
        <v>9.9618065374550602E-5</v>
      </c>
      <c r="W82" s="88">
        <f>IF($A82&lt;Customisation!$H$13,M82,M82*(1-Customisation!$H$11*Customisation!$H$12))</f>
        <v>6.6018182800000008E-5</v>
      </c>
      <c r="X82" s="88">
        <f>IF($A82&lt;Customisation!$H$13,N82,N82*(1-Customisation!$H$11*Customisation!$H$12))</f>
        <v>9.1049826515857012E-6</v>
      </c>
      <c r="Y82" s="88">
        <f>IF($A82&lt;Customisation!$H$13,O82,O82*(1-Customisation!$H$11*Customisation!$H$12))</f>
        <v>1.0399024936920003</v>
      </c>
      <c r="Z82" s="88">
        <f>IF($A82&lt;Customisation!$H$13,P82,P82*(1-Customisation!$H$11*Customisation!$H$12))</f>
        <v>0.14782088195232976</v>
      </c>
      <c r="AA82" s="88">
        <f t="shared" si="45"/>
        <v>1.8208879199999999E-4</v>
      </c>
      <c r="AB82" s="88">
        <f t="shared" si="39"/>
        <v>2.5883701587743769E-5</v>
      </c>
      <c r="AC82" s="88">
        <f t="shared" si="46"/>
        <v>1.5369860399999999E-4</v>
      </c>
      <c r="AD82" s="88">
        <f t="shared" si="33"/>
        <v>2.1848070695031031E-5</v>
      </c>
      <c r="AE82" s="88">
        <f t="shared" si="34"/>
        <v>1.5598481807254968E-3</v>
      </c>
      <c r="AF82" s="88">
        <f t="shared" si="47"/>
        <v>2.2173053260787063E-4</v>
      </c>
      <c r="AG82" s="88">
        <f t="shared" si="40"/>
        <v>1.4694369719999998E-4</v>
      </c>
      <c r="AH82" s="88">
        <f t="shared" si="41"/>
        <v>2.0265929127723008E-5</v>
      </c>
      <c r="AI82" s="88">
        <f t="shared" si="48"/>
        <v>2.3146216795079999</v>
      </c>
      <c r="AJ82" s="88">
        <f t="shared" si="49"/>
        <v>0.32902067273260482</v>
      </c>
      <c r="AL82" s="90">
        <f t="shared" si="42"/>
        <v>26.389680000000002</v>
      </c>
      <c r="AM82" s="90">
        <f t="shared" si="43"/>
        <v>8.1808008000000019</v>
      </c>
    </row>
    <row r="83" spans="1:39">
      <c r="A83" s="80">
        <f t="shared" si="32"/>
        <v>79</v>
      </c>
      <c r="B83" s="87">
        <f>'Life table'!D81</f>
        <v>0.57213681335073507</v>
      </c>
      <c r="C83" s="87">
        <f>IF($A83&lt;Customisation!$H$13,0,B83)/LOOKUP(Customisation!$H$13,$A$4:$A$104,$B$4:$B$104)</f>
        <v>0.57840118528142137</v>
      </c>
      <c r="D83" s="80">
        <f>IF($A83&lt;=Customisation!$H$13,1,1/(1+Customisation!$H$21)^($A83-Customisation!$H$13))</f>
        <v>0.1380085346864266</v>
      </c>
      <c r="E83" s="80">
        <f t="shared" si="44"/>
        <v>41.595040309099375</v>
      </c>
      <c r="F83" s="80">
        <f t="shared" si="35"/>
        <v>7.9824300041581295E-2</v>
      </c>
      <c r="G83" s="88">
        <f>'Age data'!M87*Customisation!$H$22</f>
        <v>1.716748E-4</v>
      </c>
      <c r="H83" s="88">
        <f t="shared" si="36"/>
        <v>2.3692587590585349E-5</v>
      </c>
      <c r="I83" s="88">
        <f>'Age data'!N87*Customisation!$H$22</f>
        <v>1.894098E-4</v>
      </c>
      <c r="J83" s="89">
        <f t="shared" si="37"/>
        <v>2.6140168953249124E-5</v>
      </c>
      <c r="K83" s="88">
        <f>I83*'Life table'!I81</f>
        <v>1.8202813825721875E-3</v>
      </c>
      <c r="L83" s="88">
        <f>J83*'Life table'!J81</f>
        <v>2.5121436632577027E-4</v>
      </c>
      <c r="M83" s="88">
        <f t="shared" si="38"/>
        <v>1.5367022799999999E-4</v>
      </c>
      <c r="N83" s="88">
        <f>((G83-I83)*$AW$5+I83*$AW$6)/(1+Customisation!$H$21)^($A83-12)</f>
        <v>2.0690105673121366E-5</v>
      </c>
      <c r="O83" s="88">
        <f>G83*Customisation!$H$17</f>
        <v>2.1822442201999999</v>
      </c>
      <c r="P83" s="88">
        <f>O83/(1+Customisation!$H$21)^($A83-12)</f>
        <v>0.30116832715772562</v>
      </c>
      <c r="Q83" s="88">
        <f>IF($A83&lt;Customisation!$H$13,G83,G83*(1-Customisation!$H$11*Customisation!$H$12))</f>
        <v>5.3219188000000008E-5</v>
      </c>
      <c r="R83" s="88">
        <f>IF($A83&lt;Customisation!$H$13,H83,H83*(1-Customisation!$H$11*Customisation!$H$12))</f>
        <v>7.3447021530814598E-6</v>
      </c>
      <c r="S83" s="88">
        <f>IF($A83&lt;Customisation!$H$13,I83,I83*(1-Customisation!$H$11*Customisation!$H$12))</f>
        <v>5.8717038000000011E-5</v>
      </c>
      <c r="T83" s="88">
        <f>IF($A83&lt;Customisation!$H$13,J83,J83*(1-Customisation!$H$11*Customisation!$H$12))</f>
        <v>8.1034523755072306E-6</v>
      </c>
      <c r="U83" s="88">
        <f>IF($A83&lt;Customisation!$H$13,K83,K83*(1-Customisation!$H$11*Customisation!$H$12))</f>
        <v>5.6428722859737824E-4</v>
      </c>
      <c r="V83" s="88">
        <f>IF($A83&lt;Customisation!$H$13,L83,L83*(1-Customisation!$H$11*Customisation!$H$12))</f>
        <v>7.78764535609888E-5</v>
      </c>
      <c r="W83" s="88">
        <f>IF($A83&lt;Customisation!$H$13,M83,M83*(1-Customisation!$H$11*Customisation!$H$12))</f>
        <v>4.7637770680000006E-5</v>
      </c>
      <c r="X83" s="88">
        <f>IF($A83&lt;Customisation!$H$13,N83,N83*(1-Customisation!$H$11*Customisation!$H$12))</f>
        <v>6.4139327586676247E-6</v>
      </c>
      <c r="Y83" s="88">
        <f>IF($A83&lt;Customisation!$H$13,O83,O83*(1-Customisation!$H$11*Customisation!$H$12))</f>
        <v>0.67649570826200012</v>
      </c>
      <c r="Z83" s="88">
        <f>IF($A83&lt;Customisation!$H$13,P83,P83*(1-Customisation!$H$11*Customisation!$H$12))</f>
        <v>9.3362181418894963E-2</v>
      </c>
      <c r="AA83" s="88">
        <f t="shared" si="45"/>
        <v>1.18455612E-4</v>
      </c>
      <c r="AB83" s="88">
        <f t="shared" si="39"/>
        <v>1.634788543750389E-5</v>
      </c>
      <c r="AC83" s="88">
        <f t="shared" si="46"/>
        <v>1.3069276200000001E-4</v>
      </c>
      <c r="AD83" s="88">
        <f t="shared" si="33"/>
        <v>1.8036716577741895E-5</v>
      </c>
      <c r="AE83" s="88">
        <f t="shared" si="34"/>
        <v>1.2559941539748093E-3</v>
      </c>
      <c r="AF83" s="88">
        <f t="shared" si="47"/>
        <v>1.7333791276478148E-4</v>
      </c>
      <c r="AG83" s="88">
        <f t="shared" si="40"/>
        <v>1.0603245731999999E-4</v>
      </c>
      <c r="AH83" s="88">
        <f t="shared" si="41"/>
        <v>1.4276172914453742E-5</v>
      </c>
      <c r="AI83" s="88">
        <f t="shared" si="48"/>
        <v>1.5057485119379996</v>
      </c>
      <c r="AJ83" s="88">
        <f t="shared" si="49"/>
        <v>0.20780614573883066</v>
      </c>
      <c r="AL83" s="90">
        <f t="shared" si="42"/>
        <v>17.167480000000001</v>
      </c>
      <c r="AM83" s="90">
        <f t="shared" si="43"/>
        <v>5.3219188000000006</v>
      </c>
    </row>
    <row r="84" spans="1:39">
      <c r="A84" s="80">
        <f t="shared" si="32"/>
        <v>80</v>
      </c>
      <c r="B84" s="87">
        <f>'Life table'!D82</f>
        <v>0.54358146499639992</v>
      </c>
      <c r="C84" s="87">
        <f>IF($A84&lt;Customisation!$H$13,0,B84)/LOOKUP(Customisation!$H$13,$A$4:$A$104,$B$4:$B$104)</f>
        <v>0.54953318212402569</v>
      </c>
      <c r="D84" s="80">
        <f>IF($A84&lt;=Customisation!$H$13,1,1/(1+Customisation!$H$21)^($A84-Customisation!$H$13))</f>
        <v>0.13398886862759865</v>
      </c>
      <c r="E84" s="80">
        <f t="shared" si="44"/>
        <v>41.733048843785802</v>
      </c>
      <c r="F84" s="80">
        <f t="shared" si="35"/>
        <v>7.3631329346122321E-2</v>
      </c>
      <c r="G84" s="88">
        <f>'Age data'!M88*Customisation!$H$22</f>
        <v>1.84444E-4</v>
      </c>
      <c r="H84" s="88">
        <f t="shared" si="36"/>
        <v>2.4713442885148804E-5</v>
      </c>
      <c r="I84" s="88">
        <f>'Age data'!N88*Customisation!$H$22</f>
        <v>2.035978E-4</v>
      </c>
      <c r="J84" s="89">
        <f t="shared" si="37"/>
        <v>2.7279838877068105E-5</v>
      </c>
      <c r="K84" s="88">
        <f>I84*'Life table'!I82</f>
        <v>1.8504720932042223E-3</v>
      </c>
      <c r="L84" s="88">
        <f>J84*'Life table'!J82</f>
        <v>2.4794266219537803E-4</v>
      </c>
      <c r="M84" s="88">
        <f t="shared" si="38"/>
        <v>1.6513413199999998E-4</v>
      </c>
      <c r="N84" s="88">
        <f>((G84-I84)*$AW$5+I84*$AW$6)/(1+Customisation!$H$21)^($A84-12)</f>
        <v>2.1586244083407142E-5</v>
      </c>
      <c r="O84" s="88">
        <f>G84*Customisation!$H$17</f>
        <v>2.3445599060000002</v>
      </c>
      <c r="P84" s="88">
        <f>O84/(1+Customisation!$H$21)^($A84-12)</f>
        <v>0.31414492923456905</v>
      </c>
      <c r="Q84" s="88">
        <f>IF($A84&lt;Customisation!$H$13,G84,G84*(1-Customisation!$H$11*Customisation!$H$12))</f>
        <v>5.7177640000000009E-5</v>
      </c>
      <c r="R84" s="88">
        <f>IF($A84&lt;Customisation!$H$13,H84,H84*(1-Customisation!$H$11*Customisation!$H$12))</f>
        <v>7.66116729439613E-6</v>
      </c>
      <c r="S84" s="88">
        <f>IF($A84&lt;Customisation!$H$13,I84,I84*(1-Customisation!$H$11*Customisation!$H$12))</f>
        <v>6.3115318000000011E-5</v>
      </c>
      <c r="T84" s="88">
        <f>IF($A84&lt;Customisation!$H$13,J84,J84*(1-Customisation!$H$11*Customisation!$H$12))</f>
        <v>8.4567500518911136E-6</v>
      </c>
      <c r="U84" s="88">
        <f>IF($A84&lt;Customisation!$H$13,K84,K84*(1-Customisation!$H$11*Customisation!$H$12))</f>
        <v>5.7364634889330902E-4</v>
      </c>
      <c r="V84" s="88">
        <f>IF($A84&lt;Customisation!$H$13,L84,L84*(1-Customisation!$H$11*Customisation!$H$12))</f>
        <v>7.6862225280567201E-5</v>
      </c>
      <c r="W84" s="88">
        <f>IF($A84&lt;Customisation!$H$13,M84,M84*(1-Customisation!$H$11*Customisation!$H$12))</f>
        <v>5.1191580920000002E-5</v>
      </c>
      <c r="X84" s="88">
        <f>IF($A84&lt;Customisation!$H$13,N84,N84*(1-Customisation!$H$11*Customisation!$H$12))</f>
        <v>6.6917356658562147E-6</v>
      </c>
      <c r="Y84" s="88">
        <f>IF($A84&lt;Customisation!$H$13,O84,O84*(1-Customisation!$H$11*Customisation!$H$12))</f>
        <v>0.7268135708600002</v>
      </c>
      <c r="Z84" s="88">
        <f>IF($A84&lt;Customisation!$H$13,P84,P84*(1-Customisation!$H$11*Customisation!$H$12))</f>
        <v>9.7384928062716425E-2</v>
      </c>
      <c r="AA84" s="88">
        <f t="shared" si="45"/>
        <v>1.2726635999999998E-4</v>
      </c>
      <c r="AB84" s="88">
        <f t="shared" si="39"/>
        <v>1.7052275590752674E-5</v>
      </c>
      <c r="AC84" s="88">
        <f t="shared" si="46"/>
        <v>1.4048248199999999E-4</v>
      </c>
      <c r="AD84" s="88">
        <f t="shared" si="33"/>
        <v>1.882308882517699E-5</v>
      </c>
      <c r="AE84" s="88">
        <f t="shared" si="34"/>
        <v>1.2768257443109133E-3</v>
      </c>
      <c r="AF84" s="88">
        <f t="shared" si="47"/>
        <v>1.7108043691481083E-4</v>
      </c>
      <c r="AG84" s="88">
        <f t="shared" si="40"/>
        <v>1.1394255107999998E-4</v>
      </c>
      <c r="AH84" s="88">
        <f t="shared" si="41"/>
        <v>1.4894508417550927E-5</v>
      </c>
      <c r="AI84" s="88">
        <f t="shared" si="48"/>
        <v>1.6177463351400001</v>
      </c>
      <c r="AJ84" s="88">
        <f t="shared" si="49"/>
        <v>0.21676000117185262</v>
      </c>
      <c r="AL84" s="90">
        <f t="shared" si="42"/>
        <v>18.444399999999998</v>
      </c>
      <c r="AM84" s="90">
        <f t="shared" si="43"/>
        <v>5.7177640000000007</v>
      </c>
    </row>
    <row r="85" spans="1:39">
      <c r="A85" s="80">
        <f t="shared" si="32"/>
        <v>81</v>
      </c>
      <c r="B85" s="87">
        <f>'Life table'!D83</f>
        <v>0.51391822445154633</v>
      </c>
      <c r="C85" s="87">
        <f>IF($A85&lt;Customisation!$H$13,0,B85)/LOOKUP(Customisation!$H$13,$A$4:$A$104,$B$4:$B$104)</f>
        <v>0.51954515637551757</v>
      </c>
      <c r="D85" s="80">
        <f>IF($A85&lt;=Customisation!$H$13,1,1/(1+Customisation!$H$21)^($A85-Customisation!$H$13))</f>
        <v>0.13008628022096957</v>
      </c>
      <c r="E85" s="80">
        <f t="shared" si="44"/>
        <v>41.867037712413399</v>
      </c>
      <c r="F85" s="80">
        <f t="shared" si="35"/>
        <v>6.7585696799713033E-2</v>
      </c>
      <c r="G85" s="88">
        <f>'Age data'!M89*Customisation!$H$22</f>
        <v>1.9863199999999999E-4</v>
      </c>
      <c r="H85" s="88">
        <f t="shared" si="36"/>
        <v>2.5839298012851627E-5</v>
      </c>
      <c r="I85" s="88">
        <f>'Age data'!N89*Customisation!$H$22</f>
        <v>2.1991400000000001E-4</v>
      </c>
      <c r="J85" s="89">
        <f t="shared" si="37"/>
        <v>2.8607794228514305E-5</v>
      </c>
      <c r="K85" s="88">
        <f>I85*'Life table'!I83</f>
        <v>1.8878754848786028E-3</v>
      </c>
      <c r="L85" s="88">
        <f>J85*'Life table'!J83</f>
        <v>2.4558669934821676E-4</v>
      </c>
      <c r="M85" s="88">
        <f t="shared" si="38"/>
        <v>1.7805939999999997E-4</v>
      </c>
      <c r="N85" s="88">
        <f>((G85-I85)*$AW$5+I85*$AW$6)/(1+Customisation!$H$21)^($A85-12)</f>
        <v>2.2599313678932552E-5</v>
      </c>
      <c r="O85" s="88">
        <f>G85*Customisation!$H$17</f>
        <v>2.524910668</v>
      </c>
      <c r="P85" s="88">
        <f>O85/(1+Customisation!$H$21)^($A85-12)</f>
        <v>0.32845623669036345</v>
      </c>
      <c r="Q85" s="88">
        <f>IF($A85&lt;Customisation!$H$13,G85,G85*(1-Customisation!$H$11*Customisation!$H$12))</f>
        <v>6.1575920000000003E-5</v>
      </c>
      <c r="R85" s="88">
        <f>IF($A85&lt;Customisation!$H$13,H85,H85*(1-Customisation!$H$11*Customisation!$H$12))</f>
        <v>8.0101823839840051E-6</v>
      </c>
      <c r="S85" s="88">
        <f>IF($A85&lt;Customisation!$H$13,I85,I85*(1-Customisation!$H$11*Customisation!$H$12))</f>
        <v>6.817334000000001E-5</v>
      </c>
      <c r="T85" s="88">
        <f>IF($A85&lt;Customisation!$H$13,J85,J85*(1-Customisation!$H$11*Customisation!$H$12))</f>
        <v>8.8684162108394366E-6</v>
      </c>
      <c r="U85" s="88">
        <f>IF($A85&lt;Customisation!$H$13,K85,K85*(1-Customisation!$H$11*Customisation!$H$12))</f>
        <v>5.8524140031236693E-4</v>
      </c>
      <c r="V85" s="88">
        <f>IF($A85&lt;Customisation!$H$13,L85,L85*(1-Customisation!$H$11*Customisation!$H$12))</f>
        <v>7.6131876797947215E-5</v>
      </c>
      <c r="W85" s="88">
        <f>IF($A85&lt;Customisation!$H$13,M85,M85*(1-Customisation!$H$11*Customisation!$H$12))</f>
        <v>5.5198414000000002E-5</v>
      </c>
      <c r="X85" s="88">
        <f>IF($A85&lt;Customisation!$H$13,N85,N85*(1-Customisation!$H$11*Customisation!$H$12))</f>
        <v>7.0057872404690921E-6</v>
      </c>
      <c r="Y85" s="88">
        <f>IF($A85&lt;Customisation!$H$13,O85,O85*(1-Customisation!$H$11*Customisation!$H$12))</f>
        <v>0.78272230708000012</v>
      </c>
      <c r="Z85" s="88">
        <f>IF($A85&lt;Customisation!$H$13,P85,P85*(1-Customisation!$H$11*Customisation!$H$12))</f>
        <v>0.10182143337401268</v>
      </c>
      <c r="AA85" s="88">
        <f t="shared" si="45"/>
        <v>1.3705607999999999E-4</v>
      </c>
      <c r="AB85" s="88">
        <f t="shared" si="39"/>
        <v>1.7829115628867621E-5</v>
      </c>
      <c r="AC85" s="88">
        <f t="shared" si="46"/>
        <v>1.5174066E-4</v>
      </c>
      <c r="AD85" s="88">
        <f t="shared" si="33"/>
        <v>1.973937801767487E-5</v>
      </c>
      <c r="AE85" s="88">
        <f t="shared" si="34"/>
        <v>1.302634084566236E-3</v>
      </c>
      <c r="AF85" s="88">
        <f t="shared" si="47"/>
        <v>1.6945482255026955E-4</v>
      </c>
      <c r="AG85" s="88">
        <f t="shared" si="40"/>
        <v>1.2286098599999996E-4</v>
      </c>
      <c r="AH85" s="88">
        <f t="shared" si="41"/>
        <v>1.5593526438463458E-5</v>
      </c>
      <c r="AI85" s="88">
        <f t="shared" si="48"/>
        <v>1.7421883609199997</v>
      </c>
      <c r="AJ85" s="88">
        <f t="shared" si="49"/>
        <v>0.22663480331635077</v>
      </c>
      <c r="AL85" s="90">
        <f t="shared" si="42"/>
        <v>19.863199999999999</v>
      </c>
      <c r="AM85" s="90">
        <f t="shared" si="43"/>
        <v>6.1575920000000002</v>
      </c>
    </row>
    <row r="86" spans="1:39">
      <c r="A86" s="80">
        <f t="shared" si="32"/>
        <v>82</v>
      </c>
      <c r="B86" s="87">
        <f>'Life table'!D84</f>
        <v>0.48326300236301162</v>
      </c>
      <c r="C86" s="87">
        <f>IF($A86&lt;Customisation!$H$13,0,B86)/LOOKUP(Customisation!$H$13,$A$4:$A$104,$B$4:$B$104)</f>
        <v>0.48855428779771792</v>
      </c>
      <c r="D86" s="80">
        <f>IF($A86&lt;=Customisation!$H$13,1,1/(1+Customisation!$H$21)^($A86-Customisation!$H$13))</f>
        <v>0.12629735943783454</v>
      </c>
      <c r="E86" s="80">
        <f t="shared" si="44"/>
        <v>41.997123992634371</v>
      </c>
      <c r="F86" s="80">
        <f t="shared" si="35"/>
        <v>6.1703116490883642E-2</v>
      </c>
      <c r="G86" s="88">
        <f>'Age data'!M90*Customisation!$H$22</f>
        <v>2.1423880000000003E-4</v>
      </c>
      <c r="H86" s="88">
        <f t="shared" si="36"/>
        <v>2.7057794729130353E-5</v>
      </c>
      <c r="I86" s="88">
        <f>'Age data'!N90*Customisation!$H$22</f>
        <v>2.3693959999999999E-4</v>
      </c>
      <c r="J86" s="89">
        <f t="shared" si="37"/>
        <v>2.9924845826256742E-5</v>
      </c>
      <c r="K86" s="88">
        <f>I86*'Life table'!I84</f>
        <v>1.918605530391578E-3</v>
      </c>
      <c r="L86" s="88">
        <f>J86*'Life table'!J84</f>
        <v>2.4231481229128234E-4</v>
      </c>
      <c r="M86" s="88">
        <f t="shared" si="38"/>
        <v>1.9196364000000001E-4</v>
      </c>
      <c r="N86" s="88">
        <f>((G86-I86)*$AW$5+I86*$AW$6)/(1+Customisation!$H$21)^($A86-12)</f>
        <v>2.3653875094906066E-5</v>
      </c>
      <c r="O86" s="88">
        <f>G86*Customisation!$H$17</f>
        <v>2.7232965062000005</v>
      </c>
      <c r="P86" s="88">
        <f>O86/(1+Customisation!$H$21)^($A86-12)</f>
        <v>0.34394515769934042</v>
      </c>
      <c r="Q86" s="88">
        <f>IF($A86&lt;Customisation!$H$13,G86,G86*(1-Customisation!$H$11*Customisation!$H$12))</f>
        <v>6.6414028000000028E-5</v>
      </c>
      <c r="R86" s="88">
        <f>IF($A86&lt;Customisation!$H$13,H86,H86*(1-Customisation!$H$11*Customisation!$H$12))</f>
        <v>8.3879163660304111E-6</v>
      </c>
      <c r="S86" s="88">
        <f>IF($A86&lt;Customisation!$H$13,I86,I86*(1-Customisation!$H$11*Customisation!$H$12))</f>
        <v>7.3451276000000007E-5</v>
      </c>
      <c r="T86" s="88">
        <f>IF($A86&lt;Customisation!$H$13,J86,J86*(1-Customisation!$H$11*Customisation!$H$12))</f>
        <v>9.2767022061395921E-6</v>
      </c>
      <c r="U86" s="88">
        <f>IF($A86&lt;Customisation!$H$13,K86,K86*(1-Customisation!$H$11*Customisation!$H$12))</f>
        <v>5.947677144213893E-4</v>
      </c>
      <c r="V86" s="88">
        <f>IF($A86&lt;Customisation!$H$13,L86,L86*(1-Customisation!$H$11*Customisation!$H$12))</f>
        <v>7.5117591810297538E-5</v>
      </c>
      <c r="W86" s="88">
        <f>IF($A86&lt;Customisation!$H$13,M86,M86*(1-Customisation!$H$11*Customisation!$H$12))</f>
        <v>5.9508728400000012E-5</v>
      </c>
      <c r="X86" s="88">
        <f>IF($A86&lt;Customisation!$H$13,N86,N86*(1-Customisation!$H$11*Customisation!$H$12))</f>
        <v>7.3327012794208816E-6</v>
      </c>
      <c r="Y86" s="88">
        <f>IF($A86&lt;Customisation!$H$13,O86,O86*(1-Customisation!$H$11*Customisation!$H$12))</f>
        <v>0.84422191692200033</v>
      </c>
      <c r="Z86" s="88">
        <f>IF($A86&lt;Customisation!$H$13,P86,P86*(1-Customisation!$H$11*Customisation!$H$12))</f>
        <v>0.10662299888679555</v>
      </c>
      <c r="AA86" s="88">
        <f t="shared" si="45"/>
        <v>1.4782477200000002E-4</v>
      </c>
      <c r="AB86" s="88">
        <f t="shared" si="39"/>
        <v>1.866987836309994E-5</v>
      </c>
      <c r="AC86" s="88">
        <f t="shared" si="46"/>
        <v>1.63488324E-4</v>
      </c>
      <c r="AD86" s="88">
        <f t="shared" si="33"/>
        <v>2.0648143620117151E-5</v>
      </c>
      <c r="AE86" s="88">
        <f t="shared" si="34"/>
        <v>1.3238378159701886E-3</v>
      </c>
      <c r="AF86" s="88">
        <f t="shared" si="47"/>
        <v>1.6719722048098482E-4</v>
      </c>
      <c r="AG86" s="88">
        <f t="shared" si="40"/>
        <v>1.324549116E-4</v>
      </c>
      <c r="AH86" s="88">
        <f t="shared" si="41"/>
        <v>1.6321173815485187E-5</v>
      </c>
      <c r="AI86" s="88">
        <f t="shared" si="48"/>
        <v>1.8790745892780003</v>
      </c>
      <c r="AJ86" s="88">
        <f t="shared" si="49"/>
        <v>0.23732215881254487</v>
      </c>
      <c r="AL86" s="90">
        <f t="shared" si="42"/>
        <v>21.423880000000004</v>
      </c>
      <c r="AM86" s="90">
        <f t="shared" si="43"/>
        <v>6.6414028000000025</v>
      </c>
    </row>
    <row r="87" spans="1:39">
      <c r="A87" s="80">
        <f t="shared" si="32"/>
        <v>83</v>
      </c>
      <c r="B87" s="87">
        <f>'Life table'!D85</f>
        <v>0.4517639198689905</v>
      </c>
      <c r="C87" s="87">
        <f>IF($A87&lt;Customisation!$H$13,0,B87)/LOOKUP(Customisation!$H$13,$A$4:$A$104,$B$4:$B$104)</f>
        <v>0.45671031931906264</v>
      </c>
      <c r="D87" s="80">
        <f>IF($A87&lt;=Customisation!$H$13,1,1/(1+Customisation!$H$21)^($A87-Customisation!$H$13))</f>
        <v>0.12261879557071313</v>
      </c>
      <c r="E87" s="80">
        <f t="shared" si="44"/>
        <v>42.123421352072207</v>
      </c>
      <c r="F87" s="80">
        <f t="shared" si="35"/>
        <v>5.6001269279619258E-2</v>
      </c>
      <c r="G87" s="88">
        <f>'Age data'!M91*Customisation!$H$22</f>
        <v>2.3197379999999998E-4</v>
      </c>
      <c r="H87" s="88">
        <f t="shared" si="36"/>
        <v>2.8444347959961491E-5</v>
      </c>
      <c r="I87" s="88">
        <f>'Age data'!N91*Customisation!$H$22</f>
        <v>2.5609340000000002E-4</v>
      </c>
      <c r="J87" s="89">
        <f t="shared" si="37"/>
        <v>3.1401864261608867E-5</v>
      </c>
      <c r="K87" s="88">
        <f>I87*'Life table'!I85</f>
        <v>1.9532691518696537E-3</v>
      </c>
      <c r="L87" s="88">
        <f>J87*'Life table'!J85</f>
        <v>2.3950751082768524E-4</v>
      </c>
      <c r="M87" s="88">
        <f t="shared" si="38"/>
        <v>2.0769813199999999E-4</v>
      </c>
      <c r="N87" s="88">
        <f>((G87-I87)*$AW$5+I87*$AW$6)/(1+Customisation!$H$21)^($A87-12)</f>
        <v>2.4846328681097749E-5</v>
      </c>
      <c r="O87" s="88">
        <f>G87*Customisation!$H$17</f>
        <v>2.9487349586999998</v>
      </c>
      <c r="P87" s="88">
        <f>O87/(1+Customisation!$H$21)^($A87-12)</f>
        <v>0.36157032909305048</v>
      </c>
      <c r="Q87" s="88">
        <f>IF($A87&lt;Customisation!$H$13,G87,G87*(1-Customisation!$H$11*Customisation!$H$12))</f>
        <v>7.1911878000000012E-5</v>
      </c>
      <c r="R87" s="88">
        <f>IF($A87&lt;Customisation!$H$13,H87,H87*(1-Customisation!$H$11*Customisation!$H$12))</f>
        <v>8.817747867588064E-6</v>
      </c>
      <c r="S87" s="88">
        <f>IF($A87&lt;Customisation!$H$13,I87,I87*(1-Customisation!$H$11*Customisation!$H$12))</f>
        <v>7.9388954000000016E-5</v>
      </c>
      <c r="T87" s="88">
        <f>IF($A87&lt;Customisation!$H$13,J87,J87*(1-Customisation!$H$11*Customisation!$H$12))</f>
        <v>9.7345779210987503E-6</v>
      </c>
      <c r="U87" s="88">
        <f>IF($A87&lt;Customisation!$H$13,K87,K87*(1-Customisation!$H$11*Customisation!$H$12))</f>
        <v>6.0551343707959269E-4</v>
      </c>
      <c r="V87" s="88">
        <f>IF($A87&lt;Customisation!$H$13,L87,L87*(1-Customisation!$H$11*Customisation!$H$12))</f>
        <v>7.4247328356582439E-5</v>
      </c>
      <c r="W87" s="88">
        <f>IF($A87&lt;Customisation!$H$13,M87,M87*(1-Customisation!$H$11*Customisation!$H$12))</f>
        <v>6.4386420920000003E-5</v>
      </c>
      <c r="X87" s="88">
        <f>IF($A87&lt;Customisation!$H$13,N87,N87*(1-Customisation!$H$11*Customisation!$H$12))</f>
        <v>7.7023618911403035E-6</v>
      </c>
      <c r="Y87" s="88">
        <f>IF($A87&lt;Customisation!$H$13,O87,O87*(1-Customisation!$H$11*Customisation!$H$12))</f>
        <v>0.91410783719700006</v>
      </c>
      <c r="Z87" s="88">
        <f>IF($A87&lt;Customisation!$H$13,P87,P87*(1-Customisation!$H$11*Customisation!$H$12))</f>
        <v>0.11208680201884567</v>
      </c>
      <c r="AA87" s="88">
        <f t="shared" si="45"/>
        <v>1.6006192199999997E-4</v>
      </c>
      <c r="AB87" s="88">
        <f t="shared" si="39"/>
        <v>1.9626600092373428E-5</v>
      </c>
      <c r="AC87" s="88">
        <f t="shared" si="46"/>
        <v>1.76704446E-4</v>
      </c>
      <c r="AD87" s="88">
        <f t="shared" si="33"/>
        <v>2.1667286340510115E-5</v>
      </c>
      <c r="AE87" s="88">
        <f t="shared" si="34"/>
        <v>1.3477557147900609E-3</v>
      </c>
      <c r="AF87" s="88">
        <f t="shared" si="47"/>
        <v>1.6526018247110282E-4</v>
      </c>
      <c r="AG87" s="88">
        <f t="shared" si="40"/>
        <v>1.4331171107999997E-4</v>
      </c>
      <c r="AH87" s="88">
        <f t="shared" si="41"/>
        <v>1.7143966789957446E-5</v>
      </c>
      <c r="AI87" s="88">
        <f t="shared" si="48"/>
        <v>2.0346271215029996</v>
      </c>
      <c r="AJ87" s="88">
        <f t="shared" si="49"/>
        <v>0.24948352707420479</v>
      </c>
      <c r="AL87" s="90">
        <f t="shared" si="42"/>
        <v>23.197379999999999</v>
      </c>
      <c r="AM87" s="90">
        <f t="shared" si="43"/>
        <v>7.1911878000000016</v>
      </c>
    </row>
    <row r="88" spans="1:39">
      <c r="A88" s="80">
        <f t="shared" si="32"/>
        <v>84</v>
      </c>
      <c r="B88" s="87">
        <f>'Life table'!D86</f>
        <v>0.41960736405271576</v>
      </c>
      <c r="C88" s="87">
        <f>IF($A88&lt;Customisation!$H$13,0,B88)/LOOKUP(Customisation!$H$13,$A$4:$A$104,$B$4:$B$104)</f>
        <v>0.42420167878993176</v>
      </c>
      <c r="D88" s="80">
        <f>IF($A88&lt;=Customisation!$H$13,1,1/(1+Customisation!$H$21)^($A88-Customisation!$H$13))</f>
        <v>0.1190473743404982</v>
      </c>
      <c r="E88" s="80">
        <f t="shared" si="44"/>
        <v>42.246040147642923</v>
      </c>
      <c r="F88" s="80">
        <f t="shared" si="35"/>
        <v>5.0500096050772783E-2</v>
      </c>
      <c r="G88" s="88">
        <f>'Age data'!M92*Customisation!$H$22</f>
        <v>6.5264800000000006E-5</v>
      </c>
      <c r="H88" s="88">
        <f t="shared" si="36"/>
        <v>7.7696030768577478E-6</v>
      </c>
      <c r="I88" s="88">
        <f>'Age data'!N92*Customisation!$H$22</f>
        <v>1.049912E-4</v>
      </c>
      <c r="J88" s="89">
        <f t="shared" si="37"/>
        <v>1.2498926688858114E-5</v>
      </c>
      <c r="K88" s="88">
        <f>I88*'Life table'!I86</f>
        <v>7.5314020143390072E-4</v>
      </c>
      <c r="L88" s="88">
        <f>J88*'Life table'!J86</f>
        <v>8.9659363490979791E-5</v>
      </c>
      <c r="M88" s="88">
        <f t="shared" si="38"/>
        <v>6.963470400000001E-5</v>
      </c>
      <c r="N88" s="88">
        <f>((G88-I88)*$AW$5+I88*$AW$6)/(1+Customisation!$H$21)^($A88-12)</f>
        <v>8.1530451279961476E-6</v>
      </c>
      <c r="O88" s="88">
        <f>G88*Customisation!$H$17</f>
        <v>0.8296135052000001</v>
      </c>
      <c r="P88" s="88">
        <f>O88/(1+Customisation!$H$21)^($A88-12)</f>
        <v>9.8763309511477257E-2</v>
      </c>
      <c r="Q88" s="88">
        <f>IF($A88&lt;Customisation!$H$13,G88,G88*(1-Customisation!$H$11*Customisation!$H$12))</f>
        <v>2.0232088000000006E-5</v>
      </c>
      <c r="R88" s="88">
        <f>IF($A88&lt;Customisation!$H$13,H88,H88*(1-Customisation!$H$11*Customisation!$H$12))</f>
        <v>2.4085769538259023E-6</v>
      </c>
      <c r="S88" s="88">
        <f>IF($A88&lt;Customisation!$H$13,I88,I88*(1-Customisation!$H$11*Customisation!$H$12))</f>
        <v>3.2547272000000003E-5</v>
      </c>
      <c r="T88" s="88">
        <f>IF($A88&lt;Customisation!$H$13,J88,J88*(1-Customisation!$H$11*Customisation!$H$12))</f>
        <v>3.8746672735460158E-6</v>
      </c>
      <c r="U88" s="88">
        <f>IF($A88&lt;Customisation!$H$13,K88,K88*(1-Customisation!$H$11*Customisation!$H$12))</f>
        <v>2.3347346244450927E-4</v>
      </c>
      <c r="V88" s="88">
        <f>IF($A88&lt;Customisation!$H$13,L88,L88*(1-Customisation!$H$11*Customisation!$H$12))</f>
        <v>2.7794402682203739E-5</v>
      </c>
      <c r="W88" s="88">
        <f>IF($A88&lt;Customisation!$H$13,M88,M88*(1-Customisation!$H$11*Customisation!$H$12))</f>
        <v>2.1586758240000006E-5</v>
      </c>
      <c r="X88" s="88">
        <f>IF($A88&lt;Customisation!$H$13,N88,N88*(1-Customisation!$H$11*Customisation!$H$12))</f>
        <v>2.5274439896788062E-6</v>
      </c>
      <c r="Y88" s="88">
        <f>IF($A88&lt;Customisation!$H$13,O88,O88*(1-Customisation!$H$11*Customisation!$H$12))</f>
        <v>0.25718018661200009</v>
      </c>
      <c r="Z88" s="88">
        <f>IF($A88&lt;Customisation!$H$13,P88,P88*(1-Customisation!$H$11*Customisation!$H$12))</f>
        <v>3.0616625948557956E-2</v>
      </c>
      <c r="AA88" s="88">
        <f t="shared" si="45"/>
        <v>4.5032711999999999E-5</v>
      </c>
      <c r="AB88" s="88">
        <f t="shared" si="39"/>
        <v>5.3610261230318451E-6</v>
      </c>
      <c r="AC88" s="88">
        <f t="shared" si="46"/>
        <v>7.2443928000000003E-5</v>
      </c>
      <c r="AD88" s="88">
        <f t="shared" si="33"/>
        <v>8.6242594153120982E-6</v>
      </c>
      <c r="AE88" s="88">
        <f t="shared" si="34"/>
        <v>5.1966673898939139E-4</v>
      </c>
      <c r="AF88" s="88">
        <f t="shared" si="47"/>
        <v>6.1864960808776049E-5</v>
      </c>
      <c r="AG88" s="88">
        <f t="shared" si="40"/>
        <v>4.8047945760000001E-5</v>
      </c>
      <c r="AH88" s="88">
        <f t="shared" si="41"/>
        <v>5.6256011383173414E-6</v>
      </c>
      <c r="AI88" s="88">
        <f t="shared" si="48"/>
        <v>0.57243331858799995</v>
      </c>
      <c r="AJ88" s="88">
        <f t="shared" si="49"/>
        <v>6.8146683562919308E-2</v>
      </c>
      <c r="AL88" s="90">
        <f t="shared" si="42"/>
        <v>6.5264800000000003</v>
      </c>
      <c r="AM88" s="90">
        <f t="shared" si="43"/>
        <v>2.0232088000000008</v>
      </c>
    </row>
    <row r="89" spans="1:39">
      <c r="A89" s="80">
        <f t="shared" si="32"/>
        <v>85</v>
      </c>
      <c r="B89" s="87">
        <f>'Life table'!D87</f>
        <v>0.38700387186581975</v>
      </c>
      <c r="C89" s="87">
        <f>IF($A89&lt;Customisation!$H$13,0,B89)/LOOKUP(Customisation!$H$13,$A$4:$A$104,$B$4:$B$104)</f>
        <v>0.39124120834795406</v>
      </c>
      <c r="D89" s="80">
        <f>IF($A89&lt;=Customisation!$H$13,1,1/(1+Customisation!$H$21)^($A89-Customisation!$H$13))</f>
        <v>0.11557997508786232</v>
      </c>
      <c r="E89" s="80">
        <f t="shared" si="44"/>
        <v>42.365087521983419</v>
      </c>
      <c r="F89" s="80">
        <f t="shared" si="35"/>
        <v>4.5219649114201683E-2</v>
      </c>
      <c r="G89" s="88">
        <f>'Age data'!M93*Customisation!$H$22</f>
        <v>7.1649400000000006E-5</v>
      </c>
      <c r="H89" s="88">
        <f t="shared" si="36"/>
        <v>8.2812358670602827E-6</v>
      </c>
      <c r="I89" s="88">
        <f>'Age data'!N93*Customisation!$H$22</f>
        <v>1.1492280000000001E-4</v>
      </c>
      <c r="J89" s="89">
        <f t="shared" si="37"/>
        <v>1.3282774361027385E-5</v>
      </c>
      <c r="K89" s="88">
        <f>I89*'Life table'!I87</f>
        <v>7.7407041552795392E-4</v>
      </c>
      <c r="L89" s="88">
        <f>J89*'Life table'!J87</f>
        <v>8.9467039342972147E-5</v>
      </c>
      <c r="M89" s="88">
        <f t="shared" si="38"/>
        <v>7.6331440000000002E-5</v>
      </c>
      <c r="N89" s="88">
        <f>((G89-I89)*$AW$5+I89*$AW$6)/(1+Customisation!$H$21)^($A89-12)</f>
        <v>8.6762656886923752E-6</v>
      </c>
      <c r="O89" s="88">
        <f>G89*Customisation!$H$17</f>
        <v>0.91077134810000004</v>
      </c>
      <c r="P89" s="88">
        <f>O89/(1+Customisation!$H$21)^($A89-12)</f>
        <v>0.10526692972413679</v>
      </c>
      <c r="Q89" s="88">
        <f>IF($A89&lt;Customisation!$H$13,G89,G89*(1-Customisation!$H$11*Customisation!$H$12))</f>
        <v>2.2211314000000007E-5</v>
      </c>
      <c r="R89" s="88">
        <f>IF($A89&lt;Customisation!$H$13,H89,H89*(1-Customisation!$H$11*Customisation!$H$12))</f>
        <v>2.5671831187886882E-6</v>
      </c>
      <c r="S89" s="88">
        <f>IF($A89&lt;Customisation!$H$13,I89,I89*(1-Customisation!$H$11*Customisation!$H$12))</f>
        <v>3.5626068000000007E-5</v>
      </c>
      <c r="T89" s="88">
        <f>IF($A89&lt;Customisation!$H$13,J89,J89*(1-Customisation!$H$11*Customisation!$H$12))</f>
        <v>4.1176600519184899E-6</v>
      </c>
      <c r="U89" s="88">
        <f>IF($A89&lt;Customisation!$H$13,K89,K89*(1-Customisation!$H$11*Customisation!$H$12))</f>
        <v>2.3996182881366574E-4</v>
      </c>
      <c r="V89" s="88">
        <f>IF($A89&lt;Customisation!$H$13,L89,L89*(1-Customisation!$H$11*Customisation!$H$12))</f>
        <v>2.7734782196321371E-5</v>
      </c>
      <c r="W89" s="88">
        <f>IF($A89&lt;Customisation!$H$13,M89,M89*(1-Customisation!$H$11*Customisation!$H$12))</f>
        <v>2.3662746400000005E-5</v>
      </c>
      <c r="X89" s="88">
        <f>IF($A89&lt;Customisation!$H$13,N89,N89*(1-Customisation!$H$11*Customisation!$H$12))</f>
        <v>2.6896423634946368E-6</v>
      </c>
      <c r="Y89" s="88">
        <f>IF($A89&lt;Customisation!$H$13,O89,O89*(1-Customisation!$H$11*Customisation!$H$12))</f>
        <v>0.28233911791100008</v>
      </c>
      <c r="Z89" s="88">
        <f>IF($A89&lt;Customisation!$H$13,P89,P89*(1-Customisation!$H$11*Customisation!$H$12))</f>
        <v>3.2632748214482407E-2</v>
      </c>
      <c r="AA89" s="88">
        <f t="shared" si="45"/>
        <v>4.9438085999999999E-5</v>
      </c>
      <c r="AB89" s="88">
        <f t="shared" si="39"/>
        <v>5.7140527482715945E-6</v>
      </c>
      <c r="AC89" s="88">
        <f t="shared" si="46"/>
        <v>7.9296731999999997E-5</v>
      </c>
      <c r="AD89" s="88">
        <f t="shared" si="33"/>
        <v>9.1651143091088952E-6</v>
      </c>
      <c r="AE89" s="88">
        <f t="shared" si="34"/>
        <v>5.341085867142882E-4</v>
      </c>
      <c r="AF89" s="88">
        <f t="shared" si="47"/>
        <v>6.1732257146650772E-5</v>
      </c>
      <c r="AG89" s="88">
        <f t="shared" si="40"/>
        <v>5.2668693599999997E-5</v>
      </c>
      <c r="AH89" s="88">
        <f t="shared" si="41"/>
        <v>5.9866233251977384E-6</v>
      </c>
      <c r="AI89" s="88">
        <f t="shared" si="48"/>
        <v>0.62843223018899996</v>
      </c>
      <c r="AJ89" s="88">
        <f t="shared" si="49"/>
        <v>7.263418150965438E-2</v>
      </c>
      <c r="AL89" s="90">
        <f t="shared" si="42"/>
        <v>7.1649400000000005</v>
      </c>
      <c r="AM89" s="90">
        <f t="shared" si="43"/>
        <v>2.2211314000000009</v>
      </c>
    </row>
    <row r="90" spans="1:39">
      <c r="A90" s="80">
        <f t="shared" si="32"/>
        <v>86</v>
      </c>
      <c r="B90" s="87">
        <f>'Life table'!D88</f>
        <v>0.35418594353159821</v>
      </c>
      <c r="C90" s="87">
        <f>IF($A90&lt;Customisation!$H$13,0,B90)/LOOKUP(Customisation!$H$13,$A$4:$A$104,$B$4:$B$104)</f>
        <v>0.35806395388004758</v>
      </c>
      <c r="D90" s="80">
        <f>IF($A90&lt;=Customisation!$H$13,1,1/(1+Customisation!$H$21)^($A90-Customisation!$H$13))</f>
        <v>0.11221356804646829</v>
      </c>
      <c r="E90" s="80">
        <f t="shared" si="44"/>
        <v>42.480667497071281</v>
      </c>
      <c r="F90" s="80">
        <f t="shared" si="35"/>
        <v>4.0179633853706202E-2</v>
      </c>
      <c r="G90" s="88">
        <f>'Age data'!M94*Customisation!$H$22</f>
        <v>7.9452799999999999E-5</v>
      </c>
      <c r="H90" s="88">
        <f t="shared" si="36"/>
        <v>8.9156821792824354E-6</v>
      </c>
      <c r="I90" s="88">
        <f>'Age data'!N94*Customisation!$H$22</f>
        <v>1.269826E-4</v>
      </c>
      <c r="J90" s="89">
        <f t="shared" si="37"/>
        <v>1.4249170625817464E-5</v>
      </c>
      <c r="K90" s="88">
        <f>I90*'Life table'!I88</f>
        <v>8.0168431957383494E-4</v>
      </c>
      <c r="L90" s="88">
        <f>J90*'Life table'!J88</f>
        <v>8.9959857946285152E-5</v>
      </c>
      <c r="M90" s="88">
        <f t="shared" si="38"/>
        <v>8.4489539999999994E-5</v>
      </c>
      <c r="N90" s="88">
        <f>((G90-I90)*$AW$5+I90*$AW$6)/(1+Customisation!$H$21)^($A90-12)</f>
        <v>9.3231274880331041E-6</v>
      </c>
      <c r="O90" s="88">
        <f>G90*Customisation!$H$17</f>
        <v>1.0099642672</v>
      </c>
      <c r="P90" s="88">
        <f>O90/(1+Customisation!$H$21)^($A90-12)</f>
        <v>0.11333169402194868</v>
      </c>
      <c r="Q90" s="88">
        <f>IF($A90&lt;Customisation!$H$13,G90,G90*(1-Customisation!$H$11*Customisation!$H$12))</f>
        <v>2.4630368000000003E-5</v>
      </c>
      <c r="R90" s="88">
        <f>IF($A90&lt;Customisation!$H$13,H90,H90*(1-Customisation!$H$11*Customisation!$H$12))</f>
        <v>2.7638614755775554E-6</v>
      </c>
      <c r="S90" s="88">
        <f>IF($A90&lt;Customisation!$H$13,I90,I90*(1-Customisation!$H$11*Customisation!$H$12))</f>
        <v>3.9364606000000009E-5</v>
      </c>
      <c r="T90" s="88">
        <f>IF($A90&lt;Customisation!$H$13,J90,J90*(1-Customisation!$H$11*Customisation!$H$12))</f>
        <v>4.417242894003415E-6</v>
      </c>
      <c r="U90" s="88">
        <f>IF($A90&lt;Customisation!$H$13,K90,K90*(1-Customisation!$H$11*Customisation!$H$12))</f>
        <v>2.4852213906788887E-4</v>
      </c>
      <c r="V90" s="88">
        <f>IF($A90&lt;Customisation!$H$13,L90,L90*(1-Customisation!$H$11*Customisation!$H$12))</f>
        <v>2.7887555963348403E-5</v>
      </c>
      <c r="W90" s="88">
        <f>IF($A90&lt;Customisation!$H$13,M90,M90*(1-Customisation!$H$11*Customisation!$H$12))</f>
        <v>2.6191757400000001E-5</v>
      </c>
      <c r="X90" s="88">
        <f>IF($A90&lt;Customisation!$H$13,N90,N90*(1-Customisation!$H$11*Customisation!$H$12))</f>
        <v>2.8901695212902627E-6</v>
      </c>
      <c r="Y90" s="88">
        <f>IF($A90&lt;Customisation!$H$13,O90,O90*(1-Customisation!$H$11*Customisation!$H$12))</f>
        <v>0.31308892283200007</v>
      </c>
      <c r="Z90" s="88">
        <f>IF($A90&lt;Customisation!$H$13,P90,P90*(1-Customisation!$H$11*Customisation!$H$12))</f>
        <v>3.5132825146804096E-2</v>
      </c>
      <c r="AA90" s="88">
        <f t="shared" si="45"/>
        <v>5.4822431999999993E-5</v>
      </c>
      <c r="AB90" s="88">
        <f t="shared" si="39"/>
        <v>6.15182070370488E-6</v>
      </c>
      <c r="AC90" s="88">
        <f t="shared" si="46"/>
        <v>8.7617993999999997E-5</v>
      </c>
      <c r="AD90" s="88">
        <f t="shared" si="33"/>
        <v>9.8319277318140492E-6</v>
      </c>
      <c r="AE90" s="88">
        <f t="shared" si="34"/>
        <v>5.5316218050594607E-4</v>
      </c>
      <c r="AF90" s="88">
        <f t="shared" si="47"/>
        <v>6.2072301982936742E-5</v>
      </c>
      <c r="AG90" s="88">
        <f t="shared" si="40"/>
        <v>5.8297782599999996E-5</v>
      </c>
      <c r="AH90" s="88">
        <f t="shared" si="41"/>
        <v>6.4329579667428414E-6</v>
      </c>
      <c r="AI90" s="88">
        <f t="shared" si="48"/>
        <v>0.69687534436799992</v>
      </c>
      <c r="AJ90" s="88">
        <f t="shared" si="49"/>
        <v>7.8198868875144573E-2</v>
      </c>
      <c r="AL90" s="90">
        <f t="shared" si="42"/>
        <v>7.9452800000000003</v>
      </c>
      <c r="AM90" s="90">
        <f t="shared" si="43"/>
        <v>2.4630368000000002</v>
      </c>
    </row>
    <row r="91" spans="1:39">
      <c r="A91" s="80">
        <f t="shared" si="32"/>
        <v>87</v>
      </c>
      <c r="B91" s="87">
        <f>'Life table'!D89</f>
        <v>0.32141311817661944</v>
      </c>
      <c r="C91" s="87">
        <f>IF($A91&lt;Customisation!$H$13,0,B91)/LOOKUP(Customisation!$H$13,$A$4:$A$104,$B$4:$B$104)</f>
        <v>0.32493229622752678</v>
      </c>
      <c r="D91" s="80">
        <f>IF($A91&lt;=Customisation!$H$13,1,1/(1+Customisation!$H$21)^($A91-Customisation!$H$13))</f>
        <v>0.10894521169560026</v>
      </c>
      <c r="E91" s="80">
        <f t="shared" si="44"/>
        <v>42.592881065117751</v>
      </c>
      <c r="F91" s="80">
        <f t="shared" si="35"/>
        <v>3.5399817799245399E-2</v>
      </c>
      <c r="G91" s="88">
        <f>'Age data'!M95*Customisation!$H$22</f>
        <v>8.7965600000000004E-5</v>
      </c>
      <c r="H91" s="88">
        <f t="shared" si="36"/>
        <v>9.5834309139304939E-6</v>
      </c>
      <c r="I91" s="88">
        <f>'Age data'!N95*Customisation!$H$22</f>
        <v>1.4117060000000002E-4</v>
      </c>
      <c r="J91" s="89">
        <f t="shared" si="37"/>
        <v>1.537986090219491E-5</v>
      </c>
      <c r="K91" s="88">
        <f>I91*'Life table'!I89</f>
        <v>8.3376711557883439E-4</v>
      </c>
      <c r="L91" s="88">
        <f>J91*'Life table'!J89</f>
        <v>9.0834934911566137E-5</v>
      </c>
      <c r="M91" s="88">
        <f t="shared" si="38"/>
        <v>9.3740116000000004E-5</v>
      </c>
      <c r="N91" s="88">
        <f>((G91-I91)*$AW$5+I91*$AW$6)/(1+Customisation!$H$21)^($A91-12)</f>
        <v>1.0043510356522885E-5</v>
      </c>
      <c r="O91" s="88">
        <f>G91*Customisation!$H$17</f>
        <v>1.1181747244</v>
      </c>
      <c r="P91" s="88">
        <f>O91/(1+Customisation!$H$21)^($A91-12)</f>
        <v>0.12181978206242748</v>
      </c>
      <c r="Q91" s="88">
        <f>IF($A91&lt;Customisation!$H$13,G91,G91*(1-Customisation!$H$11*Customisation!$H$12))</f>
        <v>2.7269336000000005E-5</v>
      </c>
      <c r="R91" s="88">
        <f>IF($A91&lt;Customisation!$H$13,H91,H91*(1-Customisation!$H$11*Customisation!$H$12))</f>
        <v>2.9708635833184534E-6</v>
      </c>
      <c r="S91" s="88">
        <f>IF($A91&lt;Customisation!$H$13,I91,I91*(1-Customisation!$H$11*Customisation!$H$12))</f>
        <v>4.3762886000000016E-5</v>
      </c>
      <c r="T91" s="88">
        <f>IF($A91&lt;Customisation!$H$13,J91,J91*(1-Customisation!$H$11*Customisation!$H$12))</f>
        <v>4.7677568796804227E-6</v>
      </c>
      <c r="U91" s="88">
        <f>IF($A91&lt;Customisation!$H$13,K91,K91*(1-Customisation!$H$11*Customisation!$H$12))</f>
        <v>2.5846780582943873E-4</v>
      </c>
      <c r="V91" s="88">
        <f>IF($A91&lt;Customisation!$H$13,L91,L91*(1-Customisation!$H$11*Customisation!$H$12))</f>
        <v>2.8158829822585508E-5</v>
      </c>
      <c r="W91" s="88">
        <f>IF($A91&lt;Customisation!$H$13,M91,M91*(1-Customisation!$H$11*Customisation!$H$12))</f>
        <v>2.9059435960000008E-5</v>
      </c>
      <c r="X91" s="88">
        <f>IF($A91&lt;Customisation!$H$13,N91,N91*(1-Customisation!$H$11*Customisation!$H$12))</f>
        <v>3.1134882105220947E-6</v>
      </c>
      <c r="Y91" s="88">
        <f>IF($A91&lt;Customisation!$H$13,O91,O91*(1-Customisation!$H$11*Customisation!$H$12))</f>
        <v>0.34663416456400004</v>
      </c>
      <c r="Z91" s="88">
        <f>IF($A91&lt;Customisation!$H$13,P91,P91*(1-Customisation!$H$11*Customisation!$H$12))</f>
        <v>3.7764132439352525E-2</v>
      </c>
      <c r="AA91" s="88">
        <f t="shared" si="45"/>
        <v>6.0696263999999998E-5</v>
      </c>
      <c r="AB91" s="88">
        <f t="shared" si="39"/>
        <v>6.6125673306120405E-6</v>
      </c>
      <c r="AC91" s="88">
        <f t="shared" si="46"/>
        <v>9.7407714000000004E-5</v>
      </c>
      <c r="AD91" s="88">
        <f t="shared" si="33"/>
        <v>1.0612104022514487E-5</v>
      </c>
      <c r="AE91" s="88">
        <f t="shared" si="34"/>
        <v>5.7529930974939566E-4</v>
      </c>
      <c r="AF91" s="88">
        <f t="shared" si="47"/>
        <v>6.267610508898063E-5</v>
      </c>
      <c r="AG91" s="88">
        <f t="shared" si="40"/>
        <v>6.468068003999999E-5</v>
      </c>
      <c r="AH91" s="88">
        <f t="shared" si="41"/>
        <v>6.9300221460007905E-6</v>
      </c>
      <c r="AI91" s="88">
        <f t="shared" si="48"/>
        <v>0.7715405598359999</v>
      </c>
      <c r="AJ91" s="88">
        <f t="shared" si="49"/>
        <v>8.4055649623074963E-2</v>
      </c>
      <c r="AL91" s="90">
        <f t="shared" si="42"/>
        <v>8.7965599999999995</v>
      </c>
      <c r="AM91" s="90">
        <f t="shared" si="43"/>
        <v>2.7269336000000006</v>
      </c>
    </row>
    <row r="92" spans="1:39">
      <c r="A92" s="80">
        <f t="shared" si="32"/>
        <v>88</v>
      </c>
      <c r="B92" s="87">
        <f>'Life table'!D90</f>
        <v>0.28896003563432615</v>
      </c>
      <c r="C92" s="87">
        <f>IF($A92&lt;Customisation!$H$13,0,B92)/LOOKUP(Customisation!$H$13,$A$4:$A$104,$B$4:$B$104)</f>
        <v>0.29212388227743336</v>
      </c>
      <c r="D92" s="80">
        <f>IF($A92&lt;=Customisation!$H$13,1,1/(1+Customisation!$H$21)^($A92-Customisation!$H$13))</f>
        <v>0.10577205018990318</v>
      </c>
      <c r="E92" s="80">
        <f t="shared" si="44"/>
        <v>42.70182627681335</v>
      </c>
      <c r="F92" s="80">
        <f t="shared" si="35"/>
        <v>3.089854193791805E-2</v>
      </c>
      <c r="G92" s="88">
        <f>'Age data'!M96*Customisation!$H$22</f>
        <v>9.7897200000000002E-5</v>
      </c>
      <c r="H92" s="88">
        <f t="shared" si="36"/>
        <v>1.035478755185099E-5</v>
      </c>
      <c r="I92" s="88">
        <f>'Age data'!N96*Customisation!$H$22</f>
        <v>1.574868E-4</v>
      </c>
      <c r="J92" s="89">
        <f t="shared" si="37"/>
        <v>1.6657701713847246E-5</v>
      </c>
      <c r="K92" s="88">
        <f>I92*'Life table'!I90</f>
        <v>8.6826477446352846E-4</v>
      </c>
      <c r="L92" s="88">
        <f>J92*'Life table'!J90</f>
        <v>9.1838145302681302E-5</v>
      </c>
      <c r="M92" s="88">
        <f t="shared" si="38"/>
        <v>1.0445205599999999E-4</v>
      </c>
      <c r="N92" s="88">
        <f>((G92-I92)*$AW$5+I92*$AW$6)/(1+Customisation!$H$21)^($A92-12)</f>
        <v>1.0865812495945032E-5</v>
      </c>
      <c r="O92" s="88">
        <f>G92*Customisation!$H$17</f>
        <v>1.2444202578000001</v>
      </c>
      <c r="P92" s="88">
        <f>O92/(1+Customisation!$H$21)^($A92-12)</f>
        <v>0.13162488196535388</v>
      </c>
      <c r="Q92" s="88">
        <f>IF($A92&lt;Customisation!$H$13,G92,G92*(1-Customisation!$H$11*Customisation!$H$12))</f>
        <v>3.0348132000000006E-5</v>
      </c>
      <c r="R92" s="88">
        <f>IF($A92&lt;Customisation!$H$13,H92,H92*(1-Customisation!$H$11*Customisation!$H$12))</f>
        <v>3.2099841410738076E-6</v>
      </c>
      <c r="S92" s="88">
        <f>IF($A92&lt;Customisation!$H$13,I92,I92*(1-Customisation!$H$11*Customisation!$H$12))</f>
        <v>4.8820908000000007E-5</v>
      </c>
      <c r="T92" s="88">
        <f>IF($A92&lt;Customisation!$H$13,J92,J92*(1-Customisation!$H$11*Customisation!$H$12))</f>
        <v>5.1638875312926469E-6</v>
      </c>
      <c r="U92" s="88">
        <f>IF($A92&lt;Customisation!$H$13,K92,K92*(1-Customisation!$H$11*Customisation!$H$12))</f>
        <v>2.6916208008369389E-4</v>
      </c>
      <c r="V92" s="88">
        <f>IF($A92&lt;Customisation!$H$13,L92,L92*(1-Customisation!$H$11*Customisation!$H$12))</f>
        <v>2.8469825043831209E-5</v>
      </c>
      <c r="W92" s="88">
        <f>IF($A92&lt;Customisation!$H$13,M92,M92*(1-Customisation!$H$11*Customisation!$H$12))</f>
        <v>3.238013736E-5</v>
      </c>
      <c r="X92" s="88">
        <f>IF($A92&lt;Customisation!$H$13,N92,N92*(1-Customisation!$H$11*Customisation!$H$12))</f>
        <v>3.3684018737429607E-6</v>
      </c>
      <c r="Y92" s="88">
        <f>IF($A92&lt;Customisation!$H$13,O92,O92*(1-Customisation!$H$11*Customisation!$H$12))</f>
        <v>0.38577027991800011</v>
      </c>
      <c r="Z92" s="88">
        <f>IF($A92&lt;Customisation!$H$13,P92,P92*(1-Customisation!$H$11*Customisation!$H$12))</f>
        <v>4.0803713409259708E-2</v>
      </c>
      <c r="AA92" s="88">
        <f t="shared" si="45"/>
        <v>6.7549067999999999E-5</v>
      </c>
      <c r="AB92" s="88">
        <f t="shared" si="39"/>
        <v>7.1448034107771824E-6</v>
      </c>
      <c r="AC92" s="88">
        <f t="shared" si="46"/>
        <v>1.0866589199999999E-4</v>
      </c>
      <c r="AD92" s="88">
        <f t="shared" si="33"/>
        <v>1.1493814182554599E-5</v>
      </c>
      <c r="AE92" s="88">
        <f t="shared" si="34"/>
        <v>5.9910269437983457E-4</v>
      </c>
      <c r="AF92" s="88">
        <f t="shared" si="47"/>
        <v>6.33683202588501E-5</v>
      </c>
      <c r="AG92" s="88">
        <f t="shared" si="40"/>
        <v>7.2071918639999988E-5</v>
      </c>
      <c r="AH92" s="88">
        <f t="shared" si="41"/>
        <v>7.4974106222020718E-6</v>
      </c>
      <c r="AI92" s="88">
        <f t="shared" si="48"/>
        <v>0.85864997788200004</v>
      </c>
      <c r="AJ92" s="88">
        <f t="shared" si="49"/>
        <v>9.0821168556094178E-2</v>
      </c>
      <c r="AL92" s="90">
        <f t="shared" si="42"/>
        <v>9.7897200000000009</v>
      </c>
      <c r="AM92" s="90">
        <f t="shared" si="43"/>
        <v>3.0348132000000008</v>
      </c>
    </row>
    <row r="93" spans="1:39">
      <c r="A93" s="80">
        <f t="shared" si="32"/>
        <v>89</v>
      </c>
      <c r="B93" s="87">
        <f>'Life table'!D91</f>
        <v>0.25713108770920512</v>
      </c>
      <c r="C93" s="87">
        <f>IF($A93&lt;Customisation!$H$13,0,B93)/LOOKUP(Customisation!$H$13,$A$4:$A$104,$B$4:$B$104)</f>
        <v>0.25994643664457406</v>
      </c>
      <c r="D93" s="80">
        <f>IF($A93&lt;=Customisation!$H$13,1,1/(1+Customisation!$H$21)^($A93-Customisation!$H$13))</f>
        <v>0.10269131086398368</v>
      </c>
      <c r="E93" s="80">
        <f t="shared" si="44"/>
        <v>42.807598327003255</v>
      </c>
      <c r="F93" s="80">
        <f t="shared" si="35"/>
        <v>2.6694240333452794E-2</v>
      </c>
      <c r="G93" s="88">
        <f>'Age data'!M97*Customisation!$H$22</f>
        <v>1.106664E-4</v>
      </c>
      <c r="H93" s="88">
        <f t="shared" si="36"/>
        <v>1.1364477684597964E-5</v>
      </c>
      <c r="I93" s="88">
        <f>'Age data'!N97*Customisation!$H$22</f>
        <v>1.7735E-4</v>
      </c>
      <c r="J93" s="89">
        <f t="shared" si="37"/>
        <v>1.8212303981727506E-5</v>
      </c>
      <c r="K93" s="88">
        <f>I93*'Life table'!I91</f>
        <v>9.1048288831644417E-4</v>
      </c>
      <c r="L93" s="88">
        <f>J93*'Life table'!J91</f>
        <v>9.3498681320441706E-5</v>
      </c>
      <c r="M93" s="88">
        <f t="shared" si="38"/>
        <v>1.17845528E-4</v>
      </c>
      <c r="N93" s="88">
        <f>((G93-I93)*$AW$5+I93*$AW$6)/(1+Customisation!$H$21)^($A93-12)</f>
        <v>1.1901055203911944E-5</v>
      </c>
      <c r="O93" s="88">
        <f>G93*Customisation!$H$17</f>
        <v>1.4067359436</v>
      </c>
      <c r="P93" s="88">
        <f>O93/(1+Customisation!$H$21)^($A93-12)</f>
        <v>0.144459558087767</v>
      </c>
      <c r="Q93" s="88">
        <f>IF($A93&lt;Customisation!$H$13,G93,G93*(1-Customisation!$H$11*Customisation!$H$12))</f>
        <v>3.4306584000000004E-5</v>
      </c>
      <c r="R93" s="88">
        <f>IF($A93&lt;Customisation!$H$13,H93,H93*(1-Customisation!$H$11*Customisation!$H$12))</f>
        <v>3.5229880822253694E-6</v>
      </c>
      <c r="S93" s="88">
        <f>IF($A93&lt;Customisation!$H$13,I93,I93*(1-Customisation!$H$11*Customisation!$H$12))</f>
        <v>5.4978500000000009E-5</v>
      </c>
      <c r="T93" s="88">
        <f>IF($A93&lt;Customisation!$H$13,J93,J93*(1-Customisation!$H$11*Customisation!$H$12))</f>
        <v>5.6458142343355284E-6</v>
      </c>
      <c r="U93" s="88">
        <f>IF($A93&lt;Customisation!$H$13,K93,K93*(1-Customisation!$H$11*Customisation!$H$12))</f>
        <v>2.8224969537809776E-4</v>
      </c>
      <c r="V93" s="88">
        <f>IF($A93&lt;Customisation!$H$13,L93,L93*(1-Customisation!$H$11*Customisation!$H$12))</f>
        <v>2.8984591209336935E-5</v>
      </c>
      <c r="W93" s="88">
        <f>IF($A93&lt;Customisation!$H$13,M93,M93*(1-Customisation!$H$11*Customisation!$H$12))</f>
        <v>3.6532113680000006E-5</v>
      </c>
      <c r="X93" s="88">
        <f>IF($A93&lt;Customisation!$H$13,N93,N93*(1-Customisation!$H$11*Customisation!$H$12))</f>
        <v>3.6893271132127035E-6</v>
      </c>
      <c r="Y93" s="88">
        <f>IF($A93&lt;Customisation!$H$13,O93,O93*(1-Customisation!$H$11*Customisation!$H$12))</f>
        <v>0.43608814251600009</v>
      </c>
      <c r="Z93" s="88">
        <f>IF($A93&lt;Customisation!$H$13,P93,P93*(1-Customisation!$H$11*Customisation!$H$12))</f>
        <v>4.4782463007207778E-2</v>
      </c>
      <c r="AA93" s="88">
        <f t="shared" si="45"/>
        <v>7.6359815999999997E-5</v>
      </c>
      <c r="AB93" s="88">
        <f t="shared" si="39"/>
        <v>7.8414896023725941E-6</v>
      </c>
      <c r="AC93" s="88">
        <f t="shared" si="46"/>
        <v>1.2237149999999998E-4</v>
      </c>
      <c r="AD93" s="88">
        <f t="shared" si="33"/>
        <v>1.2566489747391978E-5</v>
      </c>
      <c r="AE93" s="88">
        <f t="shared" si="34"/>
        <v>6.2823319293834647E-4</v>
      </c>
      <c r="AF93" s="88">
        <f t="shared" si="47"/>
        <v>6.4514090111104775E-5</v>
      </c>
      <c r="AG93" s="88">
        <f t="shared" si="40"/>
        <v>8.1313414319999992E-5</v>
      </c>
      <c r="AH93" s="88">
        <f t="shared" si="41"/>
        <v>8.2117280906992406E-6</v>
      </c>
      <c r="AI93" s="88">
        <f t="shared" si="48"/>
        <v>0.97064780108399984</v>
      </c>
      <c r="AJ93" s="88">
        <f t="shared" si="49"/>
        <v>9.9677095080559219E-2</v>
      </c>
      <c r="AL93" s="90">
        <f t="shared" si="42"/>
        <v>11.06664</v>
      </c>
      <c r="AM93" s="90">
        <f t="shared" si="43"/>
        <v>3.4306584000000004</v>
      </c>
    </row>
    <row r="94" spans="1:39">
      <c r="A94" s="80">
        <f t="shared" si="32"/>
        <v>90</v>
      </c>
      <c r="B94" s="87">
        <f>'Life table'!D92</f>
        <v>0.2262393588318212</v>
      </c>
      <c r="C94" s="87">
        <f>IF($A94&lt;Customisation!$H$13,0,B94)/LOOKUP(Customisation!$H$13,$A$4:$A$104,$B$4:$B$104)</f>
        <v>0.22871647174609491</v>
      </c>
      <c r="D94" s="80">
        <f>IF($A94&lt;=Customisation!$H$13,1,1/(1+Customisation!$H$21)^($A94-Customisation!$H$13))</f>
        <v>9.9700301809692873E-2</v>
      </c>
      <c r="E94" s="80">
        <f t="shared" si="44"/>
        <v>42.910289637867237</v>
      </c>
      <c r="F94" s="80">
        <f t="shared" si="35"/>
        <v>2.2803101261933755E-2</v>
      </c>
      <c r="G94" s="88">
        <f>'Age data'!M98*Customisation!$H$22</f>
        <v>1.262732E-4</v>
      </c>
      <c r="H94" s="88">
        <f t="shared" si="36"/>
        <v>1.2589476150475711E-5</v>
      </c>
      <c r="I94" s="88">
        <f>'Age data'!N98*Customisation!$H$22</f>
        <v>2.0288840000000003E-4</v>
      </c>
      <c r="J94" s="89">
        <f t="shared" si="37"/>
        <v>2.0228034713685695E-5</v>
      </c>
      <c r="K94" s="88">
        <f>I94*'Life table'!I92</f>
        <v>9.6707604666880216E-4</v>
      </c>
      <c r="L94" s="88">
        <f>J94*'Life table'!J92</f>
        <v>9.6417773725804219E-5</v>
      </c>
      <c r="M94" s="88">
        <f t="shared" si="38"/>
        <v>1.3464412000000002E-4</v>
      </c>
      <c r="N94" s="88">
        <f>((G94-I94)*$AW$5+I94*$AW$6)/(1+Customisation!$H$21)^($A94-12)</f>
        <v>1.3202215520348861E-5</v>
      </c>
      <c r="O94" s="88">
        <f>G94*Customisation!$H$17</f>
        <v>1.6051217818000001</v>
      </c>
      <c r="P94" s="88">
        <f>O94/(1+Customisation!$H$21)^($A94-12)</f>
        <v>0.160031126086772</v>
      </c>
      <c r="Q94" s="88">
        <f>IF($A94&lt;Customisation!$H$13,G94,G94*(1-Customisation!$H$11*Customisation!$H$12))</f>
        <v>3.914469200000001E-5</v>
      </c>
      <c r="R94" s="88">
        <f>IF($A94&lt;Customisation!$H$13,H94,H94*(1-Customisation!$H$11*Customisation!$H$12))</f>
        <v>3.9027376066474713E-6</v>
      </c>
      <c r="S94" s="88">
        <f>IF($A94&lt;Customisation!$H$13,I94,I94*(1-Customisation!$H$11*Customisation!$H$12))</f>
        <v>6.2895404000000026E-5</v>
      </c>
      <c r="T94" s="88">
        <f>IF($A94&lt;Customisation!$H$13,J94,J94*(1-Customisation!$H$11*Customisation!$H$12))</f>
        <v>6.2706907612425663E-6</v>
      </c>
      <c r="U94" s="88">
        <f>IF($A94&lt;Customisation!$H$13,K94,K94*(1-Customisation!$H$11*Customisation!$H$12))</f>
        <v>2.9979357446732871E-4</v>
      </c>
      <c r="V94" s="88">
        <f>IF($A94&lt;Customisation!$H$13,L94,L94*(1-Customisation!$H$11*Customisation!$H$12))</f>
        <v>2.9889509854999313E-5</v>
      </c>
      <c r="W94" s="88">
        <f>IF($A94&lt;Customisation!$H$13,M94,M94*(1-Customisation!$H$11*Customisation!$H$12))</f>
        <v>4.173967720000001E-5</v>
      </c>
      <c r="X94" s="88">
        <f>IF($A94&lt;Customisation!$H$13,N94,N94*(1-Customisation!$H$11*Customisation!$H$12))</f>
        <v>4.0926868113081475E-6</v>
      </c>
      <c r="Y94" s="88">
        <f>IF($A94&lt;Customisation!$H$13,O94,O94*(1-Customisation!$H$11*Customisation!$H$12))</f>
        <v>0.49758775235800012</v>
      </c>
      <c r="Z94" s="88">
        <f>IF($A94&lt;Customisation!$H$13,P94,P94*(1-Customisation!$H$11*Customisation!$H$12))</f>
        <v>4.9609649086899327E-2</v>
      </c>
      <c r="AA94" s="88">
        <f t="shared" si="45"/>
        <v>8.7128507999999986E-5</v>
      </c>
      <c r="AB94" s="88">
        <f t="shared" si="39"/>
        <v>8.6867385438282406E-6</v>
      </c>
      <c r="AC94" s="88">
        <f t="shared" si="46"/>
        <v>1.39992996E-4</v>
      </c>
      <c r="AD94" s="88">
        <f t="shared" si="33"/>
        <v>1.3957343952443128E-5</v>
      </c>
      <c r="AE94" s="88">
        <f t="shared" si="34"/>
        <v>6.672824722014734E-4</v>
      </c>
      <c r="AF94" s="88">
        <f t="shared" si="47"/>
        <v>6.652826387080491E-5</v>
      </c>
      <c r="AG94" s="88">
        <f t="shared" si="40"/>
        <v>9.2904442799999999E-5</v>
      </c>
      <c r="AH94" s="88">
        <f t="shared" si="41"/>
        <v>9.109528709040714E-6</v>
      </c>
      <c r="AI94" s="88">
        <f t="shared" si="48"/>
        <v>1.107534029442</v>
      </c>
      <c r="AJ94" s="88">
        <f t="shared" si="49"/>
        <v>0.11042147699987268</v>
      </c>
      <c r="AL94" s="90">
        <f t="shared" si="42"/>
        <v>12.627320000000001</v>
      </c>
      <c r="AM94" s="90">
        <f t="shared" si="43"/>
        <v>3.914469200000001</v>
      </c>
    </row>
    <row r="95" spans="1:39">
      <c r="A95" s="80">
        <f t="shared" si="32"/>
        <v>91</v>
      </c>
      <c r="B95" s="87">
        <f>'Life table'!D93</f>
        <v>0.1966110523992059</v>
      </c>
      <c r="C95" s="87">
        <f>IF($A95&lt;Customisation!$H$13,0,B95)/LOOKUP(Customisation!$H$13,$A$4:$A$104,$B$4:$B$104)</f>
        <v>0.19876376260622633</v>
      </c>
      <c r="D95" s="80">
        <f>IF($A95&lt;=Customisation!$H$13,1,1/(1+Customisation!$H$21)^($A95-Customisation!$H$13))</f>
        <v>9.679640952397367E-2</v>
      </c>
      <c r="E95" s="80">
        <f t="shared" si="44"/>
        <v>43.009989939676927</v>
      </c>
      <c r="F95" s="80">
        <f t="shared" si="35"/>
        <v>1.9239618563758169E-2</v>
      </c>
      <c r="G95" s="88">
        <f>'Age data'!M99*Customisation!$H$22</f>
        <v>1.468458E-4</v>
      </c>
      <c r="H95" s="88">
        <f t="shared" si="36"/>
        <v>1.4214146193675533E-5</v>
      </c>
      <c r="I95" s="88">
        <f>'Age data'!N99*Customisation!$H$22</f>
        <v>2.3623020000000002E-4</v>
      </c>
      <c r="J95" s="89">
        <f t="shared" si="37"/>
        <v>2.2866235181130207E-5</v>
      </c>
      <c r="K95" s="88">
        <f>I95*'Life table'!I93</f>
        <v>1.0416543366901729E-3</v>
      </c>
      <c r="L95" s="88">
        <f>J95*'Life table'!J93</f>
        <v>1.0082839975668513E-4</v>
      </c>
      <c r="M95" s="88">
        <f t="shared" si="38"/>
        <v>1.5667808400000001E-4</v>
      </c>
      <c r="N95" s="88">
        <f>((G95-I95)*$AW$5+I95*$AW$6)/(1+Customisation!$H$21)^($A95-12)</f>
        <v>1.4915636516639147E-5</v>
      </c>
      <c r="O95" s="88">
        <f>G95*Customisation!$H$17</f>
        <v>1.8666303867</v>
      </c>
      <c r="P95" s="88">
        <f>O95/(1+Customisation!$H$21)^($A95-12)</f>
        <v>0.18068311934090653</v>
      </c>
      <c r="Q95" s="88">
        <f>IF($A95&lt;Customisation!$H$13,G95,G95*(1-Customisation!$H$11*Customisation!$H$12))</f>
        <v>4.5522198000000004E-5</v>
      </c>
      <c r="R95" s="88">
        <f>IF($A95&lt;Customisation!$H$13,H95,H95*(1-Customisation!$H$11*Customisation!$H$12))</f>
        <v>4.4063853200394158E-6</v>
      </c>
      <c r="S95" s="88">
        <f>IF($A95&lt;Customisation!$H$13,I95,I95*(1-Customisation!$H$11*Customisation!$H$12))</f>
        <v>7.3231362000000021E-5</v>
      </c>
      <c r="T95" s="88">
        <f>IF($A95&lt;Customisation!$H$13,J95,J95*(1-Customisation!$H$11*Customisation!$H$12))</f>
        <v>7.088532906150365E-6</v>
      </c>
      <c r="U95" s="88">
        <f>IF($A95&lt;Customisation!$H$13,K95,K95*(1-Customisation!$H$11*Customisation!$H$12))</f>
        <v>3.2291284437395364E-4</v>
      </c>
      <c r="V95" s="88">
        <f>IF($A95&lt;Customisation!$H$13,L95,L95*(1-Customisation!$H$11*Customisation!$H$12))</f>
        <v>3.1256803924572393E-5</v>
      </c>
      <c r="W95" s="88">
        <f>IF($A95&lt;Customisation!$H$13,M95,M95*(1-Customisation!$H$11*Customisation!$H$12))</f>
        <v>4.8570206040000014E-5</v>
      </c>
      <c r="X95" s="88">
        <f>IF($A95&lt;Customisation!$H$13,N95,N95*(1-Customisation!$H$11*Customisation!$H$12))</f>
        <v>4.6238473201581362E-6</v>
      </c>
      <c r="Y95" s="88">
        <f>IF($A95&lt;Customisation!$H$13,O95,O95*(1-Customisation!$H$11*Customisation!$H$12))</f>
        <v>0.57865541987700009</v>
      </c>
      <c r="Z95" s="88">
        <f>IF($A95&lt;Customisation!$H$13,P95,P95*(1-Customisation!$H$11*Customisation!$H$12))</f>
        <v>5.6011766995681035E-2</v>
      </c>
      <c r="AA95" s="88">
        <f t="shared" si="45"/>
        <v>1.0132360199999999E-4</v>
      </c>
      <c r="AB95" s="88">
        <f t="shared" si="39"/>
        <v>9.807760873636116E-6</v>
      </c>
      <c r="AC95" s="88">
        <f t="shared" si="46"/>
        <v>1.6299883799999999E-4</v>
      </c>
      <c r="AD95" s="88">
        <f t="shared" si="33"/>
        <v>1.5777702274979843E-5</v>
      </c>
      <c r="AE95" s="88">
        <f t="shared" si="34"/>
        <v>7.1874149231621921E-4</v>
      </c>
      <c r="AF95" s="88">
        <f t="shared" si="47"/>
        <v>6.9571595832112736E-5</v>
      </c>
      <c r="AG95" s="88">
        <f t="shared" si="40"/>
        <v>1.0810787796E-4</v>
      </c>
      <c r="AH95" s="88">
        <f t="shared" si="41"/>
        <v>1.029178919648101E-5</v>
      </c>
      <c r="AI95" s="88">
        <f t="shared" si="48"/>
        <v>1.2879749668230001</v>
      </c>
      <c r="AJ95" s="88">
        <f t="shared" si="49"/>
        <v>0.1246713523452255</v>
      </c>
      <c r="AL95" s="90">
        <f t="shared" si="42"/>
        <v>14.68458</v>
      </c>
      <c r="AM95" s="90">
        <f t="shared" si="43"/>
        <v>4.5522198000000005</v>
      </c>
    </row>
    <row r="96" spans="1:39">
      <c r="A96" s="80">
        <f t="shared" si="32"/>
        <v>92</v>
      </c>
      <c r="B96" s="87">
        <f>'Life table'!D94</f>
        <v>0.16856251966393518</v>
      </c>
      <c r="C96" s="87">
        <f>IF($A96&lt;Customisation!$H$13,0,B96)/LOOKUP(Customisation!$H$13,$A$4:$A$104,$B$4:$B$104)</f>
        <v>0.17040812423282209</v>
      </c>
      <c r="D96" s="80">
        <f>IF($A96&lt;=Customisation!$H$13,1,1/(1+Customisation!$H$21)^($A96-Customisation!$H$13))</f>
        <v>9.3977096625217166E-2</v>
      </c>
      <c r="E96" s="80">
        <f t="shared" si="44"/>
        <v>43.106786349200902</v>
      </c>
      <c r="F96" s="80">
        <f t="shared" si="35"/>
        <v>1.6014460756749931E-2</v>
      </c>
      <c r="G96" s="88">
        <f>'Age data'!M100*Customisation!$H$22</f>
        <v>1.766406E-4</v>
      </c>
      <c r="H96" s="88">
        <f t="shared" si="36"/>
        <v>1.6600170734136336E-5</v>
      </c>
      <c r="I96" s="88">
        <f>'Age data'!N100*Customisation!$H$22</f>
        <v>2.8376000000000003E-4</v>
      </c>
      <c r="J96" s="89">
        <f t="shared" si="37"/>
        <v>2.6666940938371627E-5</v>
      </c>
      <c r="K96" s="88">
        <f>I96*'Life table'!I94</f>
        <v>1.1520715716853017E-3</v>
      </c>
      <c r="L96" s="88">
        <f>J96*'Life table'!J94</f>
        <v>1.0826834141143541E-4</v>
      </c>
      <c r="M96" s="88">
        <f t="shared" si="38"/>
        <v>1.8833151199999998E-4</v>
      </c>
      <c r="N96" s="88">
        <f>((G96-I96)*$AW$5+I96*$AW$6)/(1+Customisation!$H$21)^($A96-12)</f>
        <v>1.7406286817676823E-5</v>
      </c>
      <c r="O96" s="88">
        <f>G96*Customisation!$H$17</f>
        <v>2.2453669869000001</v>
      </c>
      <c r="P96" s="88">
        <f>O96/(1+Customisation!$H$21)^($A96-12)</f>
        <v>0.21101307028697405</v>
      </c>
      <c r="Q96" s="88">
        <f>IF($A96&lt;Customisation!$H$13,G96,G96*(1-Customisation!$H$11*Customisation!$H$12))</f>
        <v>5.475858600000001E-5</v>
      </c>
      <c r="R96" s="88">
        <f>IF($A96&lt;Customisation!$H$13,H96,H96*(1-Customisation!$H$11*Customisation!$H$12))</f>
        <v>5.1460529275822646E-6</v>
      </c>
      <c r="S96" s="88">
        <f>IF($A96&lt;Customisation!$H$13,I96,I96*(1-Customisation!$H$11*Customisation!$H$12))</f>
        <v>8.7965600000000031E-5</v>
      </c>
      <c r="T96" s="88">
        <f>IF($A96&lt;Customisation!$H$13,J96,J96*(1-Customisation!$H$11*Customisation!$H$12))</f>
        <v>8.2667516908952063E-6</v>
      </c>
      <c r="U96" s="88">
        <f>IF($A96&lt;Customisation!$H$13,K96,K96*(1-Customisation!$H$11*Customisation!$H$12))</f>
        <v>3.5714218722244357E-4</v>
      </c>
      <c r="V96" s="88">
        <f>IF($A96&lt;Customisation!$H$13,L96,L96*(1-Customisation!$H$11*Customisation!$H$12))</f>
        <v>3.3563185837544982E-5</v>
      </c>
      <c r="W96" s="88">
        <f>IF($A96&lt;Customisation!$H$13,M96,M96*(1-Customisation!$H$11*Customisation!$H$12))</f>
        <v>5.8382768720000006E-5</v>
      </c>
      <c r="X96" s="88">
        <f>IF($A96&lt;Customisation!$H$13,N96,N96*(1-Customisation!$H$11*Customisation!$H$12))</f>
        <v>5.3959489134798164E-6</v>
      </c>
      <c r="Y96" s="88">
        <f>IF($A96&lt;Customisation!$H$13,O96,O96*(1-Customisation!$H$11*Customisation!$H$12))</f>
        <v>0.69606376593900021</v>
      </c>
      <c r="Z96" s="88">
        <f>IF($A96&lt;Customisation!$H$13,P96,P96*(1-Customisation!$H$11*Customisation!$H$12))</f>
        <v>6.5414051788961966E-2</v>
      </c>
      <c r="AA96" s="88">
        <f t="shared" si="45"/>
        <v>1.2188201399999999E-4</v>
      </c>
      <c r="AB96" s="88">
        <f t="shared" si="39"/>
        <v>1.1454117806554072E-5</v>
      </c>
      <c r="AC96" s="88">
        <f t="shared" si="46"/>
        <v>1.957944E-4</v>
      </c>
      <c r="AD96" s="88">
        <f t="shared" si="33"/>
        <v>1.8400189247476421E-5</v>
      </c>
      <c r="AE96" s="88">
        <f t="shared" si="34"/>
        <v>7.9492938446285813E-4</v>
      </c>
      <c r="AF96" s="88">
        <f t="shared" si="47"/>
        <v>7.4705155573890424E-5</v>
      </c>
      <c r="AG96" s="88">
        <f t="shared" si="40"/>
        <v>1.2994874327999998E-4</v>
      </c>
      <c r="AH96" s="88">
        <f t="shared" si="41"/>
        <v>1.2010337904197006E-5</v>
      </c>
      <c r="AI96" s="88">
        <f t="shared" si="48"/>
        <v>1.5493032209609998</v>
      </c>
      <c r="AJ96" s="88">
        <f t="shared" si="49"/>
        <v>0.1455990184980121</v>
      </c>
      <c r="AL96" s="90">
        <f t="shared" si="42"/>
        <v>17.664059999999999</v>
      </c>
      <c r="AM96" s="90">
        <f t="shared" si="43"/>
        <v>5.4758586000000014</v>
      </c>
    </row>
    <row r="97" spans="1:39">
      <c r="A97" s="80">
        <f t="shared" si="32"/>
        <v>93</v>
      </c>
      <c r="B97" s="87">
        <f>'Life table'!D95</f>
        <v>0.14238138910973278</v>
      </c>
      <c r="C97" s="87">
        <f>IF($A97&lt;Customisation!$H$13,0,B97)/LOOKUP(Customisation!$H$13,$A$4:$A$104,$B$4:$B$104)</f>
        <v>0.14394033437698017</v>
      </c>
      <c r="D97" s="80">
        <f>IF($A97&lt;=Customisation!$H$13,1,1/(1+Customisation!$H$21)^($A97-Customisation!$H$13))</f>
        <v>9.1239899636133173E-2</v>
      </c>
      <c r="E97" s="80">
        <f t="shared" si="44"/>
        <v>43.200763445826119</v>
      </c>
      <c r="F97" s="80">
        <f t="shared" si="35"/>
        <v>1.3133101662147121E-2</v>
      </c>
      <c r="G97" s="88">
        <f>'Age data'!M101*Customisation!$H$22</f>
        <v>2.1707640000000002E-4</v>
      </c>
      <c r="H97" s="88">
        <f t="shared" si="36"/>
        <v>1.9806028949373101E-5</v>
      </c>
      <c r="I97" s="88">
        <f>'Age data'!N101*Customisation!$H$22</f>
        <v>3.4902480000000003E-4</v>
      </c>
      <c r="J97" s="89">
        <f t="shared" si="37"/>
        <v>3.1844987722521457E-5</v>
      </c>
      <c r="K97" s="88">
        <f>I97*'Life table'!I95</f>
        <v>1.2965010407976047E-3</v>
      </c>
      <c r="L97" s="88">
        <f>J97*'Life table'!J95</f>
        <v>1.1829262484051566E-4</v>
      </c>
      <c r="M97" s="88">
        <f t="shared" si="38"/>
        <v>2.3154816E-4</v>
      </c>
      <c r="N97" s="88">
        <f>((G97-I97)*$AW$5+I97*$AW$6)/(1+Customisation!$H$21)^($A97-12)</f>
        <v>2.0777604699414325E-5</v>
      </c>
      <c r="O97" s="88">
        <f>G97*Customisation!$H$17</f>
        <v>2.7593666586000003</v>
      </c>
      <c r="P97" s="88">
        <f>O97/(1+Customisation!$H$21)^($A97-12)</f>
        <v>0.25176433698995615</v>
      </c>
      <c r="Q97" s="88">
        <f>IF($A97&lt;Customisation!$H$13,G97,G97*(1-Customisation!$H$11*Customisation!$H$12))</f>
        <v>6.7293684000000012E-5</v>
      </c>
      <c r="R97" s="88">
        <f>IF($A97&lt;Customisation!$H$13,H97,H97*(1-Customisation!$H$11*Customisation!$H$12))</f>
        <v>6.1398689743056626E-6</v>
      </c>
      <c r="S97" s="88">
        <f>IF($A97&lt;Customisation!$H$13,I97,I97*(1-Customisation!$H$11*Customisation!$H$12))</f>
        <v>1.0819768800000002E-4</v>
      </c>
      <c r="T97" s="88">
        <f>IF($A97&lt;Customisation!$H$13,J97,J97*(1-Customisation!$H$11*Customisation!$H$12))</f>
        <v>9.8719461939816532E-6</v>
      </c>
      <c r="U97" s="88">
        <f>IF($A97&lt;Customisation!$H$13,K97,K97*(1-Customisation!$H$11*Customisation!$H$12))</f>
        <v>4.0191532264725752E-4</v>
      </c>
      <c r="V97" s="88">
        <f>IF($A97&lt;Customisation!$H$13,L97,L97*(1-Customisation!$H$11*Customisation!$H$12))</f>
        <v>3.667071370055986E-5</v>
      </c>
      <c r="W97" s="88">
        <f>IF($A97&lt;Customisation!$H$13,M97,M97*(1-Customisation!$H$11*Customisation!$H$12))</f>
        <v>7.1779929600000009E-5</v>
      </c>
      <c r="X97" s="88">
        <f>IF($A97&lt;Customisation!$H$13,N97,N97*(1-Customisation!$H$11*Customisation!$H$12))</f>
        <v>6.4410574568184421E-6</v>
      </c>
      <c r="Y97" s="88">
        <f>IF($A97&lt;Customisation!$H$13,O97,O97*(1-Customisation!$H$11*Customisation!$H$12))</f>
        <v>0.85540366416600022</v>
      </c>
      <c r="Z97" s="88">
        <f>IF($A97&lt;Customisation!$H$13,P97,P97*(1-Customisation!$H$11*Customisation!$H$12))</f>
        <v>7.8046944466886425E-2</v>
      </c>
      <c r="AA97" s="88">
        <f t="shared" si="45"/>
        <v>1.4978271600000001E-4</v>
      </c>
      <c r="AB97" s="88">
        <f t="shared" si="39"/>
        <v>1.3666159975067438E-5</v>
      </c>
      <c r="AC97" s="88">
        <f t="shared" si="46"/>
        <v>2.40827112E-4</v>
      </c>
      <c r="AD97" s="88">
        <f t="shared" si="33"/>
        <v>2.1973041528539804E-5</v>
      </c>
      <c r="AE97" s="88">
        <f t="shared" si="34"/>
        <v>8.9458571815034717E-4</v>
      </c>
      <c r="AF97" s="88">
        <f t="shared" si="47"/>
        <v>8.1621911139955798E-5</v>
      </c>
      <c r="AG97" s="88">
        <f t="shared" si="40"/>
        <v>1.5976823039999999E-4</v>
      </c>
      <c r="AH97" s="88">
        <f t="shared" si="41"/>
        <v>1.4336547242595883E-5</v>
      </c>
      <c r="AI97" s="88">
        <f t="shared" si="48"/>
        <v>1.903962994434</v>
      </c>
      <c r="AJ97" s="88">
        <f t="shared" si="49"/>
        <v>0.17371739252306972</v>
      </c>
      <c r="AL97" s="90">
        <f t="shared" si="42"/>
        <v>21.707640000000001</v>
      </c>
      <c r="AM97" s="90">
        <f t="shared" si="43"/>
        <v>6.7293684000000011</v>
      </c>
    </row>
    <row r="98" spans="1:39">
      <c r="A98" s="80">
        <f t="shared" si="32"/>
        <v>94</v>
      </c>
      <c r="B98" s="87">
        <f>'Life table'!D96</f>
        <v>0.11831039146684136</v>
      </c>
      <c r="C98" s="87">
        <f>IF($A98&lt;Customisation!$H$13,0,B98)/LOOKUP(Customisation!$H$13,$A$4:$A$104,$B$4:$B$104)</f>
        <v>0.1196057814472079</v>
      </c>
      <c r="D98" s="80">
        <f>IF($A98&lt;=Customisation!$H$13,1,1/(1+Customisation!$H$21)^($A98-Customisation!$H$13))</f>
        <v>8.8582426831197242E-2</v>
      </c>
      <c r="E98" s="80">
        <f t="shared" si="44"/>
        <v>43.292003345462255</v>
      </c>
      <c r="F98" s="80">
        <f t="shared" si="35"/>
        <v>1.0594970383635462E-2</v>
      </c>
      <c r="G98" s="88">
        <f>'Age data'!M102*Customisation!$H$22</f>
        <v>2.73119E-4</v>
      </c>
      <c r="H98" s="88">
        <f t="shared" si="36"/>
        <v>2.4193543833709758E-5</v>
      </c>
      <c r="I98" s="88">
        <f>'Age data'!N102*Customisation!$H$22</f>
        <v>4.3911859999999999E-4</v>
      </c>
      <c r="J98" s="89">
        <f t="shared" si="37"/>
        <v>3.8898191254717771E-5</v>
      </c>
      <c r="K98" s="88">
        <f>I98*'Life table'!I96</f>
        <v>1.4792488688994132E-3</v>
      </c>
      <c r="L98" s="88">
        <f>J98*'Life table'!J96</f>
        <v>1.3103545469441357E-4</v>
      </c>
      <c r="M98" s="88">
        <f t="shared" si="38"/>
        <v>2.91322204E-4</v>
      </c>
      <c r="N98" s="88">
        <f>((G98-I98)*$AW$5+I98*$AW$6)/(1+Customisation!$H$21)^($A98-12)</f>
        <v>2.5379917845767182E-5</v>
      </c>
      <c r="O98" s="88">
        <f>G98*Customisation!$H$17</f>
        <v>3.4717521685000001</v>
      </c>
      <c r="P98" s="88">
        <f>O98/(1+Customisation!$H$21)^($A98-12)</f>
        <v>0.30753623244220163</v>
      </c>
      <c r="Q98" s="88">
        <f>IF($A98&lt;Customisation!$H$13,G98,G98*(1-Customisation!$H$11*Customisation!$H$12))</f>
        <v>8.4666890000000014E-5</v>
      </c>
      <c r="R98" s="88">
        <f>IF($A98&lt;Customisation!$H$13,H98,H98*(1-Customisation!$H$11*Customisation!$H$12))</f>
        <v>7.4999985884500266E-6</v>
      </c>
      <c r="S98" s="88">
        <f>IF($A98&lt;Customisation!$H$13,I98,I98*(1-Customisation!$H$11*Customisation!$H$12))</f>
        <v>1.3612676600000003E-4</v>
      </c>
      <c r="T98" s="88">
        <f>IF($A98&lt;Customisation!$H$13,J98,J98*(1-Customisation!$H$11*Customisation!$H$12))</f>
        <v>1.2058439288962511E-5</v>
      </c>
      <c r="U98" s="88">
        <f>IF($A98&lt;Customisation!$H$13,K98,K98*(1-Customisation!$H$11*Customisation!$H$12))</f>
        <v>4.5856714935881818E-4</v>
      </c>
      <c r="V98" s="88">
        <f>IF($A98&lt;Customisation!$H$13,L98,L98*(1-Customisation!$H$11*Customisation!$H$12))</f>
        <v>4.0620990955268215E-5</v>
      </c>
      <c r="W98" s="88">
        <f>IF($A98&lt;Customisation!$H$13,M98,M98*(1-Customisation!$H$11*Customisation!$H$12))</f>
        <v>9.030988324000001E-5</v>
      </c>
      <c r="X98" s="88">
        <f>IF($A98&lt;Customisation!$H$13,N98,N98*(1-Customisation!$H$11*Customisation!$H$12))</f>
        <v>7.8677745321878277E-6</v>
      </c>
      <c r="Y98" s="88">
        <f>IF($A98&lt;Customisation!$H$13,O98,O98*(1-Customisation!$H$11*Customisation!$H$12))</f>
        <v>1.0762431722350003</v>
      </c>
      <c r="Z98" s="88">
        <f>IF($A98&lt;Customisation!$H$13,P98,P98*(1-Customisation!$H$11*Customisation!$H$12))</f>
        <v>9.5336232057082526E-2</v>
      </c>
      <c r="AA98" s="88">
        <f t="shared" si="45"/>
        <v>1.8845210999999997E-4</v>
      </c>
      <c r="AB98" s="88">
        <f t="shared" si="39"/>
        <v>1.6693545245259733E-5</v>
      </c>
      <c r="AC98" s="88">
        <f t="shared" si="46"/>
        <v>3.0299183399999999E-4</v>
      </c>
      <c r="AD98" s="88">
        <f t="shared" si="33"/>
        <v>2.683975196575526E-5</v>
      </c>
      <c r="AE98" s="88">
        <f t="shared" si="34"/>
        <v>1.0206817195405949E-3</v>
      </c>
      <c r="AF98" s="88">
        <f t="shared" si="47"/>
        <v>9.0414463739145356E-5</v>
      </c>
      <c r="AG98" s="88">
        <f t="shared" si="40"/>
        <v>2.0101232075999997E-4</v>
      </c>
      <c r="AH98" s="88">
        <f t="shared" si="41"/>
        <v>1.7512143313579355E-5</v>
      </c>
      <c r="AI98" s="88">
        <f t="shared" si="48"/>
        <v>2.3955089962649998</v>
      </c>
      <c r="AJ98" s="88">
        <f t="shared" si="49"/>
        <v>0.2122000003851191</v>
      </c>
      <c r="AL98" s="90">
        <f t="shared" si="42"/>
        <v>27.311900000000001</v>
      </c>
      <c r="AM98" s="90">
        <f t="shared" si="43"/>
        <v>8.4666890000000006</v>
      </c>
    </row>
    <row r="99" spans="1:39">
      <c r="A99" s="80">
        <f t="shared" si="32"/>
        <v>95</v>
      </c>
      <c r="B99" s="87">
        <f>'Life table'!D97</f>
        <v>9.6510518735161172E-2</v>
      </c>
      <c r="C99" s="87">
        <f>IF($A99&lt;Customisation!$H$13,0,B99)/LOOKUP(Customisation!$H$13,$A$4:$A$104,$B$4:$B$104)</f>
        <v>9.7567220157745382E-2</v>
      </c>
      <c r="D99" s="80">
        <f>IF($A99&lt;=Customisation!$H$13,1,1/(1+Customisation!$H$21)^($A99-Customisation!$H$13))</f>
        <v>8.6002356146793454E-2</v>
      </c>
      <c r="E99" s="80">
        <f t="shared" si="44"/>
        <v>43.38058577229345</v>
      </c>
      <c r="F99" s="80">
        <f t="shared" si="35"/>
        <v>8.391010816259023E-3</v>
      </c>
      <c r="G99" s="88">
        <f>'Age data'!M103*Customisation!$H$22</f>
        <v>3.5115299999999999E-4</v>
      </c>
      <c r="H99" s="88">
        <f t="shared" si="36"/>
        <v>3.0199985368014959E-5</v>
      </c>
      <c r="I99" s="88">
        <f>'Age data'!N103*Customisation!$H$22</f>
        <v>5.6397300000000006E-4</v>
      </c>
      <c r="J99" s="89">
        <f t="shared" si="37"/>
        <v>4.8503006803175549E-5</v>
      </c>
      <c r="K99" s="88">
        <f>I99*'Life table'!I97</f>
        <v>1.7013127798733256E-3</v>
      </c>
      <c r="L99" s="88">
        <f>J99*'Life table'!J97</f>
        <v>1.4631690761175698E-4</v>
      </c>
      <c r="M99" s="88">
        <f t="shared" si="38"/>
        <v>3.7435037999999996E-4</v>
      </c>
      <c r="N99" s="88">
        <f>((G99-I99)*$AW$5+I99*$AW$6)/(1+Customisation!$H$21)^($A99-12)</f>
        <v>3.1662676674070227E-5</v>
      </c>
      <c r="O99" s="88">
        <f>G99*Customisation!$H$17</f>
        <v>4.4636813594999998</v>
      </c>
      <c r="P99" s="88">
        <f>O99/(1+Customisation!$H$21)^($A99-12)</f>
        <v>0.38388711400552217</v>
      </c>
      <c r="Q99" s="88">
        <f>IF($A99&lt;Customisation!$H$13,G99,G99*(1-Customisation!$H$11*Customisation!$H$12))</f>
        <v>1.0885743000000002E-4</v>
      </c>
      <c r="R99" s="88">
        <f>IF($A99&lt;Customisation!$H$13,H99,H99*(1-Customisation!$H$11*Customisation!$H$12))</f>
        <v>9.3619954640846397E-6</v>
      </c>
      <c r="S99" s="88">
        <f>IF($A99&lt;Customisation!$H$13,I99,I99*(1-Customisation!$H$11*Customisation!$H$12))</f>
        <v>1.7483163000000005E-4</v>
      </c>
      <c r="T99" s="88">
        <f>IF($A99&lt;Customisation!$H$13,J99,J99*(1-Customisation!$H$11*Customisation!$H$12))</f>
        <v>1.5035932108984423E-5</v>
      </c>
      <c r="U99" s="88">
        <f>IF($A99&lt;Customisation!$H$13,K99,K99*(1-Customisation!$H$11*Customisation!$H$12))</f>
        <v>5.2740696176073107E-4</v>
      </c>
      <c r="V99" s="88">
        <f>IF($A99&lt;Customisation!$H$13,L99,L99*(1-Customisation!$H$11*Customisation!$H$12))</f>
        <v>4.5358241359644668E-5</v>
      </c>
      <c r="W99" s="88">
        <f>IF($A99&lt;Customisation!$H$13,M99,M99*(1-Customisation!$H$11*Customisation!$H$12))</f>
        <v>1.1604861780000001E-4</v>
      </c>
      <c r="X99" s="88">
        <f>IF($A99&lt;Customisation!$H$13,N99,N99*(1-Customisation!$H$11*Customisation!$H$12))</f>
        <v>9.8154297689617717E-6</v>
      </c>
      <c r="Y99" s="88">
        <f>IF($A99&lt;Customisation!$H$13,O99,O99*(1-Customisation!$H$11*Customisation!$H$12))</f>
        <v>1.3837412214450002</v>
      </c>
      <c r="Z99" s="88">
        <f>IF($A99&lt;Customisation!$H$13,P99,P99*(1-Customisation!$H$11*Customisation!$H$12))</f>
        <v>0.11900500534171189</v>
      </c>
      <c r="AA99" s="88">
        <f t="shared" si="45"/>
        <v>2.4229556999999996E-4</v>
      </c>
      <c r="AB99" s="88">
        <f t="shared" si="39"/>
        <v>2.0837989903930321E-5</v>
      </c>
      <c r="AC99" s="88">
        <f t="shared" si="46"/>
        <v>3.8914137000000001E-4</v>
      </c>
      <c r="AD99" s="88">
        <f t="shared" si="33"/>
        <v>3.3467074694191123E-5</v>
      </c>
      <c r="AE99" s="88">
        <f t="shared" si="34"/>
        <v>1.1739058181125944E-3</v>
      </c>
      <c r="AF99" s="88">
        <f t="shared" si="47"/>
        <v>1.0095866625211231E-4</v>
      </c>
      <c r="AG99" s="88">
        <f t="shared" si="40"/>
        <v>2.5830176219999995E-4</v>
      </c>
      <c r="AH99" s="88">
        <f t="shared" si="41"/>
        <v>2.1847246905108456E-5</v>
      </c>
      <c r="AI99" s="88">
        <f t="shared" si="48"/>
        <v>3.0799401380549996</v>
      </c>
      <c r="AJ99" s="88">
        <f t="shared" si="49"/>
        <v>0.26488210866381029</v>
      </c>
      <c r="AL99" s="90">
        <f t="shared" si="42"/>
        <v>35.115299999999998</v>
      </c>
      <c r="AM99" s="90">
        <f t="shared" si="43"/>
        <v>10.885743000000002</v>
      </c>
    </row>
    <row r="100" spans="1:39">
      <c r="A100" s="80">
        <f t="shared" si="32"/>
        <v>96</v>
      </c>
      <c r="B100" s="87">
        <f>'Life table'!D98</f>
        <v>7.7148578466513129E-2</v>
      </c>
      <c r="C100" s="87">
        <f>IF($A100&lt;Customisation!$H$13,0,B100)/LOOKUP(Customisation!$H$13,$A$4:$A$104,$B$4:$B$104)</f>
        <v>7.7993284449698497E-2</v>
      </c>
      <c r="D100" s="80">
        <f>IF($A100&lt;=Customisation!$H$13,1,1/(1+Customisation!$H$21)^($A100-Customisation!$H$13))</f>
        <v>8.3497433152226644E-2</v>
      </c>
      <c r="E100" s="80">
        <f t="shared" si="44"/>
        <v>43.466588128440243</v>
      </c>
      <c r="F100" s="80">
        <f t="shared" si="35"/>
        <v>6.5122390546612985E-3</v>
      </c>
      <c r="G100" s="88">
        <f>'Age data'!M104*Customisation!$H$22</f>
        <v>4.6394759999999997E-4</v>
      </c>
      <c r="H100" s="88">
        <f t="shared" si="36"/>
        <v>3.8738433717135985E-5</v>
      </c>
      <c r="I100" s="88">
        <f>'Age data'!N104*Customisation!$H$22</f>
        <v>7.4557940000000004E-4</v>
      </c>
      <c r="J100" s="89">
        <f t="shared" si="37"/>
        <v>6.2253966111177253E-5</v>
      </c>
      <c r="K100" s="88">
        <f>I100*'Life table'!I98</f>
        <v>1.9744884344958468E-3</v>
      </c>
      <c r="L100" s="88">
        <f>J100*'Life table'!J98</f>
        <v>1.6486471606916159E-4</v>
      </c>
      <c r="M100" s="88">
        <f t="shared" si="38"/>
        <v>4.94749748E-4</v>
      </c>
      <c r="N100" s="88">
        <f>((G100-I100)*$AW$5+I100*$AW$6)/(1+Customisation!$H$21)^($A100-12)</f>
        <v>4.0627804589889366E-5</v>
      </c>
      <c r="O100" s="88">
        <f>G100*Customisation!$H$17</f>
        <v>5.8974699173999996</v>
      </c>
      <c r="P100" s="88">
        <f>O100/(1+Customisation!$H$21)^($A100-12)</f>
        <v>0.49242360019537407</v>
      </c>
      <c r="Q100" s="88">
        <f>IF($A100&lt;Customisation!$H$13,G100,G100*(1-Customisation!$H$11*Customisation!$H$12))</f>
        <v>1.4382375600000002E-4</v>
      </c>
      <c r="R100" s="88">
        <f>IF($A100&lt;Customisation!$H$13,H100,H100*(1-Customisation!$H$11*Customisation!$H$12))</f>
        <v>1.2008914452312158E-5</v>
      </c>
      <c r="S100" s="88">
        <f>IF($A100&lt;Customisation!$H$13,I100,I100*(1-Customisation!$H$11*Customisation!$H$12))</f>
        <v>2.3112961400000004E-4</v>
      </c>
      <c r="T100" s="88">
        <f>IF($A100&lt;Customisation!$H$13,J100,J100*(1-Customisation!$H$11*Customisation!$H$12))</f>
        <v>1.9298729494464951E-5</v>
      </c>
      <c r="U100" s="88">
        <f>IF($A100&lt;Customisation!$H$13,K100,K100*(1-Customisation!$H$11*Customisation!$H$12))</f>
        <v>6.1209141469371257E-4</v>
      </c>
      <c r="V100" s="88">
        <f>IF($A100&lt;Customisation!$H$13,L100,L100*(1-Customisation!$H$11*Customisation!$H$12))</f>
        <v>5.1108061981440101E-5</v>
      </c>
      <c r="W100" s="88">
        <f>IF($A100&lt;Customisation!$H$13,M100,M100*(1-Customisation!$H$11*Customisation!$H$12))</f>
        <v>1.5337242188000002E-4</v>
      </c>
      <c r="X100" s="88">
        <f>IF($A100&lt;Customisation!$H$13,N100,N100*(1-Customisation!$H$11*Customisation!$H$12))</f>
        <v>1.2594619422865705E-5</v>
      </c>
      <c r="Y100" s="88">
        <f>IF($A100&lt;Customisation!$H$13,O100,O100*(1-Customisation!$H$11*Customisation!$H$12))</f>
        <v>1.8282156743940001</v>
      </c>
      <c r="Z100" s="88">
        <f>IF($A100&lt;Customisation!$H$13,P100,P100*(1-Customisation!$H$11*Customisation!$H$12))</f>
        <v>0.15265131606056598</v>
      </c>
      <c r="AA100" s="88">
        <f t="shared" si="45"/>
        <v>3.2012384399999995E-4</v>
      </c>
      <c r="AB100" s="88">
        <f t="shared" si="39"/>
        <v>2.6729519264823829E-5</v>
      </c>
      <c r="AC100" s="88">
        <f t="shared" si="46"/>
        <v>5.1444978600000005E-4</v>
      </c>
      <c r="AD100" s="88">
        <f t="shared" si="33"/>
        <v>4.2955236616712305E-5</v>
      </c>
      <c r="AE100" s="88">
        <f t="shared" si="34"/>
        <v>1.3623970198021343E-3</v>
      </c>
      <c r="AF100" s="88">
        <f t="shared" si="47"/>
        <v>1.137566540877215E-4</v>
      </c>
      <c r="AG100" s="88">
        <f t="shared" si="40"/>
        <v>3.4137732611999995E-4</v>
      </c>
      <c r="AH100" s="88">
        <f t="shared" si="41"/>
        <v>2.8033185167023662E-5</v>
      </c>
      <c r="AI100" s="88">
        <f t="shared" si="48"/>
        <v>4.0692542430059992</v>
      </c>
      <c r="AJ100" s="88">
        <f t="shared" si="49"/>
        <v>0.33977228413480809</v>
      </c>
      <c r="AL100" s="90">
        <f t="shared" si="42"/>
        <v>46.394759999999998</v>
      </c>
      <c r="AM100" s="90">
        <f t="shared" si="43"/>
        <v>14.382375600000003</v>
      </c>
    </row>
    <row r="101" spans="1:39">
      <c r="A101" s="80">
        <f t="shared" si="32"/>
        <v>97</v>
      </c>
      <c r="B101" s="87">
        <f>'Life table'!D99</f>
        <v>6.0306272301488648E-2</v>
      </c>
      <c r="C101" s="87">
        <f>IF($A101&lt;Customisation!$H$13,0,B101)/LOOKUP(Customisation!$H$13,$A$4:$A$104,$B$4:$B$104)</f>
        <v>6.0966570521484811E-2</v>
      </c>
      <c r="D101" s="80">
        <f>IF($A101&lt;=Customisation!$H$13,1,1/(1+Customisation!$H$21)^($A101-Customisation!$H$13))</f>
        <v>8.1065469079831712E-2</v>
      </c>
      <c r="E101" s="80">
        <f t="shared" si="44"/>
        <v>43.550085561592468</v>
      </c>
      <c r="F101" s="80">
        <f t="shared" si="35"/>
        <v>4.9422836375128069E-3</v>
      </c>
      <c r="G101" s="88">
        <f>'Age data'!M105*Customisation!$H$22</f>
        <v>6.3207539999999998E-4</v>
      </c>
      <c r="H101" s="88">
        <f t="shared" si="36"/>
        <v>5.123948879482226E-5</v>
      </c>
      <c r="I101" s="88">
        <f>'Age data'!N105*Customisation!$H$22</f>
        <v>1.0158608E-3</v>
      </c>
      <c r="J101" s="89">
        <f t="shared" si="37"/>
        <v>8.2351232271813109E-5</v>
      </c>
      <c r="K101" s="88">
        <f>I101*'Life table'!I99</f>
        <v>2.2838842265784356E-3</v>
      </c>
      <c r="L101" s="88">
        <f>J101*'Life table'!J99</f>
        <v>1.8514414615160955E-4</v>
      </c>
      <c r="M101" s="88">
        <f t="shared" si="38"/>
        <v>6.7407188E-4</v>
      </c>
      <c r="N101" s="88">
        <f>((G101-I101)*$AW$5+I101*$AW$6)/(1+Customisation!$H$21)^($A101-12)</f>
        <v>5.3741232884062165E-5</v>
      </c>
      <c r="O101" s="88">
        <f>G101*Customisation!$H$17</f>
        <v>8.0346264470999991</v>
      </c>
      <c r="P101" s="88">
        <f>O101/(1+Customisation!$H$21)^($A101-12)</f>
        <v>0.65133076181538307</v>
      </c>
      <c r="Q101" s="88">
        <f>IF($A101&lt;Customisation!$H$13,G101,G101*(1-Customisation!$H$11*Customisation!$H$12))</f>
        <v>1.9594337400000004E-4</v>
      </c>
      <c r="R101" s="88">
        <f>IF($A101&lt;Customisation!$H$13,H101,H101*(1-Customisation!$H$11*Customisation!$H$12))</f>
        <v>1.5884241526394905E-5</v>
      </c>
      <c r="S101" s="88">
        <f>IF($A101&lt;Customisation!$H$13,I101,I101*(1-Customisation!$H$11*Customisation!$H$12))</f>
        <v>3.1491684800000007E-4</v>
      </c>
      <c r="T101" s="88">
        <f>IF($A101&lt;Customisation!$H$13,J101,J101*(1-Customisation!$H$11*Customisation!$H$12))</f>
        <v>2.5528882004262069E-5</v>
      </c>
      <c r="U101" s="88">
        <f>IF($A101&lt;Customisation!$H$13,K101,K101*(1-Customisation!$H$11*Customisation!$H$12))</f>
        <v>7.0800411023931521E-4</v>
      </c>
      <c r="V101" s="88">
        <f>IF($A101&lt;Customisation!$H$13,L101,L101*(1-Customisation!$H$11*Customisation!$H$12))</f>
        <v>5.7394685306998967E-5</v>
      </c>
      <c r="W101" s="88">
        <f>IF($A101&lt;Customisation!$H$13,M101,M101*(1-Customisation!$H$11*Customisation!$H$12))</f>
        <v>2.0896228280000003E-4</v>
      </c>
      <c r="X101" s="88">
        <f>IF($A101&lt;Customisation!$H$13,N101,N101*(1-Customisation!$H$11*Customisation!$H$12))</f>
        <v>1.6659782194059273E-5</v>
      </c>
      <c r="Y101" s="88">
        <f>IF($A101&lt;Customisation!$H$13,O101,O101*(1-Customisation!$H$11*Customisation!$H$12))</f>
        <v>2.4907341986010003</v>
      </c>
      <c r="Z101" s="88">
        <f>IF($A101&lt;Customisation!$H$13,P101,P101*(1-Customisation!$H$11*Customisation!$H$12))</f>
        <v>0.20191253616276877</v>
      </c>
      <c r="AA101" s="88">
        <f t="shared" si="45"/>
        <v>4.3613202599999994E-4</v>
      </c>
      <c r="AB101" s="88">
        <f t="shared" si="39"/>
        <v>3.5355247268427355E-5</v>
      </c>
      <c r="AC101" s="88">
        <f t="shared" si="46"/>
        <v>7.0094395199999998E-4</v>
      </c>
      <c r="AD101" s="88">
        <f t="shared" si="33"/>
        <v>5.682235026755104E-5</v>
      </c>
      <c r="AE101" s="88">
        <f t="shared" si="34"/>
        <v>1.5758801163391204E-3</v>
      </c>
      <c r="AF101" s="88">
        <f t="shared" si="47"/>
        <v>1.2774946084461057E-4</v>
      </c>
      <c r="AG101" s="88">
        <f t="shared" si="40"/>
        <v>4.6510959719999996E-4</v>
      </c>
      <c r="AH101" s="88">
        <f t="shared" si="41"/>
        <v>3.7081450690002889E-5</v>
      </c>
      <c r="AI101" s="88">
        <f t="shared" si="48"/>
        <v>5.5438922484989988</v>
      </c>
      <c r="AJ101" s="88">
        <f t="shared" si="49"/>
        <v>0.4494182256526143</v>
      </c>
      <c r="AL101" s="90">
        <f t="shared" si="42"/>
        <v>63.207540000000002</v>
      </c>
      <c r="AM101" s="90">
        <f t="shared" si="43"/>
        <v>19.594337400000004</v>
      </c>
    </row>
    <row r="102" spans="1:39">
      <c r="A102" s="80">
        <f t="shared" si="32"/>
        <v>98</v>
      </c>
      <c r="B102" s="87">
        <f>'Life table'!D100</f>
        <v>4.5988357131669218E-2</v>
      </c>
      <c r="C102" s="87">
        <f>IF($A102&lt;Customisation!$H$13,0,B102)/LOOKUP(Customisation!$H$13,$A$4:$A$104,$B$4:$B$104)</f>
        <v>4.6491887348273891E-2</v>
      </c>
      <c r="D102" s="80">
        <f>IF($A102&lt;=Customisation!$H$13,1,1/(1+Customisation!$H$21)^($A102-Customisation!$H$13))</f>
        <v>7.8704338912457969E-2</v>
      </c>
      <c r="E102" s="80">
        <f t="shared" si="44"/>
        <v>43.631151030672299</v>
      </c>
      <c r="F102" s="80">
        <f t="shared" si="35"/>
        <v>3.6591132585383651E-3</v>
      </c>
      <c r="G102" s="88">
        <f>'Age data'!M106*Customisation!$H$22</f>
        <v>8.9100639999999999E-4</v>
      </c>
      <c r="H102" s="88">
        <f t="shared" si="36"/>
        <v>7.0126069678769088E-5</v>
      </c>
      <c r="I102" s="88">
        <f>'Age data'!N106*Customisation!$H$22</f>
        <v>1.4315692E-3</v>
      </c>
      <c r="J102" s="89">
        <f t="shared" si="37"/>
        <v>1.1267070749343633E-4</v>
      </c>
      <c r="K102" s="88">
        <f>I102*'Life table'!I100</f>
        <v>2.5661082916435714E-3</v>
      </c>
      <c r="L102" s="88">
        <f>J102*'Life table'!J100</f>
        <v>2.0196385667158419E-4</v>
      </c>
      <c r="M102" s="88">
        <f t="shared" si="38"/>
        <v>9.5005685600000006E-4</v>
      </c>
      <c r="N102" s="88">
        <f>((G102-I102)*$AW$5+I102*$AW$6)/(1+Customisation!$H$21)^($A102-12)</f>
        <v>7.3537847387794249E-5</v>
      </c>
      <c r="O102" s="88">
        <f>G102*Customisation!$H$17</f>
        <v>11.326027853599999</v>
      </c>
      <c r="P102" s="88">
        <f>O102/(1+Customisation!$H$21)^($A102-12)</f>
        <v>0.89140753472167322</v>
      </c>
      <c r="Q102" s="88">
        <f>IF($A102&lt;Customisation!$H$13,G102,G102*(1-Customisation!$H$11*Customisation!$H$12))</f>
        <v>2.7621198400000003E-4</v>
      </c>
      <c r="R102" s="88">
        <f>IF($A102&lt;Customisation!$H$13,H102,H102*(1-Customisation!$H$11*Customisation!$H$12))</f>
        <v>2.1739081600418422E-5</v>
      </c>
      <c r="S102" s="88">
        <f>IF($A102&lt;Customisation!$H$13,I102,I102*(1-Customisation!$H$11*Customisation!$H$12))</f>
        <v>4.4378645200000009E-4</v>
      </c>
      <c r="T102" s="88">
        <f>IF($A102&lt;Customisation!$H$13,J102,J102*(1-Customisation!$H$11*Customisation!$H$12))</f>
        <v>3.4927919322965267E-5</v>
      </c>
      <c r="U102" s="88">
        <f>IF($A102&lt;Customisation!$H$13,K102,K102*(1-Customisation!$H$11*Customisation!$H$12))</f>
        <v>7.9549357040950726E-4</v>
      </c>
      <c r="V102" s="88">
        <f>IF($A102&lt;Customisation!$H$13,L102,L102*(1-Customisation!$H$11*Customisation!$H$12))</f>
        <v>6.2608795568191113E-5</v>
      </c>
      <c r="W102" s="88">
        <f>IF($A102&lt;Customisation!$H$13,M102,M102*(1-Customisation!$H$11*Customisation!$H$12))</f>
        <v>2.9451762536000006E-4</v>
      </c>
      <c r="X102" s="88">
        <f>IF($A102&lt;Customisation!$H$13,N102,N102*(1-Customisation!$H$11*Customisation!$H$12))</f>
        <v>2.2796732690216221E-5</v>
      </c>
      <c r="Y102" s="88">
        <f>IF($A102&lt;Customisation!$H$13,O102,O102*(1-Customisation!$H$11*Customisation!$H$12))</f>
        <v>3.5110686346160005</v>
      </c>
      <c r="Z102" s="88">
        <f>IF($A102&lt;Customisation!$H$13,P102,P102*(1-Customisation!$H$11*Customisation!$H$12))</f>
        <v>0.27633633576371874</v>
      </c>
      <c r="AA102" s="88">
        <f t="shared" si="45"/>
        <v>6.1479441599999996E-4</v>
      </c>
      <c r="AB102" s="88">
        <f t="shared" si="39"/>
        <v>4.8386988078350666E-5</v>
      </c>
      <c r="AC102" s="88">
        <f t="shared" si="46"/>
        <v>9.8778274800000003E-4</v>
      </c>
      <c r="AD102" s="88">
        <f t="shared" si="33"/>
        <v>7.7742788170471057E-5</v>
      </c>
      <c r="AE102" s="88">
        <f t="shared" si="34"/>
        <v>1.770614721234064E-3</v>
      </c>
      <c r="AF102" s="88">
        <f t="shared" si="47"/>
        <v>1.3935506110339309E-4</v>
      </c>
      <c r="AG102" s="88">
        <f t="shared" si="40"/>
        <v>6.5553923064000006E-4</v>
      </c>
      <c r="AH102" s="88">
        <f t="shared" si="41"/>
        <v>5.0741114697578029E-5</v>
      </c>
      <c r="AI102" s="88">
        <f t="shared" si="48"/>
        <v>7.8149592189839989</v>
      </c>
      <c r="AJ102" s="88">
        <f t="shared" si="49"/>
        <v>0.61507119895795448</v>
      </c>
      <c r="AL102" s="90">
        <f t="shared" si="42"/>
        <v>89.100639999999999</v>
      </c>
      <c r="AM102" s="90">
        <f t="shared" si="43"/>
        <v>27.621198400000004</v>
      </c>
    </row>
    <row r="103" spans="1:39">
      <c r="A103" s="80">
        <f t="shared" si="32"/>
        <v>99</v>
      </c>
      <c r="B103" s="87">
        <f>'Life table'!D101</f>
        <v>3.4122441224555926E-2</v>
      </c>
      <c r="C103" s="87">
        <f>IF($A103&lt;Customisation!$H$13,0,B103)/LOOKUP(Customisation!$H$13,$A$4:$A$104,$B$4:$B$104)</f>
        <v>3.4496050574672261E-2</v>
      </c>
      <c r="D103" s="80">
        <f>IF($A103&lt;=Customisation!$H$13,1,1/(1+Customisation!$H$21)^($A103-Customisation!$H$13))</f>
        <v>7.6411979526658208E-2</v>
      </c>
      <c r="E103" s="80">
        <f t="shared" si="44"/>
        <v>43.709855369584758</v>
      </c>
      <c r="F103" s="80">
        <f t="shared" si="35"/>
        <v>2.6359115102624229E-3</v>
      </c>
      <c r="G103" s="88">
        <f>'Age data'!M107*Customisation!$H$22</f>
        <v>5.0367400000000007E-4</v>
      </c>
      <c r="H103" s="88">
        <f t="shared" si="36"/>
        <v>3.8486727376110051E-5</v>
      </c>
      <c r="I103" s="88">
        <f>'Age data'!N107*Customisation!$H$22</f>
        <v>8.0942540000000015E-4</v>
      </c>
      <c r="J103" s="89">
        <f t="shared" si="37"/>
        <v>6.1849797093157141E-5</v>
      </c>
      <c r="K103" s="88">
        <f>I103*'Life table'!I101</f>
        <v>1.005290158292E-3</v>
      </c>
      <c r="L103" s="88">
        <f>J103*'Life table'!J101</f>
        <v>7.6816210993759293E-5</v>
      </c>
      <c r="M103" s="88">
        <f t="shared" si="38"/>
        <v>5.3711511600000009E-4</v>
      </c>
      <c r="N103" s="88">
        <f>((G103-I103)*$AW$5+I103*$AW$6)/(1+Customisation!$H$21)^($A103-12)</f>
        <v>4.0363937405851415E-5</v>
      </c>
      <c r="O103" s="88">
        <f>G103*Customisation!$H$17</f>
        <v>6.4024520510000009</v>
      </c>
      <c r="P103" s="88">
        <f>O103/(1+Customisation!$H$21)^($A103-12)</f>
        <v>0.48922403504142292</v>
      </c>
      <c r="Q103" s="88">
        <f>IF($A103&lt;Customisation!$H$13,G103,G103*(1-Customisation!$H$11*Customisation!$H$12))</f>
        <v>1.5613894000000004E-4</v>
      </c>
      <c r="R103" s="88">
        <f>IF($A103&lt;Customisation!$H$13,H103,H103*(1-Customisation!$H$11*Customisation!$H$12))</f>
        <v>1.1930885486594118E-5</v>
      </c>
      <c r="S103" s="88">
        <f>IF($A103&lt;Customisation!$H$13,I103,I103*(1-Customisation!$H$11*Customisation!$H$12))</f>
        <v>2.5092187400000006E-4</v>
      </c>
      <c r="T103" s="88">
        <f>IF($A103&lt;Customisation!$H$13,J103,J103*(1-Customisation!$H$11*Customisation!$H$12))</f>
        <v>1.9173437098878716E-5</v>
      </c>
      <c r="U103" s="88">
        <f>IF($A103&lt;Customisation!$H$13,K103,K103*(1-Customisation!$H$11*Customisation!$H$12))</f>
        <v>3.1163994907052004E-4</v>
      </c>
      <c r="V103" s="88">
        <f>IF($A103&lt;Customisation!$H$13,L103,L103*(1-Customisation!$H$11*Customisation!$H$12))</f>
        <v>2.3813025408065385E-5</v>
      </c>
      <c r="W103" s="88">
        <f>IF($A103&lt;Customisation!$H$13,M103,M103*(1-Customisation!$H$11*Customisation!$H$12))</f>
        <v>1.6650568596000004E-4</v>
      </c>
      <c r="X103" s="88">
        <f>IF($A103&lt;Customisation!$H$13,N103,N103*(1-Customisation!$H$11*Customisation!$H$12))</f>
        <v>1.251282059581394E-5</v>
      </c>
      <c r="Y103" s="88">
        <f>IF($A103&lt;Customisation!$H$13,O103,O103*(1-Customisation!$H$11*Customisation!$H$12))</f>
        <v>1.9847601358100007</v>
      </c>
      <c r="Z103" s="88">
        <f>IF($A103&lt;Customisation!$H$13,P103,P103*(1-Customisation!$H$11*Customisation!$H$12))</f>
        <v>0.15165945086284113</v>
      </c>
      <c r="AA103" s="88">
        <f t="shared" si="45"/>
        <v>3.4753506000000003E-4</v>
      </c>
      <c r="AB103" s="88">
        <f t="shared" si="39"/>
        <v>2.6555841889515932E-5</v>
      </c>
      <c r="AC103" s="88">
        <f t="shared" si="46"/>
        <v>5.5850352600000008E-4</v>
      </c>
      <c r="AD103" s="88">
        <f t="shared" si="33"/>
        <v>4.2676359994278429E-5</v>
      </c>
      <c r="AE103" s="88">
        <f t="shared" si="34"/>
        <v>6.9365020922147996E-4</v>
      </c>
      <c r="AF103" s="88">
        <f t="shared" si="47"/>
        <v>5.3003185585693908E-5</v>
      </c>
      <c r="AG103" s="88">
        <f t="shared" si="40"/>
        <v>3.7060943004000007E-4</v>
      </c>
      <c r="AH103" s="88">
        <f t="shared" si="41"/>
        <v>2.7851116810037474E-5</v>
      </c>
      <c r="AI103" s="88">
        <f t="shared" si="48"/>
        <v>4.4176919151899998</v>
      </c>
      <c r="AJ103" s="88">
        <f t="shared" si="49"/>
        <v>0.33756458417858182</v>
      </c>
      <c r="AL103" s="90">
        <f t="shared" si="42"/>
        <v>50.367400000000004</v>
      </c>
      <c r="AM103" s="90">
        <f t="shared" si="43"/>
        <v>15.613894000000004</v>
      </c>
    </row>
    <row r="104" spans="1:39">
      <c r="A104" s="80">
        <f t="shared" si="32"/>
        <v>100</v>
      </c>
      <c r="B104" s="87">
        <f>'Life table'!D102</f>
        <v>2.5318168939796003E-2</v>
      </c>
      <c r="C104" s="87">
        <f>IF($A104&lt;Customisation!$H$13,0,B104)/LOOKUP(Customisation!$H$13,$A$4:$A$104,$B$4:$B$104)</f>
        <v>2.5595379605395322E-2</v>
      </c>
      <c r="D104" s="80">
        <f>IF($A104&lt;=Customisation!$H$13,1,1/(1+Customisation!$H$21)^($A104-Customisation!$H$13))</f>
        <v>7.4186387889959446E-2</v>
      </c>
      <c r="E104" s="80">
        <f t="shared" si="44"/>
        <v>43.786267349111419</v>
      </c>
      <c r="F104" s="80">
        <f t="shared" si="35"/>
        <v>1.8988287595966145E-3</v>
      </c>
      <c r="G104" s="88">
        <f>'Age data'!M108*Customisation!$H$22</f>
        <v>2.8483828800000003E-2</v>
      </c>
      <c r="H104" s="88">
        <f t="shared" si="36"/>
        <v>2.1131123719479983E-3</v>
      </c>
      <c r="I104" s="88">
        <f>'Age data'!N108*Customisation!$H$22</f>
        <v>1.3969504800000001E-2</v>
      </c>
      <c r="J104" s="89">
        <f t="shared" si="37"/>
        <v>1.0363471017234504E-3</v>
      </c>
      <c r="K104" s="88">
        <f>I104*'Life table'!I102</f>
        <v>6.9847524000000005E-3</v>
      </c>
      <c r="L104" s="88">
        <f>J104*'Life table'!J102</f>
        <v>5.1817355086172519E-4</v>
      </c>
      <c r="M104" s="88">
        <f t="shared" si="38"/>
        <v>1.9561222608000001E-2</v>
      </c>
      <c r="N104" s="88">
        <f>((G104-I104)*$AW$5+I104*$AW$6)/(1+Customisation!$H$21)^($A104-12)</f>
        <v>1.3941242040854175E-3</v>
      </c>
      <c r="O104" s="88">
        <f>G104*Customisation!$H$17</f>
        <v>362.07218979120006</v>
      </c>
      <c r="P104" s="88">
        <f>O104/(1+Customisation!$H$21)^($A104-12)</f>
        <v>26.860827916016984</v>
      </c>
      <c r="Q104" s="88">
        <f>IF($A104&lt;Customisation!$H$13,G104,G104*(1-Customisation!$H$11*Customisation!$H$12))</f>
        <v>8.829986928000003E-3</v>
      </c>
      <c r="R104" s="88">
        <f>IF($A104&lt;Customisation!$H$13,H104,H104*(1-Customisation!$H$11*Customisation!$H$12))</f>
        <v>6.5506483530387957E-4</v>
      </c>
      <c r="S104" s="88">
        <f>IF($A104&lt;Customisation!$H$13,I104,I104*(1-Customisation!$H$11*Customisation!$H$12))</f>
        <v>4.3305464880000009E-3</v>
      </c>
      <c r="T104" s="88">
        <f>IF($A104&lt;Customisation!$H$13,J104,J104*(1-Customisation!$H$11*Customisation!$H$12))</f>
        <v>3.2126760153426969E-4</v>
      </c>
      <c r="U104" s="88">
        <f>IF($A104&lt;Customisation!$H$13,K104,K104*(1-Customisation!$H$11*Customisation!$H$12))</f>
        <v>2.1652732440000004E-3</v>
      </c>
      <c r="V104" s="88">
        <f>IF($A104&lt;Customisation!$H$13,L104,L104*(1-Customisation!$H$11*Customisation!$H$12))</f>
        <v>1.6063380076713484E-4</v>
      </c>
      <c r="W104" s="88">
        <f>IF($A104&lt;Customisation!$H$13,M104,M104*(1-Customisation!$H$11*Customisation!$H$12))</f>
        <v>6.0639790084800011E-3</v>
      </c>
      <c r="X104" s="88">
        <f>IF($A104&lt;Customisation!$H$13,N104,N104*(1-Customisation!$H$11*Customisation!$H$12))</f>
        <v>4.3217850326647951E-4</v>
      </c>
      <c r="Y104" s="88">
        <f>IF($A104&lt;Customisation!$H$13,O104,O104*(1-Customisation!$H$11*Customisation!$H$12))</f>
        <v>112.24237883527204</v>
      </c>
      <c r="Z104" s="88">
        <f>IF($A104&lt;Customisation!$H$13,P104,P104*(1-Customisation!$H$11*Customisation!$H$12))</f>
        <v>8.3268566539652671</v>
      </c>
      <c r="AA104" s="88">
        <f t="shared" si="45"/>
        <v>1.9653841871999998E-2</v>
      </c>
      <c r="AB104" s="88">
        <f t="shared" si="39"/>
        <v>1.4580475366441188E-3</v>
      </c>
      <c r="AC104" s="88">
        <f t="shared" si="46"/>
        <v>9.638958312E-3</v>
      </c>
      <c r="AD104" s="88">
        <f t="shared" si="33"/>
        <v>7.1507950018918063E-4</v>
      </c>
      <c r="AE104" s="88">
        <f t="shared" si="34"/>
        <v>4.819479156E-3</v>
      </c>
      <c r="AF104" s="88">
        <f t="shared" si="47"/>
        <v>3.5753975009459032E-4</v>
      </c>
      <c r="AG104" s="88">
        <f t="shared" si="40"/>
        <v>1.3497243599519999E-2</v>
      </c>
      <c r="AH104" s="88">
        <f t="shared" si="41"/>
        <v>9.619457008189379E-4</v>
      </c>
      <c r="AI104" s="88">
        <f t="shared" si="48"/>
        <v>249.82981095592802</v>
      </c>
      <c r="AJ104" s="88">
        <f t="shared" si="49"/>
        <v>18.533971262051715</v>
      </c>
      <c r="AL104" s="90">
        <f t="shared" si="42"/>
        <v>2848.3828800000001</v>
      </c>
      <c r="AM104" s="90">
        <f t="shared" si="43"/>
        <v>882.9986928000003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AA195"/>
  <sheetViews>
    <sheetView topLeftCell="E118" zoomScaleNormal="100" workbookViewId="0">
      <selection activeCell="O54" sqref="O54"/>
    </sheetView>
  </sheetViews>
  <sheetFormatPr baseColWidth="10" defaultColWidth="8.88671875" defaultRowHeight="14.4" customHeight="1"/>
  <cols>
    <col min="1" max="1" width="61.77734375" customWidth="1"/>
    <col min="5" max="5" width="20" customWidth="1"/>
    <col min="6" max="6" width="13.6640625" customWidth="1"/>
    <col min="7" max="7" width="11.44140625" customWidth="1"/>
    <col min="8" max="8" width="11.109375" customWidth="1"/>
    <col min="9" max="9" width="9.33203125" customWidth="1"/>
    <col min="10" max="10" width="10.77734375" customWidth="1"/>
    <col min="15" max="15" width="9.44140625" style="118" bestFit="1" customWidth="1"/>
    <col min="16" max="16" width="9.88671875" bestFit="1" customWidth="1"/>
    <col min="20" max="20" width="11.6640625" customWidth="1"/>
    <col min="21" max="21" width="13.6640625" customWidth="1"/>
    <col min="22" max="22" width="13.77734375" customWidth="1"/>
    <col min="27" max="27" width="13.21875" customWidth="1"/>
  </cols>
  <sheetData>
    <row r="1" spans="1:27" ht="46.2" customHeight="1">
      <c r="A1" s="8" t="s">
        <v>47</v>
      </c>
      <c r="B1" s="73" t="s">
        <v>486</v>
      </c>
      <c r="C1" s="8" t="s">
        <v>51</v>
      </c>
      <c r="D1" s="8" t="s">
        <v>506</v>
      </c>
      <c r="E1" s="8" t="s">
        <v>52</v>
      </c>
      <c r="F1" s="8" t="s">
        <v>53</v>
      </c>
      <c r="G1" s="8" t="s">
        <v>54</v>
      </c>
      <c r="H1" s="9" t="s">
        <v>491</v>
      </c>
      <c r="I1" s="9" t="s">
        <v>492</v>
      </c>
      <c r="J1" s="9" t="s">
        <v>493</v>
      </c>
      <c r="K1" s="8" t="s">
        <v>485</v>
      </c>
      <c r="L1" s="8" t="s">
        <v>475</v>
      </c>
      <c r="M1" s="10" t="s">
        <v>476</v>
      </c>
      <c r="N1" s="11" t="s">
        <v>477</v>
      </c>
      <c r="O1" s="116" t="s">
        <v>478</v>
      </c>
      <c r="P1" s="11" t="s">
        <v>459</v>
      </c>
      <c r="Q1" s="11" t="s">
        <v>460</v>
      </c>
      <c r="R1" s="8" t="s">
        <v>4</v>
      </c>
      <c r="S1" s="8" t="s">
        <v>55</v>
      </c>
      <c r="T1" s="12" t="s">
        <v>470</v>
      </c>
      <c r="U1" s="12" t="s">
        <v>479</v>
      </c>
      <c r="V1" s="12" t="s">
        <v>512</v>
      </c>
      <c r="Z1" s="12" t="s">
        <v>513</v>
      </c>
      <c r="AA1" s="12" t="s">
        <v>512</v>
      </c>
    </row>
    <row r="2" spans="1:27" ht="14.4" customHeight="1">
      <c r="A2" s="13" t="s">
        <v>56</v>
      </c>
      <c r="B2" t="s">
        <v>57</v>
      </c>
      <c r="C2" t="s">
        <v>58</v>
      </c>
      <c r="D2" t="s">
        <v>507</v>
      </c>
      <c r="E2" s="13" t="s">
        <v>59</v>
      </c>
      <c r="F2" s="13" t="s">
        <v>60</v>
      </c>
      <c r="G2" s="14" t="str">
        <f t="shared" ref="G2:G31" si="0">IF(C2="AMRO","Participating","Not Eligible")</f>
        <v>Not Eligible</v>
      </c>
      <c r="H2" s="15">
        <v>482350.8</v>
      </c>
      <c r="I2" s="15">
        <v>478638.60000000003</v>
      </c>
      <c r="J2" s="15">
        <v>434718.6</v>
      </c>
      <c r="K2" s="16">
        <v>0.8</v>
      </c>
      <c r="L2" s="16">
        <v>1</v>
      </c>
      <c r="M2" s="17">
        <v>12</v>
      </c>
      <c r="N2" s="18">
        <v>13.5</v>
      </c>
      <c r="O2" s="115">
        <f t="shared" ref="O2:O33" si="1">IF(E2="High income",25,IF(E2="Low-income",5,15))</f>
        <v>5</v>
      </c>
      <c r="P2" s="113">
        <v>603.06939599999998</v>
      </c>
      <c r="Q2" s="113">
        <v>361.84163760000001</v>
      </c>
      <c r="R2" s="16">
        <v>0.03</v>
      </c>
      <c r="S2" s="17">
        <v>0.81889999999999996</v>
      </c>
      <c r="T2" s="19">
        <v>542.93687522482469</v>
      </c>
      <c r="U2" s="20">
        <v>1201.92643112576</v>
      </c>
      <c r="V2">
        <f>LOOKUP($D2,$Z$2:$Z$6,$AA$2:$AA$6)</f>
        <v>0.17</v>
      </c>
      <c r="Z2" t="s">
        <v>509</v>
      </c>
      <c r="AA2">
        <v>0.04</v>
      </c>
    </row>
    <row r="3" spans="1:27" ht="14.4" customHeight="1">
      <c r="A3" s="13" t="s">
        <v>61</v>
      </c>
      <c r="B3" t="s">
        <v>62</v>
      </c>
      <c r="C3" t="s">
        <v>63</v>
      </c>
      <c r="D3" t="s">
        <v>508</v>
      </c>
      <c r="E3" s="13" t="s">
        <v>64</v>
      </c>
      <c r="F3" s="13" t="s">
        <v>65</v>
      </c>
      <c r="G3" s="14" t="str">
        <f t="shared" si="0"/>
        <v>Not Eligible</v>
      </c>
      <c r="H3" s="22">
        <v>17861.600000000002</v>
      </c>
      <c r="I3" s="22">
        <v>14934.2</v>
      </c>
      <c r="J3" s="22">
        <v>18868.199999999997</v>
      </c>
      <c r="K3" s="16">
        <v>0.8</v>
      </c>
      <c r="L3" s="16">
        <v>1</v>
      </c>
      <c r="M3" s="17">
        <v>12</v>
      </c>
      <c r="N3" s="18">
        <v>40.44</v>
      </c>
      <c r="O3" s="115">
        <f t="shared" si="1"/>
        <v>15</v>
      </c>
      <c r="P3" s="113">
        <v>588.11935960000005</v>
      </c>
      <c r="Q3" s="113">
        <v>470.49548770000001</v>
      </c>
      <c r="R3" s="16">
        <v>0.03</v>
      </c>
      <c r="S3" s="17">
        <v>0.7659999999999999</v>
      </c>
      <c r="T3" s="23">
        <v>4029.7301800882033</v>
      </c>
      <c r="U3" s="24">
        <v>8944.3675496628766</v>
      </c>
      <c r="V3">
        <f t="shared" ref="V3:V66" si="2">LOOKUP($D3,$Z$2:$Z$6,$AA$2:$AA$6)</f>
        <v>0.11</v>
      </c>
      <c r="Z3" t="s">
        <v>508</v>
      </c>
      <c r="AA3">
        <v>0.11</v>
      </c>
    </row>
    <row r="4" spans="1:27" ht="14.4" customHeight="1">
      <c r="A4" s="13" t="s">
        <v>66</v>
      </c>
      <c r="B4" t="s">
        <v>67</v>
      </c>
      <c r="C4" t="s">
        <v>68</v>
      </c>
      <c r="D4" t="s">
        <v>507</v>
      </c>
      <c r="E4" s="13" t="s">
        <v>69</v>
      </c>
      <c r="F4" s="13" t="s">
        <v>65</v>
      </c>
      <c r="G4" s="14" t="str">
        <f t="shared" si="0"/>
        <v>Not Eligible</v>
      </c>
      <c r="H4" s="22">
        <v>451236.8</v>
      </c>
      <c r="I4" s="22">
        <v>375880.60000000003</v>
      </c>
      <c r="J4" s="22">
        <v>286731.59999999998</v>
      </c>
      <c r="K4" s="16">
        <v>0.8</v>
      </c>
      <c r="L4" s="16">
        <v>1</v>
      </c>
      <c r="M4" s="17">
        <v>12</v>
      </c>
      <c r="N4" s="18">
        <v>40.44</v>
      </c>
      <c r="O4" s="115">
        <f t="shared" si="1"/>
        <v>15</v>
      </c>
      <c r="P4" s="113">
        <v>538.36166230000003</v>
      </c>
      <c r="Q4" s="113">
        <v>753.70632720000003</v>
      </c>
      <c r="R4" s="16">
        <v>0.03</v>
      </c>
      <c r="S4" s="17">
        <v>0.74319999999999997</v>
      </c>
      <c r="T4" s="23">
        <v>5244.0268786502629</v>
      </c>
      <c r="U4" s="24">
        <v>8714.5725275533205</v>
      </c>
      <c r="V4">
        <f t="shared" si="2"/>
        <v>0.17</v>
      </c>
      <c r="Z4" t="s">
        <v>510</v>
      </c>
      <c r="AA4">
        <v>0.13</v>
      </c>
    </row>
    <row r="5" spans="1:27" ht="14.4" customHeight="1">
      <c r="A5" s="13" t="s">
        <v>70</v>
      </c>
      <c r="B5" t="s">
        <v>71</v>
      </c>
      <c r="C5" t="s">
        <v>63</v>
      </c>
      <c r="D5" t="s">
        <v>509</v>
      </c>
      <c r="E5" s="13" t="s">
        <v>72</v>
      </c>
      <c r="F5" s="13" t="s">
        <v>65</v>
      </c>
      <c r="G5" s="14" t="str">
        <f t="shared" si="0"/>
        <v>Not Eligible</v>
      </c>
      <c r="H5" s="22" t="e">
        <v>#N/A</v>
      </c>
      <c r="I5" s="22" t="e">
        <v>#N/A</v>
      </c>
      <c r="J5" s="22" t="e">
        <v>#N/A</v>
      </c>
      <c r="K5" s="16">
        <v>0.8</v>
      </c>
      <c r="L5" s="16">
        <v>1</v>
      </c>
      <c r="M5" s="17">
        <v>12</v>
      </c>
      <c r="N5" s="18">
        <v>390</v>
      </c>
      <c r="O5" s="115">
        <f t="shared" si="1"/>
        <v>25</v>
      </c>
      <c r="P5" s="113">
        <v>1325.425371</v>
      </c>
      <c r="Q5" s="113">
        <v>1060.340297</v>
      </c>
      <c r="R5" s="16">
        <v>0.03</v>
      </c>
      <c r="S5" s="17">
        <v>0.7659999999999999</v>
      </c>
      <c r="T5" s="25">
        <v>34891.997663271039</v>
      </c>
      <c r="U5" s="26">
        <v>35305.844379786402</v>
      </c>
      <c r="V5">
        <f t="shared" si="2"/>
        <v>0.04</v>
      </c>
      <c r="Z5" t="s">
        <v>507</v>
      </c>
      <c r="AA5">
        <v>0.17</v>
      </c>
    </row>
    <row r="6" spans="1:27" ht="14.4" customHeight="1">
      <c r="A6" s="13" t="s">
        <v>73</v>
      </c>
      <c r="B6" t="s">
        <v>74</v>
      </c>
      <c r="C6" t="s">
        <v>68</v>
      </c>
      <c r="D6" t="s">
        <v>507</v>
      </c>
      <c r="E6" s="13" t="s">
        <v>69</v>
      </c>
      <c r="F6" s="13" t="s">
        <v>75</v>
      </c>
      <c r="G6" s="14" t="str">
        <f t="shared" si="0"/>
        <v>Not Eligible</v>
      </c>
      <c r="H6" s="22">
        <v>468910</v>
      </c>
      <c r="I6" s="22">
        <v>392212.60000000003</v>
      </c>
      <c r="J6" s="22">
        <v>326352.39999999997</v>
      </c>
      <c r="K6" s="16">
        <v>0.8</v>
      </c>
      <c r="L6" s="16">
        <v>1</v>
      </c>
      <c r="M6" s="17">
        <v>12</v>
      </c>
      <c r="N6" s="18">
        <v>13.5</v>
      </c>
      <c r="O6" s="115">
        <f t="shared" si="1"/>
        <v>15</v>
      </c>
      <c r="P6" s="113">
        <v>538.36166230000003</v>
      </c>
      <c r="Q6" s="113">
        <v>753.70632720000003</v>
      </c>
      <c r="R6" s="16">
        <v>0.03</v>
      </c>
      <c r="S6" s="17">
        <v>0.74319999999999997</v>
      </c>
      <c r="T6" s="23">
        <v>5318.040368201604</v>
      </c>
      <c r="U6" s="24">
        <v>5930.41543589914</v>
      </c>
      <c r="V6">
        <f t="shared" si="2"/>
        <v>0.17</v>
      </c>
      <c r="Z6" t="s">
        <v>511</v>
      </c>
      <c r="AA6">
        <v>0.17</v>
      </c>
    </row>
    <row r="7" spans="1:27" ht="14.4" customHeight="1">
      <c r="A7" s="13" t="s">
        <v>76</v>
      </c>
      <c r="B7" t="s">
        <v>77</v>
      </c>
      <c r="C7" t="s">
        <v>78</v>
      </c>
      <c r="D7" t="s">
        <v>508</v>
      </c>
      <c r="E7" s="13" t="s">
        <v>69</v>
      </c>
      <c r="F7" s="13" t="s">
        <v>65</v>
      </c>
      <c r="G7" s="14" t="str">
        <f t="shared" si="0"/>
        <v>Not Eligible</v>
      </c>
      <c r="H7" s="28">
        <v>724.19999999999993</v>
      </c>
      <c r="I7" s="28">
        <v>729.19999999999993</v>
      </c>
      <c r="J7" s="28">
        <v>761.4</v>
      </c>
      <c r="K7" s="16">
        <v>0.8</v>
      </c>
      <c r="L7" s="16">
        <v>1</v>
      </c>
      <c r="M7" s="17">
        <v>12</v>
      </c>
      <c r="N7" s="18">
        <v>40.44</v>
      </c>
      <c r="O7" s="115">
        <f t="shared" si="1"/>
        <v>15</v>
      </c>
      <c r="P7" s="113">
        <v>743.00257050000005</v>
      </c>
      <c r="Q7" s="113">
        <v>891.60308459999999</v>
      </c>
      <c r="R7" s="16">
        <v>0.03</v>
      </c>
      <c r="S7" s="17">
        <v>0.70940000000000003</v>
      </c>
      <c r="T7" s="23">
        <v>12479.549382440513</v>
      </c>
      <c r="U7" s="24">
        <v>16121.022563282817</v>
      </c>
      <c r="V7">
        <f t="shared" si="2"/>
        <v>0.11</v>
      </c>
    </row>
    <row r="8" spans="1:27" s="36" customFormat="1" ht="14.4" customHeight="1">
      <c r="A8" s="97" t="s">
        <v>79</v>
      </c>
      <c r="B8" s="36" t="s">
        <v>80</v>
      </c>
      <c r="C8" s="36" t="s">
        <v>78</v>
      </c>
      <c r="D8" s="36" t="s">
        <v>508</v>
      </c>
      <c r="E8" s="97" t="s">
        <v>69</v>
      </c>
      <c r="F8" s="97" t="s">
        <v>65</v>
      </c>
      <c r="G8" s="98" t="str">
        <f t="shared" si="0"/>
        <v>Not Eligible</v>
      </c>
      <c r="H8" s="99">
        <v>266650</v>
      </c>
      <c r="I8" s="99">
        <v>357582.4</v>
      </c>
      <c r="J8" s="99">
        <v>361497</v>
      </c>
      <c r="K8" s="100">
        <v>0.69</v>
      </c>
      <c r="L8" s="100">
        <v>1</v>
      </c>
      <c r="M8" s="101">
        <v>12</v>
      </c>
      <c r="N8" s="102">
        <v>23.48</v>
      </c>
      <c r="O8" s="115">
        <v>8.69</v>
      </c>
      <c r="P8" s="113">
        <v>12711.5</v>
      </c>
      <c r="Q8" s="113">
        <v>891.60308459999999</v>
      </c>
      <c r="R8" s="100">
        <v>0.03</v>
      </c>
      <c r="S8" s="101">
        <v>0.70940000000000003</v>
      </c>
      <c r="T8" s="103">
        <v>10636.12</v>
      </c>
      <c r="U8" s="104">
        <v>17674.371992435284</v>
      </c>
      <c r="V8" s="36">
        <f t="shared" si="2"/>
        <v>0.11</v>
      </c>
    </row>
    <row r="9" spans="1:27" ht="14.4" customHeight="1">
      <c r="A9" s="13" t="s">
        <v>81</v>
      </c>
      <c r="B9" t="s">
        <v>82</v>
      </c>
      <c r="C9" t="s">
        <v>63</v>
      </c>
      <c r="D9" t="s">
        <v>508</v>
      </c>
      <c r="E9" s="13" t="s">
        <v>64</v>
      </c>
      <c r="F9" s="13" t="s">
        <v>75</v>
      </c>
      <c r="G9" s="14" t="str">
        <f t="shared" si="0"/>
        <v>Not Eligible</v>
      </c>
      <c r="H9" s="28">
        <v>20136.000000000004</v>
      </c>
      <c r="I9" s="28">
        <v>18298.2</v>
      </c>
      <c r="J9" s="28">
        <v>15060.599999999999</v>
      </c>
      <c r="K9" s="16">
        <v>0.8</v>
      </c>
      <c r="L9" s="16">
        <v>1</v>
      </c>
      <c r="M9" s="17">
        <v>12</v>
      </c>
      <c r="N9" s="18">
        <v>13.5</v>
      </c>
      <c r="O9" s="115">
        <f t="shared" si="1"/>
        <v>15</v>
      </c>
      <c r="P9" s="113">
        <v>588.11935960000005</v>
      </c>
      <c r="Q9" s="113">
        <v>470.49548770000001</v>
      </c>
      <c r="R9" s="16">
        <v>0.03</v>
      </c>
      <c r="S9" s="17">
        <v>0.7659999999999999</v>
      </c>
      <c r="T9" s="23">
        <v>3305.4867040621434</v>
      </c>
      <c r="U9" s="24">
        <v>5829.0413261806061</v>
      </c>
      <c r="V9">
        <f t="shared" si="2"/>
        <v>0.11</v>
      </c>
    </row>
    <row r="10" spans="1:27" ht="14.4" customHeight="1">
      <c r="A10" s="13" t="s">
        <v>83</v>
      </c>
      <c r="B10" t="s">
        <v>84</v>
      </c>
      <c r="C10" t="s">
        <v>85</v>
      </c>
      <c r="D10" t="s">
        <v>509</v>
      </c>
      <c r="E10" s="13" t="s">
        <v>72</v>
      </c>
      <c r="F10" s="13" t="s">
        <v>65</v>
      </c>
      <c r="G10" s="14" t="str">
        <f t="shared" si="0"/>
        <v>Not Eligible</v>
      </c>
      <c r="H10" s="22">
        <v>150373.6</v>
      </c>
      <c r="I10" s="22">
        <v>148066</v>
      </c>
      <c r="J10" s="22">
        <v>137705.19999999998</v>
      </c>
      <c r="K10" s="16">
        <v>0.8</v>
      </c>
      <c r="L10" s="16">
        <v>1</v>
      </c>
      <c r="M10" s="17">
        <v>12</v>
      </c>
      <c r="N10" s="18">
        <v>390</v>
      </c>
      <c r="O10" s="115">
        <f t="shared" si="1"/>
        <v>25</v>
      </c>
      <c r="P10" s="113">
        <v>1472.623308</v>
      </c>
      <c r="Q10" s="113">
        <v>2061.6726319999998</v>
      </c>
      <c r="R10" s="16">
        <v>0.03</v>
      </c>
      <c r="S10" s="17">
        <v>0.76080000000000003</v>
      </c>
      <c r="T10" s="23">
        <v>60979.028936239723</v>
      </c>
      <c r="U10" s="24">
        <v>39438.156582873104</v>
      </c>
      <c r="V10">
        <f t="shared" si="2"/>
        <v>0.04</v>
      </c>
    </row>
    <row r="11" spans="1:27" ht="14.4" customHeight="1">
      <c r="A11" s="13" t="s">
        <v>86</v>
      </c>
      <c r="B11" t="s">
        <v>87</v>
      </c>
      <c r="C11" t="s">
        <v>63</v>
      </c>
      <c r="D11" t="s">
        <v>509</v>
      </c>
      <c r="E11" s="13" t="s">
        <v>72</v>
      </c>
      <c r="F11" s="13" t="s">
        <v>65</v>
      </c>
      <c r="G11" s="14" t="str">
        <f t="shared" si="0"/>
        <v>Not Eligible</v>
      </c>
      <c r="H11" s="22">
        <v>39316.6</v>
      </c>
      <c r="I11" s="22">
        <v>38699</v>
      </c>
      <c r="J11" s="22">
        <v>40631.4</v>
      </c>
      <c r="K11" s="16">
        <v>0.8</v>
      </c>
      <c r="L11" s="16">
        <v>1</v>
      </c>
      <c r="M11" s="17">
        <v>12</v>
      </c>
      <c r="N11" s="18">
        <v>390</v>
      </c>
      <c r="O11" s="115">
        <f t="shared" si="1"/>
        <v>25</v>
      </c>
      <c r="P11" s="113">
        <v>1325.425371</v>
      </c>
      <c r="Q11" s="113">
        <v>1590.5104449999999</v>
      </c>
      <c r="R11" s="16">
        <v>0.03</v>
      </c>
      <c r="S11" s="17">
        <v>0.7659999999999999</v>
      </c>
      <c r="T11" s="23">
        <v>49608.761432474166</v>
      </c>
      <c r="U11" s="24">
        <v>42225.212958475</v>
      </c>
      <c r="V11">
        <f t="shared" si="2"/>
        <v>0.04</v>
      </c>
    </row>
    <row r="12" spans="1:27" ht="14.4" customHeight="1">
      <c r="A12" s="13" t="s">
        <v>88</v>
      </c>
      <c r="B12" t="s">
        <v>89</v>
      </c>
      <c r="C12" t="s">
        <v>63</v>
      </c>
      <c r="D12" t="s">
        <v>508</v>
      </c>
      <c r="E12" s="13" t="s">
        <v>69</v>
      </c>
      <c r="F12" s="13" t="s">
        <v>75</v>
      </c>
      <c r="G12" s="14" t="str">
        <f t="shared" si="0"/>
        <v>Not Eligible</v>
      </c>
      <c r="H12" s="22">
        <v>85024</v>
      </c>
      <c r="I12" s="22">
        <v>58036.6</v>
      </c>
      <c r="J12" s="22">
        <v>55464</v>
      </c>
      <c r="K12" s="16">
        <v>0.8</v>
      </c>
      <c r="L12" s="16">
        <v>1</v>
      </c>
      <c r="M12" s="17">
        <v>12</v>
      </c>
      <c r="N12" s="18">
        <v>13.5</v>
      </c>
      <c r="O12" s="115">
        <f t="shared" si="1"/>
        <v>15</v>
      </c>
      <c r="P12" s="113">
        <v>588.11935960000005</v>
      </c>
      <c r="Q12" s="113">
        <v>705.74323159999994</v>
      </c>
      <c r="R12" s="16">
        <v>0.03</v>
      </c>
      <c r="S12" s="17">
        <v>0.7659999999999999</v>
      </c>
      <c r="T12" s="23">
        <v>6915.7559714249555</v>
      </c>
      <c r="U12" s="24">
        <v>10136.053736744267</v>
      </c>
      <c r="V12">
        <f t="shared" si="2"/>
        <v>0.11</v>
      </c>
    </row>
    <row r="13" spans="1:27" ht="14.4" customHeight="1">
      <c r="A13" s="13" t="s">
        <v>90</v>
      </c>
      <c r="B13" t="s">
        <v>91</v>
      </c>
      <c r="C13" t="s">
        <v>78</v>
      </c>
      <c r="D13" t="s">
        <v>508</v>
      </c>
      <c r="E13" s="13" t="s">
        <v>72</v>
      </c>
      <c r="F13" s="13" t="s">
        <v>65</v>
      </c>
      <c r="G13" s="14" t="str">
        <f t="shared" si="0"/>
        <v>Not Eligible</v>
      </c>
      <c r="H13" s="28">
        <v>2834.2000000000003</v>
      </c>
      <c r="I13" s="28">
        <v>2651.3999999999996</v>
      </c>
      <c r="J13" s="28">
        <v>2440.4</v>
      </c>
      <c r="K13" s="16">
        <v>0.8</v>
      </c>
      <c r="L13" s="16">
        <v>1</v>
      </c>
      <c r="M13" s="17">
        <v>12</v>
      </c>
      <c r="N13" s="18">
        <v>390</v>
      </c>
      <c r="O13" s="115">
        <f t="shared" si="1"/>
        <v>25</v>
      </c>
      <c r="P13" s="113">
        <v>743.00257050000005</v>
      </c>
      <c r="Q13" s="113">
        <v>1040.2035989999999</v>
      </c>
      <c r="R13" s="16">
        <v>0.03</v>
      </c>
      <c r="S13" s="17">
        <v>0.70940000000000003</v>
      </c>
      <c r="T13" s="23">
        <v>22431.026338226144</v>
      </c>
      <c r="U13" s="24">
        <v>32197.539472015102</v>
      </c>
      <c r="V13">
        <f t="shared" si="2"/>
        <v>0.11</v>
      </c>
    </row>
    <row r="14" spans="1:27" ht="14.4" customHeight="1">
      <c r="A14" s="13" t="s">
        <v>92</v>
      </c>
      <c r="B14" t="s">
        <v>93</v>
      </c>
      <c r="C14" t="s">
        <v>58</v>
      </c>
      <c r="D14" t="s">
        <v>508</v>
      </c>
      <c r="E14" s="13" t="s">
        <v>72</v>
      </c>
      <c r="F14" s="13" t="s">
        <v>65</v>
      </c>
      <c r="G14" s="14" t="str">
        <f t="shared" si="0"/>
        <v>Not Eligible</v>
      </c>
      <c r="H14" s="22">
        <v>10562.000000000002</v>
      </c>
      <c r="I14" s="22">
        <v>9711.4000000000015</v>
      </c>
      <c r="J14" s="22">
        <v>8627.2000000000007</v>
      </c>
      <c r="K14" s="16">
        <v>0.8</v>
      </c>
      <c r="L14" s="16">
        <v>1</v>
      </c>
      <c r="M14" s="17">
        <v>12</v>
      </c>
      <c r="N14" s="18">
        <v>390</v>
      </c>
      <c r="O14" s="115">
        <f t="shared" si="1"/>
        <v>25</v>
      </c>
      <c r="P14" s="113">
        <v>811.19980080000005</v>
      </c>
      <c r="Q14" s="113">
        <v>811.19980080000005</v>
      </c>
      <c r="R14" s="16">
        <v>0.03</v>
      </c>
      <c r="S14" s="17">
        <v>0.81889999999999996</v>
      </c>
      <c r="T14" s="29">
        <v>18184.197511213759</v>
      </c>
      <c r="U14" s="21">
        <v>23690.2596443398</v>
      </c>
      <c r="V14">
        <f t="shared" si="2"/>
        <v>0.11</v>
      </c>
    </row>
    <row r="15" spans="1:27" ht="14.4" customHeight="1">
      <c r="A15" s="13" t="s">
        <v>94</v>
      </c>
      <c r="B15" t="s">
        <v>95</v>
      </c>
      <c r="C15" t="s">
        <v>96</v>
      </c>
      <c r="D15" t="s">
        <v>507</v>
      </c>
      <c r="E15" s="13" t="s">
        <v>59</v>
      </c>
      <c r="F15" s="13" t="s">
        <v>60</v>
      </c>
      <c r="G15" s="14" t="str">
        <f t="shared" si="0"/>
        <v>Not Eligible</v>
      </c>
      <c r="H15" s="22">
        <v>1500513.4000000001</v>
      </c>
      <c r="I15" s="22">
        <v>1534455.6</v>
      </c>
      <c r="J15" s="22">
        <v>1606442.2</v>
      </c>
      <c r="K15" s="16">
        <v>0.8</v>
      </c>
      <c r="L15" s="16">
        <v>1</v>
      </c>
      <c r="M15" s="17">
        <v>12</v>
      </c>
      <c r="N15" s="18">
        <v>13.5</v>
      </c>
      <c r="O15" s="115">
        <f t="shared" si="1"/>
        <v>5</v>
      </c>
      <c r="P15" s="113">
        <v>493.69661500000001</v>
      </c>
      <c r="Q15" s="113">
        <v>296.21796899999998</v>
      </c>
      <c r="R15" s="16">
        <v>0.03</v>
      </c>
      <c r="S15" s="17">
        <v>0.68420000000000003</v>
      </c>
      <c r="T15" s="23">
        <v>743.41419577173542</v>
      </c>
      <c r="U15" s="24">
        <v>1788.29764146453</v>
      </c>
      <c r="V15">
        <f t="shared" si="2"/>
        <v>0.17</v>
      </c>
    </row>
    <row r="16" spans="1:27" ht="14.4" customHeight="1">
      <c r="A16" s="13" t="s">
        <v>97</v>
      </c>
      <c r="B16" t="s">
        <v>98</v>
      </c>
      <c r="C16" t="s">
        <v>78</v>
      </c>
      <c r="D16" t="s">
        <v>508</v>
      </c>
      <c r="E16" s="13" t="s">
        <v>72</v>
      </c>
      <c r="F16" s="13" t="s">
        <v>65</v>
      </c>
      <c r="G16" s="14" t="str">
        <f t="shared" si="0"/>
        <v>Not Eligible</v>
      </c>
      <c r="H16" s="22">
        <v>1714.3999999999999</v>
      </c>
      <c r="I16" s="22">
        <v>1809.8</v>
      </c>
      <c r="J16" s="22">
        <v>1855.8</v>
      </c>
      <c r="K16" s="16">
        <v>0.8</v>
      </c>
      <c r="L16" s="16">
        <v>1</v>
      </c>
      <c r="M16" s="17">
        <v>12</v>
      </c>
      <c r="N16" s="18">
        <v>390</v>
      </c>
      <c r="O16" s="115">
        <f t="shared" si="1"/>
        <v>25</v>
      </c>
      <c r="P16" s="113">
        <v>743.00257050000005</v>
      </c>
      <c r="Q16" s="113">
        <v>1040.2035989999999</v>
      </c>
      <c r="R16" s="16">
        <v>0.03</v>
      </c>
      <c r="S16" s="17">
        <v>0.70940000000000003</v>
      </c>
      <c r="T16" s="23">
        <v>13452.587387058502</v>
      </c>
      <c r="U16" s="30">
        <v>19271.981980331799</v>
      </c>
      <c r="V16">
        <f t="shared" si="2"/>
        <v>0.11</v>
      </c>
    </row>
    <row r="17" spans="1:22" ht="14.4" customHeight="1">
      <c r="A17" s="13" t="s">
        <v>99</v>
      </c>
      <c r="B17" t="s">
        <v>100</v>
      </c>
      <c r="C17" t="s">
        <v>63</v>
      </c>
      <c r="D17" t="s">
        <v>510</v>
      </c>
      <c r="E17" s="13" t="s">
        <v>69</v>
      </c>
      <c r="F17" s="13" t="s">
        <v>65</v>
      </c>
      <c r="G17" s="14" t="str">
        <f t="shared" si="0"/>
        <v>Not Eligible</v>
      </c>
      <c r="H17" s="22">
        <v>56879.999999999993</v>
      </c>
      <c r="I17" s="22">
        <v>48362.400000000001</v>
      </c>
      <c r="J17" s="22">
        <v>43053.2</v>
      </c>
      <c r="K17" s="16">
        <v>0.8</v>
      </c>
      <c r="L17" s="16">
        <v>1</v>
      </c>
      <c r="M17" s="17">
        <v>12</v>
      </c>
      <c r="N17" s="18">
        <v>40.44</v>
      </c>
      <c r="O17" s="115">
        <f t="shared" si="1"/>
        <v>15</v>
      </c>
      <c r="P17" s="113">
        <v>744.10140560000002</v>
      </c>
      <c r="Q17" s="113">
        <v>595.28112450000003</v>
      </c>
      <c r="R17" s="16">
        <v>0.03</v>
      </c>
      <c r="S17" s="17">
        <v>0.7659999999999999</v>
      </c>
      <c r="T17" s="23">
        <v>5819.9177031574</v>
      </c>
      <c r="U17" s="24">
        <v>15040.300072541737</v>
      </c>
      <c r="V17">
        <f t="shared" si="2"/>
        <v>0.13</v>
      </c>
    </row>
    <row r="18" spans="1:22" ht="14.4" customHeight="1">
      <c r="A18" s="13" t="s">
        <v>101</v>
      </c>
      <c r="B18" t="s">
        <v>102</v>
      </c>
      <c r="C18" t="s">
        <v>63</v>
      </c>
      <c r="D18" t="s">
        <v>509</v>
      </c>
      <c r="E18" s="13" t="s">
        <v>72</v>
      </c>
      <c r="F18" s="13" t="s">
        <v>65</v>
      </c>
      <c r="G18" s="14" t="str">
        <f t="shared" si="0"/>
        <v>Not Eligible</v>
      </c>
      <c r="H18" s="22">
        <v>63747</v>
      </c>
      <c r="I18" s="22">
        <v>63621.599999999999</v>
      </c>
      <c r="J18" s="22">
        <v>59636.4</v>
      </c>
      <c r="K18" s="16">
        <v>0.8</v>
      </c>
      <c r="L18" s="16">
        <v>1</v>
      </c>
      <c r="M18" s="17">
        <v>12</v>
      </c>
      <c r="N18" s="18">
        <v>390</v>
      </c>
      <c r="O18" s="115">
        <f t="shared" si="1"/>
        <v>25</v>
      </c>
      <c r="P18" s="113">
        <v>1325.425371</v>
      </c>
      <c r="Q18" s="113">
        <v>1590.5104449999999</v>
      </c>
      <c r="R18" s="16">
        <v>0.03</v>
      </c>
      <c r="S18" s="17">
        <v>0.7659999999999999</v>
      </c>
      <c r="T18" s="23">
        <v>46662.528262273903</v>
      </c>
      <c r="U18" s="24">
        <v>38605.223278011392</v>
      </c>
      <c r="V18">
        <f t="shared" si="2"/>
        <v>0.04</v>
      </c>
    </row>
    <row r="19" spans="1:22" ht="14.4" customHeight="1">
      <c r="A19" s="13" t="s">
        <v>103</v>
      </c>
      <c r="B19" t="s">
        <v>104</v>
      </c>
      <c r="C19" t="s">
        <v>78</v>
      </c>
      <c r="D19" t="s">
        <v>508</v>
      </c>
      <c r="E19" s="13" t="s">
        <v>64</v>
      </c>
      <c r="F19" s="13" t="s">
        <v>65</v>
      </c>
      <c r="G19" s="14" t="str">
        <f t="shared" si="0"/>
        <v>Not Eligible</v>
      </c>
      <c r="H19" s="22">
        <v>3893.9999999999995</v>
      </c>
      <c r="I19" s="22">
        <v>3718.8</v>
      </c>
      <c r="J19" s="22">
        <v>3903.1999999999994</v>
      </c>
      <c r="K19" s="16">
        <v>0.8</v>
      </c>
      <c r="L19" s="16">
        <v>1</v>
      </c>
      <c r="M19" s="17">
        <v>12</v>
      </c>
      <c r="N19" s="18">
        <v>40.44</v>
      </c>
      <c r="O19" s="115">
        <f t="shared" si="1"/>
        <v>15</v>
      </c>
      <c r="P19" s="113">
        <v>743.00257050000005</v>
      </c>
      <c r="Q19" s="113">
        <v>445.80154229999999</v>
      </c>
      <c r="R19" s="16">
        <v>0.03</v>
      </c>
      <c r="S19" s="17">
        <v>0.70940000000000003</v>
      </c>
      <c r="T19" s="23">
        <v>4059.1699383062255</v>
      </c>
      <c r="U19" s="24">
        <v>6722.2257632013188</v>
      </c>
      <c r="V19">
        <f t="shared" si="2"/>
        <v>0.11</v>
      </c>
    </row>
    <row r="20" spans="1:22" ht="14.4" customHeight="1">
      <c r="A20" s="13" t="s">
        <v>105</v>
      </c>
      <c r="B20" t="s">
        <v>106</v>
      </c>
      <c r="C20" t="s">
        <v>68</v>
      </c>
      <c r="D20" t="s">
        <v>507</v>
      </c>
      <c r="E20" s="13" t="s">
        <v>59</v>
      </c>
      <c r="F20" s="13" t="s">
        <v>60</v>
      </c>
      <c r="G20" s="14" t="str">
        <f t="shared" si="0"/>
        <v>Not Eligible</v>
      </c>
      <c r="H20" s="22">
        <v>168735.8</v>
      </c>
      <c r="I20" s="22">
        <v>150775.4</v>
      </c>
      <c r="J20" s="22">
        <v>134523.4</v>
      </c>
      <c r="K20" s="16">
        <v>0.8</v>
      </c>
      <c r="L20" s="16">
        <v>1</v>
      </c>
      <c r="M20" s="17">
        <v>12</v>
      </c>
      <c r="N20" s="18">
        <v>13.5</v>
      </c>
      <c r="O20" s="115">
        <f t="shared" si="1"/>
        <v>5</v>
      </c>
      <c r="P20" s="113">
        <v>538.36166230000003</v>
      </c>
      <c r="Q20" s="113">
        <v>538.36166230000003</v>
      </c>
      <c r="R20" s="16">
        <v>0.03</v>
      </c>
      <c r="S20" s="17">
        <v>0.74319999999999997</v>
      </c>
      <c r="T20" s="23">
        <v>801.640480754279</v>
      </c>
      <c r="U20" s="24">
        <v>1627.8247314702649</v>
      </c>
      <c r="V20">
        <f t="shared" si="2"/>
        <v>0.17</v>
      </c>
    </row>
    <row r="21" spans="1:22" ht="14.4" customHeight="1">
      <c r="A21" s="13" t="s">
        <v>107</v>
      </c>
      <c r="B21" t="s">
        <v>108</v>
      </c>
      <c r="C21" t="s">
        <v>96</v>
      </c>
      <c r="D21" t="s">
        <v>507</v>
      </c>
      <c r="E21" s="13" t="s">
        <v>64</v>
      </c>
      <c r="F21" s="13" t="s">
        <v>75</v>
      </c>
      <c r="G21" s="14" t="str">
        <f t="shared" si="0"/>
        <v>Not Eligible</v>
      </c>
      <c r="H21" s="22">
        <v>6485.8</v>
      </c>
      <c r="I21" s="22">
        <v>7049.2000000000007</v>
      </c>
      <c r="J21" s="22">
        <v>6980.8</v>
      </c>
      <c r="K21" s="16">
        <v>0.8</v>
      </c>
      <c r="L21" s="16">
        <v>1</v>
      </c>
      <c r="M21" s="17">
        <v>12</v>
      </c>
      <c r="N21" s="18">
        <v>13.5</v>
      </c>
      <c r="O21" s="115">
        <f t="shared" si="1"/>
        <v>15</v>
      </c>
      <c r="P21" s="113">
        <v>493.69661500000001</v>
      </c>
      <c r="Q21" s="113">
        <v>493.69661500000001</v>
      </c>
      <c r="R21" s="16">
        <v>0.03</v>
      </c>
      <c r="S21" s="17">
        <v>0.68420000000000003</v>
      </c>
      <c r="T21" s="23">
        <v>2346.2868482843501</v>
      </c>
      <c r="U21" s="24">
        <v>5809.8859042398553</v>
      </c>
      <c r="V21">
        <f t="shared" si="2"/>
        <v>0.17</v>
      </c>
    </row>
    <row r="22" spans="1:22" ht="14.4" customHeight="1">
      <c r="A22" s="13" t="s">
        <v>109</v>
      </c>
      <c r="B22" t="s">
        <v>110</v>
      </c>
      <c r="C22" t="s">
        <v>78</v>
      </c>
      <c r="D22" t="s">
        <v>507</v>
      </c>
      <c r="E22" s="13" t="s">
        <v>64</v>
      </c>
      <c r="F22" s="13" t="s">
        <v>75</v>
      </c>
      <c r="G22" s="14" t="str">
        <f t="shared" si="0"/>
        <v>Not Eligible</v>
      </c>
      <c r="H22" s="22">
        <v>116166.39999999999</v>
      </c>
      <c r="I22" s="22">
        <v>113938.4</v>
      </c>
      <c r="J22" s="22">
        <v>111526.8</v>
      </c>
      <c r="K22" s="16">
        <v>0.8</v>
      </c>
      <c r="L22" s="16">
        <v>1</v>
      </c>
      <c r="M22" s="17">
        <v>12</v>
      </c>
      <c r="N22" s="18">
        <v>13.5</v>
      </c>
      <c r="O22" s="115">
        <f t="shared" si="1"/>
        <v>15</v>
      </c>
      <c r="P22" s="113">
        <v>546.30694100000005</v>
      </c>
      <c r="Q22" s="113">
        <v>546.30694100000005</v>
      </c>
      <c r="R22" s="16">
        <v>0.03</v>
      </c>
      <c r="S22" s="17">
        <v>0.70940000000000003</v>
      </c>
      <c r="T22" s="23">
        <v>2373.9506573208314</v>
      </c>
      <c r="U22" s="24">
        <v>5129.8836460342354</v>
      </c>
      <c r="V22">
        <f t="shared" si="2"/>
        <v>0.17</v>
      </c>
    </row>
    <row r="23" spans="1:22" ht="14.4" customHeight="1">
      <c r="A23" s="13" t="s">
        <v>111</v>
      </c>
      <c r="B23" t="s">
        <v>112</v>
      </c>
      <c r="C23" t="s">
        <v>63</v>
      </c>
      <c r="D23" t="s">
        <v>508</v>
      </c>
      <c r="E23" s="13" t="s">
        <v>69</v>
      </c>
      <c r="F23" s="13" t="s">
        <v>65</v>
      </c>
      <c r="G23" s="14" t="str">
        <f t="shared" si="0"/>
        <v>Not Eligible</v>
      </c>
      <c r="H23" s="22">
        <v>16718.399999999998</v>
      </c>
      <c r="I23" s="22">
        <v>17059.400000000001</v>
      </c>
      <c r="J23" s="22">
        <v>16089.199999999999</v>
      </c>
      <c r="K23" s="16">
        <v>0.8</v>
      </c>
      <c r="L23" s="16">
        <v>1</v>
      </c>
      <c r="M23" s="17">
        <v>12</v>
      </c>
      <c r="N23" s="18">
        <v>40.44</v>
      </c>
      <c r="O23" s="115">
        <f t="shared" si="1"/>
        <v>15</v>
      </c>
      <c r="P23" s="113">
        <v>588.11935960000005</v>
      </c>
      <c r="Q23" s="113">
        <v>470.49548770000001</v>
      </c>
      <c r="R23" s="16">
        <v>0.03</v>
      </c>
      <c r="S23" s="17">
        <v>0.7659999999999999</v>
      </c>
      <c r="T23" s="23">
        <v>4820.6660292115448</v>
      </c>
      <c r="U23" s="24">
        <v>9089.1175091704299</v>
      </c>
      <c r="V23">
        <f t="shared" si="2"/>
        <v>0.11</v>
      </c>
    </row>
    <row r="24" spans="1:22" ht="14.4" customHeight="1">
      <c r="A24" s="13" t="s">
        <v>113</v>
      </c>
      <c r="B24" t="s">
        <v>114</v>
      </c>
      <c r="C24" t="s">
        <v>68</v>
      </c>
      <c r="D24" t="s">
        <v>511</v>
      </c>
      <c r="E24" s="13" t="s">
        <v>69</v>
      </c>
      <c r="F24" s="13" t="s">
        <v>65</v>
      </c>
      <c r="G24" s="14" t="str">
        <f t="shared" si="0"/>
        <v>Not Eligible</v>
      </c>
      <c r="H24" s="22">
        <v>26356.2</v>
      </c>
      <c r="I24" s="22">
        <v>23460.2</v>
      </c>
      <c r="J24" s="22">
        <v>21915.199999999997</v>
      </c>
      <c r="K24" s="16">
        <v>0.8</v>
      </c>
      <c r="L24" s="16">
        <v>1</v>
      </c>
      <c r="M24" s="17">
        <v>12</v>
      </c>
      <c r="N24" s="18">
        <v>40.44</v>
      </c>
      <c r="O24" s="115">
        <f t="shared" si="1"/>
        <v>15</v>
      </c>
      <c r="P24" s="113">
        <v>551.90324139999996</v>
      </c>
      <c r="Q24" s="113">
        <v>772.66453799999999</v>
      </c>
      <c r="R24" s="16">
        <v>0.03</v>
      </c>
      <c r="S24" s="17">
        <v>0.74319999999999997</v>
      </c>
      <c r="T24" s="23">
        <v>8532.6172216812374</v>
      </c>
      <c r="U24" s="24">
        <v>14752.698449188203</v>
      </c>
      <c r="V24">
        <f t="shared" si="2"/>
        <v>0.17</v>
      </c>
    </row>
    <row r="25" spans="1:22" s="36" customFormat="1" ht="14.4" customHeight="1">
      <c r="A25" s="97" t="s">
        <v>115</v>
      </c>
      <c r="B25" s="36" t="s">
        <v>116</v>
      </c>
      <c r="C25" s="36" t="s">
        <v>78</v>
      </c>
      <c r="D25" s="36" t="s">
        <v>508</v>
      </c>
      <c r="E25" s="97" t="s">
        <v>69</v>
      </c>
      <c r="F25" s="97" t="s">
        <v>65</v>
      </c>
      <c r="G25" s="98" t="str">
        <f t="shared" si="0"/>
        <v>Not Eligible</v>
      </c>
      <c r="H25" s="105">
        <v>1539702</v>
      </c>
      <c r="I25" s="105">
        <v>1510422.2</v>
      </c>
      <c r="J25" s="105">
        <v>1490746</v>
      </c>
      <c r="K25" s="100">
        <v>0.66</v>
      </c>
      <c r="L25" s="100">
        <v>1</v>
      </c>
      <c r="M25" s="101">
        <v>12</v>
      </c>
      <c r="N25" s="102">
        <v>23.48</v>
      </c>
      <c r="O25" s="115">
        <v>8.69</v>
      </c>
      <c r="P25" s="120">
        <v>1717.4</v>
      </c>
      <c r="Q25" s="113">
        <v>891.60308459999999</v>
      </c>
      <c r="R25" s="100">
        <v>0.03</v>
      </c>
      <c r="S25" s="101">
        <v>0.70940000000000003</v>
      </c>
      <c r="T25" s="103">
        <v>7507.16</v>
      </c>
      <c r="U25" s="104">
        <v>11719.234915727571</v>
      </c>
      <c r="V25" s="36">
        <f t="shared" si="2"/>
        <v>0.11</v>
      </c>
    </row>
    <row r="26" spans="1:22" ht="14.4" customHeight="1">
      <c r="A26" s="13" t="s">
        <v>117</v>
      </c>
      <c r="B26" t="s">
        <v>118</v>
      </c>
      <c r="C26" t="s">
        <v>85</v>
      </c>
      <c r="D26" t="s">
        <v>509</v>
      </c>
      <c r="E26" s="13" t="s">
        <v>72</v>
      </c>
      <c r="F26" s="13" t="s">
        <v>65</v>
      </c>
      <c r="G26" s="14" t="str">
        <f t="shared" si="0"/>
        <v>Not Eligible</v>
      </c>
      <c r="H26" s="22">
        <v>3290.2</v>
      </c>
      <c r="I26" s="22">
        <v>2934.4</v>
      </c>
      <c r="J26" s="22">
        <v>3275.6</v>
      </c>
      <c r="K26" s="16">
        <v>0.8</v>
      </c>
      <c r="L26" s="16">
        <v>1</v>
      </c>
      <c r="M26" s="17">
        <v>12</v>
      </c>
      <c r="N26" s="18">
        <v>390</v>
      </c>
      <c r="O26" s="115">
        <f t="shared" si="1"/>
        <v>25</v>
      </c>
      <c r="P26" s="113">
        <v>1472.623308</v>
      </c>
      <c r="Q26" s="113">
        <v>1178.098647</v>
      </c>
      <c r="R26" s="16">
        <v>0.03</v>
      </c>
      <c r="S26" s="17">
        <v>0.76080000000000003</v>
      </c>
      <c r="T26" s="23">
        <v>40301.217638436356</v>
      </c>
      <c r="U26" s="30">
        <v>50506.126052660802</v>
      </c>
      <c r="V26">
        <f t="shared" si="2"/>
        <v>0.04</v>
      </c>
    </row>
    <row r="27" spans="1:22" ht="14.4" customHeight="1">
      <c r="A27" s="13" t="s">
        <v>119</v>
      </c>
      <c r="B27" t="s">
        <v>120</v>
      </c>
      <c r="C27" t="s">
        <v>63</v>
      </c>
      <c r="D27" t="s">
        <v>508</v>
      </c>
      <c r="E27" s="13" t="s">
        <v>69</v>
      </c>
      <c r="F27" s="13" t="s">
        <v>65</v>
      </c>
      <c r="G27" s="14" t="str">
        <f t="shared" si="0"/>
        <v>Not Eligible</v>
      </c>
      <c r="H27" s="22">
        <v>32776.799999999996</v>
      </c>
      <c r="I27" s="22">
        <v>34835.199999999997</v>
      </c>
      <c r="J27" s="22">
        <v>30711.399999999998</v>
      </c>
      <c r="K27" s="16">
        <v>0.8</v>
      </c>
      <c r="L27" s="16">
        <v>1</v>
      </c>
      <c r="M27" s="17">
        <v>12</v>
      </c>
      <c r="N27" s="18">
        <v>40.44</v>
      </c>
      <c r="O27" s="115">
        <f t="shared" si="1"/>
        <v>15</v>
      </c>
      <c r="P27" s="113">
        <v>588.11935960000005</v>
      </c>
      <c r="Q27" s="113">
        <v>705.74323159999994</v>
      </c>
      <c r="R27" s="16">
        <v>0.03</v>
      </c>
      <c r="S27" s="17">
        <v>0.7659999999999999</v>
      </c>
      <c r="T27" s="23">
        <v>7158.1568660927505</v>
      </c>
      <c r="U27" s="24">
        <v>14603.477256390805</v>
      </c>
      <c r="V27">
        <f t="shared" si="2"/>
        <v>0.11</v>
      </c>
    </row>
    <row r="28" spans="1:22" ht="14.4" customHeight="1">
      <c r="A28" s="13" t="s">
        <v>121</v>
      </c>
      <c r="B28" t="s">
        <v>122</v>
      </c>
      <c r="C28" t="s">
        <v>68</v>
      </c>
      <c r="D28" t="s">
        <v>507</v>
      </c>
      <c r="E28" s="13" t="s">
        <v>59</v>
      </c>
      <c r="F28" s="13" t="s">
        <v>60</v>
      </c>
      <c r="G28" s="14" t="str">
        <f t="shared" si="0"/>
        <v>Not Eligible</v>
      </c>
      <c r="H28" s="22">
        <v>310982.2</v>
      </c>
      <c r="I28" s="22">
        <v>274022</v>
      </c>
      <c r="J28" s="22">
        <v>231838.8</v>
      </c>
      <c r="K28" s="16">
        <v>0.8</v>
      </c>
      <c r="L28" s="16">
        <v>1</v>
      </c>
      <c r="M28" s="17">
        <v>12</v>
      </c>
      <c r="N28" s="18">
        <v>13.5</v>
      </c>
      <c r="O28" s="115">
        <f t="shared" si="1"/>
        <v>5</v>
      </c>
      <c r="P28" s="113">
        <v>538.36166230000003</v>
      </c>
      <c r="Q28" s="113">
        <v>430.6893298</v>
      </c>
      <c r="R28" s="16">
        <v>0.03</v>
      </c>
      <c r="S28" s="17">
        <v>0.74319999999999997</v>
      </c>
      <c r="T28" s="31">
        <v>600.38335472682013</v>
      </c>
      <c r="U28" s="24">
        <v>1309.5140073968173</v>
      </c>
      <c r="V28">
        <f t="shared" si="2"/>
        <v>0.17</v>
      </c>
    </row>
    <row r="29" spans="1:22" ht="14.4" customHeight="1">
      <c r="A29" s="13" t="s">
        <v>123</v>
      </c>
      <c r="B29" t="s">
        <v>124</v>
      </c>
      <c r="C29" t="s">
        <v>68</v>
      </c>
      <c r="D29" t="s">
        <v>511</v>
      </c>
      <c r="E29" s="13" t="s">
        <v>59</v>
      </c>
      <c r="F29" s="13" t="s">
        <v>60</v>
      </c>
      <c r="G29" s="14" t="str">
        <f t="shared" si="0"/>
        <v>Not Eligible</v>
      </c>
      <c r="H29" s="22">
        <v>204914.19999999998</v>
      </c>
      <c r="I29" s="22">
        <v>165289.60000000001</v>
      </c>
      <c r="J29" s="22">
        <v>130559.40000000001</v>
      </c>
      <c r="K29" s="16">
        <v>0.8</v>
      </c>
      <c r="L29" s="16">
        <v>1</v>
      </c>
      <c r="M29" s="17">
        <v>12</v>
      </c>
      <c r="N29" s="18">
        <v>13.5</v>
      </c>
      <c r="O29" s="115">
        <f t="shared" si="1"/>
        <v>5</v>
      </c>
      <c r="P29" s="113">
        <v>551.90324139999996</v>
      </c>
      <c r="Q29" s="113">
        <v>331.14194479999998</v>
      </c>
      <c r="R29" s="16">
        <v>0.03</v>
      </c>
      <c r="S29" s="17">
        <v>0.74319999999999997</v>
      </c>
      <c r="T29" s="23">
        <v>271.24495512722251</v>
      </c>
      <c r="U29" s="24">
        <v>608.04884990162896</v>
      </c>
      <c r="V29">
        <f t="shared" si="2"/>
        <v>0.17</v>
      </c>
    </row>
    <row r="30" spans="1:22" ht="14.4" customHeight="1">
      <c r="A30" s="13" t="s">
        <v>125</v>
      </c>
      <c r="B30" t="s">
        <v>126</v>
      </c>
      <c r="C30" t="s">
        <v>85</v>
      </c>
      <c r="D30" t="s">
        <v>508</v>
      </c>
      <c r="E30" s="13" t="s">
        <v>59</v>
      </c>
      <c r="F30" s="13" t="s">
        <v>60</v>
      </c>
      <c r="G30" s="14" t="str">
        <f t="shared" si="0"/>
        <v>Not Eligible</v>
      </c>
      <c r="H30" s="22">
        <v>173581.8</v>
      </c>
      <c r="I30" s="22">
        <v>161877.80000000002</v>
      </c>
      <c r="J30" s="22">
        <v>147906.80000000002</v>
      </c>
      <c r="K30" s="16">
        <v>0.8</v>
      </c>
      <c r="L30" s="16">
        <v>1</v>
      </c>
      <c r="M30" s="17">
        <v>12</v>
      </c>
      <c r="N30" s="18">
        <v>13.5</v>
      </c>
      <c r="O30" s="115">
        <f t="shared" si="1"/>
        <v>5</v>
      </c>
      <c r="P30" s="113">
        <v>650.09150220000004</v>
      </c>
      <c r="Q30" s="113">
        <v>390.05490129999998</v>
      </c>
      <c r="R30" s="16">
        <v>0.03</v>
      </c>
      <c r="S30" s="17">
        <v>0.76080000000000003</v>
      </c>
      <c r="T30" s="23">
        <v>896.84564965142363</v>
      </c>
      <c r="U30" s="24">
        <v>2371.5522254207317</v>
      </c>
      <c r="V30">
        <f t="shared" si="2"/>
        <v>0.11</v>
      </c>
    </row>
    <row r="31" spans="1:22" ht="14.4" customHeight="1">
      <c r="A31" s="13" t="s">
        <v>127</v>
      </c>
      <c r="B31" t="s">
        <v>128</v>
      </c>
      <c r="C31" t="s">
        <v>68</v>
      </c>
      <c r="D31" t="s">
        <v>507</v>
      </c>
      <c r="E31" s="13" t="s">
        <v>64</v>
      </c>
      <c r="F31" s="13" t="s">
        <v>60</v>
      </c>
      <c r="G31" s="14" t="str">
        <f t="shared" si="0"/>
        <v>Not Eligible</v>
      </c>
      <c r="H31" s="22">
        <v>370746.8</v>
      </c>
      <c r="I31" s="22">
        <v>327333.19999999995</v>
      </c>
      <c r="J31" s="22">
        <v>287682.59999999998</v>
      </c>
      <c r="K31" s="16">
        <v>0.8</v>
      </c>
      <c r="L31" s="16">
        <v>1</v>
      </c>
      <c r="M31" s="17">
        <v>12</v>
      </c>
      <c r="N31" s="18">
        <v>13.5</v>
      </c>
      <c r="O31" s="115">
        <f t="shared" si="1"/>
        <v>15</v>
      </c>
      <c r="P31" s="113">
        <v>538.36166230000003</v>
      </c>
      <c r="Q31" s="113">
        <v>646.03399469999999</v>
      </c>
      <c r="R31" s="16">
        <v>0.03</v>
      </c>
      <c r="S31" s="17">
        <v>0.74319999999999997</v>
      </c>
      <c r="T31" s="23">
        <v>1259.8747447411085</v>
      </c>
      <c r="U31" s="24">
        <v>2383.2934731942314</v>
      </c>
      <c r="V31">
        <f t="shared" si="2"/>
        <v>0.17</v>
      </c>
    </row>
    <row r="32" spans="1:22" ht="14.4" customHeight="1">
      <c r="A32" s="13" t="s">
        <v>129</v>
      </c>
      <c r="B32" t="s">
        <v>130</v>
      </c>
      <c r="C32" t="s">
        <v>78</v>
      </c>
      <c r="D32" t="s">
        <v>509</v>
      </c>
      <c r="E32" s="13" t="s">
        <v>72</v>
      </c>
      <c r="F32" s="13" t="s">
        <v>65</v>
      </c>
      <c r="G32" s="14" t="s">
        <v>131</v>
      </c>
      <c r="H32" s="22">
        <v>189461.2</v>
      </c>
      <c r="I32" s="22">
        <v>190116.19999999998</v>
      </c>
      <c r="J32" s="22">
        <v>179750.6</v>
      </c>
      <c r="K32" s="16">
        <v>0.8</v>
      </c>
      <c r="L32" s="16">
        <v>1</v>
      </c>
      <c r="M32" s="17">
        <v>12</v>
      </c>
      <c r="N32" s="18">
        <v>390</v>
      </c>
      <c r="O32" s="115">
        <f t="shared" si="1"/>
        <v>25</v>
      </c>
      <c r="P32" s="113">
        <v>1817.5625600000001</v>
      </c>
      <c r="Q32" s="113">
        <v>2544.5875839999999</v>
      </c>
      <c r="R32" s="16">
        <v>0.03</v>
      </c>
      <c r="S32" s="17">
        <v>0.73180000000000012</v>
      </c>
      <c r="T32" s="23">
        <v>50345.434892312631</v>
      </c>
      <c r="U32" s="24">
        <v>40440.195770502272</v>
      </c>
      <c r="V32">
        <f t="shared" si="2"/>
        <v>0.04</v>
      </c>
    </row>
    <row r="33" spans="1:22" ht="14.4" customHeight="1">
      <c r="A33" s="13" t="s">
        <v>132</v>
      </c>
      <c r="B33" t="s">
        <v>133</v>
      </c>
      <c r="C33" t="s">
        <v>68</v>
      </c>
      <c r="D33" t="s">
        <v>507</v>
      </c>
      <c r="E33" s="13" t="s">
        <v>64</v>
      </c>
      <c r="F33" s="13" t="s">
        <v>65</v>
      </c>
      <c r="G33" s="14" t="str">
        <f t="shared" ref="G33:G64" si="3">IF(C33="AMRO","Participating","Not Eligible")</f>
        <v>Not Eligible</v>
      </c>
      <c r="H33" s="22">
        <v>5290.9999999999991</v>
      </c>
      <c r="I33" s="22">
        <v>5084.0000000000009</v>
      </c>
      <c r="J33" s="22">
        <v>4856</v>
      </c>
      <c r="K33" s="16">
        <v>0.8</v>
      </c>
      <c r="L33" s="16">
        <v>1</v>
      </c>
      <c r="M33" s="17">
        <v>12</v>
      </c>
      <c r="N33" s="18">
        <v>40.44</v>
      </c>
      <c r="O33" s="115">
        <f t="shared" si="1"/>
        <v>15</v>
      </c>
      <c r="P33" s="113">
        <v>538.36166230000003</v>
      </c>
      <c r="Q33" s="113">
        <v>646.03399469999999</v>
      </c>
      <c r="R33" s="16">
        <v>0.03</v>
      </c>
      <c r="S33" s="17">
        <v>0.74319999999999997</v>
      </c>
      <c r="T33" s="23">
        <v>3797.8290008202757</v>
      </c>
      <c r="U33" s="24">
        <v>4122.658433216312</v>
      </c>
      <c r="V33">
        <f t="shared" si="2"/>
        <v>0.17</v>
      </c>
    </row>
    <row r="34" spans="1:22" ht="14.4" customHeight="1">
      <c r="A34" s="13" t="s">
        <v>134</v>
      </c>
      <c r="B34" t="s">
        <v>135</v>
      </c>
      <c r="C34" t="s">
        <v>68</v>
      </c>
      <c r="D34" t="s">
        <v>511</v>
      </c>
      <c r="E34" s="13" t="s">
        <v>59</v>
      </c>
      <c r="F34" s="13" t="s">
        <v>60</v>
      </c>
      <c r="G34" s="14" t="str">
        <f t="shared" si="3"/>
        <v>Not Eligible</v>
      </c>
      <c r="H34" s="22">
        <v>70740</v>
      </c>
      <c r="I34" s="22">
        <v>62441.8</v>
      </c>
      <c r="J34" s="22">
        <v>58927.8</v>
      </c>
      <c r="K34" s="16">
        <v>0.8</v>
      </c>
      <c r="L34" s="16">
        <v>1</v>
      </c>
      <c r="M34" s="17">
        <v>12</v>
      </c>
      <c r="N34" s="18">
        <v>13.5</v>
      </c>
      <c r="O34" s="115">
        <f t="shared" ref="O34:O65" si="4">IF(E34="High income",25,IF(E34="Low-income",5,15))</f>
        <v>5</v>
      </c>
      <c r="P34" s="113">
        <v>551.90324139999996</v>
      </c>
      <c r="Q34" s="113">
        <v>441.52259309999999</v>
      </c>
      <c r="R34" s="16">
        <v>0.03</v>
      </c>
      <c r="S34" s="17">
        <v>0.74319999999999997</v>
      </c>
      <c r="T34" s="23">
        <v>489.14636400148805</v>
      </c>
      <c r="U34" s="24">
        <v>815.93790674201955</v>
      </c>
      <c r="V34">
        <f t="shared" si="2"/>
        <v>0.17</v>
      </c>
    </row>
    <row r="35" spans="1:22" ht="14.4" customHeight="1">
      <c r="A35" s="13" t="s">
        <v>136</v>
      </c>
      <c r="B35" t="s">
        <v>137</v>
      </c>
      <c r="C35" t="s">
        <v>68</v>
      </c>
      <c r="D35" t="s">
        <v>507</v>
      </c>
      <c r="E35" s="13" t="s">
        <v>59</v>
      </c>
      <c r="F35" s="13" t="s">
        <v>138</v>
      </c>
      <c r="G35" s="14" t="str">
        <f t="shared" si="3"/>
        <v>Not Eligible</v>
      </c>
      <c r="H35" s="22">
        <v>260770.20000000004</v>
      </c>
      <c r="I35" s="22">
        <v>218145.80000000002</v>
      </c>
      <c r="J35" s="22">
        <v>185078.8</v>
      </c>
      <c r="K35" s="16">
        <v>0.8</v>
      </c>
      <c r="L35" s="16">
        <v>1</v>
      </c>
      <c r="M35" s="17">
        <v>12</v>
      </c>
      <c r="N35" s="18">
        <v>13.5</v>
      </c>
      <c r="O35" s="115">
        <f t="shared" si="4"/>
        <v>5</v>
      </c>
      <c r="P35" s="113">
        <v>538.36166230000003</v>
      </c>
      <c r="Q35" s="113">
        <v>538.36166230000003</v>
      </c>
      <c r="R35" s="16">
        <v>0.03</v>
      </c>
      <c r="S35" s="17">
        <v>0.74319999999999997</v>
      </c>
      <c r="T35" s="23">
        <v>823.02241400394564</v>
      </c>
      <c r="U35" s="24">
        <v>1530.9857420633205</v>
      </c>
      <c r="V35">
        <f t="shared" si="2"/>
        <v>0.17</v>
      </c>
    </row>
    <row r="36" spans="1:22" s="36" customFormat="1" ht="14.4" customHeight="1">
      <c r="A36" s="97" t="s">
        <v>139</v>
      </c>
      <c r="B36" s="36" t="s">
        <v>140</v>
      </c>
      <c r="C36" s="36" t="s">
        <v>78</v>
      </c>
      <c r="D36" s="36" t="s">
        <v>508</v>
      </c>
      <c r="E36" s="97" t="s">
        <v>69</v>
      </c>
      <c r="F36" s="97" t="s">
        <v>65</v>
      </c>
      <c r="G36" s="98" t="str">
        <f t="shared" si="3"/>
        <v>Not Eligible</v>
      </c>
      <c r="H36" s="105">
        <v>300891</v>
      </c>
      <c r="I36" s="105">
        <v>117924.6</v>
      </c>
      <c r="J36" s="105">
        <v>123625</v>
      </c>
      <c r="K36" s="100">
        <v>0.72</v>
      </c>
      <c r="L36" s="100">
        <v>1</v>
      </c>
      <c r="M36" s="101">
        <v>12</v>
      </c>
      <c r="N36" s="102">
        <v>23.48</v>
      </c>
      <c r="O36" s="117">
        <v>8.69</v>
      </c>
      <c r="P36" s="119">
        <v>19431.8</v>
      </c>
      <c r="Q36" s="114">
        <v>1040.2035989999999</v>
      </c>
      <c r="R36" s="100">
        <v>0.03</v>
      </c>
      <c r="S36" s="101">
        <v>0.70940000000000003</v>
      </c>
      <c r="T36" s="103">
        <v>16265.1</v>
      </c>
      <c r="U36" s="104">
        <v>17310.646250842437</v>
      </c>
      <c r="V36" s="36">
        <f t="shared" si="2"/>
        <v>0.11</v>
      </c>
    </row>
    <row r="37" spans="1:22" ht="14.4" customHeight="1">
      <c r="A37" s="13" t="s">
        <v>141</v>
      </c>
      <c r="B37" t="s">
        <v>142</v>
      </c>
      <c r="C37" t="s">
        <v>85</v>
      </c>
      <c r="D37" t="s">
        <v>508</v>
      </c>
      <c r="E37" s="13" t="s">
        <v>69</v>
      </c>
      <c r="F37" s="13" t="s">
        <v>65</v>
      </c>
      <c r="G37" s="14" t="str">
        <f t="shared" si="3"/>
        <v>Not Eligible</v>
      </c>
      <c r="H37" s="22">
        <v>7707500.3999999994</v>
      </c>
      <c r="I37" s="22">
        <v>7257202.4000000004</v>
      </c>
      <c r="J37" s="22">
        <v>6986267.2000000002</v>
      </c>
      <c r="K37" s="16">
        <v>0.8</v>
      </c>
      <c r="L37" s="16">
        <v>1</v>
      </c>
      <c r="M37" s="17">
        <v>12</v>
      </c>
      <c r="N37" s="18">
        <v>40.44</v>
      </c>
      <c r="O37" s="115">
        <f t="shared" si="4"/>
        <v>15</v>
      </c>
      <c r="P37" s="113">
        <v>650.09150220000004</v>
      </c>
      <c r="Q37" s="113">
        <v>910.12810309999998</v>
      </c>
      <c r="R37" s="16">
        <v>0.03</v>
      </c>
      <c r="S37" s="17">
        <v>0.68420000000000003</v>
      </c>
      <c r="T37" s="23">
        <v>5444.7853033333186</v>
      </c>
      <c r="U37" s="24">
        <v>8465.8341863703972</v>
      </c>
      <c r="V37">
        <f t="shared" si="2"/>
        <v>0.11</v>
      </c>
    </row>
    <row r="38" spans="1:22" s="36" customFormat="1" ht="14.4" customHeight="1">
      <c r="A38" s="97" t="s">
        <v>143</v>
      </c>
      <c r="B38" s="36" t="s">
        <v>144</v>
      </c>
      <c r="C38" s="36" t="s">
        <v>78</v>
      </c>
      <c r="D38" s="36" t="s">
        <v>508</v>
      </c>
      <c r="E38" s="97" t="s">
        <v>69</v>
      </c>
      <c r="F38" s="97" t="s">
        <v>65</v>
      </c>
      <c r="G38" s="98" t="str">
        <f t="shared" si="3"/>
        <v>Not Eligible</v>
      </c>
      <c r="H38" s="105">
        <v>300891</v>
      </c>
      <c r="I38" s="105">
        <v>382457.4</v>
      </c>
      <c r="J38" s="105">
        <v>369905</v>
      </c>
      <c r="K38" s="100">
        <v>0.56999999999999995</v>
      </c>
      <c r="L38" s="100">
        <v>1</v>
      </c>
      <c r="M38" s="101">
        <v>12</v>
      </c>
      <c r="N38" s="102">
        <v>23.48</v>
      </c>
      <c r="O38" s="117">
        <v>8.69</v>
      </c>
      <c r="P38" s="114">
        <v>6259.5</v>
      </c>
      <c r="Q38" s="114">
        <v>594.40205639999999</v>
      </c>
      <c r="R38" s="100">
        <v>0.03</v>
      </c>
      <c r="S38" s="101">
        <v>0.70940000000000003</v>
      </c>
      <c r="T38" s="106">
        <v>6104.14</v>
      </c>
      <c r="U38" s="104">
        <v>10103.180176403468</v>
      </c>
      <c r="V38" s="36">
        <f t="shared" si="2"/>
        <v>0.11</v>
      </c>
    </row>
    <row r="39" spans="1:22" ht="14.4" customHeight="1">
      <c r="A39" s="13" t="s">
        <v>145</v>
      </c>
      <c r="B39" t="s">
        <v>146</v>
      </c>
      <c r="C39" t="s">
        <v>68</v>
      </c>
      <c r="D39" t="s">
        <v>507</v>
      </c>
      <c r="E39" s="13" t="s">
        <v>59</v>
      </c>
      <c r="F39" s="13" t="s">
        <v>60</v>
      </c>
      <c r="G39" s="14" t="str">
        <f t="shared" si="3"/>
        <v>Not Eligible</v>
      </c>
      <c r="H39" s="22">
        <v>11703.4</v>
      </c>
      <c r="I39" s="22">
        <v>10355</v>
      </c>
      <c r="J39" s="22">
        <v>9129.4</v>
      </c>
      <c r="K39" s="16">
        <v>0.8</v>
      </c>
      <c r="L39" s="16">
        <v>1</v>
      </c>
      <c r="M39" s="17">
        <v>12</v>
      </c>
      <c r="N39" s="18">
        <v>13.5</v>
      </c>
      <c r="O39" s="115">
        <f t="shared" si="4"/>
        <v>5</v>
      </c>
      <c r="P39" s="113">
        <v>538.36166230000003</v>
      </c>
      <c r="Q39" s="113">
        <v>538.36166230000003</v>
      </c>
      <c r="R39" s="16">
        <v>0.03</v>
      </c>
      <c r="S39" s="17">
        <v>0.74319999999999997</v>
      </c>
      <c r="T39" s="23">
        <v>809.57406252257988</v>
      </c>
      <c r="U39" s="24">
        <v>1117.4992293405107</v>
      </c>
      <c r="V39">
        <f t="shared" si="2"/>
        <v>0.17</v>
      </c>
    </row>
    <row r="40" spans="1:22" ht="14.4" customHeight="1">
      <c r="A40" s="13" t="s">
        <v>147</v>
      </c>
      <c r="B40" t="s">
        <v>148</v>
      </c>
      <c r="C40" t="s">
        <v>68</v>
      </c>
      <c r="D40" t="s">
        <v>511</v>
      </c>
      <c r="E40" s="13" t="s">
        <v>64</v>
      </c>
      <c r="F40" s="13" t="s">
        <v>75</v>
      </c>
      <c r="G40" s="14" t="str">
        <f t="shared" si="3"/>
        <v>Not Eligible</v>
      </c>
      <c r="H40" s="22">
        <v>75188</v>
      </c>
      <c r="I40" s="22">
        <v>65193.399999999994</v>
      </c>
      <c r="J40" s="22">
        <v>55177</v>
      </c>
      <c r="K40" s="16">
        <v>0.8</v>
      </c>
      <c r="L40" s="16">
        <v>1</v>
      </c>
      <c r="M40" s="17">
        <v>12</v>
      </c>
      <c r="N40" s="18">
        <v>13.5</v>
      </c>
      <c r="O40" s="115">
        <f t="shared" si="4"/>
        <v>15</v>
      </c>
      <c r="P40" s="113">
        <v>551.90324139999996</v>
      </c>
      <c r="Q40" s="113">
        <v>662.28388970000003</v>
      </c>
      <c r="R40" s="16">
        <v>0.03</v>
      </c>
      <c r="S40" s="17">
        <v>0.74319999999999997</v>
      </c>
      <c r="T40" s="23">
        <v>3484.658194995694</v>
      </c>
      <c r="U40" s="24">
        <v>4429.4258930073584</v>
      </c>
      <c r="V40">
        <f t="shared" si="2"/>
        <v>0.17</v>
      </c>
    </row>
    <row r="41" spans="1:22" ht="14.4" customHeight="1">
      <c r="A41" s="13" t="s">
        <v>149</v>
      </c>
      <c r="B41" t="s">
        <v>150</v>
      </c>
      <c r="C41" t="s">
        <v>68</v>
      </c>
      <c r="D41" t="s">
        <v>511</v>
      </c>
      <c r="E41" s="13" t="s">
        <v>59</v>
      </c>
      <c r="F41" s="13" t="s">
        <v>60</v>
      </c>
      <c r="G41" s="14" t="str">
        <f t="shared" si="3"/>
        <v>Not Eligible</v>
      </c>
      <c r="H41" s="22">
        <v>1374058.5999999999</v>
      </c>
      <c r="I41" s="22">
        <v>1164840.2000000002</v>
      </c>
      <c r="J41" s="22">
        <v>986336.6</v>
      </c>
      <c r="K41" s="16">
        <v>0.8</v>
      </c>
      <c r="L41" s="16">
        <v>1</v>
      </c>
      <c r="M41" s="17">
        <v>12</v>
      </c>
      <c r="N41" s="18">
        <v>13.5</v>
      </c>
      <c r="O41" s="115">
        <f t="shared" si="4"/>
        <v>5</v>
      </c>
      <c r="P41" s="113">
        <v>551.90324139999996</v>
      </c>
      <c r="Q41" s="113">
        <v>331.14194479999998</v>
      </c>
      <c r="R41" s="16">
        <v>0.03</v>
      </c>
      <c r="S41" s="17">
        <v>0.74319999999999997</v>
      </c>
      <c r="T41" s="23">
        <v>231.02411176829594</v>
      </c>
      <c r="U41" s="24">
        <v>375.45954644954344</v>
      </c>
      <c r="V41">
        <f t="shared" si="2"/>
        <v>0.17</v>
      </c>
    </row>
    <row r="42" spans="1:22" ht="14.4" customHeight="1">
      <c r="A42" s="13" t="s">
        <v>151</v>
      </c>
      <c r="B42" t="s">
        <v>152</v>
      </c>
      <c r="C42" t="s">
        <v>85</v>
      </c>
      <c r="D42" t="s">
        <v>508</v>
      </c>
      <c r="E42" s="13"/>
      <c r="F42" s="13" t="s">
        <v>65</v>
      </c>
      <c r="G42" s="14" t="str">
        <f t="shared" si="3"/>
        <v>Not Eligible</v>
      </c>
      <c r="H42" s="22" t="e">
        <v>#N/A</v>
      </c>
      <c r="I42" s="22" t="e">
        <v>#N/A</v>
      </c>
      <c r="J42" s="22" t="e">
        <v>#N/A</v>
      </c>
      <c r="K42" s="16">
        <v>0.8</v>
      </c>
      <c r="L42" s="16">
        <v>1</v>
      </c>
      <c r="M42" s="17">
        <v>12</v>
      </c>
      <c r="N42" s="18">
        <v>40.44</v>
      </c>
      <c r="O42" s="115">
        <f t="shared" si="4"/>
        <v>15</v>
      </c>
      <c r="P42" s="113">
        <v>650.09150220000004</v>
      </c>
      <c r="Q42" s="113">
        <v>780.10980270000005</v>
      </c>
      <c r="R42" s="16">
        <v>0.03</v>
      </c>
      <c r="S42" s="17">
        <v>0.76080000000000003</v>
      </c>
      <c r="T42" s="25">
        <v>3259.7875359857308</v>
      </c>
      <c r="U42" s="26">
        <v>4235.4937501481299</v>
      </c>
      <c r="V42">
        <f t="shared" si="2"/>
        <v>0.11</v>
      </c>
    </row>
    <row r="43" spans="1:22" s="36" customFormat="1" ht="14.4" customHeight="1">
      <c r="A43" s="97" t="s">
        <v>153</v>
      </c>
      <c r="B43" s="36" t="s">
        <v>154</v>
      </c>
      <c r="C43" s="36" t="s">
        <v>78</v>
      </c>
      <c r="D43" s="36" t="s">
        <v>508</v>
      </c>
      <c r="E43" s="97" t="s">
        <v>69</v>
      </c>
      <c r="F43" s="97" t="s">
        <v>65</v>
      </c>
      <c r="G43" s="98" t="str">
        <f t="shared" si="3"/>
        <v>Not Eligible</v>
      </c>
      <c r="H43" s="105">
        <v>26249</v>
      </c>
      <c r="I43" s="105">
        <v>35213.4</v>
      </c>
      <c r="J43" s="105">
        <v>36750</v>
      </c>
      <c r="K43" s="100">
        <v>0.56999999999999995</v>
      </c>
      <c r="L43" s="100">
        <v>1</v>
      </c>
      <c r="M43" s="101">
        <v>12</v>
      </c>
      <c r="N43" s="102">
        <v>23.48</v>
      </c>
      <c r="O43" s="117">
        <v>8.69</v>
      </c>
      <c r="P43" s="119">
        <v>19431.8</v>
      </c>
      <c r="Q43" s="114">
        <v>743.00257050000005</v>
      </c>
      <c r="R43" s="100">
        <v>0.03</v>
      </c>
      <c r="S43" s="101">
        <v>0.70940000000000003</v>
      </c>
      <c r="T43" s="107">
        <v>12472.44</v>
      </c>
      <c r="U43" s="104">
        <v>12236.259092902965</v>
      </c>
      <c r="V43" s="36">
        <f t="shared" si="2"/>
        <v>0.11</v>
      </c>
    </row>
    <row r="44" spans="1:22" ht="14.4" customHeight="1">
      <c r="A44" s="13" t="s">
        <v>155</v>
      </c>
      <c r="B44" t="s">
        <v>156</v>
      </c>
      <c r="C44" t="s">
        <v>68</v>
      </c>
      <c r="D44" t="s">
        <v>511</v>
      </c>
      <c r="E44" s="13" t="s">
        <v>64</v>
      </c>
      <c r="F44" s="13" t="s">
        <v>60</v>
      </c>
      <c r="G44" s="14" t="str">
        <f t="shared" si="3"/>
        <v>Not Eligible</v>
      </c>
      <c r="H44" s="22">
        <v>364368.60000000003</v>
      </c>
      <c r="I44" s="22">
        <v>313924.20000000007</v>
      </c>
      <c r="J44" s="22">
        <v>279757</v>
      </c>
      <c r="K44" s="16">
        <v>0.8</v>
      </c>
      <c r="L44" s="16">
        <v>1</v>
      </c>
      <c r="M44" s="17">
        <v>12</v>
      </c>
      <c r="N44" s="18">
        <v>13.5</v>
      </c>
      <c r="O44" s="115">
        <f t="shared" si="4"/>
        <v>15</v>
      </c>
      <c r="P44" s="113">
        <v>551.90324139999996</v>
      </c>
      <c r="Q44" s="113">
        <v>662.28388970000003</v>
      </c>
      <c r="R44" s="16">
        <v>0.03</v>
      </c>
      <c r="S44" s="17">
        <v>0.74319999999999997</v>
      </c>
      <c r="T44" s="23">
        <v>1194.5585993309694</v>
      </c>
      <c r="U44" s="24">
        <v>1803.1309797986396</v>
      </c>
      <c r="V44">
        <f t="shared" si="2"/>
        <v>0.17</v>
      </c>
    </row>
    <row r="45" spans="1:22" ht="14.4" customHeight="1">
      <c r="A45" s="13" t="s">
        <v>157</v>
      </c>
      <c r="B45" t="s">
        <v>158</v>
      </c>
      <c r="C45" t="s">
        <v>63</v>
      </c>
      <c r="D45" t="s">
        <v>509</v>
      </c>
      <c r="E45" s="13" t="s">
        <v>72</v>
      </c>
      <c r="F45" s="13" t="s">
        <v>65</v>
      </c>
      <c r="G45" s="14" t="str">
        <f t="shared" si="3"/>
        <v>Not Eligible</v>
      </c>
      <c r="H45" s="22">
        <v>20145.800000000003</v>
      </c>
      <c r="I45" s="22">
        <v>21115.600000000002</v>
      </c>
      <c r="J45" s="22">
        <v>20111.2</v>
      </c>
      <c r="K45" s="16">
        <v>0.8</v>
      </c>
      <c r="L45" s="16">
        <v>1</v>
      </c>
      <c r="M45" s="17">
        <v>12</v>
      </c>
      <c r="N45" s="18">
        <v>390</v>
      </c>
      <c r="O45" s="115">
        <f t="shared" si="4"/>
        <v>25</v>
      </c>
      <c r="P45" s="113">
        <v>1325.425371</v>
      </c>
      <c r="Q45" s="113">
        <v>795.25522260000002</v>
      </c>
      <c r="R45" s="16">
        <v>0.03</v>
      </c>
      <c r="S45" s="17">
        <v>0.7659999999999999</v>
      </c>
      <c r="T45" s="23">
        <v>14180.444899890439</v>
      </c>
      <c r="U45" s="24">
        <v>20031.03318922787</v>
      </c>
      <c r="V45">
        <f t="shared" si="2"/>
        <v>0.04</v>
      </c>
    </row>
    <row r="46" spans="1:22" ht="14.4" customHeight="1">
      <c r="A46" s="13" t="s">
        <v>159</v>
      </c>
      <c r="B46" t="s">
        <v>160</v>
      </c>
      <c r="C46" t="s">
        <v>78</v>
      </c>
      <c r="D46" t="s">
        <v>509</v>
      </c>
      <c r="E46" s="13" t="s">
        <v>69</v>
      </c>
      <c r="F46" s="13" t="s">
        <v>75</v>
      </c>
      <c r="G46" s="14" t="str">
        <f t="shared" si="3"/>
        <v>Not Eligible</v>
      </c>
      <c r="H46" s="22">
        <v>57161.4</v>
      </c>
      <c r="I46" s="22">
        <v>59597.799999999996</v>
      </c>
      <c r="J46" s="22">
        <v>63325.4</v>
      </c>
      <c r="K46" s="16">
        <v>0.8</v>
      </c>
      <c r="L46" s="16">
        <v>1</v>
      </c>
      <c r="M46" s="17">
        <v>12</v>
      </c>
      <c r="N46" s="18">
        <v>13.5</v>
      </c>
      <c r="O46" s="115">
        <f t="shared" si="4"/>
        <v>15</v>
      </c>
      <c r="P46" s="113">
        <v>1817.5625600000001</v>
      </c>
      <c r="Q46" s="113">
        <v>1090.537536</v>
      </c>
      <c r="R46" s="16">
        <v>0.03</v>
      </c>
      <c r="S46" s="17">
        <v>0.70940000000000003</v>
      </c>
      <c r="T46" s="25">
        <v>9746.9770900242056</v>
      </c>
      <c r="U46" s="26">
        <v>12101.0892536013</v>
      </c>
      <c r="V46">
        <f t="shared" si="2"/>
        <v>0.04</v>
      </c>
    </row>
    <row r="47" spans="1:22" ht="14.4" customHeight="1">
      <c r="A47" s="13" t="s">
        <v>161</v>
      </c>
      <c r="B47" t="s">
        <v>162</v>
      </c>
      <c r="C47" t="s">
        <v>63</v>
      </c>
      <c r="D47" t="s">
        <v>508</v>
      </c>
      <c r="E47" s="13" t="s">
        <v>72</v>
      </c>
      <c r="F47" s="13" t="s">
        <v>65</v>
      </c>
      <c r="G47" s="14" t="str">
        <f t="shared" si="3"/>
        <v>Not Eligible</v>
      </c>
      <c r="H47" s="22">
        <v>6358</v>
      </c>
      <c r="I47" s="22">
        <v>6164.4</v>
      </c>
      <c r="J47" s="22">
        <v>6112</v>
      </c>
      <c r="K47" s="16">
        <v>0.8</v>
      </c>
      <c r="L47" s="16">
        <v>1</v>
      </c>
      <c r="M47" s="17">
        <v>12</v>
      </c>
      <c r="N47" s="18">
        <v>390</v>
      </c>
      <c r="O47" s="115">
        <f t="shared" si="4"/>
        <v>25</v>
      </c>
      <c r="P47" s="113">
        <v>811.19980080000005</v>
      </c>
      <c r="Q47" s="113">
        <v>973.43976099999998</v>
      </c>
      <c r="R47" s="16">
        <v>0.03</v>
      </c>
      <c r="S47" s="17">
        <v>0.7659999999999999</v>
      </c>
      <c r="T47" s="23">
        <v>30670.313598000001</v>
      </c>
      <c r="U47" s="24">
        <v>32086.558191258398</v>
      </c>
      <c r="V47">
        <f t="shared" si="2"/>
        <v>0.11</v>
      </c>
    </row>
    <row r="48" spans="1:22" ht="14.4" customHeight="1">
      <c r="A48" s="13" t="s">
        <v>163</v>
      </c>
      <c r="B48" t="s">
        <v>164</v>
      </c>
      <c r="C48" t="s">
        <v>63</v>
      </c>
      <c r="D48" t="s">
        <v>509</v>
      </c>
      <c r="E48" s="13" t="s">
        <v>72</v>
      </c>
      <c r="F48" s="13" t="s">
        <v>65</v>
      </c>
      <c r="G48" s="14" t="str">
        <f t="shared" si="3"/>
        <v>Not Eligible</v>
      </c>
      <c r="H48" s="22">
        <v>52306</v>
      </c>
      <c r="I48" s="22">
        <v>55369.2</v>
      </c>
      <c r="J48" s="22">
        <v>46661.599999999999</v>
      </c>
      <c r="K48" s="16">
        <v>0.8</v>
      </c>
      <c r="L48" s="16">
        <v>1</v>
      </c>
      <c r="M48" s="17">
        <v>12</v>
      </c>
      <c r="N48" s="18">
        <v>390</v>
      </c>
      <c r="O48" s="115">
        <f t="shared" si="4"/>
        <v>25</v>
      </c>
      <c r="P48" s="113">
        <v>1325.425371</v>
      </c>
      <c r="Q48" s="113">
        <v>795.25522260000002</v>
      </c>
      <c r="R48" s="16">
        <v>0.03</v>
      </c>
      <c r="S48" s="17">
        <v>0.7659999999999999</v>
      </c>
      <c r="T48" s="23">
        <v>20579.039794454427</v>
      </c>
      <c r="U48" s="24">
        <v>26046.195150806376</v>
      </c>
      <c r="V48">
        <f t="shared" si="2"/>
        <v>0.04</v>
      </c>
    </row>
    <row r="49" spans="1:22" ht="14.4" customHeight="1">
      <c r="A49" s="13" t="s">
        <v>165</v>
      </c>
      <c r="B49" t="s">
        <v>166</v>
      </c>
      <c r="C49" t="s">
        <v>63</v>
      </c>
      <c r="D49" t="s">
        <v>509</v>
      </c>
      <c r="E49" s="13" t="s">
        <v>72</v>
      </c>
      <c r="F49" s="13" t="s">
        <v>65</v>
      </c>
      <c r="G49" s="14" t="str">
        <f t="shared" si="3"/>
        <v>Not Eligible</v>
      </c>
      <c r="H49" s="22">
        <v>28717.599999999999</v>
      </c>
      <c r="I49" s="22">
        <v>32350.2</v>
      </c>
      <c r="J49" s="22">
        <v>32294.200000000004</v>
      </c>
      <c r="K49" s="16">
        <v>0.8</v>
      </c>
      <c r="L49" s="16">
        <v>1</v>
      </c>
      <c r="M49" s="17">
        <v>12</v>
      </c>
      <c r="N49" s="18">
        <v>390</v>
      </c>
      <c r="O49" s="115">
        <f t="shared" si="4"/>
        <v>25</v>
      </c>
      <c r="P49" s="113">
        <v>1325.425371</v>
      </c>
      <c r="Q49" s="113">
        <v>1855.595519</v>
      </c>
      <c r="R49" s="16">
        <v>0.03</v>
      </c>
      <c r="S49" s="17">
        <v>0.7659999999999999</v>
      </c>
      <c r="T49" s="23">
        <v>59852.173465658263</v>
      </c>
      <c r="U49" s="24">
        <v>40983.387107446397</v>
      </c>
      <c r="V49">
        <f t="shared" si="2"/>
        <v>0.04</v>
      </c>
    </row>
    <row r="50" spans="1:22" ht="14.4" customHeight="1">
      <c r="A50" s="13" t="s">
        <v>167</v>
      </c>
      <c r="B50" t="s">
        <v>168</v>
      </c>
      <c r="C50" t="s">
        <v>58</v>
      </c>
      <c r="D50" t="s">
        <v>507</v>
      </c>
      <c r="E50" s="13" t="s">
        <v>64</v>
      </c>
      <c r="F50" s="13" t="s">
        <v>60</v>
      </c>
      <c r="G50" s="14" t="str">
        <f t="shared" si="3"/>
        <v>Not Eligible</v>
      </c>
      <c r="H50" s="22">
        <v>10062.200000000001</v>
      </c>
      <c r="I50" s="22">
        <v>9482.8000000000011</v>
      </c>
      <c r="J50" s="22">
        <v>9141.2000000000007</v>
      </c>
      <c r="K50" s="16">
        <v>0.8</v>
      </c>
      <c r="L50" s="16">
        <v>1</v>
      </c>
      <c r="M50" s="17">
        <v>12</v>
      </c>
      <c r="N50" s="18">
        <v>13.5</v>
      </c>
      <c r="O50" s="115">
        <f t="shared" si="4"/>
        <v>15</v>
      </c>
      <c r="P50" s="113">
        <v>603.06939599999998</v>
      </c>
      <c r="Q50" s="113">
        <v>482.4555168</v>
      </c>
      <c r="R50" s="16">
        <v>0.03</v>
      </c>
      <c r="S50" s="17">
        <v>0.81889999999999996</v>
      </c>
      <c r="T50" s="32">
        <v>1202.9199013339803</v>
      </c>
      <c r="U50" s="30">
        <v>2290.0852739337702</v>
      </c>
      <c r="V50">
        <f t="shared" si="2"/>
        <v>0.17</v>
      </c>
    </row>
    <row r="51" spans="1:22" ht="14.4" customHeight="1">
      <c r="A51" s="13" t="s">
        <v>169</v>
      </c>
      <c r="B51" t="s">
        <v>170</v>
      </c>
      <c r="C51" t="s">
        <v>78</v>
      </c>
      <c r="D51" t="s">
        <v>508</v>
      </c>
      <c r="E51" s="13" t="s">
        <v>69</v>
      </c>
      <c r="F51" s="13" t="s">
        <v>65</v>
      </c>
      <c r="G51" s="14" t="str">
        <f t="shared" si="3"/>
        <v>Not Eligible</v>
      </c>
      <c r="H51" s="22" t="e">
        <v>#N/A</v>
      </c>
      <c r="I51" s="22" t="e">
        <v>#N/A</v>
      </c>
      <c r="J51" s="22" t="e">
        <v>#N/A</v>
      </c>
      <c r="K51" s="16">
        <v>0.8</v>
      </c>
      <c r="L51" s="16">
        <v>1</v>
      </c>
      <c r="M51" s="17">
        <v>12</v>
      </c>
      <c r="N51" s="18">
        <v>40.44</v>
      </c>
      <c r="O51" s="115">
        <f t="shared" si="4"/>
        <v>15</v>
      </c>
      <c r="P51" s="113">
        <v>743.00257050000005</v>
      </c>
      <c r="Q51" s="113">
        <v>743.00257050000005</v>
      </c>
      <c r="R51" s="16">
        <v>0.03</v>
      </c>
      <c r="S51" s="17">
        <v>0.70940000000000003</v>
      </c>
      <c r="T51" s="23">
        <v>7153.8553380125595</v>
      </c>
      <c r="U51" s="24">
        <v>12678.327940627352</v>
      </c>
      <c r="V51">
        <f t="shared" si="2"/>
        <v>0.11</v>
      </c>
    </row>
    <row r="52" spans="1:22" ht="14.4" customHeight="1">
      <c r="A52" s="13" t="s">
        <v>171</v>
      </c>
      <c r="B52" t="s">
        <v>172</v>
      </c>
      <c r="C52" t="s">
        <v>78</v>
      </c>
      <c r="D52" t="s">
        <v>508</v>
      </c>
      <c r="E52" s="13" t="s">
        <v>69</v>
      </c>
      <c r="F52" s="13" t="s">
        <v>65</v>
      </c>
      <c r="G52" s="14" t="str">
        <f t="shared" si="3"/>
        <v>Not Eligible</v>
      </c>
      <c r="H52" s="22">
        <v>104033.60000000001</v>
      </c>
      <c r="I52" s="22">
        <v>103919.8</v>
      </c>
      <c r="J52" s="22">
        <v>101661.4</v>
      </c>
      <c r="K52" s="16">
        <v>0.8</v>
      </c>
      <c r="L52" s="16">
        <v>1</v>
      </c>
      <c r="M52" s="17">
        <v>12</v>
      </c>
      <c r="N52" s="18">
        <v>40.44</v>
      </c>
      <c r="O52" s="115">
        <f t="shared" si="4"/>
        <v>15</v>
      </c>
      <c r="P52" s="113">
        <v>743.00257050000005</v>
      </c>
      <c r="Q52" s="113">
        <v>594.40205639999999</v>
      </c>
      <c r="R52" s="16">
        <v>0.03</v>
      </c>
      <c r="S52" s="17">
        <v>0.70940000000000003</v>
      </c>
      <c r="T52" s="23">
        <v>5530.0561531685498</v>
      </c>
      <c r="U52" s="24">
        <v>9863.2326849356214</v>
      </c>
      <c r="V52">
        <f t="shared" si="2"/>
        <v>0.11</v>
      </c>
    </row>
    <row r="53" spans="1:22" s="36" customFormat="1" ht="14.4" customHeight="1">
      <c r="A53" s="97" t="s">
        <v>173</v>
      </c>
      <c r="B53" s="36" t="s">
        <v>174</v>
      </c>
      <c r="C53" s="36" t="s">
        <v>78</v>
      </c>
      <c r="D53" s="36" t="s">
        <v>507</v>
      </c>
      <c r="E53" s="97" t="s">
        <v>69</v>
      </c>
      <c r="F53" s="97" t="s">
        <v>65</v>
      </c>
      <c r="G53" s="98" t="str">
        <f t="shared" si="3"/>
        <v>Not Eligible</v>
      </c>
      <c r="H53" s="105">
        <v>125553</v>
      </c>
      <c r="I53" s="105">
        <v>153347.80000000002</v>
      </c>
      <c r="J53" s="105">
        <v>162045</v>
      </c>
      <c r="K53" s="100">
        <v>0.78</v>
      </c>
      <c r="L53" s="100">
        <v>1</v>
      </c>
      <c r="M53" s="101">
        <v>12</v>
      </c>
      <c r="N53" s="102">
        <v>23.48</v>
      </c>
      <c r="O53" s="115">
        <v>8.69</v>
      </c>
      <c r="P53" s="120">
        <v>13057.1</v>
      </c>
      <c r="Q53" s="113">
        <v>764.82971740000005</v>
      </c>
      <c r="R53" s="100">
        <v>0.03</v>
      </c>
      <c r="S53" s="101">
        <v>0.70940000000000003</v>
      </c>
      <c r="T53" s="103">
        <v>5965.13</v>
      </c>
      <c r="U53" s="104">
        <v>8486.3963457925656</v>
      </c>
      <c r="V53" s="36">
        <f t="shared" si="2"/>
        <v>0.17</v>
      </c>
    </row>
    <row r="54" spans="1:22" ht="14.4" customHeight="1">
      <c r="A54" s="13" t="s">
        <v>175</v>
      </c>
      <c r="B54" t="s">
        <v>176</v>
      </c>
      <c r="C54" t="s">
        <v>58</v>
      </c>
      <c r="D54" t="s">
        <v>507</v>
      </c>
      <c r="E54" s="13" t="s">
        <v>64</v>
      </c>
      <c r="F54" s="13" t="s">
        <v>65</v>
      </c>
      <c r="G54" s="14" t="str">
        <f t="shared" si="3"/>
        <v>Not Eligible</v>
      </c>
      <c r="H54" s="22">
        <v>1174030.4000000001</v>
      </c>
      <c r="I54" s="22">
        <v>929047.2</v>
      </c>
      <c r="J54" s="22">
        <v>839502.6</v>
      </c>
      <c r="K54" s="16">
        <v>0.8</v>
      </c>
      <c r="L54" s="16">
        <v>1</v>
      </c>
      <c r="M54" s="17">
        <v>12</v>
      </c>
      <c r="N54" s="18">
        <v>40.44</v>
      </c>
      <c r="O54" s="115">
        <f t="shared" si="4"/>
        <v>15</v>
      </c>
      <c r="P54" s="113">
        <v>603.06939599999998</v>
      </c>
      <c r="Q54" s="113">
        <v>723.68327520000003</v>
      </c>
      <c r="R54" s="16">
        <v>0.03</v>
      </c>
      <c r="S54" s="17">
        <v>0.81889999999999996</v>
      </c>
      <c r="T54" s="23">
        <v>2780.949245526931</v>
      </c>
      <c r="U54" s="24">
        <v>6324.0234695853696</v>
      </c>
      <c r="V54">
        <f t="shared" si="2"/>
        <v>0.17</v>
      </c>
    </row>
    <row r="55" spans="1:22" ht="14.4" customHeight="1">
      <c r="A55" s="13" t="s">
        <v>177</v>
      </c>
      <c r="B55" t="s">
        <v>178</v>
      </c>
      <c r="C55" t="s">
        <v>78</v>
      </c>
      <c r="D55" t="s">
        <v>508</v>
      </c>
      <c r="E55" s="13" t="s">
        <v>64</v>
      </c>
      <c r="F55" s="13" t="s">
        <v>65</v>
      </c>
      <c r="G55" s="14" t="str">
        <f t="shared" si="3"/>
        <v>Not Eligible</v>
      </c>
      <c r="H55" s="22">
        <v>50789.599999999999</v>
      </c>
      <c r="I55" s="22">
        <v>53311.8</v>
      </c>
      <c r="J55" s="22">
        <v>57927.6</v>
      </c>
      <c r="K55" s="16">
        <v>0.8</v>
      </c>
      <c r="L55" s="16">
        <v>1</v>
      </c>
      <c r="M55" s="17">
        <v>12</v>
      </c>
      <c r="N55" s="18">
        <v>40.44</v>
      </c>
      <c r="O55" s="115">
        <f t="shared" si="4"/>
        <v>15</v>
      </c>
      <c r="P55" s="113">
        <v>743.00257050000005</v>
      </c>
      <c r="Q55" s="113">
        <v>445.80154229999999</v>
      </c>
      <c r="R55" s="16">
        <v>0.03</v>
      </c>
      <c r="S55" s="17">
        <v>0.70940000000000003</v>
      </c>
      <c r="T55" s="23">
        <v>3701.988489425356</v>
      </c>
      <c r="U55" s="24">
        <v>6877.4194215755406</v>
      </c>
      <c r="V55">
        <f t="shared" si="2"/>
        <v>0.11</v>
      </c>
    </row>
    <row r="56" spans="1:22" ht="14.4" customHeight="1">
      <c r="A56" s="13" t="s">
        <v>179</v>
      </c>
      <c r="B56" t="s">
        <v>180</v>
      </c>
      <c r="C56" t="s">
        <v>68</v>
      </c>
      <c r="D56" t="s">
        <v>507</v>
      </c>
      <c r="E56" s="13" t="s">
        <v>72</v>
      </c>
      <c r="F56" s="13" t="s">
        <v>65</v>
      </c>
      <c r="G56" s="14" t="str">
        <f t="shared" si="3"/>
        <v>Not Eligible</v>
      </c>
      <c r="H56" s="22">
        <v>12704.2</v>
      </c>
      <c r="I56" s="22">
        <v>10902.4</v>
      </c>
      <c r="J56" s="22">
        <v>9311.7999999999993</v>
      </c>
      <c r="K56" s="16">
        <v>0.8</v>
      </c>
      <c r="L56" s="16">
        <v>1</v>
      </c>
      <c r="M56" s="17">
        <v>12</v>
      </c>
      <c r="N56" s="18">
        <v>390</v>
      </c>
      <c r="O56" s="115">
        <f t="shared" si="4"/>
        <v>25</v>
      </c>
      <c r="P56" s="113">
        <v>538.36166230000003</v>
      </c>
      <c r="Q56" s="113">
        <v>753.70632720000003</v>
      </c>
      <c r="R56" s="16">
        <v>0.03</v>
      </c>
      <c r="S56" s="17">
        <v>0.74319999999999997</v>
      </c>
      <c r="T56" s="23">
        <v>27477.706462078761</v>
      </c>
      <c r="U56" s="24">
        <v>36515.018624192824</v>
      </c>
      <c r="V56">
        <f t="shared" si="2"/>
        <v>0.17</v>
      </c>
    </row>
    <row r="57" spans="1:22" ht="14.4" customHeight="1">
      <c r="A57" s="13" t="s">
        <v>181</v>
      </c>
      <c r="B57" t="s">
        <v>182</v>
      </c>
      <c r="C57" t="s">
        <v>68</v>
      </c>
      <c r="D57" t="s">
        <v>511</v>
      </c>
      <c r="E57" s="13" t="s">
        <v>59</v>
      </c>
      <c r="F57" s="13" t="s">
        <v>60</v>
      </c>
      <c r="G57" s="14" t="str">
        <f t="shared" si="3"/>
        <v>Not Eligible</v>
      </c>
      <c r="H57" s="22">
        <v>79671.199999999997</v>
      </c>
      <c r="I57" s="22">
        <v>75123.8</v>
      </c>
      <c r="J57" s="22">
        <v>64094.000000000007</v>
      </c>
      <c r="K57" s="16">
        <v>0.8</v>
      </c>
      <c r="L57" s="16">
        <v>1</v>
      </c>
      <c r="M57" s="17">
        <v>12</v>
      </c>
      <c r="N57" s="18">
        <v>13.5</v>
      </c>
      <c r="O57" s="115">
        <f t="shared" si="4"/>
        <v>5</v>
      </c>
      <c r="P57" s="113">
        <v>551.90324139999996</v>
      </c>
      <c r="Q57" s="113">
        <v>441.52259309999999</v>
      </c>
      <c r="R57" s="16">
        <v>0.03</v>
      </c>
      <c r="S57" s="17">
        <v>0.74319999999999997</v>
      </c>
      <c r="T57" s="23">
        <v>481.73232910476861</v>
      </c>
      <c r="U57" s="24">
        <v>588.9013205522798</v>
      </c>
      <c r="V57">
        <f t="shared" si="2"/>
        <v>0.17</v>
      </c>
    </row>
    <row r="58" spans="1:22" ht="14.4" customHeight="1">
      <c r="A58" s="13" t="s">
        <v>183</v>
      </c>
      <c r="B58" t="s">
        <v>184</v>
      </c>
      <c r="C58" t="s">
        <v>63</v>
      </c>
      <c r="D58" t="s">
        <v>510</v>
      </c>
      <c r="E58" s="13" t="s">
        <v>72</v>
      </c>
      <c r="F58" s="13" t="s">
        <v>65</v>
      </c>
      <c r="G58" s="14" t="str">
        <f t="shared" si="3"/>
        <v>Not Eligible</v>
      </c>
      <c r="H58" s="22">
        <v>7028.6</v>
      </c>
      <c r="I58" s="22">
        <v>7435.2</v>
      </c>
      <c r="J58" s="22">
        <v>6065.8</v>
      </c>
      <c r="K58" s="16">
        <v>0.8</v>
      </c>
      <c r="L58" s="16">
        <v>1</v>
      </c>
      <c r="M58" s="17">
        <v>12</v>
      </c>
      <c r="N58" s="18">
        <v>390</v>
      </c>
      <c r="O58" s="115">
        <f t="shared" si="4"/>
        <v>25</v>
      </c>
      <c r="P58" s="113">
        <v>744.10140560000002</v>
      </c>
      <c r="Q58" s="113">
        <v>1041.741968</v>
      </c>
      <c r="R58" s="16">
        <v>0.03</v>
      </c>
      <c r="S58" s="17">
        <v>0.7659999999999999</v>
      </c>
      <c r="T58" s="23">
        <v>16533.374792703151</v>
      </c>
      <c r="U58" s="24">
        <v>21941.676713435172</v>
      </c>
      <c r="V58">
        <f t="shared" si="2"/>
        <v>0.13</v>
      </c>
    </row>
    <row r="59" spans="1:22" ht="14.4" customHeight="1">
      <c r="A59" s="13" t="s">
        <v>185</v>
      </c>
      <c r="B59" t="s">
        <v>186</v>
      </c>
      <c r="C59" t="s">
        <v>68</v>
      </c>
      <c r="D59" t="s">
        <v>511</v>
      </c>
      <c r="E59" s="13" t="s">
        <v>59</v>
      </c>
      <c r="F59" s="13" t="s">
        <v>60</v>
      </c>
      <c r="G59" s="14" t="str">
        <f t="shared" si="3"/>
        <v>Not Eligible</v>
      </c>
      <c r="H59" s="22">
        <v>1440208</v>
      </c>
      <c r="I59" s="22">
        <v>1345895.6</v>
      </c>
      <c r="J59" s="22">
        <v>1284935</v>
      </c>
      <c r="K59" s="16">
        <v>0.8</v>
      </c>
      <c r="L59" s="16">
        <v>1</v>
      </c>
      <c r="M59" s="17">
        <v>12</v>
      </c>
      <c r="N59" s="18">
        <v>13.5</v>
      </c>
      <c r="O59" s="115">
        <f t="shared" si="4"/>
        <v>5</v>
      </c>
      <c r="P59" s="113">
        <v>551.90324139999996</v>
      </c>
      <c r="Q59" s="113">
        <v>331.14194479999998</v>
      </c>
      <c r="R59" s="16">
        <v>0.03</v>
      </c>
      <c r="S59" s="17">
        <v>0.74319999999999997</v>
      </c>
      <c r="T59" s="23">
        <v>356.96728724009165</v>
      </c>
      <c r="U59" s="24">
        <v>1116.474417953475</v>
      </c>
      <c r="V59">
        <f t="shared" si="2"/>
        <v>0.17</v>
      </c>
    </row>
    <row r="60" spans="1:22" ht="14.4" customHeight="1">
      <c r="A60" s="13" t="s">
        <v>187</v>
      </c>
      <c r="B60" t="s">
        <v>188</v>
      </c>
      <c r="C60" t="s">
        <v>85</v>
      </c>
      <c r="D60" t="s">
        <v>508</v>
      </c>
      <c r="E60" s="13" t="s">
        <v>64</v>
      </c>
      <c r="F60" s="13" t="s">
        <v>65</v>
      </c>
      <c r="G60" s="14" t="str">
        <f t="shared" si="3"/>
        <v>Not Eligible</v>
      </c>
      <c r="H60" s="22">
        <v>8564.1999999999989</v>
      </c>
      <c r="I60" s="22">
        <v>8525.8000000000011</v>
      </c>
      <c r="J60" s="22">
        <v>7746.2</v>
      </c>
      <c r="K60" s="16">
        <v>0.8</v>
      </c>
      <c r="L60" s="16">
        <v>1</v>
      </c>
      <c r="M60" s="17">
        <v>12</v>
      </c>
      <c r="N60" s="18">
        <v>40.44</v>
      </c>
      <c r="O60" s="115">
        <f t="shared" si="4"/>
        <v>15</v>
      </c>
      <c r="P60" s="113">
        <v>650.09150220000004</v>
      </c>
      <c r="Q60" s="113">
        <v>910.12810309999998</v>
      </c>
      <c r="R60" s="16">
        <v>0.03</v>
      </c>
      <c r="S60" s="17">
        <v>0.76080000000000003</v>
      </c>
      <c r="T60" s="23">
        <v>4396.7006145265086</v>
      </c>
      <c r="U60" s="24">
        <v>4787.2259963728447</v>
      </c>
      <c r="V60">
        <f t="shared" si="2"/>
        <v>0.11</v>
      </c>
    </row>
    <row r="61" spans="1:22" ht="14.4" customHeight="1">
      <c r="A61" s="13" t="s">
        <v>189</v>
      </c>
      <c r="B61" t="s">
        <v>190</v>
      </c>
      <c r="C61" t="s">
        <v>63</v>
      </c>
      <c r="D61" t="s">
        <v>509</v>
      </c>
      <c r="E61" s="13" t="s">
        <v>72</v>
      </c>
      <c r="F61" s="13" t="s">
        <v>65</v>
      </c>
      <c r="G61" s="14" t="str">
        <f t="shared" si="3"/>
        <v>Not Eligible</v>
      </c>
      <c r="H61" s="22">
        <v>29695.800000000003</v>
      </c>
      <c r="I61" s="22">
        <v>30046.399999999998</v>
      </c>
      <c r="J61" s="22">
        <v>28084.800000000003</v>
      </c>
      <c r="K61" s="16">
        <v>0.8</v>
      </c>
      <c r="L61" s="16">
        <v>1</v>
      </c>
      <c r="M61" s="17">
        <v>12</v>
      </c>
      <c r="N61" s="18">
        <v>390</v>
      </c>
      <c r="O61" s="115">
        <f t="shared" si="4"/>
        <v>25</v>
      </c>
      <c r="P61" s="113">
        <v>1325.425371</v>
      </c>
      <c r="Q61" s="113">
        <v>1590.5104449999999</v>
      </c>
      <c r="R61" s="16">
        <v>0.03</v>
      </c>
      <c r="S61" s="17">
        <v>0.7659999999999999</v>
      </c>
      <c r="T61" s="23">
        <v>48823.298888270117</v>
      </c>
      <c r="U61" s="24">
        <v>38083.16540375146</v>
      </c>
      <c r="V61">
        <f t="shared" si="2"/>
        <v>0.04</v>
      </c>
    </row>
    <row r="62" spans="1:22" ht="14.4" customHeight="1">
      <c r="A62" s="13" t="s">
        <v>191</v>
      </c>
      <c r="B62" t="s">
        <v>192</v>
      </c>
      <c r="C62" t="s">
        <v>63</v>
      </c>
      <c r="D62" t="s">
        <v>509</v>
      </c>
      <c r="E62" s="13" t="s">
        <v>72</v>
      </c>
      <c r="F62" s="13" t="s">
        <v>65</v>
      </c>
      <c r="G62" s="14" t="str">
        <f t="shared" si="3"/>
        <v>Not Eligible</v>
      </c>
      <c r="H62" s="22">
        <v>382887.39999999997</v>
      </c>
      <c r="I62" s="22">
        <v>390221.2</v>
      </c>
      <c r="J62" s="22">
        <v>390222</v>
      </c>
      <c r="K62" s="16">
        <v>0.8</v>
      </c>
      <c r="L62" s="16">
        <v>1</v>
      </c>
      <c r="M62" s="17">
        <v>12</v>
      </c>
      <c r="N62" s="18">
        <v>390</v>
      </c>
      <c r="O62" s="115">
        <f t="shared" si="4"/>
        <v>25</v>
      </c>
      <c r="P62" s="113">
        <v>1325.425371</v>
      </c>
      <c r="Q62" s="113">
        <v>1325.425371</v>
      </c>
      <c r="R62" s="16">
        <v>0.03</v>
      </c>
      <c r="S62" s="17">
        <v>0.7659999999999999</v>
      </c>
      <c r="T62" s="23">
        <v>42377.418128632453</v>
      </c>
      <c r="U62" s="24">
        <v>34993.423793801259</v>
      </c>
      <c r="V62">
        <f t="shared" si="2"/>
        <v>0.04</v>
      </c>
    </row>
    <row r="63" spans="1:22" ht="14.4" customHeight="1">
      <c r="A63" s="13" t="s">
        <v>193</v>
      </c>
      <c r="B63" t="s">
        <v>194</v>
      </c>
      <c r="C63" t="s">
        <v>68</v>
      </c>
      <c r="D63" t="s">
        <v>507</v>
      </c>
      <c r="E63" s="13" t="s">
        <v>69</v>
      </c>
      <c r="F63" s="13" t="s">
        <v>65</v>
      </c>
      <c r="G63" s="14" t="str">
        <f t="shared" si="3"/>
        <v>Not Eligible</v>
      </c>
      <c r="H63" s="22">
        <v>23649.200000000001</v>
      </c>
      <c r="I63" s="22">
        <v>21009.399999999998</v>
      </c>
      <c r="J63" s="22">
        <v>18775.2</v>
      </c>
      <c r="K63" s="16">
        <v>0.8</v>
      </c>
      <c r="L63" s="16">
        <v>1</v>
      </c>
      <c r="M63" s="17">
        <v>12</v>
      </c>
      <c r="N63" s="18">
        <v>40.44</v>
      </c>
      <c r="O63" s="115">
        <f t="shared" si="4"/>
        <v>15</v>
      </c>
      <c r="P63" s="113">
        <v>538.36166230000003</v>
      </c>
      <c r="Q63" s="113">
        <v>753.70632720000003</v>
      </c>
      <c r="R63" s="16">
        <v>0.03</v>
      </c>
      <c r="S63" s="17">
        <v>0.74319999999999997</v>
      </c>
      <c r="T63" s="23">
        <v>11113.888468059946</v>
      </c>
      <c r="U63" s="24">
        <v>15960.122340244341</v>
      </c>
      <c r="V63">
        <f t="shared" si="2"/>
        <v>0.17</v>
      </c>
    </row>
    <row r="64" spans="1:22" ht="14.4" customHeight="1">
      <c r="A64" s="13" t="s">
        <v>195</v>
      </c>
      <c r="B64" t="s">
        <v>196</v>
      </c>
      <c r="C64" t="s">
        <v>68</v>
      </c>
      <c r="D64" t="s">
        <v>507</v>
      </c>
      <c r="E64" s="13" t="s">
        <v>59</v>
      </c>
      <c r="F64" s="13" t="s">
        <v>60</v>
      </c>
      <c r="G64" s="14" t="str">
        <f t="shared" si="3"/>
        <v>Not Eligible</v>
      </c>
      <c r="H64" s="22">
        <v>36230.200000000004</v>
      </c>
      <c r="I64" s="22">
        <v>29822.799999999999</v>
      </c>
      <c r="J64" s="22">
        <v>25058.399999999998</v>
      </c>
      <c r="K64" s="16">
        <v>0.8</v>
      </c>
      <c r="L64" s="16">
        <v>1</v>
      </c>
      <c r="M64" s="17">
        <v>12</v>
      </c>
      <c r="N64" s="18">
        <v>13.5</v>
      </c>
      <c r="O64" s="115">
        <f t="shared" si="4"/>
        <v>5</v>
      </c>
      <c r="P64" s="113">
        <v>538.36166230000003</v>
      </c>
      <c r="Q64" s="113">
        <v>430.6893298</v>
      </c>
      <c r="R64" s="16">
        <v>0.03</v>
      </c>
      <c r="S64" s="17">
        <v>0.74319999999999997</v>
      </c>
      <c r="T64" s="23">
        <v>505.76057013074836</v>
      </c>
      <c r="U64" s="24">
        <v>2135.2990390624586</v>
      </c>
      <c r="V64">
        <f t="shared" si="2"/>
        <v>0.17</v>
      </c>
    </row>
    <row r="65" spans="1:22" ht="14.4" customHeight="1">
      <c r="A65" s="13" t="s">
        <v>197</v>
      </c>
      <c r="B65" t="s">
        <v>198</v>
      </c>
      <c r="C65" t="s">
        <v>63</v>
      </c>
      <c r="D65" t="s">
        <v>508</v>
      </c>
      <c r="E65" s="13" t="s">
        <v>64</v>
      </c>
      <c r="F65" s="13" t="s">
        <v>75</v>
      </c>
      <c r="G65" s="14" t="str">
        <f t="shared" ref="G65:G96" si="5">IF(C65="AMRO","Participating","Not Eligible")</f>
        <v>Not Eligible</v>
      </c>
      <c r="H65" s="22">
        <v>26542.6</v>
      </c>
      <c r="I65" s="22">
        <v>21437.599999999999</v>
      </c>
      <c r="J65" s="22">
        <v>17717.199999999997</v>
      </c>
      <c r="K65" s="16">
        <v>0.8</v>
      </c>
      <c r="L65" s="16">
        <v>1</v>
      </c>
      <c r="M65" s="17">
        <v>12</v>
      </c>
      <c r="N65" s="18">
        <v>13.5</v>
      </c>
      <c r="O65" s="115">
        <f t="shared" si="4"/>
        <v>15</v>
      </c>
      <c r="P65" s="113">
        <v>588.11935960000005</v>
      </c>
      <c r="Q65" s="113">
        <v>352.87161579999997</v>
      </c>
      <c r="R65" s="16">
        <v>0.03</v>
      </c>
      <c r="S65" s="17">
        <v>0.7659999999999999</v>
      </c>
      <c r="T65" s="23">
        <v>3202.5251182090101</v>
      </c>
      <c r="U65" s="24">
        <v>5502.5150775165303</v>
      </c>
      <c r="V65">
        <f t="shared" si="2"/>
        <v>0.11</v>
      </c>
    </row>
    <row r="66" spans="1:22" ht="14.4" customHeight="1">
      <c r="A66" s="13" t="s">
        <v>199</v>
      </c>
      <c r="B66" t="s">
        <v>200</v>
      </c>
      <c r="C66" t="s">
        <v>63</v>
      </c>
      <c r="D66" t="s">
        <v>509</v>
      </c>
      <c r="E66" s="13" t="s">
        <v>72</v>
      </c>
      <c r="F66" s="13" t="s">
        <v>65</v>
      </c>
      <c r="G66" s="14" t="str">
        <f t="shared" si="5"/>
        <v>Not Eligible</v>
      </c>
      <c r="H66" s="22">
        <v>329104.59999999998</v>
      </c>
      <c r="I66" s="22">
        <v>330261.8</v>
      </c>
      <c r="J66" s="22">
        <v>352646.6</v>
      </c>
      <c r="K66" s="16">
        <v>0.8</v>
      </c>
      <c r="L66" s="16">
        <v>1</v>
      </c>
      <c r="M66" s="17">
        <v>12</v>
      </c>
      <c r="N66" s="18">
        <v>390</v>
      </c>
      <c r="O66" s="115">
        <f t="shared" ref="O66:O97" si="6">IF(E66="High income",25,IF(E66="Low-income",5,15))</f>
        <v>25</v>
      </c>
      <c r="P66" s="113">
        <v>1325.425371</v>
      </c>
      <c r="Q66" s="113">
        <v>1325.425371</v>
      </c>
      <c r="R66" s="16">
        <v>0.03</v>
      </c>
      <c r="S66" s="17">
        <v>0.7659999999999999</v>
      </c>
      <c r="T66" s="23">
        <v>44059.825922391079</v>
      </c>
      <c r="U66" s="24">
        <v>39211.464427243802</v>
      </c>
      <c r="V66">
        <f t="shared" si="2"/>
        <v>0.04</v>
      </c>
    </row>
    <row r="67" spans="1:22" ht="14.4" customHeight="1">
      <c r="A67" s="13" t="s">
        <v>201</v>
      </c>
      <c r="B67" t="s">
        <v>202</v>
      </c>
      <c r="C67" t="s">
        <v>68</v>
      </c>
      <c r="D67" t="s">
        <v>507</v>
      </c>
      <c r="E67" s="13" t="s">
        <v>64</v>
      </c>
      <c r="F67" s="13" t="s">
        <v>60</v>
      </c>
      <c r="G67" s="14" t="str">
        <f t="shared" si="5"/>
        <v>Not Eligible</v>
      </c>
      <c r="H67" s="22">
        <v>396870</v>
      </c>
      <c r="I67" s="22">
        <v>342232.39999999997</v>
      </c>
      <c r="J67" s="22">
        <v>302220.40000000002</v>
      </c>
      <c r="K67" s="16">
        <v>0.8</v>
      </c>
      <c r="L67" s="16">
        <v>1</v>
      </c>
      <c r="M67" s="17">
        <v>12</v>
      </c>
      <c r="N67" s="18">
        <v>13.5</v>
      </c>
      <c r="O67" s="115">
        <f t="shared" si="6"/>
        <v>15</v>
      </c>
      <c r="P67" s="113">
        <v>538.36166230000003</v>
      </c>
      <c r="Q67" s="113">
        <v>646.03399469999999</v>
      </c>
      <c r="R67" s="16">
        <v>0.03</v>
      </c>
      <c r="S67" s="17">
        <v>0.74319999999999997</v>
      </c>
      <c r="T67" s="23">
        <v>1570.1331793254471</v>
      </c>
      <c r="U67" s="24">
        <v>1883.959461242654</v>
      </c>
      <c r="V67">
        <f t="shared" ref="V67:V130" si="7">LOOKUP($D67,$Z$2:$Z$6,$AA$2:$AA$6)</f>
        <v>0.17</v>
      </c>
    </row>
    <row r="68" spans="1:22" ht="14.4" customHeight="1">
      <c r="A68" s="13" t="s">
        <v>203</v>
      </c>
      <c r="B68" t="s">
        <v>204</v>
      </c>
      <c r="C68" t="s">
        <v>63</v>
      </c>
      <c r="D68" t="s">
        <v>509</v>
      </c>
      <c r="E68" s="13" t="s">
        <v>72</v>
      </c>
      <c r="F68" s="13" t="s">
        <v>65</v>
      </c>
      <c r="G68" s="14" t="str">
        <f t="shared" si="5"/>
        <v>Not Eligible</v>
      </c>
      <c r="H68" s="22">
        <v>51844.6</v>
      </c>
      <c r="I68" s="22">
        <v>52347</v>
      </c>
      <c r="J68" s="22">
        <v>51550.400000000001</v>
      </c>
      <c r="K68" s="16">
        <v>0.8</v>
      </c>
      <c r="L68" s="16">
        <v>1</v>
      </c>
      <c r="M68" s="17">
        <v>12</v>
      </c>
      <c r="N68" s="18">
        <v>390</v>
      </c>
      <c r="O68" s="115">
        <f t="shared" si="6"/>
        <v>25</v>
      </c>
      <c r="P68" s="113">
        <v>1325.425371</v>
      </c>
      <c r="Q68" s="113">
        <v>1060.340297</v>
      </c>
      <c r="R68" s="16">
        <v>0.03</v>
      </c>
      <c r="S68" s="17">
        <v>0.7659999999999999</v>
      </c>
      <c r="T68" s="23">
        <v>25621.670459203237</v>
      </c>
      <c r="U68" s="24">
        <v>26948.104239881945</v>
      </c>
      <c r="V68">
        <f t="shared" si="7"/>
        <v>0.04</v>
      </c>
    </row>
    <row r="69" spans="1:22" ht="14.4" customHeight="1">
      <c r="A69" s="13" t="s">
        <v>205</v>
      </c>
      <c r="B69" t="s">
        <v>206</v>
      </c>
      <c r="C69" t="s">
        <v>78</v>
      </c>
      <c r="D69" t="s">
        <v>508</v>
      </c>
      <c r="E69" s="13" t="s">
        <v>69</v>
      </c>
      <c r="F69" s="13" t="s">
        <v>65</v>
      </c>
      <c r="G69" s="14" t="str">
        <f t="shared" si="5"/>
        <v>Not Eligible</v>
      </c>
      <c r="H69" s="22">
        <v>969.2</v>
      </c>
      <c r="I69" s="22">
        <v>922.19999999999993</v>
      </c>
      <c r="J69" s="22">
        <v>867.2</v>
      </c>
      <c r="K69" s="16">
        <v>0.8</v>
      </c>
      <c r="L69" s="16">
        <v>1</v>
      </c>
      <c r="M69" s="17">
        <v>12</v>
      </c>
      <c r="N69" s="18">
        <v>40.44</v>
      </c>
      <c r="O69" s="115">
        <f t="shared" si="6"/>
        <v>15</v>
      </c>
      <c r="P69" s="113">
        <v>743.00257050000005</v>
      </c>
      <c r="Q69" s="113">
        <v>743.00257050000005</v>
      </c>
      <c r="R69" s="16">
        <v>0.03</v>
      </c>
      <c r="S69" s="17">
        <v>0.70940000000000003</v>
      </c>
      <c r="T69" s="23">
        <v>7780.0973082470528</v>
      </c>
      <c r="U69" s="24">
        <v>11180.410972789898</v>
      </c>
      <c r="V69">
        <f t="shared" si="7"/>
        <v>0.11</v>
      </c>
    </row>
    <row r="70" spans="1:22" ht="14.4" customHeight="1">
      <c r="A70" s="13" t="s">
        <v>207</v>
      </c>
      <c r="B70" t="s">
        <v>208</v>
      </c>
      <c r="C70" t="s">
        <v>78</v>
      </c>
      <c r="D70" t="s">
        <v>507</v>
      </c>
      <c r="E70" s="13" t="s">
        <v>64</v>
      </c>
      <c r="F70" s="13" t="s">
        <v>65</v>
      </c>
      <c r="G70" s="14" t="str">
        <f t="shared" si="5"/>
        <v>Not Eligible</v>
      </c>
      <c r="H70" s="22">
        <v>204885.2</v>
      </c>
      <c r="I70" s="22">
        <v>193610.6</v>
      </c>
      <c r="J70" s="22">
        <v>189273.2</v>
      </c>
      <c r="K70" s="16">
        <v>0.8</v>
      </c>
      <c r="L70" s="16">
        <v>1</v>
      </c>
      <c r="M70" s="17">
        <v>12</v>
      </c>
      <c r="N70" s="18">
        <v>40.44</v>
      </c>
      <c r="O70" s="115">
        <f t="shared" si="6"/>
        <v>15</v>
      </c>
      <c r="P70" s="113">
        <v>546.30694100000005</v>
      </c>
      <c r="Q70" s="113">
        <v>655.56832919999999</v>
      </c>
      <c r="R70" s="16">
        <v>0.03</v>
      </c>
      <c r="S70" s="17">
        <v>0.70940000000000003</v>
      </c>
      <c r="T70" s="23">
        <v>3178.0847043520948</v>
      </c>
      <c r="U70" s="24">
        <v>4961.3220648139013</v>
      </c>
      <c r="V70">
        <f t="shared" si="7"/>
        <v>0.17</v>
      </c>
    </row>
    <row r="71" spans="1:22" ht="14.4" customHeight="1">
      <c r="A71" s="13" t="s">
        <v>209</v>
      </c>
      <c r="B71" t="s">
        <v>210</v>
      </c>
      <c r="C71" t="s">
        <v>68</v>
      </c>
      <c r="D71" t="s">
        <v>507</v>
      </c>
      <c r="E71" s="13" t="s">
        <v>59</v>
      </c>
      <c r="F71" s="13" t="s">
        <v>60</v>
      </c>
      <c r="G71" s="14" t="str">
        <f t="shared" si="5"/>
        <v>Not Eligible</v>
      </c>
      <c r="H71" s="22">
        <v>202767.2</v>
      </c>
      <c r="I71" s="22">
        <v>175815.8</v>
      </c>
      <c r="J71" s="22">
        <v>153324.6</v>
      </c>
      <c r="K71" s="16">
        <v>0.8</v>
      </c>
      <c r="L71" s="16">
        <v>1</v>
      </c>
      <c r="M71" s="17">
        <v>12</v>
      </c>
      <c r="N71" s="18">
        <v>13.5</v>
      </c>
      <c r="O71" s="115">
        <f t="shared" si="6"/>
        <v>5</v>
      </c>
      <c r="P71" s="113">
        <v>538.36166230000003</v>
      </c>
      <c r="Q71" s="113">
        <v>323.01699739999998</v>
      </c>
      <c r="R71" s="16">
        <v>0.03</v>
      </c>
      <c r="S71" s="17">
        <v>0.74319999999999997</v>
      </c>
      <c r="T71" s="23">
        <v>497.90485542704988</v>
      </c>
      <c r="U71" s="24">
        <v>1128.4105179709784</v>
      </c>
      <c r="V71">
        <f t="shared" si="7"/>
        <v>0.17</v>
      </c>
    </row>
    <row r="72" spans="1:22" ht="14.4" customHeight="1">
      <c r="A72" s="13" t="s">
        <v>211</v>
      </c>
      <c r="B72" t="s">
        <v>212</v>
      </c>
      <c r="C72" t="s">
        <v>68</v>
      </c>
      <c r="D72" t="s">
        <v>507</v>
      </c>
      <c r="E72" s="13" t="s">
        <v>59</v>
      </c>
      <c r="F72" s="13" t="s">
        <v>60</v>
      </c>
      <c r="G72" s="14" t="str">
        <f t="shared" si="5"/>
        <v>Not Eligible</v>
      </c>
      <c r="H72" s="22">
        <v>28811.399999999998</v>
      </c>
      <c r="I72" s="22">
        <v>24720</v>
      </c>
      <c r="J72" s="22">
        <v>21710.6</v>
      </c>
      <c r="K72" s="16">
        <v>0.8</v>
      </c>
      <c r="L72" s="16">
        <v>1</v>
      </c>
      <c r="M72" s="17">
        <v>12</v>
      </c>
      <c r="N72" s="18">
        <v>13.5</v>
      </c>
      <c r="O72" s="115">
        <f t="shared" si="6"/>
        <v>5</v>
      </c>
      <c r="P72" s="113">
        <v>538.36166230000003</v>
      </c>
      <c r="Q72" s="113">
        <v>430.6893298</v>
      </c>
      <c r="R72" s="16">
        <v>0.03</v>
      </c>
      <c r="S72" s="17">
        <v>0.74319999999999997</v>
      </c>
      <c r="T72" s="23">
        <v>629.21077869621422</v>
      </c>
      <c r="U72" s="24">
        <v>1251.2866444166934</v>
      </c>
      <c r="V72">
        <f t="shared" si="7"/>
        <v>0.17</v>
      </c>
    </row>
    <row r="73" spans="1:22" ht="14.4" customHeight="1">
      <c r="A73" s="13" t="s">
        <v>213</v>
      </c>
      <c r="B73" t="s">
        <v>214</v>
      </c>
      <c r="C73" t="s">
        <v>78</v>
      </c>
      <c r="D73" t="s">
        <v>508</v>
      </c>
      <c r="E73" s="13" t="s">
        <v>64</v>
      </c>
      <c r="F73" s="13" t="s">
        <v>60</v>
      </c>
      <c r="G73" s="14" t="str">
        <f t="shared" si="5"/>
        <v>Not Eligible</v>
      </c>
      <c r="H73" s="22">
        <v>6544.7999999999993</v>
      </c>
      <c r="I73" s="22">
        <v>6314.4</v>
      </c>
      <c r="J73" s="22">
        <v>8981.6</v>
      </c>
      <c r="K73" s="16">
        <v>0.8</v>
      </c>
      <c r="L73" s="16">
        <v>1</v>
      </c>
      <c r="M73" s="17">
        <v>12</v>
      </c>
      <c r="N73" s="18">
        <v>13.5</v>
      </c>
      <c r="O73" s="115">
        <f t="shared" si="6"/>
        <v>15</v>
      </c>
      <c r="P73" s="113">
        <v>743.00257050000005</v>
      </c>
      <c r="Q73" s="113">
        <v>445.80154229999999</v>
      </c>
      <c r="R73" s="16">
        <v>0.03</v>
      </c>
      <c r="S73" s="17">
        <v>0.70940000000000003</v>
      </c>
      <c r="T73" s="23">
        <v>3408.1948935509208</v>
      </c>
      <c r="U73" s="21">
        <v>3444.7251379895101</v>
      </c>
      <c r="V73">
        <f t="shared" si="7"/>
        <v>0.11</v>
      </c>
    </row>
    <row r="74" spans="1:22" ht="14.4" customHeight="1">
      <c r="A74" s="13" t="s">
        <v>215</v>
      </c>
      <c r="B74" t="s">
        <v>216</v>
      </c>
      <c r="C74" t="s">
        <v>78</v>
      </c>
      <c r="D74" t="s">
        <v>507</v>
      </c>
      <c r="E74" s="13" t="s">
        <v>59</v>
      </c>
      <c r="F74" s="13" t="s">
        <v>60</v>
      </c>
      <c r="G74" s="14" t="str">
        <f t="shared" si="5"/>
        <v>Not Eligible</v>
      </c>
      <c r="H74" s="22">
        <v>121341.2</v>
      </c>
      <c r="I74" s="22">
        <v>119142.39999999999</v>
      </c>
      <c r="J74" s="22">
        <v>114707</v>
      </c>
      <c r="K74" s="16">
        <v>0.8</v>
      </c>
      <c r="L74" s="16">
        <v>1</v>
      </c>
      <c r="M74" s="17">
        <v>12</v>
      </c>
      <c r="N74" s="18">
        <v>13.5</v>
      </c>
      <c r="O74" s="115">
        <f t="shared" si="6"/>
        <v>5</v>
      </c>
      <c r="P74" s="113">
        <v>546.30694100000005</v>
      </c>
      <c r="Q74" s="113">
        <v>327.7841646</v>
      </c>
      <c r="R74" s="16">
        <v>0.03</v>
      </c>
      <c r="S74" s="17">
        <v>0.70940000000000003</v>
      </c>
      <c r="T74" s="23">
        <v>725.63327365978557</v>
      </c>
      <c r="U74" s="24">
        <v>1179.3949767972049</v>
      </c>
      <c r="V74">
        <f t="shared" si="7"/>
        <v>0.17</v>
      </c>
    </row>
    <row r="75" spans="1:22" ht="14.4" customHeight="1">
      <c r="A75" s="13" t="s">
        <v>217</v>
      </c>
      <c r="B75" t="s">
        <v>218</v>
      </c>
      <c r="C75" t="s">
        <v>78</v>
      </c>
      <c r="D75" t="s">
        <v>508</v>
      </c>
      <c r="E75" s="13" t="s">
        <v>64</v>
      </c>
      <c r="F75" s="13" t="s">
        <v>75</v>
      </c>
      <c r="G75" s="14" t="str">
        <f t="shared" si="5"/>
        <v>Not Eligible</v>
      </c>
      <c r="H75" s="22">
        <v>79961.399999999994</v>
      </c>
      <c r="I75" s="22">
        <v>84125.599999999991</v>
      </c>
      <c r="J75" s="22">
        <v>87675.199999999983</v>
      </c>
      <c r="K75" s="16">
        <v>0.8</v>
      </c>
      <c r="L75" s="16">
        <v>1</v>
      </c>
      <c r="M75" s="17">
        <v>12</v>
      </c>
      <c r="N75" s="18">
        <v>13.5</v>
      </c>
      <c r="O75" s="115">
        <f t="shared" si="6"/>
        <v>15</v>
      </c>
      <c r="P75" s="113">
        <v>743.00257050000005</v>
      </c>
      <c r="Q75" s="113">
        <v>445.80154229999999</v>
      </c>
      <c r="R75" s="16">
        <v>0.03</v>
      </c>
      <c r="S75" s="17">
        <v>0.70940000000000003</v>
      </c>
      <c r="T75" s="23">
        <v>2247.231181032661</v>
      </c>
      <c r="U75" s="24">
        <v>4065.8708983744505</v>
      </c>
      <c r="V75">
        <f t="shared" si="7"/>
        <v>0.11</v>
      </c>
    </row>
    <row r="76" spans="1:22" ht="14.4" customHeight="1">
      <c r="A76" s="13" t="s">
        <v>219</v>
      </c>
      <c r="B76" t="s">
        <v>220</v>
      </c>
      <c r="C76" t="s">
        <v>63</v>
      </c>
      <c r="D76" t="s">
        <v>510</v>
      </c>
      <c r="E76" s="13" t="s">
        <v>72</v>
      </c>
      <c r="F76" s="13" t="s">
        <v>65</v>
      </c>
      <c r="G76" s="14" t="str">
        <f t="shared" si="5"/>
        <v>Not Eligible</v>
      </c>
      <c r="H76" s="22">
        <v>44999.4</v>
      </c>
      <c r="I76" s="22">
        <v>47786.200000000004</v>
      </c>
      <c r="J76" s="22">
        <v>46814.6</v>
      </c>
      <c r="K76" s="16">
        <v>0.8</v>
      </c>
      <c r="L76" s="16">
        <v>1</v>
      </c>
      <c r="M76" s="17">
        <v>12</v>
      </c>
      <c r="N76" s="18">
        <v>390</v>
      </c>
      <c r="O76" s="115">
        <f t="shared" si="6"/>
        <v>25</v>
      </c>
      <c r="P76" s="113">
        <v>744.10140560000002</v>
      </c>
      <c r="Q76" s="113">
        <v>1041.741968</v>
      </c>
      <c r="R76" s="16">
        <v>0.03</v>
      </c>
      <c r="S76" s="17">
        <v>0.7659999999999999</v>
      </c>
      <c r="T76" s="23">
        <v>14043.661064515723</v>
      </c>
      <c r="U76" s="24">
        <v>21610.488199759577</v>
      </c>
      <c r="V76">
        <f t="shared" si="7"/>
        <v>0.13</v>
      </c>
    </row>
    <row r="77" spans="1:22" ht="14.4" customHeight="1">
      <c r="A77" s="13" t="s">
        <v>221</v>
      </c>
      <c r="B77" t="s">
        <v>222</v>
      </c>
      <c r="C77" t="s">
        <v>63</v>
      </c>
      <c r="D77" t="s">
        <v>509</v>
      </c>
      <c r="E77" s="13" t="s">
        <v>72</v>
      </c>
      <c r="F77" s="13" t="s">
        <v>65</v>
      </c>
      <c r="G77" s="14" t="str">
        <f t="shared" si="5"/>
        <v>Not Eligible</v>
      </c>
      <c r="H77" s="22">
        <v>2266.6</v>
      </c>
      <c r="I77" s="22">
        <v>2225.4</v>
      </c>
      <c r="J77" s="22">
        <v>2084.4</v>
      </c>
      <c r="K77" s="16">
        <v>0.8</v>
      </c>
      <c r="L77" s="16">
        <v>1</v>
      </c>
      <c r="M77" s="17">
        <v>12</v>
      </c>
      <c r="N77" s="18">
        <v>390</v>
      </c>
      <c r="O77" s="115">
        <f t="shared" si="6"/>
        <v>25</v>
      </c>
      <c r="P77" s="113">
        <v>1325.425371</v>
      </c>
      <c r="Q77" s="113">
        <v>1325.425371</v>
      </c>
      <c r="R77" s="16">
        <v>0.03</v>
      </c>
      <c r="S77" s="17">
        <v>0.7659999999999999</v>
      </c>
      <c r="T77" s="23">
        <v>43969.19210125973</v>
      </c>
      <c r="U77" s="24">
        <v>36085.204399625531</v>
      </c>
      <c r="V77">
        <f t="shared" si="7"/>
        <v>0.04</v>
      </c>
    </row>
    <row r="78" spans="1:22" ht="14.4" customHeight="1">
      <c r="A78" s="13" t="s">
        <v>223</v>
      </c>
      <c r="B78" t="s">
        <v>224</v>
      </c>
      <c r="C78" t="s">
        <v>96</v>
      </c>
      <c r="D78" t="s">
        <v>507</v>
      </c>
      <c r="E78" s="13" t="s">
        <v>64</v>
      </c>
      <c r="F78" s="13" t="s">
        <v>60</v>
      </c>
      <c r="G78" s="14" t="str">
        <f t="shared" si="5"/>
        <v>Not Eligible</v>
      </c>
      <c r="H78" s="22">
        <v>11719276.200000001</v>
      </c>
      <c r="I78" s="22">
        <v>12003831.200000001</v>
      </c>
      <c r="J78" s="22">
        <v>11973173.800000001</v>
      </c>
      <c r="K78" s="16">
        <v>0.8</v>
      </c>
      <c r="L78" s="16">
        <v>1</v>
      </c>
      <c r="M78" s="17">
        <v>12</v>
      </c>
      <c r="N78" s="18">
        <v>13.5</v>
      </c>
      <c r="O78" s="115">
        <f t="shared" si="6"/>
        <v>15</v>
      </c>
      <c r="P78" s="113">
        <v>493.69661500000001</v>
      </c>
      <c r="Q78" s="113">
        <v>394.957292</v>
      </c>
      <c r="R78" s="16">
        <v>0.03</v>
      </c>
      <c r="S78" s="17">
        <v>0.81889999999999996</v>
      </c>
      <c r="T78" s="23">
        <v>1488.5128605113478</v>
      </c>
      <c r="U78" s="24">
        <v>3651.991909369458</v>
      </c>
      <c r="V78">
        <f t="shared" si="7"/>
        <v>0.17</v>
      </c>
    </row>
    <row r="79" spans="1:22" ht="14.4" customHeight="1">
      <c r="A79" s="13" t="s">
        <v>225</v>
      </c>
      <c r="B79" t="s">
        <v>226</v>
      </c>
      <c r="C79" t="s">
        <v>96</v>
      </c>
      <c r="D79" t="s">
        <v>508</v>
      </c>
      <c r="E79" s="13" t="s">
        <v>64</v>
      </c>
      <c r="F79" s="13" t="s">
        <v>75</v>
      </c>
      <c r="G79" s="14" t="str">
        <f t="shared" si="5"/>
        <v>Not Eligible</v>
      </c>
      <c r="H79" s="22">
        <v>2433538.9999999995</v>
      </c>
      <c r="I79" s="22">
        <v>2228057.4000000004</v>
      </c>
      <c r="J79" s="22">
        <v>2283763.7999999998</v>
      </c>
      <c r="K79" s="16">
        <v>0.8</v>
      </c>
      <c r="L79" s="16">
        <v>1</v>
      </c>
      <c r="M79" s="17">
        <v>12</v>
      </c>
      <c r="N79" s="18">
        <v>13.5</v>
      </c>
      <c r="O79" s="115">
        <f t="shared" si="6"/>
        <v>15</v>
      </c>
      <c r="P79" s="113">
        <v>539.82276060000004</v>
      </c>
      <c r="Q79" s="113">
        <v>647.7873128</v>
      </c>
      <c r="R79" s="16">
        <v>0.03</v>
      </c>
      <c r="S79" s="17">
        <v>0.68420000000000003</v>
      </c>
      <c r="T79" s="31">
        <v>3494.6045738883286</v>
      </c>
      <c r="U79" s="24">
        <v>4667.9577728805907</v>
      </c>
      <c r="V79">
        <f t="shared" si="7"/>
        <v>0.11</v>
      </c>
    </row>
    <row r="80" spans="1:22" ht="14.4" customHeight="1">
      <c r="A80" s="13" t="s">
        <v>227</v>
      </c>
      <c r="B80" t="s">
        <v>228</v>
      </c>
      <c r="C80" t="s">
        <v>58</v>
      </c>
      <c r="D80" t="s">
        <v>508</v>
      </c>
      <c r="E80" s="13" t="s">
        <v>69</v>
      </c>
      <c r="F80" s="13" t="s">
        <v>65</v>
      </c>
      <c r="G80" s="14" t="str">
        <f t="shared" si="5"/>
        <v>Not Eligible</v>
      </c>
      <c r="H80" s="22">
        <v>672542.6</v>
      </c>
      <c r="I80" s="22">
        <v>631111.6</v>
      </c>
      <c r="J80" s="22">
        <v>524563</v>
      </c>
      <c r="K80" s="16">
        <v>0.8</v>
      </c>
      <c r="L80" s="16">
        <v>1</v>
      </c>
      <c r="M80" s="17">
        <v>12</v>
      </c>
      <c r="N80" s="18">
        <v>40.44</v>
      </c>
      <c r="O80" s="115">
        <f t="shared" si="6"/>
        <v>15</v>
      </c>
      <c r="P80" s="113">
        <v>811.19980080000005</v>
      </c>
      <c r="Q80" s="113">
        <v>486.71988049999999</v>
      </c>
      <c r="R80" s="16">
        <v>0.03</v>
      </c>
      <c r="S80" s="17">
        <v>0.81889999999999996</v>
      </c>
      <c r="T80" s="32">
        <v>4525.9486080334427</v>
      </c>
      <c r="U80" s="30">
        <v>11479.417657968001</v>
      </c>
      <c r="V80">
        <f t="shared" si="7"/>
        <v>0.11</v>
      </c>
    </row>
    <row r="81" spans="1:22" ht="14.4" customHeight="1">
      <c r="A81" s="13" t="s">
        <v>229</v>
      </c>
      <c r="B81" t="s">
        <v>230</v>
      </c>
      <c r="C81" t="s">
        <v>58</v>
      </c>
      <c r="D81" t="s">
        <v>507</v>
      </c>
      <c r="E81" s="13" t="s">
        <v>64</v>
      </c>
      <c r="F81" s="13" t="s">
        <v>65</v>
      </c>
      <c r="G81" s="14" t="str">
        <f t="shared" si="5"/>
        <v>Not Eligible</v>
      </c>
      <c r="H81" s="22">
        <v>556651.20000000007</v>
      </c>
      <c r="I81" s="22">
        <v>482987.39999999997</v>
      </c>
      <c r="J81" s="22">
        <v>410601.4</v>
      </c>
      <c r="K81" s="16">
        <v>0.8</v>
      </c>
      <c r="L81" s="16">
        <v>1</v>
      </c>
      <c r="M81" s="17">
        <v>12</v>
      </c>
      <c r="N81" s="18">
        <v>40.44</v>
      </c>
      <c r="O81" s="115">
        <f t="shared" si="6"/>
        <v>15</v>
      </c>
      <c r="P81" s="113">
        <v>603.06939599999998</v>
      </c>
      <c r="Q81" s="113">
        <v>844.29715439999995</v>
      </c>
      <c r="R81" s="16">
        <v>0.03</v>
      </c>
      <c r="S81" s="17">
        <v>0.81889999999999996</v>
      </c>
      <c r="T81" s="23">
        <v>3500.6556793047093</v>
      </c>
      <c r="U81" s="24">
        <v>3890.46313405301</v>
      </c>
      <c r="V81">
        <f t="shared" si="7"/>
        <v>0.17</v>
      </c>
    </row>
    <row r="82" spans="1:22" ht="14.4" customHeight="1">
      <c r="A82" s="13" t="s">
        <v>231</v>
      </c>
      <c r="B82" t="s">
        <v>232</v>
      </c>
      <c r="C82" t="s">
        <v>63</v>
      </c>
      <c r="D82" t="s">
        <v>509</v>
      </c>
      <c r="E82" s="13" t="s">
        <v>72</v>
      </c>
      <c r="F82" s="13" t="s">
        <v>65</v>
      </c>
      <c r="G82" s="14" t="str">
        <f t="shared" si="5"/>
        <v>Not Eligible</v>
      </c>
      <c r="H82" s="22">
        <v>34144</v>
      </c>
      <c r="I82" s="22">
        <v>34336.799999999996</v>
      </c>
      <c r="J82" s="22">
        <v>30387.999999999996</v>
      </c>
      <c r="K82" s="16">
        <v>0.8</v>
      </c>
      <c r="L82" s="16">
        <v>1</v>
      </c>
      <c r="M82" s="17">
        <v>12</v>
      </c>
      <c r="N82" s="18">
        <v>390</v>
      </c>
      <c r="O82" s="115">
        <f t="shared" si="6"/>
        <v>25</v>
      </c>
      <c r="P82" s="113">
        <v>1325.425371</v>
      </c>
      <c r="Q82" s="113">
        <v>1590.5104449999999</v>
      </c>
      <c r="R82" s="16">
        <v>0.03</v>
      </c>
      <c r="S82" s="17">
        <v>0.7659999999999999</v>
      </c>
      <c r="T82" s="23">
        <v>48423.211782185579</v>
      </c>
      <c r="U82" s="24">
        <v>41543.272598676107</v>
      </c>
      <c r="V82">
        <f t="shared" si="7"/>
        <v>0.04</v>
      </c>
    </row>
    <row r="83" spans="1:22" ht="14.4" customHeight="1">
      <c r="A83" s="13" t="s">
        <v>233</v>
      </c>
      <c r="B83" t="s">
        <v>234</v>
      </c>
      <c r="C83" t="s">
        <v>63</v>
      </c>
      <c r="D83" t="s">
        <v>509</v>
      </c>
      <c r="E83" s="13" t="s">
        <v>72</v>
      </c>
      <c r="F83" s="13" t="s">
        <v>65</v>
      </c>
      <c r="G83" s="14" t="str">
        <f t="shared" si="5"/>
        <v>Not Eligible</v>
      </c>
      <c r="H83" s="22">
        <v>81009.399999999994</v>
      </c>
      <c r="I83" s="22">
        <v>72026.199999999983</v>
      </c>
      <c r="J83" s="22">
        <v>65367.8</v>
      </c>
      <c r="K83" s="16">
        <v>0.8</v>
      </c>
      <c r="L83" s="16">
        <v>1</v>
      </c>
      <c r="M83" s="17">
        <v>12</v>
      </c>
      <c r="N83" s="18">
        <v>390</v>
      </c>
      <c r="O83" s="115">
        <f t="shared" si="6"/>
        <v>25</v>
      </c>
      <c r="P83" s="113">
        <v>1325.425371</v>
      </c>
      <c r="Q83" s="113">
        <v>1060.340297</v>
      </c>
      <c r="R83" s="16">
        <v>0.03</v>
      </c>
      <c r="S83" s="17">
        <v>0.7659999999999999</v>
      </c>
      <c r="T83" s="23">
        <v>31282.27090084759</v>
      </c>
      <c r="U83" s="24">
        <v>27834.942624323307</v>
      </c>
      <c r="V83">
        <f t="shared" si="7"/>
        <v>0.04</v>
      </c>
    </row>
    <row r="84" spans="1:22" ht="14.4" customHeight="1">
      <c r="A84" s="13" t="s">
        <v>235</v>
      </c>
      <c r="B84" t="s">
        <v>236</v>
      </c>
      <c r="C84" t="s">
        <v>63</v>
      </c>
      <c r="D84" t="s">
        <v>509</v>
      </c>
      <c r="E84" s="13" t="s">
        <v>72</v>
      </c>
      <c r="F84" s="13" t="s">
        <v>65</v>
      </c>
      <c r="G84" s="14" t="str">
        <f t="shared" si="5"/>
        <v>Not Eligible</v>
      </c>
      <c r="H84" s="22">
        <v>249214.6</v>
      </c>
      <c r="I84" s="22">
        <v>273500.59999999998</v>
      </c>
      <c r="J84" s="22">
        <v>273499.8</v>
      </c>
      <c r="K84" s="16">
        <v>0.8</v>
      </c>
      <c r="L84" s="16">
        <v>1</v>
      </c>
      <c r="M84" s="17">
        <v>12</v>
      </c>
      <c r="N84" s="18">
        <v>390</v>
      </c>
      <c r="O84" s="115">
        <f t="shared" si="6"/>
        <v>25</v>
      </c>
      <c r="P84" s="113">
        <v>1325.425371</v>
      </c>
      <c r="Q84" s="113">
        <v>1325.425371</v>
      </c>
      <c r="R84" s="16">
        <v>0.03</v>
      </c>
      <c r="S84" s="17">
        <v>0.7659999999999999</v>
      </c>
      <c r="T84" s="23">
        <v>36102.864293008242</v>
      </c>
      <c r="U84" s="24">
        <v>32927.548858662631</v>
      </c>
      <c r="V84">
        <f t="shared" si="7"/>
        <v>0.04</v>
      </c>
    </row>
    <row r="85" spans="1:22" ht="14.4" customHeight="1">
      <c r="A85" s="13" t="s">
        <v>237</v>
      </c>
      <c r="B85" t="s">
        <v>238</v>
      </c>
      <c r="C85" t="s">
        <v>78</v>
      </c>
      <c r="D85" t="s">
        <v>508</v>
      </c>
      <c r="E85" s="13" t="s">
        <v>69</v>
      </c>
      <c r="F85" s="13" t="s">
        <v>65</v>
      </c>
      <c r="G85" s="14" t="str">
        <f t="shared" si="5"/>
        <v>Not Eligible</v>
      </c>
      <c r="H85" s="22">
        <v>19835</v>
      </c>
      <c r="I85" s="22">
        <v>21440.199999999997</v>
      </c>
      <c r="J85" s="22">
        <v>23156.799999999999</v>
      </c>
      <c r="K85" s="16">
        <v>0.8</v>
      </c>
      <c r="L85" s="16">
        <v>1</v>
      </c>
      <c r="M85" s="17">
        <v>12</v>
      </c>
      <c r="N85" s="18">
        <v>40.44</v>
      </c>
      <c r="O85" s="115">
        <f t="shared" si="6"/>
        <v>15</v>
      </c>
      <c r="P85" s="113">
        <v>743.00257050000005</v>
      </c>
      <c r="Q85" s="113">
        <v>594.40205639999999</v>
      </c>
      <c r="R85" s="16">
        <v>0.03</v>
      </c>
      <c r="S85" s="17">
        <v>0.70940000000000003</v>
      </c>
      <c r="T85" s="23">
        <v>5329.5432013246364</v>
      </c>
      <c r="U85" s="24">
        <v>8065.156370662552</v>
      </c>
      <c r="V85">
        <f t="shared" si="7"/>
        <v>0.11</v>
      </c>
    </row>
    <row r="86" spans="1:22" ht="14.4" customHeight="1">
      <c r="A86" s="13" t="s">
        <v>239</v>
      </c>
      <c r="B86" t="s">
        <v>240</v>
      </c>
      <c r="C86" t="s">
        <v>85</v>
      </c>
      <c r="D86" t="s">
        <v>509</v>
      </c>
      <c r="E86" s="13" t="s">
        <v>72</v>
      </c>
      <c r="F86" s="13" t="s">
        <v>65</v>
      </c>
      <c r="G86" s="14" t="str">
        <f t="shared" si="5"/>
        <v>Not Eligible</v>
      </c>
      <c r="H86" s="22">
        <v>512653</v>
      </c>
      <c r="I86" s="22">
        <v>525834.59999999986</v>
      </c>
      <c r="J86" s="22">
        <v>546709.79999999993</v>
      </c>
      <c r="K86" s="16">
        <v>0.8</v>
      </c>
      <c r="L86" s="16">
        <v>1</v>
      </c>
      <c r="M86" s="17">
        <v>12</v>
      </c>
      <c r="N86" s="18">
        <v>390</v>
      </c>
      <c r="O86" s="115">
        <f t="shared" si="6"/>
        <v>25</v>
      </c>
      <c r="P86" s="113">
        <v>1472.623308</v>
      </c>
      <c r="Q86" s="113">
        <v>1472.623308</v>
      </c>
      <c r="R86" s="16">
        <v>0.03</v>
      </c>
      <c r="S86" s="17">
        <v>0.68420000000000003</v>
      </c>
      <c r="T86" s="23">
        <v>45902.671607675584</v>
      </c>
      <c r="U86" s="24">
        <v>34293.684143572587</v>
      </c>
      <c r="V86">
        <f t="shared" si="7"/>
        <v>0.04</v>
      </c>
    </row>
    <row r="87" spans="1:22" ht="14.4" customHeight="1">
      <c r="A87" s="13" t="s">
        <v>241</v>
      </c>
      <c r="B87" t="s">
        <v>242</v>
      </c>
      <c r="C87" t="s">
        <v>58</v>
      </c>
      <c r="D87" t="s">
        <v>508</v>
      </c>
      <c r="E87" s="13" t="s">
        <v>69</v>
      </c>
      <c r="F87" s="13" t="s">
        <v>65</v>
      </c>
      <c r="G87" s="14" t="str">
        <f t="shared" si="5"/>
        <v>Not Eligible</v>
      </c>
      <c r="H87" s="22">
        <v>95964.4</v>
      </c>
      <c r="I87" s="22">
        <v>87957.6</v>
      </c>
      <c r="J87" s="22">
        <v>80598</v>
      </c>
      <c r="K87" s="16">
        <v>0.8</v>
      </c>
      <c r="L87" s="16">
        <v>1</v>
      </c>
      <c r="M87" s="17">
        <v>12</v>
      </c>
      <c r="N87" s="18">
        <v>40.44</v>
      </c>
      <c r="O87" s="115">
        <f t="shared" si="6"/>
        <v>15</v>
      </c>
      <c r="P87" s="113">
        <v>811.19980080000005</v>
      </c>
      <c r="Q87" s="113">
        <v>648.95984069999997</v>
      </c>
      <c r="R87" s="16">
        <v>0.03</v>
      </c>
      <c r="S87" s="17">
        <v>0.81889999999999996</v>
      </c>
      <c r="T87" s="23">
        <v>4665.94353968012</v>
      </c>
      <c r="U87" s="24">
        <v>6007.1134177300091</v>
      </c>
      <c r="V87">
        <f t="shared" si="7"/>
        <v>0.11</v>
      </c>
    </row>
    <row r="88" spans="1:22" ht="14.4" customHeight="1">
      <c r="A88" s="13" t="s">
        <v>243</v>
      </c>
      <c r="B88" t="s">
        <v>244</v>
      </c>
      <c r="C88" t="s">
        <v>63</v>
      </c>
      <c r="D88" t="s">
        <v>510</v>
      </c>
      <c r="E88" s="13" t="s">
        <v>69</v>
      </c>
      <c r="F88" s="13" t="s">
        <v>65</v>
      </c>
      <c r="G88" s="14" t="str">
        <f t="shared" si="5"/>
        <v>Not Eligible</v>
      </c>
      <c r="H88" s="22">
        <v>189323</v>
      </c>
      <c r="I88" s="22">
        <v>157217.60000000001</v>
      </c>
      <c r="J88" s="22">
        <v>111434.79999999999</v>
      </c>
      <c r="K88" s="16">
        <v>0.8</v>
      </c>
      <c r="L88" s="16">
        <v>1</v>
      </c>
      <c r="M88" s="17">
        <v>12</v>
      </c>
      <c r="N88" s="18">
        <v>40.44</v>
      </c>
      <c r="O88" s="115">
        <f t="shared" si="6"/>
        <v>15</v>
      </c>
      <c r="P88" s="113">
        <v>744.10140560000002</v>
      </c>
      <c r="Q88" s="113">
        <v>595.28112450000003</v>
      </c>
      <c r="R88" s="16">
        <v>0.03</v>
      </c>
      <c r="S88" s="17">
        <v>0.7659999999999999</v>
      </c>
      <c r="T88" s="23">
        <v>11356.732311822989</v>
      </c>
      <c r="U88" s="24">
        <v>13189.209783616021</v>
      </c>
      <c r="V88">
        <f t="shared" si="7"/>
        <v>0.13</v>
      </c>
    </row>
    <row r="89" spans="1:22" ht="14.4" customHeight="1">
      <c r="A89" s="13" t="s">
        <v>245</v>
      </c>
      <c r="B89" t="s">
        <v>246</v>
      </c>
      <c r="C89" t="s">
        <v>68</v>
      </c>
      <c r="D89" t="s">
        <v>511</v>
      </c>
      <c r="E89" s="13" t="s">
        <v>59</v>
      </c>
      <c r="F89" s="13" t="s">
        <v>60</v>
      </c>
      <c r="G89" s="14" t="str">
        <f t="shared" si="5"/>
        <v>Not Eligible</v>
      </c>
      <c r="H89" s="22">
        <v>710638.6</v>
      </c>
      <c r="I89" s="22">
        <v>644721.20000000007</v>
      </c>
      <c r="J89" s="22">
        <v>561655</v>
      </c>
      <c r="K89" s="16">
        <v>0.8</v>
      </c>
      <c r="L89" s="16">
        <v>1</v>
      </c>
      <c r="M89" s="17">
        <v>12</v>
      </c>
      <c r="N89" s="18">
        <v>13.5</v>
      </c>
      <c r="O89" s="115">
        <f t="shared" si="6"/>
        <v>5</v>
      </c>
      <c r="P89" s="113">
        <v>551.90324139999996</v>
      </c>
      <c r="Q89" s="113">
        <v>551.90324139999996</v>
      </c>
      <c r="R89" s="16">
        <v>0.03</v>
      </c>
      <c r="S89" s="17">
        <v>0.74319999999999997</v>
      </c>
      <c r="T89" s="31">
        <v>808.00057178552743</v>
      </c>
      <c r="U89" s="24">
        <v>1718.2933213228275</v>
      </c>
      <c r="V89">
        <f t="shared" si="7"/>
        <v>0.17</v>
      </c>
    </row>
    <row r="90" spans="1:22" ht="14.4" customHeight="1">
      <c r="A90" s="13" t="s">
        <v>247</v>
      </c>
      <c r="B90" t="s">
        <v>248</v>
      </c>
      <c r="C90" t="s">
        <v>85</v>
      </c>
      <c r="D90" t="s">
        <v>508</v>
      </c>
      <c r="E90" s="13" t="s">
        <v>64</v>
      </c>
      <c r="F90" s="13" t="s">
        <v>75</v>
      </c>
      <c r="G90" s="14" t="str">
        <f t="shared" si="5"/>
        <v>Not Eligible</v>
      </c>
      <c r="H90" s="22">
        <v>1445.2</v>
      </c>
      <c r="I90" s="22">
        <v>1351.9999999999998</v>
      </c>
      <c r="J90" s="22">
        <v>1038.8</v>
      </c>
      <c r="K90" s="16">
        <v>0.8</v>
      </c>
      <c r="L90" s="16">
        <v>1</v>
      </c>
      <c r="M90" s="17">
        <v>12</v>
      </c>
      <c r="N90" s="18">
        <v>13.5</v>
      </c>
      <c r="O90" s="115">
        <f t="shared" si="6"/>
        <v>15</v>
      </c>
      <c r="P90" s="113">
        <v>650.09150220000004</v>
      </c>
      <c r="Q90" s="113">
        <v>390.05490129999998</v>
      </c>
      <c r="R90" s="16">
        <v>0.03</v>
      </c>
      <c r="S90" s="17">
        <v>0.76080000000000003</v>
      </c>
      <c r="T90" s="23">
        <v>1648.8795918506696</v>
      </c>
      <c r="U90" s="24">
        <v>2530.9835867049842</v>
      </c>
      <c r="V90">
        <f t="shared" si="7"/>
        <v>0.11</v>
      </c>
    </row>
    <row r="91" spans="1:22" ht="14.4" customHeight="1">
      <c r="A91" s="13" t="s">
        <v>249</v>
      </c>
      <c r="B91" t="s">
        <v>250</v>
      </c>
      <c r="C91" t="s">
        <v>96</v>
      </c>
      <c r="D91" t="s">
        <v>507</v>
      </c>
      <c r="E91" s="13" t="s">
        <v>59</v>
      </c>
      <c r="F91" s="13" t="s">
        <v>60</v>
      </c>
      <c r="G91" s="14" t="str">
        <f t="shared" si="5"/>
        <v>Not Eligible</v>
      </c>
      <c r="H91" s="22">
        <v>170845.59999999998</v>
      </c>
      <c r="I91" s="22">
        <v>167273.79999999999</v>
      </c>
      <c r="J91" s="22">
        <v>182931.80000000002</v>
      </c>
      <c r="K91" s="16">
        <v>0.8</v>
      </c>
      <c r="L91" s="16">
        <v>1</v>
      </c>
      <c r="M91" s="17">
        <v>12</v>
      </c>
      <c r="N91" s="18">
        <v>13.5</v>
      </c>
      <c r="O91" s="115">
        <f t="shared" si="6"/>
        <v>5</v>
      </c>
      <c r="P91" s="113">
        <v>493.69661500000001</v>
      </c>
      <c r="Q91" s="113">
        <v>691.17526099999998</v>
      </c>
      <c r="R91" s="16">
        <v>0.03</v>
      </c>
      <c r="S91" s="17">
        <v>0.68420000000000003</v>
      </c>
      <c r="T91" s="25">
        <v>8483.8499159663643</v>
      </c>
      <c r="U91" s="26">
        <v>7362.0655556750798</v>
      </c>
      <c r="V91">
        <f t="shared" si="7"/>
        <v>0.17</v>
      </c>
    </row>
    <row r="92" spans="1:22" ht="14.4" customHeight="1">
      <c r="A92" s="13" t="s">
        <v>251</v>
      </c>
      <c r="B92" t="s">
        <v>252</v>
      </c>
      <c r="C92" t="s">
        <v>85</v>
      </c>
      <c r="D92" t="s">
        <v>508</v>
      </c>
      <c r="E92" s="13" t="s">
        <v>72</v>
      </c>
      <c r="F92" s="13" t="s">
        <v>65</v>
      </c>
      <c r="G92" s="14" t="str">
        <f t="shared" si="5"/>
        <v>Not Eligible</v>
      </c>
      <c r="H92" s="22">
        <v>221119.59999999998</v>
      </c>
      <c r="I92" s="22">
        <v>220436.80000000002</v>
      </c>
      <c r="J92" s="22">
        <v>238211.20000000001</v>
      </c>
      <c r="K92" s="16">
        <v>0.8</v>
      </c>
      <c r="L92" s="16">
        <v>1</v>
      </c>
      <c r="M92" s="17">
        <v>12</v>
      </c>
      <c r="N92" s="18">
        <v>390</v>
      </c>
      <c r="O92" s="115">
        <f t="shared" si="6"/>
        <v>25</v>
      </c>
      <c r="P92" s="113">
        <v>650.09150220000004</v>
      </c>
      <c r="Q92" s="113">
        <v>910.12810309999998</v>
      </c>
      <c r="R92" s="16">
        <v>0.03</v>
      </c>
      <c r="S92" s="17">
        <v>0.68420000000000003</v>
      </c>
      <c r="T92" s="23">
        <v>22424.062301746617</v>
      </c>
      <c r="U92" s="24">
        <v>30253.807442836292</v>
      </c>
      <c r="V92">
        <f t="shared" si="7"/>
        <v>0.11</v>
      </c>
    </row>
    <row r="93" spans="1:22" ht="14.4" customHeight="1">
      <c r="A93" s="13" t="s">
        <v>253</v>
      </c>
      <c r="B93" t="s">
        <v>254</v>
      </c>
      <c r="C93" t="s">
        <v>58</v>
      </c>
      <c r="D93" t="s">
        <v>508</v>
      </c>
      <c r="E93" s="13" t="s">
        <v>72</v>
      </c>
      <c r="F93" s="13" t="s">
        <v>65</v>
      </c>
      <c r="G93" s="14" t="str">
        <f t="shared" si="5"/>
        <v>Not Eligible</v>
      </c>
      <c r="H93" s="22">
        <v>34094.400000000001</v>
      </c>
      <c r="I93" s="22">
        <v>29494.799999999999</v>
      </c>
      <c r="J93" s="22">
        <v>20982.400000000001</v>
      </c>
      <c r="K93" s="16">
        <v>0.8</v>
      </c>
      <c r="L93" s="16">
        <v>1</v>
      </c>
      <c r="M93" s="17">
        <v>12</v>
      </c>
      <c r="N93" s="18">
        <v>390</v>
      </c>
      <c r="O93" s="115">
        <f t="shared" si="6"/>
        <v>25</v>
      </c>
      <c r="P93" s="113">
        <v>811.19980080000005</v>
      </c>
      <c r="Q93" s="113">
        <v>1135.679721</v>
      </c>
      <c r="R93" s="16">
        <v>0.03</v>
      </c>
      <c r="S93" s="17">
        <v>0.81889999999999996</v>
      </c>
      <c r="T93" s="23">
        <v>62664.103379069471</v>
      </c>
      <c r="U93" s="24">
        <v>54654.456599939673</v>
      </c>
      <c r="V93">
        <f t="shared" si="7"/>
        <v>0.11</v>
      </c>
    </row>
    <row r="94" spans="1:22" ht="14.4" customHeight="1">
      <c r="A94" s="13" t="s">
        <v>255</v>
      </c>
      <c r="B94" t="s">
        <v>256</v>
      </c>
      <c r="C94" t="s">
        <v>63</v>
      </c>
      <c r="D94" t="s">
        <v>508</v>
      </c>
      <c r="E94" s="13" t="s">
        <v>59</v>
      </c>
      <c r="F94" s="13" t="s">
        <v>60</v>
      </c>
      <c r="G94" s="14" t="str">
        <f t="shared" si="5"/>
        <v>Not Eligible</v>
      </c>
      <c r="H94" s="22">
        <v>75937.2</v>
      </c>
      <c r="I94" s="22">
        <v>59049.599999999999</v>
      </c>
      <c r="J94" s="22">
        <v>47399.4</v>
      </c>
      <c r="K94" s="16">
        <v>0.8</v>
      </c>
      <c r="L94" s="16">
        <v>1</v>
      </c>
      <c r="M94" s="17">
        <v>12</v>
      </c>
      <c r="N94" s="18">
        <v>13.5</v>
      </c>
      <c r="O94" s="115">
        <f t="shared" si="6"/>
        <v>5</v>
      </c>
      <c r="P94" s="113">
        <v>588.11935960000005</v>
      </c>
      <c r="Q94" s="113">
        <v>352.87161579999997</v>
      </c>
      <c r="R94" s="16">
        <v>0.03</v>
      </c>
      <c r="S94" s="17">
        <v>0.7659999999999999</v>
      </c>
      <c r="T94" s="23">
        <v>1074.7432283302055</v>
      </c>
      <c r="U94" s="24">
        <v>2423.8447460863681</v>
      </c>
      <c r="V94">
        <f t="shared" si="7"/>
        <v>0.11</v>
      </c>
    </row>
    <row r="95" spans="1:22" ht="14.4" customHeight="1">
      <c r="A95" s="13" t="s">
        <v>257</v>
      </c>
      <c r="B95" t="s">
        <v>258</v>
      </c>
      <c r="C95" t="s">
        <v>85</v>
      </c>
      <c r="D95" t="s">
        <v>508</v>
      </c>
      <c r="E95" s="13" t="s">
        <v>64</v>
      </c>
      <c r="F95" s="13" t="s">
        <v>60</v>
      </c>
      <c r="G95" s="14" t="str">
        <f t="shared" si="5"/>
        <v>Not Eligible</v>
      </c>
      <c r="H95" s="22">
        <v>82081.400000000009</v>
      </c>
      <c r="I95" s="22">
        <v>77922.400000000009</v>
      </c>
      <c r="J95" s="22">
        <v>71762.599999999991</v>
      </c>
      <c r="K95" s="16">
        <v>0.8</v>
      </c>
      <c r="L95" s="16">
        <v>1</v>
      </c>
      <c r="M95" s="17">
        <v>12</v>
      </c>
      <c r="N95" s="18">
        <v>13.5</v>
      </c>
      <c r="O95" s="115">
        <f t="shared" si="6"/>
        <v>15</v>
      </c>
      <c r="P95" s="113">
        <v>650.09150220000004</v>
      </c>
      <c r="Q95" s="113">
        <v>390.05490129999998</v>
      </c>
      <c r="R95" s="16">
        <v>0.03</v>
      </c>
      <c r="S95" s="17">
        <v>0.76080000000000003</v>
      </c>
      <c r="T95" s="23">
        <v>1319.5954064794214</v>
      </c>
      <c r="U95" s="24">
        <v>2809.2136484334092</v>
      </c>
      <c r="V95">
        <f t="shared" si="7"/>
        <v>0.11</v>
      </c>
    </row>
    <row r="96" spans="1:22" ht="14.4" customHeight="1">
      <c r="A96" s="13" t="s">
        <v>259</v>
      </c>
      <c r="B96" t="s">
        <v>260</v>
      </c>
      <c r="C96" t="s">
        <v>63</v>
      </c>
      <c r="D96" t="s">
        <v>510</v>
      </c>
      <c r="E96" s="13" t="s">
        <v>69</v>
      </c>
      <c r="F96" s="13" t="s">
        <v>65</v>
      </c>
      <c r="G96" s="14" t="str">
        <f t="shared" si="5"/>
        <v>Not Eligible</v>
      </c>
      <c r="H96" s="22">
        <v>9207.4</v>
      </c>
      <c r="I96" s="22">
        <v>10458</v>
      </c>
      <c r="J96" s="22">
        <v>8984.4</v>
      </c>
      <c r="K96" s="16">
        <v>0.8</v>
      </c>
      <c r="L96" s="16">
        <v>1</v>
      </c>
      <c r="M96" s="17">
        <v>12</v>
      </c>
      <c r="N96" s="18">
        <v>40.44</v>
      </c>
      <c r="O96" s="115">
        <f t="shared" si="6"/>
        <v>15</v>
      </c>
      <c r="P96" s="113">
        <v>744.10140560000002</v>
      </c>
      <c r="Q96" s="113">
        <v>744.10140560000002</v>
      </c>
      <c r="R96" s="16">
        <v>0.03</v>
      </c>
      <c r="S96" s="17">
        <v>0.7659999999999999</v>
      </c>
      <c r="T96" s="23">
        <v>12726.350834604531</v>
      </c>
      <c r="U96" s="24">
        <v>17691.682910644795</v>
      </c>
      <c r="V96">
        <f t="shared" si="7"/>
        <v>0.13</v>
      </c>
    </row>
    <row r="97" spans="1:22" ht="14.4" customHeight="1">
      <c r="A97" s="13" t="s">
        <v>261</v>
      </c>
      <c r="B97" t="s">
        <v>262</v>
      </c>
      <c r="C97" t="s">
        <v>58</v>
      </c>
      <c r="D97" t="s">
        <v>508</v>
      </c>
      <c r="E97" s="13" t="s">
        <v>69</v>
      </c>
      <c r="F97" s="13" t="s">
        <v>65</v>
      </c>
      <c r="G97" s="14" t="str">
        <f t="shared" ref="G97:G112" si="8">IF(C97="AMRO","Participating","Not Eligible")</f>
        <v>Not Eligible</v>
      </c>
      <c r="H97" s="22">
        <v>45516.800000000003</v>
      </c>
      <c r="I97" s="22">
        <v>44034.6</v>
      </c>
      <c r="J97" s="22">
        <v>51277.200000000004</v>
      </c>
      <c r="K97" s="16">
        <v>0.8</v>
      </c>
      <c r="L97" s="16">
        <v>1</v>
      </c>
      <c r="M97" s="17">
        <v>12</v>
      </c>
      <c r="N97" s="18">
        <v>40.44</v>
      </c>
      <c r="O97" s="115">
        <f t="shared" si="6"/>
        <v>15</v>
      </c>
      <c r="P97" s="113">
        <v>811.19980080000005</v>
      </c>
      <c r="Q97" s="113">
        <v>648.95984069999997</v>
      </c>
      <c r="R97" s="16">
        <v>0.03</v>
      </c>
      <c r="S97" s="17">
        <v>0.81889999999999996</v>
      </c>
      <c r="T97" s="23">
        <v>9413.1289131249523</v>
      </c>
      <c r="U97" s="24">
        <v>14708.562470421401</v>
      </c>
      <c r="V97">
        <f t="shared" si="7"/>
        <v>0.11</v>
      </c>
    </row>
    <row r="98" spans="1:22" ht="14.4" customHeight="1">
      <c r="A98" s="13" t="s">
        <v>263</v>
      </c>
      <c r="B98" t="s">
        <v>264</v>
      </c>
      <c r="C98" t="s">
        <v>68</v>
      </c>
      <c r="D98" t="s">
        <v>511</v>
      </c>
      <c r="E98" s="13" t="s">
        <v>64</v>
      </c>
      <c r="F98" s="13" t="s">
        <v>60</v>
      </c>
      <c r="G98" s="14" t="str">
        <f t="shared" si="8"/>
        <v>Not Eligible</v>
      </c>
      <c r="H98" s="22">
        <v>27623.200000000004</v>
      </c>
      <c r="I98" s="22">
        <v>24744.399999999998</v>
      </c>
      <c r="J98" s="22">
        <v>24041.999999999996</v>
      </c>
      <c r="K98" s="16">
        <v>0.8</v>
      </c>
      <c r="L98" s="16">
        <v>1</v>
      </c>
      <c r="M98" s="17">
        <v>12</v>
      </c>
      <c r="N98" s="18">
        <v>13.5</v>
      </c>
      <c r="O98" s="115">
        <f t="shared" ref="O98:O129" si="9">IF(E98="High income",25,IF(E98="Low-income",5,15))</f>
        <v>15</v>
      </c>
      <c r="P98" s="113">
        <v>551.90324139999996</v>
      </c>
      <c r="Q98" s="113">
        <v>662.28388970000003</v>
      </c>
      <c r="R98" s="16">
        <v>0.03</v>
      </c>
      <c r="S98" s="17">
        <v>0.74319999999999997</v>
      </c>
      <c r="T98" s="23">
        <v>1105.9132385359908</v>
      </c>
      <c r="U98" s="24">
        <v>1714.6855341068272</v>
      </c>
      <c r="V98">
        <f t="shared" si="7"/>
        <v>0.17</v>
      </c>
    </row>
    <row r="99" spans="1:22" ht="14.4" customHeight="1">
      <c r="A99" s="13" t="s">
        <v>265</v>
      </c>
      <c r="B99" t="s">
        <v>266</v>
      </c>
      <c r="C99" t="s">
        <v>68</v>
      </c>
      <c r="D99" t="s">
        <v>507</v>
      </c>
      <c r="E99" s="13" t="s">
        <v>59</v>
      </c>
      <c r="F99" s="13" t="s">
        <v>60</v>
      </c>
      <c r="G99" s="14" t="str">
        <f t="shared" si="8"/>
        <v>Not Eligible</v>
      </c>
      <c r="H99" s="22">
        <v>68634</v>
      </c>
      <c r="I99" s="22">
        <v>62398</v>
      </c>
      <c r="J99" s="22">
        <v>55565.8</v>
      </c>
      <c r="K99" s="16">
        <v>0.8</v>
      </c>
      <c r="L99" s="16">
        <v>1</v>
      </c>
      <c r="M99" s="17">
        <v>12</v>
      </c>
      <c r="N99" s="18">
        <v>13.5</v>
      </c>
      <c r="O99" s="115">
        <f t="shared" si="9"/>
        <v>5</v>
      </c>
      <c r="P99" s="113">
        <v>538.36166230000003</v>
      </c>
      <c r="Q99" s="113">
        <v>323.01699739999998</v>
      </c>
      <c r="R99" s="16">
        <v>0.03</v>
      </c>
      <c r="S99" s="17">
        <v>0.74319999999999997</v>
      </c>
      <c r="T99" s="23">
        <v>374.3332221925163</v>
      </c>
      <c r="U99" s="24">
        <v>577.07554206914847</v>
      </c>
      <c r="V99">
        <f t="shared" si="7"/>
        <v>0.17</v>
      </c>
    </row>
    <row r="100" spans="1:22" ht="14.4" customHeight="1">
      <c r="A100" s="13" t="s">
        <v>267</v>
      </c>
      <c r="B100" t="s">
        <v>268</v>
      </c>
      <c r="C100" t="s">
        <v>58</v>
      </c>
      <c r="D100" t="s">
        <v>508</v>
      </c>
      <c r="E100" s="13" t="s">
        <v>69</v>
      </c>
      <c r="F100" s="13" t="s">
        <v>65</v>
      </c>
      <c r="G100" s="14" t="str">
        <f t="shared" si="8"/>
        <v>Not Eligible</v>
      </c>
      <c r="H100" s="22">
        <v>63249.2</v>
      </c>
      <c r="I100" s="22">
        <v>63366</v>
      </c>
      <c r="J100" s="22">
        <v>55931.200000000004</v>
      </c>
      <c r="K100" s="16">
        <v>0.8</v>
      </c>
      <c r="L100" s="16">
        <v>1</v>
      </c>
      <c r="M100" s="17">
        <v>12</v>
      </c>
      <c r="N100" s="18">
        <v>40.44</v>
      </c>
      <c r="O100" s="115">
        <f t="shared" si="9"/>
        <v>15</v>
      </c>
      <c r="P100" s="113">
        <v>811.19980080000005</v>
      </c>
      <c r="Q100" s="113">
        <v>811.19980080000005</v>
      </c>
      <c r="R100" s="16">
        <v>0.03</v>
      </c>
      <c r="S100" s="17">
        <v>0.81889999999999996</v>
      </c>
      <c r="T100" s="32">
        <v>9957.4904063992035</v>
      </c>
      <c r="U100" s="30">
        <v>16854.5763842862</v>
      </c>
      <c r="V100">
        <f t="shared" si="7"/>
        <v>0.11</v>
      </c>
    </row>
    <row r="101" spans="1:22" ht="14.4" customHeight="1">
      <c r="A101" s="13" t="s">
        <v>269</v>
      </c>
      <c r="B101" t="s">
        <v>270</v>
      </c>
      <c r="C101" t="s">
        <v>63</v>
      </c>
      <c r="D101" t="s">
        <v>510</v>
      </c>
      <c r="E101" s="13" t="s">
        <v>69</v>
      </c>
      <c r="F101" s="13" t="s">
        <v>65</v>
      </c>
      <c r="G101" s="14" t="str">
        <f t="shared" si="8"/>
        <v>Not Eligible</v>
      </c>
      <c r="H101" s="22">
        <v>14800.999999999998</v>
      </c>
      <c r="I101" s="22">
        <v>13071.199999999999</v>
      </c>
      <c r="J101" s="22">
        <v>12875.6</v>
      </c>
      <c r="K101" s="16">
        <v>0.8</v>
      </c>
      <c r="L101" s="16">
        <v>1</v>
      </c>
      <c r="M101" s="17">
        <v>12</v>
      </c>
      <c r="N101" s="18">
        <v>40.44</v>
      </c>
      <c r="O101" s="115">
        <f t="shared" si="9"/>
        <v>15</v>
      </c>
      <c r="P101" s="113">
        <v>744.10140560000002</v>
      </c>
      <c r="Q101" s="113">
        <v>892.92168670000001</v>
      </c>
      <c r="R101" s="16">
        <v>0.03</v>
      </c>
      <c r="S101" s="17">
        <v>0.7659999999999999</v>
      </c>
      <c r="T101" s="23">
        <v>13339.183282751537</v>
      </c>
      <c r="U101" s="24">
        <v>20373.553993551443</v>
      </c>
      <c r="V101">
        <f t="shared" si="7"/>
        <v>0.13</v>
      </c>
    </row>
    <row r="102" spans="1:22" ht="14.4" customHeight="1">
      <c r="A102" s="13" t="s">
        <v>271</v>
      </c>
      <c r="B102" t="s">
        <v>272</v>
      </c>
      <c r="C102" t="s">
        <v>63</v>
      </c>
      <c r="D102" t="s">
        <v>509</v>
      </c>
      <c r="E102" s="13" t="s">
        <v>72</v>
      </c>
      <c r="F102" s="13" t="s">
        <v>65</v>
      </c>
      <c r="G102" s="14" t="str">
        <f t="shared" si="8"/>
        <v>Not Eligible</v>
      </c>
      <c r="H102" s="22">
        <v>3086</v>
      </c>
      <c r="I102" s="22">
        <v>2947.4</v>
      </c>
      <c r="J102" s="22">
        <v>3043.4</v>
      </c>
      <c r="K102" s="16">
        <v>0.8</v>
      </c>
      <c r="L102" s="16">
        <v>1</v>
      </c>
      <c r="M102" s="17">
        <v>12</v>
      </c>
      <c r="N102" s="18">
        <v>390</v>
      </c>
      <c r="O102" s="115">
        <f t="shared" si="9"/>
        <v>25</v>
      </c>
      <c r="P102" s="113">
        <v>1325.425371</v>
      </c>
      <c r="Q102" s="113">
        <v>1855.595519</v>
      </c>
      <c r="R102" s="16">
        <v>0.03</v>
      </c>
      <c r="S102" s="17">
        <v>0.7659999999999999</v>
      </c>
      <c r="T102" s="23">
        <v>114508.38168923276</v>
      </c>
      <c r="U102" s="24">
        <v>89992.252292311925</v>
      </c>
      <c r="V102">
        <f t="shared" si="7"/>
        <v>0.04</v>
      </c>
    </row>
    <row r="103" spans="1:22" ht="14.4" customHeight="1">
      <c r="A103" s="13" t="s">
        <v>273</v>
      </c>
      <c r="B103" t="s">
        <v>274</v>
      </c>
      <c r="C103" t="s">
        <v>63</v>
      </c>
      <c r="D103" t="s">
        <v>508</v>
      </c>
      <c r="E103" s="13" t="s">
        <v>69</v>
      </c>
      <c r="F103" s="13" t="s">
        <v>65</v>
      </c>
      <c r="G103" s="14" t="str">
        <f t="shared" si="8"/>
        <v>Not Eligible</v>
      </c>
      <c r="H103" s="22">
        <v>11245.8</v>
      </c>
      <c r="I103" s="22">
        <v>10936.6</v>
      </c>
      <c r="J103" s="22">
        <v>12172.8</v>
      </c>
      <c r="K103" s="16">
        <v>0.8</v>
      </c>
      <c r="L103" s="16">
        <v>1</v>
      </c>
      <c r="M103" s="17">
        <v>12</v>
      </c>
      <c r="N103" s="18">
        <v>40.44</v>
      </c>
      <c r="O103" s="115">
        <f t="shared" si="9"/>
        <v>15</v>
      </c>
      <c r="P103" s="113">
        <v>588.11935960000005</v>
      </c>
      <c r="Q103" s="113">
        <v>588.11935960000005</v>
      </c>
      <c r="R103" s="16">
        <v>0.03</v>
      </c>
      <c r="S103" s="17">
        <v>0.7659999999999999</v>
      </c>
      <c r="T103" s="23">
        <v>4925.3392584333878</v>
      </c>
      <c r="U103" s="24">
        <v>11665.908055222317</v>
      </c>
      <c r="V103">
        <f t="shared" si="7"/>
        <v>0.11</v>
      </c>
    </row>
    <row r="104" spans="1:22" ht="14.4" customHeight="1">
      <c r="A104" s="13" t="s">
        <v>275</v>
      </c>
      <c r="B104" t="s">
        <v>276</v>
      </c>
      <c r="C104" t="s">
        <v>68</v>
      </c>
      <c r="D104" t="s">
        <v>507</v>
      </c>
      <c r="E104" s="13" t="s">
        <v>59</v>
      </c>
      <c r="F104" s="13" t="s">
        <v>60</v>
      </c>
      <c r="G104" s="14" t="str">
        <f t="shared" si="8"/>
        <v>Not Eligible</v>
      </c>
      <c r="H104" s="22">
        <v>372516.19999999995</v>
      </c>
      <c r="I104" s="22">
        <v>330362.19999999995</v>
      </c>
      <c r="J104" s="22">
        <v>300134.8</v>
      </c>
      <c r="K104" s="16">
        <v>0.8</v>
      </c>
      <c r="L104" s="16">
        <v>1</v>
      </c>
      <c r="M104" s="17">
        <v>12</v>
      </c>
      <c r="N104" s="18">
        <v>13.5</v>
      </c>
      <c r="O104" s="115">
        <f t="shared" si="9"/>
        <v>5</v>
      </c>
      <c r="P104" s="113">
        <v>538.36166230000003</v>
      </c>
      <c r="Q104" s="113">
        <v>323.01699739999998</v>
      </c>
      <c r="R104" s="16">
        <v>0.03</v>
      </c>
      <c r="S104" s="17">
        <v>0.74319999999999997</v>
      </c>
      <c r="T104" s="23">
        <v>465.01142482286639</v>
      </c>
      <c r="U104" s="24">
        <v>972.30463010325229</v>
      </c>
      <c r="V104">
        <f t="shared" si="7"/>
        <v>0.17</v>
      </c>
    </row>
    <row r="105" spans="1:22" ht="14.4" customHeight="1">
      <c r="A105" s="13" t="s">
        <v>277</v>
      </c>
      <c r="B105" t="s">
        <v>278</v>
      </c>
      <c r="C105" t="s">
        <v>68</v>
      </c>
      <c r="D105" t="s">
        <v>511</v>
      </c>
      <c r="E105" s="13" t="s">
        <v>59</v>
      </c>
      <c r="F105" s="13" t="s">
        <v>60</v>
      </c>
      <c r="G105" s="14" t="str">
        <f t="shared" si="8"/>
        <v>Not Eligible</v>
      </c>
      <c r="H105" s="22">
        <v>292004.8</v>
      </c>
      <c r="I105" s="22">
        <v>260093.8</v>
      </c>
      <c r="J105" s="22">
        <v>219994.99999999997</v>
      </c>
      <c r="K105" s="16">
        <v>0.8</v>
      </c>
      <c r="L105" s="16">
        <v>1</v>
      </c>
      <c r="M105" s="17">
        <v>12</v>
      </c>
      <c r="N105" s="18">
        <v>13.5</v>
      </c>
      <c r="O105" s="115">
        <f t="shared" si="9"/>
        <v>5</v>
      </c>
      <c r="P105" s="113">
        <v>551.90324139999996</v>
      </c>
      <c r="Q105" s="113">
        <v>331.14194479999998</v>
      </c>
      <c r="R105" s="16">
        <v>0.03</v>
      </c>
      <c r="S105" s="17">
        <v>0.74319999999999997</v>
      </c>
      <c r="T105" s="23">
        <v>365.45358615830372</v>
      </c>
      <c r="U105" s="24">
        <v>918.30318730911961</v>
      </c>
      <c r="V105">
        <f t="shared" si="7"/>
        <v>0.17</v>
      </c>
    </row>
    <row r="106" spans="1:22" ht="14.4" customHeight="1">
      <c r="A106" s="13" t="s">
        <v>279</v>
      </c>
      <c r="B106" t="s">
        <v>280</v>
      </c>
      <c r="C106" t="s">
        <v>85</v>
      </c>
      <c r="D106" t="s">
        <v>508</v>
      </c>
      <c r="E106" s="13" t="s">
        <v>69</v>
      </c>
      <c r="F106" s="13" t="s">
        <v>65</v>
      </c>
      <c r="G106" s="14" t="str">
        <f t="shared" si="8"/>
        <v>Not Eligible</v>
      </c>
      <c r="H106" s="22">
        <v>240780.6</v>
      </c>
      <c r="I106" s="22">
        <v>238331</v>
      </c>
      <c r="J106" s="22">
        <v>270956.19999999995</v>
      </c>
      <c r="K106" s="16">
        <v>0.8</v>
      </c>
      <c r="L106" s="16">
        <v>1</v>
      </c>
      <c r="M106" s="17">
        <v>12</v>
      </c>
      <c r="N106" s="18">
        <v>40.44</v>
      </c>
      <c r="O106" s="115">
        <f t="shared" si="9"/>
        <v>15</v>
      </c>
      <c r="P106" s="113">
        <v>650.09150220000004</v>
      </c>
      <c r="Q106" s="113">
        <v>910.12810309999998</v>
      </c>
      <c r="R106" s="16">
        <v>0.03</v>
      </c>
      <c r="S106" s="17">
        <v>0.68420000000000003</v>
      </c>
      <c r="T106" s="23">
        <v>9977.3185180985074</v>
      </c>
      <c r="U106" s="24">
        <v>15588.658633984704</v>
      </c>
      <c r="V106">
        <f t="shared" si="7"/>
        <v>0.11</v>
      </c>
    </row>
    <row r="107" spans="1:22" ht="14.4" customHeight="1">
      <c r="A107" s="13" t="s">
        <v>281</v>
      </c>
      <c r="B107" t="s">
        <v>282</v>
      </c>
      <c r="C107" t="s">
        <v>96</v>
      </c>
      <c r="D107" t="s">
        <v>507</v>
      </c>
      <c r="E107" s="13" t="s">
        <v>69</v>
      </c>
      <c r="F107" s="13" t="s">
        <v>65</v>
      </c>
      <c r="G107" s="14" t="str">
        <f t="shared" si="8"/>
        <v>Not Eligible</v>
      </c>
      <c r="H107" s="22">
        <v>3555.4</v>
      </c>
      <c r="I107" s="22">
        <v>3180</v>
      </c>
      <c r="J107" s="22">
        <v>2909.4</v>
      </c>
      <c r="K107" s="16">
        <v>0.8</v>
      </c>
      <c r="L107" s="16">
        <v>1</v>
      </c>
      <c r="M107" s="17">
        <v>12</v>
      </c>
      <c r="N107" s="18">
        <v>40.44</v>
      </c>
      <c r="O107" s="115">
        <f t="shared" si="9"/>
        <v>15</v>
      </c>
      <c r="P107" s="113">
        <v>493.69661500000001</v>
      </c>
      <c r="Q107" s="113">
        <v>592.43593799999996</v>
      </c>
      <c r="R107" s="16">
        <v>0.03</v>
      </c>
      <c r="S107" s="17">
        <v>0.68420000000000003</v>
      </c>
      <c r="T107" s="23">
        <v>6405.0530573545229</v>
      </c>
      <c r="U107" s="24">
        <v>8932.1078075301593</v>
      </c>
      <c r="V107">
        <f t="shared" si="7"/>
        <v>0.17</v>
      </c>
    </row>
    <row r="108" spans="1:22" ht="14.4" customHeight="1">
      <c r="A108" s="13" t="s">
        <v>283</v>
      </c>
      <c r="B108" t="s">
        <v>284</v>
      </c>
      <c r="C108" t="s">
        <v>68</v>
      </c>
      <c r="D108" t="s">
        <v>507</v>
      </c>
      <c r="E108" s="13" t="s">
        <v>59</v>
      </c>
      <c r="F108" s="13" t="s">
        <v>60</v>
      </c>
      <c r="G108" s="14" t="str">
        <f t="shared" si="8"/>
        <v>Not Eligible</v>
      </c>
      <c r="H108" s="22">
        <v>321996.2</v>
      </c>
      <c r="I108" s="22">
        <v>274123</v>
      </c>
      <c r="J108" s="22">
        <v>223951.4</v>
      </c>
      <c r="K108" s="16">
        <v>0.8</v>
      </c>
      <c r="L108" s="16">
        <v>1</v>
      </c>
      <c r="M108" s="17">
        <v>12</v>
      </c>
      <c r="N108" s="18">
        <v>13.5</v>
      </c>
      <c r="O108" s="115">
        <f t="shared" si="9"/>
        <v>5</v>
      </c>
      <c r="P108" s="113">
        <v>538.36166230000003</v>
      </c>
      <c r="Q108" s="113">
        <v>430.6893298</v>
      </c>
      <c r="R108" s="16">
        <v>0.03</v>
      </c>
      <c r="S108" s="17">
        <v>0.74319999999999997</v>
      </c>
      <c r="T108" s="23">
        <v>668.57539355549238</v>
      </c>
      <c r="U108" s="24">
        <v>1098.5849310634335</v>
      </c>
      <c r="V108">
        <f t="shared" si="7"/>
        <v>0.17</v>
      </c>
    </row>
    <row r="109" spans="1:22" ht="14.4" customHeight="1">
      <c r="A109" s="13" t="s">
        <v>285</v>
      </c>
      <c r="B109" t="s">
        <v>286</v>
      </c>
      <c r="C109" t="s">
        <v>63</v>
      </c>
      <c r="D109" t="s">
        <v>509</v>
      </c>
      <c r="E109" s="13" t="s">
        <v>72</v>
      </c>
      <c r="F109" s="13" t="s">
        <v>65</v>
      </c>
      <c r="G109" s="14" t="str">
        <f t="shared" si="8"/>
        <v>Not Eligible</v>
      </c>
      <c r="H109" s="22">
        <v>1810</v>
      </c>
      <c r="I109" s="22">
        <v>1910.8</v>
      </c>
      <c r="J109" s="22">
        <v>2282</v>
      </c>
      <c r="K109" s="16">
        <v>0.8</v>
      </c>
      <c r="L109" s="16">
        <v>1</v>
      </c>
      <c r="M109" s="17">
        <v>12</v>
      </c>
      <c r="N109" s="18">
        <v>390</v>
      </c>
      <c r="O109" s="115">
        <f t="shared" si="9"/>
        <v>25</v>
      </c>
      <c r="P109" s="113">
        <v>1325.425371</v>
      </c>
      <c r="Q109" s="113">
        <v>795.25522260000002</v>
      </c>
      <c r="R109" s="16">
        <v>0.03</v>
      </c>
      <c r="S109" s="17">
        <v>0.7659999999999999</v>
      </c>
      <c r="T109" s="23">
        <v>21209.002729004478</v>
      </c>
      <c r="U109" s="24">
        <v>27293.541580228597</v>
      </c>
      <c r="V109">
        <f t="shared" si="7"/>
        <v>0.04</v>
      </c>
    </row>
    <row r="110" spans="1:22" ht="14.4" customHeight="1">
      <c r="A110" s="13" t="s">
        <v>287</v>
      </c>
      <c r="B110" t="s">
        <v>288</v>
      </c>
      <c r="C110" t="s">
        <v>85</v>
      </c>
      <c r="D110" t="s">
        <v>508</v>
      </c>
      <c r="E110" s="13" t="s">
        <v>64</v>
      </c>
      <c r="F110" s="13" t="s">
        <v>65</v>
      </c>
      <c r="G110" s="14" t="str">
        <f t="shared" si="8"/>
        <v>Not Eligible</v>
      </c>
      <c r="H110" s="22" t="e">
        <v>#N/A</v>
      </c>
      <c r="I110" s="22" t="e">
        <v>#N/A</v>
      </c>
      <c r="J110" s="22" t="e">
        <v>#N/A</v>
      </c>
      <c r="K110" s="16">
        <v>0.8</v>
      </c>
      <c r="L110" s="16">
        <v>1</v>
      </c>
      <c r="M110" s="17">
        <v>12</v>
      </c>
      <c r="N110" s="18">
        <v>40.44</v>
      </c>
      <c r="O110" s="115">
        <f t="shared" si="9"/>
        <v>15</v>
      </c>
      <c r="P110" s="113">
        <v>650.09150220000004</v>
      </c>
      <c r="Q110" s="113">
        <v>650.09150220000004</v>
      </c>
      <c r="R110" s="16">
        <v>0.03</v>
      </c>
      <c r="S110" s="17">
        <v>0.76080000000000003</v>
      </c>
      <c r="T110" s="23">
        <v>3168.7828371278461</v>
      </c>
      <c r="U110" s="26">
        <v>4235.4937501481299</v>
      </c>
      <c r="V110">
        <f t="shared" si="7"/>
        <v>0.11</v>
      </c>
    </row>
    <row r="111" spans="1:22" ht="14.4" customHeight="1">
      <c r="A111" s="13" t="s">
        <v>289</v>
      </c>
      <c r="B111" t="s">
        <v>290</v>
      </c>
      <c r="C111" t="s">
        <v>68</v>
      </c>
      <c r="D111" t="s">
        <v>507</v>
      </c>
      <c r="E111" s="13" t="s">
        <v>59</v>
      </c>
      <c r="F111" s="13" t="s">
        <v>60</v>
      </c>
      <c r="G111" s="14" t="str">
        <f t="shared" si="8"/>
        <v>Not Eligible</v>
      </c>
      <c r="H111" s="22">
        <v>59122.400000000009</v>
      </c>
      <c r="I111" s="22">
        <v>53429.200000000004</v>
      </c>
      <c r="J111" s="22">
        <v>47714.2</v>
      </c>
      <c r="K111" s="16">
        <v>0.8</v>
      </c>
      <c r="L111" s="16">
        <v>1</v>
      </c>
      <c r="M111" s="17">
        <v>12</v>
      </c>
      <c r="N111" s="18">
        <v>13.5</v>
      </c>
      <c r="O111" s="115">
        <f t="shared" si="9"/>
        <v>5</v>
      </c>
      <c r="P111" s="113">
        <v>538.36166230000003</v>
      </c>
      <c r="Q111" s="113">
        <v>538.36166230000003</v>
      </c>
      <c r="R111" s="16">
        <v>0.03</v>
      </c>
      <c r="S111" s="17">
        <v>0.74319999999999997</v>
      </c>
      <c r="T111" s="23">
        <v>1150.8199971682891</v>
      </c>
      <c r="U111" s="24">
        <v>2571.0914459300716</v>
      </c>
      <c r="V111">
        <f t="shared" si="7"/>
        <v>0.17</v>
      </c>
    </row>
    <row r="112" spans="1:22" ht="14.4" customHeight="1">
      <c r="A112" s="13" t="s">
        <v>291</v>
      </c>
      <c r="B112" t="s">
        <v>292</v>
      </c>
      <c r="C112" t="s">
        <v>68</v>
      </c>
      <c r="D112" t="s">
        <v>507</v>
      </c>
      <c r="E112" s="13" t="s">
        <v>69</v>
      </c>
      <c r="F112" s="13" t="s">
        <v>65</v>
      </c>
      <c r="G112" s="14" t="str">
        <f t="shared" si="8"/>
        <v>Not Eligible</v>
      </c>
      <c r="H112" s="22">
        <v>6926.6</v>
      </c>
      <c r="I112" s="22">
        <v>7909.4</v>
      </c>
      <c r="J112" s="22">
        <v>9293.0000000000018</v>
      </c>
      <c r="K112" s="16">
        <v>0.8</v>
      </c>
      <c r="L112" s="16">
        <v>1</v>
      </c>
      <c r="M112" s="17">
        <v>12</v>
      </c>
      <c r="N112" s="18">
        <v>40.44</v>
      </c>
      <c r="O112" s="115">
        <f t="shared" si="9"/>
        <v>15</v>
      </c>
      <c r="P112" s="113">
        <v>538.36166230000003</v>
      </c>
      <c r="Q112" s="113">
        <v>753.70632720000003</v>
      </c>
      <c r="R112" s="16">
        <v>0.03</v>
      </c>
      <c r="S112" s="17">
        <v>0.74319999999999997</v>
      </c>
      <c r="T112" s="23">
        <v>8755.3730766032713</v>
      </c>
      <c r="U112" s="24">
        <v>14522.712810816694</v>
      </c>
      <c r="V112">
        <f t="shared" si="7"/>
        <v>0.17</v>
      </c>
    </row>
    <row r="113" spans="1:22" s="36" customFormat="1" ht="14.4" customHeight="1">
      <c r="A113" s="97" t="s">
        <v>293</v>
      </c>
      <c r="B113" s="36" t="s">
        <v>294</v>
      </c>
      <c r="C113" s="36" t="s">
        <v>78</v>
      </c>
      <c r="D113" s="36" t="s">
        <v>508</v>
      </c>
      <c r="E113" s="97" t="s">
        <v>69</v>
      </c>
      <c r="F113" s="97" t="s">
        <v>65</v>
      </c>
      <c r="G113" s="98" t="s">
        <v>131</v>
      </c>
      <c r="H113" s="105">
        <v>942514</v>
      </c>
      <c r="I113" s="105">
        <v>1134871.5999999999</v>
      </c>
      <c r="J113" s="105">
        <v>1091706</v>
      </c>
      <c r="K113" s="100">
        <v>0.9</v>
      </c>
      <c r="L113" s="100">
        <v>1</v>
      </c>
      <c r="M113" s="101">
        <v>12</v>
      </c>
      <c r="N113" s="102">
        <v>23.48</v>
      </c>
      <c r="O113" s="115">
        <v>8.69</v>
      </c>
      <c r="P113" s="120">
        <v>5751.3</v>
      </c>
      <c r="Q113" s="113">
        <v>891.60308459999999</v>
      </c>
      <c r="R113" s="100">
        <v>0.03</v>
      </c>
      <c r="S113" s="101">
        <v>0.73180000000000012</v>
      </c>
      <c r="T113" s="103">
        <v>10045.68</v>
      </c>
      <c r="U113" s="104">
        <v>15269.902329522129</v>
      </c>
      <c r="V113" s="36">
        <f t="shared" si="7"/>
        <v>0.11</v>
      </c>
    </row>
    <row r="114" spans="1:22" ht="14.4" customHeight="1">
      <c r="A114" s="13" t="s">
        <v>295</v>
      </c>
      <c r="B114" t="s">
        <v>296</v>
      </c>
      <c r="C114" t="s">
        <v>85</v>
      </c>
      <c r="D114" t="s">
        <v>508</v>
      </c>
      <c r="E114" s="13" t="s">
        <v>64</v>
      </c>
      <c r="F114" s="13" t="s">
        <v>65</v>
      </c>
      <c r="G114" s="14" t="str">
        <f t="shared" ref="G114:G145" si="10">IF(C114="AMRO","Participating","Not Eligible")</f>
        <v>Not Eligible</v>
      </c>
      <c r="H114" s="22">
        <v>1117.3999999999999</v>
      </c>
      <c r="I114" s="22">
        <v>1113.3999999999999</v>
      </c>
      <c r="J114" s="22">
        <v>1202.2</v>
      </c>
      <c r="K114" s="16">
        <v>0.8</v>
      </c>
      <c r="L114" s="16">
        <v>1</v>
      </c>
      <c r="M114" s="17">
        <v>12</v>
      </c>
      <c r="N114" s="18">
        <v>40.44</v>
      </c>
      <c r="O114" s="115">
        <f t="shared" si="9"/>
        <v>15</v>
      </c>
      <c r="P114" s="113">
        <v>650.09150220000004</v>
      </c>
      <c r="Q114" s="113">
        <v>520.07320179999999</v>
      </c>
      <c r="R114" s="16">
        <v>0.03</v>
      </c>
      <c r="S114" s="17">
        <v>0.76080000000000003</v>
      </c>
      <c r="T114" s="23">
        <v>2781.799853614918</v>
      </c>
      <c r="U114" s="24">
        <v>3439.7253981902295</v>
      </c>
      <c r="V114">
        <f t="shared" si="7"/>
        <v>0.11</v>
      </c>
    </row>
    <row r="115" spans="1:22" ht="14.4" customHeight="1">
      <c r="A115" s="13" t="s">
        <v>297</v>
      </c>
      <c r="B115" t="s">
        <v>298</v>
      </c>
      <c r="C115" t="s">
        <v>63</v>
      </c>
      <c r="D115" t="s">
        <v>510</v>
      </c>
      <c r="E115" s="13" t="s">
        <v>64</v>
      </c>
      <c r="F115" s="13" t="s">
        <v>75</v>
      </c>
      <c r="G115" s="14" t="str">
        <f t="shared" si="10"/>
        <v>Not Eligible</v>
      </c>
      <c r="H115" s="22">
        <v>21563.8</v>
      </c>
      <c r="I115" s="22">
        <v>21033</v>
      </c>
      <c r="J115" s="22">
        <v>19448.8</v>
      </c>
      <c r="K115" s="16">
        <v>0.8</v>
      </c>
      <c r="L115" s="16">
        <v>1</v>
      </c>
      <c r="M115" s="17">
        <v>12</v>
      </c>
      <c r="N115" s="18">
        <v>13.5</v>
      </c>
      <c r="O115" s="115">
        <f t="shared" si="9"/>
        <v>15</v>
      </c>
      <c r="P115" s="113">
        <v>744.10140560000002</v>
      </c>
      <c r="Q115" s="113">
        <v>446.46084330000002</v>
      </c>
      <c r="R115" s="16">
        <v>0.03</v>
      </c>
      <c r="S115" s="17">
        <v>0.7659999999999999</v>
      </c>
      <c r="T115" s="23">
        <v>1966.9361470328731</v>
      </c>
      <c r="U115" s="24">
        <v>3391.8896395350353</v>
      </c>
      <c r="V115">
        <f t="shared" si="7"/>
        <v>0.13</v>
      </c>
    </row>
    <row r="116" spans="1:22" ht="14.4" customHeight="1">
      <c r="A116" s="13" t="s">
        <v>299</v>
      </c>
      <c r="B116" t="s">
        <v>300</v>
      </c>
      <c r="C116" t="s">
        <v>63</v>
      </c>
      <c r="D116" t="s">
        <v>509</v>
      </c>
      <c r="E116" s="13" t="s">
        <v>72</v>
      </c>
      <c r="F116" s="13" t="s">
        <v>65</v>
      </c>
      <c r="G116" s="14" t="str">
        <f t="shared" si="10"/>
        <v>Not Eligible</v>
      </c>
      <c r="H116" s="22" t="e">
        <v>#N/A</v>
      </c>
      <c r="I116" s="22" t="e">
        <v>#N/A</v>
      </c>
      <c r="J116" s="22" t="e">
        <v>#N/A</v>
      </c>
      <c r="K116" s="16">
        <v>0.8</v>
      </c>
      <c r="L116" s="16">
        <v>1</v>
      </c>
      <c r="M116" s="17">
        <v>12</v>
      </c>
      <c r="N116" s="18">
        <v>390</v>
      </c>
      <c r="O116" s="115">
        <f t="shared" si="9"/>
        <v>25</v>
      </c>
      <c r="P116" s="113">
        <v>1325.425371</v>
      </c>
      <c r="Q116" s="113">
        <v>1855.595519</v>
      </c>
      <c r="R116" s="16">
        <v>0.03</v>
      </c>
      <c r="S116" s="17">
        <v>0.7659999999999999</v>
      </c>
      <c r="T116" s="32">
        <v>172676.3407245258</v>
      </c>
      <c r="U116" s="26">
        <v>35305.844379786402</v>
      </c>
      <c r="V116">
        <f t="shared" si="7"/>
        <v>0.04</v>
      </c>
    </row>
    <row r="117" spans="1:22" ht="14.4" customHeight="1">
      <c r="A117" s="13" t="s">
        <v>301</v>
      </c>
      <c r="B117" t="s">
        <v>302</v>
      </c>
      <c r="C117" t="s">
        <v>85</v>
      </c>
      <c r="D117" t="s">
        <v>508</v>
      </c>
      <c r="E117" s="13" t="s">
        <v>64</v>
      </c>
      <c r="F117" s="13" t="s">
        <v>75</v>
      </c>
      <c r="G117" s="14" t="str">
        <f t="shared" si="10"/>
        <v>Not Eligible</v>
      </c>
      <c r="H117" s="22">
        <v>33386.800000000003</v>
      </c>
      <c r="I117" s="22">
        <v>27527.599999999999</v>
      </c>
      <c r="J117" s="22">
        <v>21688</v>
      </c>
      <c r="K117" s="16">
        <v>0.8</v>
      </c>
      <c r="L117" s="16">
        <v>1</v>
      </c>
      <c r="M117" s="17">
        <v>12</v>
      </c>
      <c r="N117" s="18">
        <v>13.5</v>
      </c>
      <c r="O117" s="115">
        <f t="shared" si="9"/>
        <v>15</v>
      </c>
      <c r="P117" s="113">
        <v>650.09150220000004</v>
      </c>
      <c r="Q117" s="113">
        <v>650.09150220000004</v>
      </c>
      <c r="R117" s="16">
        <v>0.03</v>
      </c>
      <c r="S117" s="17">
        <v>0.68420000000000003</v>
      </c>
      <c r="T117" s="23">
        <v>3128.9534537393261</v>
      </c>
      <c r="U117" s="24">
        <v>4763.9928289253794</v>
      </c>
      <c r="V117">
        <f t="shared" si="7"/>
        <v>0.11</v>
      </c>
    </row>
    <row r="118" spans="1:22" ht="14.4" customHeight="1">
      <c r="A118" s="13" t="s">
        <v>303</v>
      </c>
      <c r="B118" t="s">
        <v>304</v>
      </c>
      <c r="C118" t="s">
        <v>63</v>
      </c>
      <c r="D118" t="s">
        <v>508</v>
      </c>
      <c r="E118" s="13" t="s">
        <v>69</v>
      </c>
      <c r="F118" s="13" t="s">
        <v>65</v>
      </c>
      <c r="G118" s="14" t="str">
        <f t="shared" si="10"/>
        <v>Not Eligible</v>
      </c>
      <c r="H118" s="22">
        <v>3554.8</v>
      </c>
      <c r="I118" s="22">
        <v>3824.6000000000004</v>
      </c>
      <c r="J118" s="22">
        <v>3876.2</v>
      </c>
      <c r="K118" s="16">
        <v>0.8</v>
      </c>
      <c r="L118" s="16">
        <v>1</v>
      </c>
      <c r="M118" s="17">
        <v>12</v>
      </c>
      <c r="N118" s="18">
        <v>40.44</v>
      </c>
      <c r="O118" s="115">
        <f t="shared" si="9"/>
        <v>15</v>
      </c>
      <c r="P118" s="113">
        <v>588.11935960000005</v>
      </c>
      <c r="Q118" s="113">
        <v>705.74323159999994</v>
      </c>
      <c r="R118" s="16">
        <v>0.03</v>
      </c>
      <c r="S118" s="17">
        <v>0.7659999999999999</v>
      </c>
      <c r="T118" s="23">
        <v>7110.6329226779017</v>
      </c>
      <c r="U118" s="24">
        <v>13611.566900569245</v>
      </c>
      <c r="V118">
        <f t="shared" si="7"/>
        <v>0.11</v>
      </c>
    </row>
    <row r="119" spans="1:22" ht="14.4" customHeight="1">
      <c r="A119" s="13" t="s">
        <v>305</v>
      </c>
      <c r="B119" t="s">
        <v>306</v>
      </c>
      <c r="C119" t="s">
        <v>58</v>
      </c>
      <c r="D119" t="s">
        <v>507</v>
      </c>
      <c r="E119" s="13" t="s">
        <v>64</v>
      </c>
      <c r="F119" s="13" t="s">
        <v>65</v>
      </c>
      <c r="G119" s="14" t="str">
        <f t="shared" si="10"/>
        <v>Not Eligible</v>
      </c>
      <c r="H119" s="22">
        <v>332958.59999999998</v>
      </c>
      <c r="I119" s="22">
        <v>300754.39999999997</v>
      </c>
      <c r="J119" s="22">
        <v>277920.60000000003</v>
      </c>
      <c r="K119" s="16">
        <v>0.8</v>
      </c>
      <c r="L119" s="16">
        <v>1</v>
      </c>
      <c r="M119" s="17">
        <v>12</v>
      </c>
      <c r="N119" s="18">
        <v>40.44</v>
      </c>
      <c r="O119" s="115">
        <f t="shared" si="9"/>
        <v>15</v>
      </c>
      <c r="P119" s="113">
        <v>603.06939599999998</v>
      </c>
      <c r="Q119" s="113">
        <v>723.68327520000003</v>
      </c>
      <c r="R119" s="16">
        <v>0.03</v>
      </c>
      <c r="S119" s="17">
        <v>0.81889999999999996</v>
      </c>
      <c r="T119" s="23">
        <v>3053.5306724000002</v>
      </c>
      <c r="U119" s="24">
        <v>4986.3642355175762</v>
      </c>
      <c r="V119">
        <f t="shared" si="7"/>
        <v>0.17</v>
      </c>
    </row>
    <row r="120" spans="1:22" ht="14.4" customHeight="1">
      <c r="A120" s="13" t="s">
        <v>307</v>
      </c>
      <c r="B120" t="s">
        <v>308</v>
      </c>
      <c r="C120" t="s">
        <v>68</v>
      </c>
      <c r="D120" t="s">
        <v>511</v>
      </c>
      <c r="E120" s="13" t="s">
        <v>59</v>
      </c>
      <c r="F120" s="13" t="s">
        <v>60</v>
      </c>
      <c r="G120" s="14" t="str">
        <f t="shared" si="10"/>
        <v>Not Eligible</v>
      </c>
      <c r="H120" s="22">
        <v>478055.6</v>
      </c>
      <c r="I120" s="22">
        <v>418721</v>
      </c>
      <c r="J120" s="22">
        <v>365074.8</v>
      </c>
      <c r="K120" s="16">
        <v>0.8</v>
      </c>
      <c r="L120" s="16">
        <v>1</v>
      </c>
      <c r="M120" s="17">
        <v>12</v>
      </c>
      <c r="N120" s="18">
        <v>13.5</v>
      </c>
      <c r="O120" s="115">
        <f t="shared" si="9"/>
        <v>5</v>
      </c>
      <c r="P120" s="113">
        <v>551.90324139999996</v>
      </c>
      <c r="Q120" s="113">
        <v>551.90324139999996</v>
      </c>
      <c r="R120" s="16">
        <v>0.03</v>
      </c>
      <c r="S120" s="17">
        <v>0.74319999999999997</v>
      </c>
      <c r="T120" s="23">
        <v>534.80611758830651</v>
      </c>
      <c r="U120" s="24">
        <v>982.00668537661659</v>
      </c>
      <c r="V120">
        <f t="shared" si="7"/>
        <v>0.17</v>
      </c>
    </row>
    <row r="121" spans="1:22" ht="14.4" customHeight="1">
      <c r="A121" s="13" t="s">
        <v>309</v>
      </c>
      <c r="B121" t="s">
        <v>310</v>
      </c>
      <c r="C121" t="s">
        <v>96</v>
      </c>
      <c r="D121" t="s">
        <v>507</v>
      </c>
      <c r="E121" s="13" t="s">
        <v>59</v>
      </c>
      <c r="F121" s="13" t="s">
        <v>60</v>
      </c>
      <c r="G121" s="14" t="str">
        <f t="shared" si="10"/>
        <v>Not Eligible</v>
      </c>
      <c r="H121" s="22">
        <v>452767.60000000003</v>
      </c>
      <c r="I121" s="22">
        <v>495410</v>
      </c>
      <c r="J121" s="22">
        <v>526809.80000000005</v>
      </c>
      <c r="K121" s="16">
        <v>0.8</v>
      </c>
      <c r="L121" s="16">
        <v>1</v>
      </c>
      <c r="M121" s="17">
        <v>12</v>
      </c>
      <c r="N121" s="18">
        <v>13.5</v>
      </c>
      <c r="O121" s="115">
        <f t="shared" si="9"/>
        <v>5</v>
      </c>
      <c r="P121" s="113">
        <v>493.69661500000001</v>
      </c>
      <c r="Q121" s="113">
        <v>691.17526099999998</v>
      </c>
      <c r="R121" s="16">
        <v>0.03</v>
      </c>
      <c r="S121" s="17">
        <v>0.68420000000000003</v>
      </c>
      <c r="T121" s="25">
        <v>8483.8499159663643</v>
      </c>
      <c r="U121" s="26">
        <v>7362.0655556750798</v>
      </c>
      <c r="V121">
        <f t="shared" si="7"/>
        <v>0.17</v>
      </c>
    </row>
    <row r="122" spans="1:22" ht="14.4" customHeight="1">
      <c r="A122" s="13" t="s">
        <v>311</v>
      </c>
      <c r="B122" t="s">
        <v>312</v>
      </c>
      <c r="C122" t="s">
        <v>68</v>
      </c>
      <c r="D122" t="s">
        <v>511</v>
      </c>
      <c r="E122" s="13" t="s">
        <v>69</v>
      </c>
      <c r="F122" s="13" t="s">
        <v>65</v>
      </c>
      <c r="G122" s="14" t="str">
        <f t="shared" si="10"/>
        <v>Not Eligible</v>
      </c>
      <c r="H122" s="22">
        <v>33581</v>
      </c>
      <c r="I122" s="22">
        <v>29090.2</v>
      </c>
      <c r="J122" s="22">
        <v>27105.8</v>
      </c>
      <c r="K122" s="16">
        <v>0.8</v>
      </c>
      <c r="L122" s="16">
        <v>1</v>
      </c>
      <c r="M122" s="17">
        <v>12</v>
      </c>
      <c r="N122" s="18">
        <v>40.44</v>
      </c>
      <c r="O122" s="115">
        <f t="shared" si="9"/>
        <v>15</v>
      </c>
      <c r="P122" s="113">
        <v>551.90324139999996</v>
      </c>
      <c r="Q122" s="113">
        <v>772.66453799999999</v>
      </c>
      <c r="R122" s="16">
        <v>0.03</v>
      </c>
      <c r="S122" s="17">
        <v>0.74319999999999997</v>
      </c>
      <c r="T122" s="23">
        <v>5292.8905868805086</v>
      </c>
      <c r="U122" s="24">
        <v>6825.5714629263684</v>
      </c>
      <c r="V122">
        <f t="shared" si="7"/>
        <v>0.17</v>
      </c>
    </row>
    <row r="123" spans="1:22" ht="14.4" customHeight="1">
      <c r="A123" s="13" t="s">
        <v>313</v>
      </c>
      <c r="B123" t="s">
        <v>314</v>
      </c>
      <c r="C123" t="s">
        <v>85</v>
      </c>
      <c r="D123" t="s">
        <v>508</v>
      </c>
      <c r="E123" s="13"/>
      <c r="F123" s="13" t="s">
        <v>65</v>
      </c>
      <c r="G123" s="14" t="str">
        <f t="shared" si="10"/>
        <v>Not Eligible</v>
      </c>
      <c r="H123" s="22" t="e">
        <v>#N/A</v>
      </c>
      <c r="I123" s="22" t="e">
        <v>#N/A</v>
      </c>
      <c r="J123" s="22" t="e">
        <v>#N/A</v>
      </c>
      <c r="K123" s="16">
        <v>0.8</v>
      </c>
      <c r="L123" s="16">
        <v>1</v>
      </c>
      <c r="M123" s="17">
        <v>12</v>
      </c>
      <c r="N123" s="18">
        <v>40.44</v>
      </c>
      <c r="O123" s="115">
        <f t="shared" si="9"/>
        <v>15</v>
      </c>
      <c r="P123" s="113">
        <v>650.09150220000004</v>
      </c>
      <c r="Q123" s="113">
        <v>780.10980270000005</v>
      </c>
      <c r="R123" s="16">
        <v>0.03</v>
      </c>
      <c r="S123" s="17">
        <v>0.76080000000000003</v>
      </c>
      <c r="T123" s="25">
        <v>3259.7875359857308</v>
      </c>
      <c r="U123" s="26">
        <v>4235.4937501481299</v>
      </c>
      <c r="V123">
        <f t="shared" si="7"/>
        <v>0.11</v>
      </c>
    </row>
    <row r="124" spans="1:22" ht="14.4" customHeight="1">
      <c r="A124" s="13" t="s">
        <v>315</v>
      </c>
      <c r="B124" t="s">
        <v>316</v>
      </c>
      <c r="C124" t="s">
        <v>96</v>
      </c>
      <c r="D124" t="s">
        <v>507</v>
      </c>
      <c r="E124" s="13" t="s">
        <v>59</v>
      </c>
      <c r="F124" s="13" t="s">
        <v>60</v>
      </c>
      <c r="G124" s="14" t="str">
        <f t="shared" si="10"/>
        <v>Not Eligible</v>
      </c>
      <c r="H124" s="22">
        <v>272498.60000000003</v>
      </c>
      <c r="I124" s="22">
        <v>306628.2</v>
      </c>
      <c r="J124" s="22">
        <v>327906.59999999998</v>
      </c>
      <c r="K124" s="16">
        <v>0.8</v>
      </c>
      <c r="L124" s="16">
        <v>1</v>
      </c>
      <c r="M124" s="17">
        <v>12</v>
      </c>
      <c r="N124" s="18">
        <v>13.5</v>
      </c>
      <c r="O124" s="115">
        <f t="shared" si="9"/>
        <v>5</v>
      </c>
      <c r="P124" s="113">
        <v>493.69661500000001</v>
      </c>
      <c r="Q124" s="113">
        <v>296.21796899999998</v>
      </c>
      <c r="R124" s="16">
        <v>0.03</v>
      </c>
      <c r="S124" s="17">
        <v>0.81889999999999996</v>
      </c>
      <c r="T124" s="23">
        <v>619.45223240542009</v>
      </c>
      <c r="U124" s="24">
        <v>1256.37656161059</v>
      </c>
      <c r="V124">
        <f t="shared" si="7"/>
        <v>0.17</v>
      </c>
    </row>
    <row r="125" spans="1:22" ht="14.4" customHeight="1">
      <c r="A125" s="13" t="s">
        <v>317</v>
      </c>
      <c r="B125" t="s">
        <v>318</v>
      </c>
      <c r="C125" t="s">
        <v>63</v>
      </c>
      <c r="D125" t="s">
        <v>509</v>
      </c>
      <c r="E125" s="13" t="s">
        <v>72</v>
      </c>
      <c r="F125" s="13" t="s">
        <v>65</v>
      </c>
      <c r="G125" s="14" t="str">
        <f t="shared" si="10"/>
        <v>Not Eligible</v>
      </c>
      <c r="H125" s="22">
        <v>86069.400000000009</v>
      </c>
      <c r="I125" s="22">
        <v>89547.199999999997</v>
      </c>
      <c r="J125" s="22">
        <v>96786.599999999991</v>
      </c>
      <c r="K125" s="16">
        <v>0.8</v>
      </c>
      <c r="L125" s="16">
        <v>1</v>
      </c>
      <c r="M125" s="17">
        <v>12</v>
      </c>
      <c r="N125" s="18">
        <v>390</v>
      </c>
      <c r="O125" s="115">
        <f t="shared" si="9"/>
        <v>25</v>
      </c>
      <c r="P125" s="113">
        <v>1325.425371</v>
      </c>
      <c r="Q125" s="113">
        <v>1590.5104449999999</v>
      </c>
      <c r="R125" s="16">
        <v>0.03</v>
      </c>
      <c r="S125" s="17">
        <v>0.7659999999999999</v>
      </c>
      <c r="T125" s="23">
        <v>50076.282409625725</v>
      </c>
      <c r="U125" s="24">
        <v>42833.847114538534</v>
      </c>
      <c r="V125">
        <f t="shared" si="7"/>
        <v>0.04</v>
      </c>
    </row>
    <row r="126" spans="1:22" ht="14.4" customHeight="1">
      <c r="A126" s="13" t="s">
        <v>319</v>
      </c>
      <c r="B126" t="s">
        <v>320</v>
      </c>
      <c r="C126" t="s">
        <v>85</v>
      </c>
      <c r="D126" t="s">
        <v>509</v>
      </c>
      <c r="E126" s="13" t="s">
        <v>72</v>
      </c>
      <c r="F126" s="13" t="s">
        <v>65</v>
      </c>
      <c r="G126" s="14" t="str">
        <f t="shared" si="10"/>
        <v>Not Eligible</v>
      </c>
      <c r="H126" s="22">
        <v>30081</v>
      </c>
      <c r="I126" s="22">
        <v>30292.2</v>
      </c>
      <c r="J126" s="22">
        <v>28836.399999999998</v>
      </c>
      <c r="K126" s="16">
        <v>0.8</v>
      </c>
      <c r="L126" s="16">
        <v>1</v>
      </c>
      <c r="M126" s="17">
        <v>12</v>
      </c>
      <c r="N126" s="18">
        <v>390</v>
      </c>
      <c r="O126" s="115">
        <f t="shared" si="9"/>
        <v>25</v>
      </c>
      <c r="P126" s="113">
        <v>1472.623308</v>
      </c>
      <c r="Q126" s="113">
        <v>883.57398499999999</v>
      </c>
      <c r="R126" s="16">
        <v>0.03</v>
      </c>
      <c r="S126" s="17">
        <v>0.76080000000000003</v>
      </c>
      <c r="T126" s="23">
        <v>36253.915563083639</v>
      </c>
      <c r="U126" s="21">
        <v>29935.048019349098</v>
      </c>
      <c r="V126">
        <f t="shared" si="7"/>
        <v>0.04</v>
      </c>
    </row>
    <row r="127" spans="1:22" ht="14.4" customHeight="1">
      <c r="A127" s="13" t="s">
        <v>321</v>
      </c>
      <c r="B127" t="s">
        <v>322</v>
      </c>
      <c r="C127" t="s">
        <v>78</v>
      </c>
      <c r="D127" t="s">
        <v>507</v>
      </c>
      <c r="E127" s="13" t="s">
        <v>64</v>
      </c>
      <c r="F127" s="13" t="s">
        <v>60</v>
      </c>
      <c r="G127" s="14" t="str">
        <f t="shared" si="10"/>
        <v>Not Eligible</v>
      </c>
      <c r="H127" s="22">
        <v>59218.399999999994</v>
      </c>
      <c r="I127" s="22">
        <v>60025.599999999999</v>
      </c>
      <c r="J127" s="22">
        <v>58486.000000000007</v>
      </c>
      <c r="K127" s="16">
        <v>0.8</v>
      </c>
      <c r="L127" s="16">
        <v>1</v>
      </c>
      <c r="M127" s="17">
        <v>12</v>
      </c>
      <c r="N127" s="18">
        <v>13.5</v>
      </c>
      <c r="O127" s="115">
        <f t="shared" si="9"/>
        <v>15</v>
      </c>
      <c r="P127" s="113">
        <v>546.30694100000005</v>
      </c>
      <c r="Q127" s="113">
        <v>437.0455528</v>
      </c>
      <c r="R127" s="16">
        <v>0.03</v>
      </c>
      <c r="S127" s="17">
        <v>0.70940000000000003</v>
      </c>
      <c r="T127" s="23">
        <v>1587.2196486940666</v>
      </c>
      <c r="U127" s="24">
        <v>2940.8846919245411</v>
      </c>
      <c r="V127">
        <f t="shared" si="7"/>
        <v>0.17</v>
      </c>
    </row>
    <row r="128" spans="1:22" ht="14.4" customHeight="1">
      <c r="A128" s="13" t="s">
        <v>323</v>
      </c>
      <c r="B128" t="s">
        <v>324</v>
      </c>
      <c r="C128" t="s">
        <v>68</v>
      </c>
      <c r="D128" t="s">
        <v>507</v>
      </c>
      <c r="E128" s="13" t="s">
        <v>59</v>
      </c>
      <c r="F128" s="13" t="s">
        <v>60</v>
      </c>
      <c r="G128" s="14" t="str">
        <f t="shared" si="10"/>
        <v>Not Eligible</v>
      </c>
      <c r="H128" s="22">
        <v>406250.8</v>
      </c>
      <c r="I128" s="22">
        <v>320669.8</v>
      </c>
      <c r="J128" s="22">
        <v>255873.2</v>
      </c>
      <c r="K128" s="16">
        <v>0.8</v>
      </c>
      <c r="L128" s="16">
        <v>1</v>
      </c>
      <c r="M128" s="17">
        <v>12</v>
      </c>
      <c r="N128" s="18">
        <v>13.5</v>
      </c>
      <c r="O128" s="115">
        <f t="shared" si="9"/>
        <v>5</v>
      </c>
      <c r="P128" s="113">
        <v>538.36166230000003</v>
      </c>
      <c r="Q128" s="113">
        <v>323.01699739999998</v>
      </c>
      <c r="R128" s="16">
        <v>0.03</v>
      </c>
      <c r="S128" s="17">
        <v>0.74319999999999997</v>
      </c>
      <c r="T128" s="23">
        <v>374.44540634568256</v>
      </c>
      <c r="U128" s="24">
        <v>732.05785428067361</v>
      </c>
      <c r="V128">
        <f t="shared" si="7"/>
        <v>0.17</v>
      </c>
    </row>
    <row r="129" spans="1:22" ht="14.4" customHeight="1">
      <c r="A129" s="13" t="s">
        <v>325</v>
      </c>
      <c r="B129" t="s">
        <v>326</v>
      </c>
      <c r="C129" t="s">
        <v>68</v>
      </c>
      <c r="D129" t="s">
        <v>507</v>
      </c>
      <c r="E129" s="13" t="s">
        <v>64</v>
      </c>
      <c r="F129" s="13" t="s">
        <v>60</v>
      </c>
      <c r="G129" s="14" t="str">
        <f t="shared" si="10"/>
        <v>Not Eligible</v>
      </c>
      <c r="H129" s="22">
        <v>3034793.2</v>
      </c>
      <c r="I129" s="22">
        <v>2584734.4000000004</v>
      </c>
      <c r="J129" s="22">
        <v>2197532.6</v>
      </c>
      <c r="K129" s="16">
        <v>0.8</v>
      </c>
      <c r="L129" s="16">
        <v>1</v>
      </c>
      <c r="M129" s="17">
        <v>12</v>
      </c>
      <c r="N129" s="18">
        <v>13.5</v>
      </c>
      <c r="O129" s="115">
        <f t="shared" si="9"/>
        <v>15</v>
      </c>
      <c r="P129" s="113">
        <v>538.36166230000003</v>
      </c>
      <c r="Q129" s="113">
        <v>646.03399469999999</v>
      </c>
      <c r="R129" s="16">
        <v>0.03</v>
      </c>
      <c r="S129" s="17">
        <v>0.74319999999999997</v>
      </c>
      <c r="T129" s="23">
        <v>1501.7215825168407</v>
      </c>
      <c r="U129" s="24">
        <v>2531.9745120737552</v>
      </c>
      <c r="V129">
        <f t="shared" si="7"/>
        <v>0.17</v>
      </c>
    </row>
    <row r="130" spans="1:22" ht="14.4" customHeight="1">
      <c r="A130" s="13" t="s">
        <v>327</v>
      </c>
      <c r="B130" t="s">
        <v>328</v>
      </c>
      <c r="C130" t="s">
        <v>85</v>
      </c>
      <c r="D130" t="s">
        <v>508</v>
      </c>
      <c r="E130" s="13"/>
      <c r="F130" s="13" t="s">
        <v>65</v>
      </c>
      <c r="G130" s="14" t="str">
        <f t="shared" si="10"/>
        <v>Not Eligible</v>
      </c>
      <c r="H130" s="22" t="e">
        <v>#N/A</v>
      </c>
      <c r="I130" s="22" t="e">
        <v>#N/A</v>
      </c>
      <c r="J130" s="22" t="e">
        <v>#N/A</v>
      </c>
      <c r="K130" s="16">
        <v>0.8</v>
      </c>
      <c r="L130" s="16">
        <v>1</v>
      </c>
      <c r="M130" s="17">
        <v>12</v>
      </c>
      <c r="N130" s="18">
        <v>40.44</v>
      </c>
      <c r="O130" s="115">
        <f t="shared" ref="O130:O161" si="11">IF(E130="High income",25,IF(E130="Low-income",5,15))</f>
        <v>15</v>
      </c>
      <c r="P130" s="113">
        <v>650.09150220000004</v>
      </c>
      <c r="Q130" s="113">
        <v>780.10980270000005</v>
      </c>
      <c r="R130" s="16">
        <v>0.03</v>
      </c>
      <c r="S130" s="17">
        <v>0.76080000000000003</v>
      </c>
      <c r="T130" s="25">
        <v>3259.7875359857308</v>
      </c>
      <c r="U130" s="26">
        <v>4235.4937501481299</v>
      </c>
      <c r="V130">
        <f t="shared" si="7"/>
        <v>0.11</v>
      </c>
    </row>
    <row r="131" spans="1:22" ht="14.4" customHeight="1">
      <c r="A131" s="13" t="s">
        <v>329</v>
      </c>
      <c r="B131" t="s">
        <v>330</v>
      </c>
      <c r="C131" t="s">
        <v>63</v>
      </c>
      <c r="D131" t="s">
        <v>509</v>
      </c>
      <c r="E131" s="13" t="s">
        <v>72</v>
      </c>
      <c r="F131" s="13" t="s">
        <v>65</v>
      </c>
      <c r="G131" s="14" t="str">
        <f t="shared" si="10"/>
        <v>Not Eligible</v>
      </c>
      <c r="H131" s="22">
        <v>30654.000000000004</v>
      </c>
      <c r="I131" s="22">
        <v>30816.199999999997</v>
      </c>
      <c r="J131" s="22">
        <v>29916.800000000003</v>
      </c>
      <c r="K131" s="16">
        <v>0.8</v>
      </c>
      <c r="L131" s="16">
        <v>1</v>
      </c>
      <c r="M131" s="17">
        <v>12</v>
      </c>
      <c r="N131" s="18">
        <v>390</v>
      </c>
      <c r="O131" s="115">
        <f t="shared" si="11"/>
        <v>25</v>
      </c>
      <c r="P131" s="113">
        <v>1325.425371</v>
      </c>
      <c r="Q131" s="113">
        <v>1855.595519</v>
      </c>
      <c r="R131" s="16">
        <v>0.03</v>
      </c>
      <c r="S131" s="17">
        <v>0.7659999999999999</v>
      </c>
      <c r="T131" s="23">
        <v>98102.462208631434</v>
      </c>
      <c r="U131" s="24">
        <v>61882.282079804674</v>
      </c>
      <c r="V131">
        <f t="shared" ref="V131:V194" si="12">LOOKUP($D131,$Z$2:$Z$6,$AA$2:$AA$6)</f>
        <v>0.04</v>
      </c>
    </row>
    <row r="132" spans="1:22" ht="14.4" customHeight="1">
      <c r="A132" s="13" t="s">
        <v>331</v>
      </c>
      <c r="B132" t="s">
        <v>332</v>
      </c>
      <c r="C132" t="s">
        <v>58</v>
      </c>
      <c r="D132" t="s">
        <v>508</v>
      </c>
      <c r="E132" s="13" t="s">
        <v>72</v>
      </c>
      <c r="F132" s="13" t="s">
        <v>65</v>
      </c>
      <c r="G132" s="14" t="str">
        <f t="shared" si="10"/>
        <v>Not Eligible</v>
      </c>
      <c r="H132" s="22">
        <v>37531</v>
      </c>
      <c r="I132" s="22">
        <v>30378.2</v>
      </c>
      <c r="J132" s="22">
        <v>22841.599999999999</v>
      </c>
      <c r="K132" s="16">
        <v>0.8</v>
      </c>
      <c r="L132" s="16">
        <v>1</v>
      </c>
      <c r="M132" s="17">
        <v>12</v>
      </c>
      <c r="N132" s="18">
        <v>390</v>
      </c>
      <c r="O132" s="115">
        <f t="shared" si="11"/>
        <v>25</v>
      </c>
      <c r="P132" s="113">
        <v>811.19980080000005</v>
      </c>
      <c r="Q132" s="113">
        <v>973.43976099999998</v>
      </c>
      <c r="R132" s="16">
        <v>0.03</v>
      </c>
      <c r="S132" s="17">
        <v>0.81889999999999996</v>
      </c>
      <c r="T132" s="23">
        <v>25220.617726421748</v>
      </c>
      <c r="U132" s="24">
        <v>28880.432381436229</v>
      </c>
      <c r="V132">
        <f t="shared" si="12"/>
        <v>0.11</v>
      </c>
    </row>
    <row r="133" spans="1:22" ht="14.4" customHeight="1">
      <c r="A133" s="13" t="s">
        <v>333</v>
      </c>
      <c r="B133" t="s">
        <v>334</v>
      </c>
      <c r="C133" t="s">
        <v>58</v>
      </c>
      <c r="D133" t="s">
        <v>507</v>
      </c>
      <c r="E133" s="13" t="s">
        <v>64</v>
      </c>
      <c r="F133" s="13" t="s">
        <v>60</v>
      </c>
      <c r="G133" s="14" t="str">
        <f t="shared" si="10"/>
        <v>Not Eligible</v>
      </c>
      <c r="H133" s="22">
        <v>2374258.6</v>
      </c>
      <c r="I133" s="22">
        <v>2119296.1999999997</v>
      </c>
      <c r="J133" s="22">
        <v>1869474.0000000002</v>
      </c>
      <c r="K133" s="16">
        <v>0.8</v>
      </c>
      <c r="L133" s="16">
        <v>1</v>
      </c>
      <c r="M133" s="17">
        <v>12</v>
      </c>
      <c r="N133" s="18">
        <v>13.5</v>
      </c>
      <c r="O133" s="115">
        <f t="shared" si="11"/>
        <v>15</v>
      </c>
      <c r="P133" s="113">
        <v>603.06939599999998</v>
      </c>
      <c r="Q133" s="113">
        <v>361.84163760000001</v>
      </c>
      <c r="R133" s="16">
        <v>0.03</v>
      </c>
      <c r="S133" s="17">
        <v>0.81889999999999996</v>
      </c>
      <c r="T133" s="23">
        <v>1189.3731930783247</v>
      </c>
      <c r="U133" s="24">
        <v>2763.4077840351083</v>
      </c>
      <c r="V133">
        <f t="shared" si="12"/>
        <v>0.17</v>
      </c>
    </row>
    <row r="134" spans="1:22" ht="14.4" customHeight="1">
      <c r="A134" s="13" t="s">
        <v>335</v>
      </c>
      <c r="B134" t="s">
        <v>336</v>
      </c>
      <c r="C134" t="s">
        <v>85</v>
      </c>
      <c r="D134" t="s">
        <v>508</v>
      </c>
      <c r="E134" s="13" t="s">
        <v>69</v>
      </c>
      <c r="F134" s="13" t="s">
        <v>65</v>
      </c>
      <c r="G134" s="14" t="str">
        <f t="shared" si="10"/>
        <v>Not Eligible</v>
      </c>
      <c r="H134" s="22" t="e">
        <v>#N/A</v>
      </c>
      <c r="I134" s="22" t="e">
        <v>#N/A</v>
      </c>
      <c r="J134" s="22" t="e">
        <v>#N/A</v>
      </c>
      <c r="K134" s="16">
        <v>0.8</v>
      </c>
      <c r="L134" s="16">
        <v>1</v>
      </c>
      <c r="M134" s="17">
        <v>12</v>
      </c>
      <c r="N134" s="18">
        <v>40.44</v>
      </c>
      <c r="O134" s="115">
        <f t="shared" si="11"/>
        <v>15</v>
      </c>
      <c r="P134" s="113">
        <v>650.09150220000004</v>
      </c>
      <c r="Q134" s="113">
        <v>910.12810309999998</v>
      </c>
      <c r="R134" s="16">
        <v>0.03</v>
      </c>
      <c r="S134" s="17">
        <v>0.76080000000000003</v>
      </c>
      <c r="T134" s="23">
        <v>8031.3122525054832</v>
      </c>
      <c r="U134" s="24">
        <v>15023.102269717871</v>
      </c>
      <c r="V134">
        <f t="shared" si="12"/>
        <v>0.11</v>
      </c>
    </row>
    <row r="135" spans="1:22" ht="14.4" customHeight="1">
      <c r="A135" s="13" t="s">
        <v>337</v>
      </c>
      <c r="B135" t="s">
        <v>338</v>
      </c>
      <c r="C135" t="s">
        <v>78</v>
      </c>
      <c r="D135" t="s">
        <v>508</v>
      </c>
      <c r="E135" s="13" t="s">
        <v>69</v>
      </c>
      <c r="F135" s="13" t="s">
        <v>65</v>
      </c>
      <c r="G135" s="14" t="str">
        <f t="shared" si="10"/>
        <v>Not Eligible</v>
      </c>
      <c r="H135" s="22">
        <v>36059</v>
      </c>
      <c r="I135" s="22">
        <v>34861.599999999999</v>
      </c>
      <c r="J135" s="22">
        <v>33646.199999999997</v>
      </c>
      <c r="K135" s="16">
        <v>0.8</v>
      </c>
      <c r="L135" s="16">
        <v>1</v>
      </c>
      <c r="M135" s="17">
        <v>12</v>
      </c>
      <c r="N135" s="18">
        <v>40.44</v>
      </c>
      <c r="O135" s="115">
        <f t="shared" si="11"/>
        <v>15</v>
      </c>
      <c r="P135" s="113">
        <v>743.00257050000005</v>
      </c>
      <c r="Q135" s="113">
        <v>743.00257050000005</v>
      </c>
      <c r="R135" s="16">
        <v>0.03</v>
      </c>
      <c r="S135" s="17">
        <v>0.70940000000000003</v>
      </c>
      <c r="T135" s="23">
        <v>7498.3793894743621</v>
      </c>
      <c r="U135" s="24">
        <v>15695.406261671018</v>
      </c>
      <c r="V135">
        <f t="shared" si="12"/>
        <v>0.11</v>
      </c>
    </row>
    <row r="136" spans="1:22" ht="14.4" customHeight="1">
      <c r="A136" s="13" t="s">
        <v>339</v>
      </c>
      <c r="B136" t="s">
        <v>340</v>
      </c>
      <c r="C136" t="s">
        <v>85</v>
      </c>
      <c r="D136" t="s">
        <v>508</v>
      </c>
      <c r="E136" s="13" t="s">
        <v>64</v>
      </c>
      <c r="F136" s="13" t="s">
        <v>60</v>
      </c>
      <c r="G136" s="14" t="str">
        <f t="shared" si="10"/>
        <v>Not Eligible</v>
      </c>
      <c r="H136" s="22">
        <v>95791.6</v>
      </c>
      <c r="I136" s="22">
        <v>91279.799999999988</v>
      </c>
      <c r="J136" s="22">
        <v>85437.8</v>
      </c>
      <c r="K136" s="16">
        <v>0.8</v>
      </c>
      <c r="L136" s="16">
        <v>1</v>
      </c>
      <c r="M136" s="17">
        <v>12</v>
      </c>
      <c r="N136" s="18">
        <v>13.5</v>
      </c>
      <c r="O136" s="115">
        <f t="shared" si="11"/>
        <v>15</v>
      </c>
      <c r="P136" s="113">
        <v>650.09150220000004</v>
      </c>
      <c r="Q136" s="113">
        <v>520.07320179999999</v>
      </c>
      <c r="R136" s="16">
        <v>0.03</v>
      </c>
      <c r="S136" s="17">
        <v>0.76080000000000003</v>
      </c>
      <c r="T136" s="31">
        <v>1844.5250399157769</v>
      </c>
      <c r="U136" s="24">
        <v>2694.5617824327737</v>
      </c>
      <c r="V136">
        <f t="shared" si="12"/>
        <v>0.11</v>
      </c>
    </row>
    <row r="137" spans="1:22" ht="14.4" customHeight="1">
      <c r="A137" s="13" t="s">
        <v>341</v>
      </c>
      <c r="B137" t="s">
        <v>342</v>
      </c>
      <c r="C137" t="s">
        <v>78</v>
      </c>
      <c r="D137" t="s">
        <v>508</v>
      </c>
      <c r="E137" s="13" t="s">
        <v>64</v>
      </c>
      <c r="F137" s="13" t="s">
        <v>65</v>
      </c>
      <c r="G137" s="14" t="str">
        <f t="shared" si="10"/>
        <v>Not Eligible</v>
      </c>
      <c r="H137" s="22">
        <v>66058.399999999994</v>
      </c>
      <c r="I137" s="22">
        <v>65713</v>
      </c>
      <c r="J137" s="22">
        <v>64441.600000000006</v>
      </c>
      <c r="K137" s="16">
        <v>0.8</v>
      </c>
      <c r="L137" s="16">
        <v>1</v>
      </c>
      <c r="M137" s="17">
        <v>12</v>
      </c>
      <c r="N137" s="18">
        <v>40.44</v>
      </c>
      <c r="O137" s="115">
        <f t="shared" si="11"/>
        <v>15</v>
      </c>
      <c r="P137" s="113">
        <v>743.00257050000005</v>
      </c>
      <c r="Q137" s="113">
        <v>445.80154229999999</v>
      </c>
      <c r="R137" s="16">
        <v>0.03</v>
      </c>
      <c r="S137" s="17">
        <v>0.70940000000000003</v>
      </c>
      <c r="T137" s="23">
        <v>3629.0677971791633</v>
      </c>
      <c r="U137" s="24">
        <v>5418.5182515368615</v>
      </c>
      <c r="V137">
        <f t="shared" si="12"/>
        <v>0.11</v>
      </c>
    </row>
    <row r="138" spans="1:22" s="36" customFormat="1" ht="14.4" customHeight="1">
      <c r="A138" s="97" t="s">
        <v>343</v>
      </c>
      <c r="B138" s="36" t="s">
        <v>344</v>
      </c>
      <c r="C138" s="36" t="s">
        <v>78</v>
      </c>
      <c r="D138" s="36" t="s">
        <v>507</v>
      </c>
      <c r="E138" s="97" t="s">
        <v>69</v>
      </c>
      <c r="F138" s="97" t="s">
        <v>65</v>
      </c>
      <c r="G138" s="98" t="str">
        <f t="shared" si="10"/>
        <v>Not Eligible</v>
      </c>
      <c r="H138" s="105">
        <v>231275</v>
      </c>
      <c r="I138" s="105">
        <v>284577.2</v>
      </c>
      <c r="J138" s="105">
        <v>302261</v>
      </c>
      <c r="K138" s="100">
        <v>0.74</v>
      </c>
      <c r="L138" s="100">
        <v>1</v>
      </c>
      <c r="M138" s="101">
        <v>12</v>
      </c>
      <c r="N138" s="102">
        <v>23.48</v>
      </c>
      <c r="O138" s="115">
        <v>8.69</v>
      </c>
      <c r="P138" s="120">
        <v>7069.5</v>
      </c>
      <c r="Q138" s="113">
        <v>764.82971740000005</v>
      </c>
      <c r="R138" s="100">
        <v>0.03</v>
      </c>
      <c r="S138" s="101">
        <v>0.70940000000000003</v>
      </c>
      <c r="T138" s="103">
        <v>6621.57</v>
      </c>
      <c r="U138" s="104">
        <v>10317.832689158602</v>
      </c>
      <c r="V138" s="36">
        <f t="shared" si="12"/>
        <v>0.17</v>
      </c>
    </row>
    <row r="139" spans="1:22" ht="14.4" customHeight="1">
      <c r="A139" s="13" t="s">
        <v>345</v>
      </c>
      <c r="B139" t="s">
        <v>346</v>
      </c>
      <c r="C139" t="s">
        <v>85</v>
      </c>
      <c r="D139" t="s">
        <v>508</v>
      </c>
      <c r="E139" s="13" t="s">
        <v>64</v>
      </c>
      <c r="F139" s="13" t="s">
        <v>65</v>
      </c>
      <c r="G139" s="14" t="str">
        <f t="shared" si="10"/>
        <v>Not Eligible</v>
      </c>
      <c r="H139" s="22">
        <v>1096032.2000000002</v>
      </c>
      <c r="I139" s="22">
        <v>1038928.0000000001</v>
      </c>
      <c r="J139" s="22">
        <v>982870.8</v>
      </c>
      <c r="K139" s="16">
        <v>0.8</v>
      </c>
      <c r="L139" s="16">
        <v>1</v>
      </c>
      <c r="M139" s="17">
        <v>12</v>
      </c>
      <c r="N139" s="18">
        <v>40.44</v>
      </c>
      <c r="O139" s="115">
        <f t="shared" si="11"/>
        <v>15</v>
      </c>
      <c r="P139" s="113">
        <v>650.09150220000004</v>
      </c>
      <c r="Q139" s="113">
        <v>520.07320179999999</v>
      </c>
      <c r="R139" s="16">
        <v>0.03</v>
      </c>
      <c r="S139" s="17">
        <v>0.68420000000000003</v>
      </c>
      <c r="T139" s="31">
        <v>2369.517867279269</v>
      </c>
      <c r="U139" s="24">
        <v>4139.9154365953746</v>
      </c>
      <c r="V139">
        <f t="shared" si="12"/>
        <v>0.11</v>
      </c>
    </row>
    <row r="140" spans="1:22" ht="14.4" customHeight="1">
      <c r="A140" s="13" t="s">
        <v>347</v>
      </c>
      <c r="B140" t="s">
        <v>348</v>
      </c>
      <c r="C140" t="s">
        <v>63</v>
      </c>
      <c r="D140" t="s">
        <v>508</v>
      </c>
      <c r="E140" s="13" t="s">
        <v>72</v>
      </c>
      <c r="F140" s="13" t="s">
        <v>65</v>
      </c>
      <c r="G140" s="14" t="str">
        <f t="shared" si="10"/>
        <v>Not Eligible</v>
      </c>
      <c r="H140" s="22">
        <v>194102.8</v>
      </c>
      <c r="I140" s="22">
        <v>195727.8</v>
      </c>
      <c r="J140" s="22">
        <v>171992.59999999998</v>
      </c>
      <c r="K140" s="16">
        <v>0.8</v>
      </c>
      <c r="L140" s="16">
        <v>1</v>
      </c>
      <c r="M140" s="17">
        <v>12</v>
      </c>
      <c r="N140" s="18">
        <v>390</v>
      </c>
      <c r="O140" s="115">
        <f t="shared" si="11"/>
        <v>25</v>
      </c>
      <c r="P140" s="113">
        <v>588.11935960000005</v>
      </c>
      <c r="Q140" s="113">
        <v>823.36710349999998</v>
      </c>
      <c r="R140" s="16">
        <v>0.03</v>
      </c>
      <c r="S140" s="17">
        <v>0.7659999999999999</v>
      </c>
      <c r="T140" s="23">
        <v>13462.854740753246</v>
      </c>
      <c r="U140" s="24">
        <v>21309.92449511397</v>
      </c>
      <c r="V140">
        <f t="shared" si="12"/>
        <v>0.11</v>
      </c>
    </row>
    <row r="141" spans="1:22" ht="14.4" customHeight="1">
      <c r="A141" s="13" t="s">
        <v>349</v>
      </c>
      <c r="B141" t="s">
        <v>350</v>
      </c>
      <c r="C141" t="s">
        <v>63</v>
      </c>
      <c r="D141" t="s">
        <v>509</v>
      </c>
      <c r="E141" s="13" t="s">
        <v>72</v>
      </c>
      <c r="F141" s="13" t="s">
        <v>65</v>
      </c>
      <c r="G141" s="14" t="str">
        <f t="shared" si="10"/>
        <v>Not Eligible</v>
      </c>
      <c r="H141" s="22">
        <v>42611.8</v>
      </c>
      <c r="I141" s="22">
        <v>47857</v>
      </c>
      <c r="J141" s="22">
        <v>51449.8</v>
      </c>
      <c r="K141" s="16">
        <v>0.8</v>
      </c>
      <c r="L141" s="16">
        <v>1</v>
      </c>
      <c r="M141" s="17">
        <v>12</v>
      </c>
      <c r="N141" s="18">
        <v>390</v>
      </c>
      <c r="O141" s="115">
        <f t="shared" si="11"/>
        <v>25</v>
      </c>
      <c r="P141" s="113">
        <v>1325.425371</v>
      </c>
      <c r="Q141" s="113">
        <v>795.25522260000002</v>
      </c>
      <c r="R141" s="16">
        <v>0.03</v>
      </c>
      <c r="S141" s="17">
        <v>0.7659999999999999</v>
      </c>
      <c r="T141" s="23">
        <v>22315.841977165659</v>
      </c>
      <c r="U141" s="24">
        <v>25384.763048023822</v>
      </c>
      <c r="V141">
        <f t="shared" si="12"/>
        <v>0.04</v>
      </c>
    </row>
    <row r="142" spans="1:22" ht="14.4" customHeight="1">
      <c r="A142" s="13" t="s">
        <v>351</v>
      </c>
      <c r="B142" t="s">
        <v>352</v>
      </c>
      <c r="C142" t="s">
        <v>58</v>
      </c>
      <c r="D142" t="s">
        <v>508</v>
      </c>
      <c r="E142" s="13" t="s">
        <v>72</v>
      </c>
      <c r="F142" s="13" t="s">
        <v>65</v>
      </c>
      <c r="G142" s="14" t="str">
        <f t="shared" si="10"/>
        <v>Not Eligible</v>
      </c>
      <c r="H142" s="22">
        <v>12975.399999999998</v>
      </c>
      <c r="I142" s="22">
        <v>10914.199999999999</v>
      </c>
      <c r="J142" s="22">
        <v>8978</v>
      </c>
      <c r="K142" s="16">
        <v>0.8</v>
      </c>
      <c r="L142" s="16">
        <v>1</v>
      </c>
      <c r="M142" s="17">
        <v>12</v>
      </c>
      <c r="N142" s="18">
        <v>390</v>
      </c>
      <c r="O142" s="115">
        <f t="shared" si="11"/>
        <v>25</v>
      </c>
      <c r="P142" s="113">
        <v>811.19980080000005</v>
      </c>
      <c r="Q142" s="113">
        <v>1135.679721</v>
      </c>
      <c r="R142" s="16">
        <v>0.03</v>
      </c>
      <c r="S142" s="17">
        <v>0.81889999999999996</v>
      </c>
      <c r="T142" s="23">
        <v>92501.495112296325</v>
      </c>
      <c r="U142" s="24">
        <v>88919.116411626106</v>
      </c>
      <c r="V142">
        <f t="shared" si="12"/>
        <v>0.11</v>
      </c>
    </row>
    <row r="143" spans="1:22" ht="14.4" customHeight="1">
      <c r="A143" s="13" t="s">
        <v>353</v>
      </c>
      <c r="B143" t="s">
        <v>354</v>
      </c>
      <c r="C143" t="s">
        <v>63</v>
      </c>
      <c r="D143" t="s">
        <v>508</v>
      </c>
      <c r="E143" s="13" t="s">
        <v>69</v>
      </c>
      <c r="F143" s="13" t="s">
        <v>65</v>
      </c>
      <c r="G143" s="14" t="str">
        <f t="shared" si="10"/>
        <v>Not Eligible</v>
      </c>
      <c r="H143" s="22">
        <v>89883.6</v>
      </c>
      <c r="I143" s="22">
        <v>102226.4</v>
      </c>
      <c r="J143" s="22">
        <v>102649.2</v>
      </c>
      <c r="K143" s="16">
        <v>0.8</v>
      </c>
      <c r="L143" s="16">
        <v>1</v>
      </c>
      <c r="M143" s="17">
        <v>12</v>
      </c>
      <c r="N143" s="18">
        <v>40.44</v>
      </c>
      <c r="O143" s="115">
        <f t="shared" si="11"/>
        <v>15</v>
      </c>
      <c r="P143" s="113">
        <v>588.11935960000005</v>
      </c>
      <c r="Q143" s="113">
        <v>823.36710349999998</v>
      </c>
      <c r="R143" s="16">
        <v>0.03</v>
      </c>
      <c r="S143" s="17">
        <v>0.7659999999999999</v>
      </c>
      <c r="T143" s="23">
        <v>8405.4937980519098</v>
      </c>
      <c r="U143" s="24">
        <v>15163.27695215233</v>
      </c>
      <c r="V143">
        <f t="shared" si="12"/>
        <v>0.11</v>
      </c>
    </row>
    <row r="144" spans="1:22" ht="14.4" customHeight="1">
      <c r="A144" s="13" t="s">
        <v>355</v>
      </c>
      <c r="B144" t="s">
        <v>356</v>
      </c>
      <c r="C144" t="s">
        <v>63</v>
      </c>
      <c r="D144" t="s">
        <v>510</v>
      </c>
      <c r="E144" s="13" t="s">
        <v>69</v>
      </c>
      <c r="F144" s="13" t="s">
        <v>65</v>
      </c>
      <c r="G144" s="14" t="str">
        <f t="shared" si="10"/>
        <v>Not Eligible</v>
      </c>
      <c r="H144" s="22">
        <v>891395.2</v>
      </c>
      <c r="I144" s="22">
        <v>775208.8</v>
      </c>
      <c r="J144" s="22">
        <v>675821</v>
      </c>
      <c r="K144" s="16">
        <v>0.8</v>
      </c>
      <c r="L144" s="16">
        <v>1</v>
      </c>
      <c r="M144" s="17">
        <v>12</v>
      </c>
      <c r="N144" s="18">
        <v>40.44</v>
      </c>
      <c r="O144" s="115">
        <f t="shared" si="11"/>
        <v>15</v>
      </c>
      <c r="P144" s="113">
        <v>744.10140560000002</v>
      </c>
      <c r="Q144" s="113">
        <v>892.92168670000001</v>
      </c>
      <c r="R144" s="16">
        <v>0.03</v>
      </c>
      <c r="S144" s="17">
        <v>0.7659999999999999</v>
      </c>
      <c r="T144" s="31">
        <v>13089.337533598493</v>
      </c>
      <c r="U144" s="24">
        <v>21247.588498567737</v>
      </c>
      <c r="V144">
        <f t="shared" si="12"/>
        <v>0.13</v>
      </c>
    </row>
    <row r="145" spans="1:22" ht="14.4" customHeight="1">
      <c r="A145" s="13" t="s">
        <v>357</v>
      </c>
      <c r="B145" t="s">
        <v>358</v>
      </c>
      <c r="C145" t="s">
        <v>68</v>
      </c>
      <c r="D145" t="s">
        <v>511</v>
      </c>
      <c r="E145" s="13" t="s">
        <v>59</v>
      </c>
      <c r="F145" s="13" t="s">
        <v>60</v>
      </c>
      <c r="G145" s="14" t="str">
        <f t="shared" si="10"/>
        <v>Not Eligible</v>
      </c>
      <c r="H145" s="22">
        <v>168878.6</v>
      </c>
      <c r="I145" s="22">
        <v>164654.40000000002</v>
      </c>
      <c r="J145" s="22">
        <v>143204</v>
      </c>
      <c r="K145" s="16">
        <v>0.8</v>
      </c>
      <c r="L145" s="16">
        <v>1</v>
      </c>
      <c r="M145" s="17">
        <v>12</v>
      </c>
      <c r="N145" s="18">
        <v>13.5</v>
      </c>
      <c r="O145" s="115">
        <f t="shared" si="11"/>
        <v>5</v>
      </c>
      <c r="P145" s="113">
        <v>551.90324139999996</v>
      </c>
      <c r="Q145" s="113">
        <v>551.90324139999996</v>
      </c>
      <c r="R145" s="16">
        <v>0.03</v>
      </c>
      <c r="S145" s="17">
        <v>0.74319999999999997</v>
      </c>
      <c r="T145" s="23">
        <v>582.55566078028448</v>
      </c>
      <c r="U145" s="24">
        <v>1251.0862948219617</v>
      </c>
      <c r="V145">
        <f t="shared" si="12"/>
        <v>0.17</v>
      </c>
    </row>
    <row r="146" spans="1:22" ht="14.4" customHeight="1">
      <c r="A146" s="13" t="s">
        <v>359</v>
      </c>
      <c r="B146" t="s">
        <v>360</v>
      </c>
      <c r="C146" t="s">
        <v>78</v>
      </c>
      <c r="D146" t="s">
        <v>508</v>
      </c>
      <c r="E146" s="13" t="s">
        <v>72</v>
      </c>
      <c r="F146" s="13" t="s">
        <v>65</v>
      </c>
      <c r="G146" s="14" t="str">
        <f t="shared" ref="G146:G177" si="13">IF(C146="AMRO","Participating","Not Eligible")</f>
        <v>Not Eligible</v>
      </c>
      <c r="H146" s="22" t="e">
        <v>#N/A</v>
      </c>
      <c r="I146" s="22" t="e">
        <v>#N/A</v>
      </c>
      <c r="J146" s="22" t="e">
        <v>#N/A</v>
      </c>
      <c r="K146" s="16">
        <v>0.8</v>
      </c>
      <c r="L146" s="16">
        <v>1</v>
      </c>
      <c r="M146" s="17">
        <v>12</v>
      </c>
      <c r="N146" s="18">
        <v>390</v>
      </c>
      <c r="O146" s="115">
        <f t="shared" si="11"/>
        <v>25</v>
      </c>
      <c r="P146" s="113">
        <v>743.00257050000005</v>
      </c>
      <c r="Q146" s="113">
        <v>1040.2035989999999</v>
      </c>
      <c r="R146" s="16">
        <v>0.03</v>
      </c>
      <c r="S146" s="17">
        <v>0.70940000000000003</v>
      </c>
      <c r="T146" s="23">
        <v>13143.554462267964</v>
      </c>
      <c r="U146" s="24">
        <v>15154.213404266167</v>
      </c>
      <c r="V146">
        <f t="shared" si="12"/>
        <v>0.11</v>
      </c>
    </row>
    <row r="147" spans="1:22" ht="14.4" customHeight="1">
      <c r="A147" s="13" t="s">
        <v>361</v>
      </c>
      <c r="B147" t="s">
        <v>362</v>
      </c>
      <c r="C147" t="s">
        <v>78</v>
      </c>
      <c r="D147" t="s">
        <v>508</v>
      </c>
      <c r="E147" s="13" t="s">
        <v>69</v>
      </c>
      <c r="F147" s="13" t="s">
        <v>65</v>
      </c>
      <c r="G147" s="14" t="str">
        <f t="shared" si="13"/>
        <v>Not Eligible</v>
      </c>
      <c r="H147" s="22">
        <v>1359.2</v>
      </c>
      <c r="I147" s="22">
        <v>1387.6</v>
      </c>
      <c r="J147" s="22">
        <v>1486.4</v>
      </c>
      <c r="K147" s="16">
        <v>0.8</v>
      </c>
      <c r="L147" s="16">
        <v>1</v>
      </c>
      <c r="M147" s="17">
        <v>12</v>
      </c>
      <c r="N147" s="18">
        <v>40.44</v>
      </c>
      <c r="O147" s="115">
        <f t="shared" si="11"/>
        <v>15</v>
      </c>
      <c r="P147" s="113">
        <v>743.00257050000005</v>
      </c>
      <c r="Q147" s="113">
        <v>594.40205639999999</v>
      </c>
      <c r="R147" s="16">
        <v>0.03</v>
      </c>
      <c r="S147" s="17">
        <v>0.70940000000000003</v>
      </c>
      <c r="T147" s="23">
        <v>7153.8544423400663</v>
      </c>
      <c r="U147" s="24">
        <v>9385.3379274237959</v>
      </c>
      <c r="V147">
        <f t="shared" si="12"/>
        <v>0.11</v>
      </c>
    </row>
    <row r="148" spans="1:22" ht="14.4" customHeight="1">
      <c r="A148" s="13" t="s">
        <v>363</v>
      </c>
      <c r="B148" t="s">
        <v>364</v>
      </c>
      <c r="C148" t="s">
        <v>78</v>
      </c>
      <c r="D148" t="s">
        <v>508</v>
      </c>
      <c r="E148" s="13" t="s">
        <v>69</v>
      </c>
      <c r="F148" s="13" t="s">
        <v>65</v>
      </c>
      <c r="G148" s="14" t="str">
        <f t="shared" si="13"/>
        <v>Not Eligible</v>
      </c>
      <c r="H148" s="22">
        <v>841.2</v>
      </c>
      <c r="I148" s="22">
        <v>900</v>
      </c>
      <c r="J148" s="22">
        <v>914.19999999999993</v>
      </c>
      <c r="K148" s="16">
        <v>0.8</v>
      </c>
      <c r="L148" s="16">
        <v>1</v>
      </c>
      <c r="M148" s="17">
        <v>12</v>
      </c>
      <c r="N148" s="18">
        <v>40.44</v>
      </c>
      <c r="O148" s="115">
        <f t="shared" si="11"/>
        <v>15</v>
      </c>
      <c r="P148" s="113">
        <v>743.00257050000005</v>
      </c>
      <c r="Q148" s="113">
        <v>594.40205639999999</v>
      </c>
      <c r="R148" s="16">
        <v>0.03</v>
      </c>
      <c r="S148" s="17">
        <v>0.70940000000000003</v>
      </c>
      <c r="T148" s="23">
        <v>6290.8041200803964</v>
      </c>
      <c r="U148" s="24">
        <v>10811.65862566266</v>
      </c>
      <c r="V148">
        <f t="shared" si="12"/>
        <v>0.11</v>
      </c>
    </row>
    <row r="149" spans="1:22" ht="14.4" customHeight="1">
      <c r="A149" s="13" t="s">
        <v>365</v>
      </c>
      <c r="B149" t="s">
        <v>366</v>
      </c>
      <c r="C149" t="s">
        <v>85</v>
      </c>
      <c r="D149" t="s">
        <v>508</v>
      </c>
      <c r="E149" s="13" t="s">
        <v>64</v>
      </c>
      <c r="F149" s="13" t="s">
        <v>65</v>
      </c>
      <c r="G149" s="14" t="str">
        <f t="shared" si="13"/>
        <v>Not Eligible</v>
      </c>
      <c r="H149" s="22">
        <v>2326.8000000000002</v>
      </c>
      <c r="I149" s="22">
        <v>2426</v>
      </c>
      <c r="J149" s="22">
        <v>2200.1999999999998</v>
      </c>
      <c r="K149" s="16">
        <v>0.8</v>
      </c>
      <c r="L149" s="16">
        <v>1</v>
      </c>
      <c r="M149" s="17">
        <v>12</v>
      </c>
      <c r="N149" s="18">
        <v>40.44</v>
      </c>
      <c r="O149" s="115">
        <f t="shared" si="11"/>
        <v>15</v>
      </c>
      <c r="P149" s="113">
        <v>650.09150220000004</v>
      </c>
      <c r="Q149" s="113">
        <v>780.10980270000005</v>
      </c>
      <c r="R149" s="16">
        <v>0.03</v>
      </c>
      <c r="S149" s="17">
        <v>0.76080000000000003</v>
      </c>
      <c r="T149" s="23">
        <v>3485.4136709596551</v>
      </c>
      <c r="U149" s="24">
        <v>4570.3082798269543</v>
      </c>
      <c r="V149">
        <f t="shared" si="12"/>
        <v>0.11</v>
      </c>
    </row>
    <row r="150" spans="1:22" ht="14.4" customHeight="1">
      <c r="A150" s="13" t="s">
        <v>367</v>
      </c>
      <c r="B150" t="s">
        <v>368</v>
      </c>
      <c r="C150" t="s">
        <v>63</v>
      </c>
      <c r="D150" t="s">
        <v>509</v>
      </c>
      <c r="E150" s="13" t="s">
        <v>72</v>
      </c>
      <c r="F150" s="13" t="s">
        <v>65</v>
      </c>
      <c r="G150" s="14" t="str">
        <f t="shared" si="13"/>
        <v>Not Eligible</v>
      </c>
      <c r="H150" s="22" t="e">
        <v>#N/A</v>
      </c>
      <c r="I150" s="22" t="e">
        <v>#N/A</v>
      </c>
      <c r="J150" s="22" t="e">
        <v>#N/A</v>
      </c>
      <c r="K150" s="16">
        <v>0.8</v>
      </c>
      <c r="L150" s="16">
        <v>1</v>
      </c>
      <c r="M150" s="17">
        <v>12</v>
      </c>
      <c r="N150" s="18">
        <v>390</v>
      </c>
      <c r="O150" s="115">
        <f t="shared" si="11"/>
        <v>25</v>
      </c>
      <c r="P150" s="113">
        <v>1325.425371</v>
      </c>
      <c r="Q150" s="113">
        <v>1060.340297</v>
      </c>
      <c r="R150" s="16">
        <v>0.03</v>
      </c>
      <c r="S150" s="17">
        <v>0.7659999999999999</v>
      </c>
      <c r="T150" s="25">
        <v>34891.997663271039</v>
      </c>
      <c r="U150" s="26">
        <v>35305.844379786402</v>
      </c>
      <c r="V150">
        <f t="shared" si="12"/>
        <v>0.04</v>
      </c>
    </row>
    <row r="151" spans="1:22" ht="14.4" customHeight="1">
      <c r="A151" s="13" t="s">
        <v>369</v>
      </c>
      <c r="B151" t="s">
        <v>370</v>
      </c>
      <c r="C151" t="s">
        <v>68</v>
      </c>
      <c r="D151" t="s">
        <v>507</v>
      </c>
      <c r="E151" s="13" t="s">
        <v>64</v>
      </c>
      <c r="F151" s="13" t="s">
        <v>60</v>
      </c>
      <c r="G151" s="14" t="str">
        <f t="shared" si="13"/>
        <v>Not Eligible</v>
      </c>
      <c r="H151" s="22">
        <v>2930</v>
      </c>
      <c r="I151" s="22">
        <v>2683</v>
      </c>
      <c r="J151" s="22">
        <v>2436.1999999999998</v>
      </c>
      <c r="K151" s="16">
        <v>0.8</v>
      </c>
      <c r="L151" s="16">
        <v>1</v>
      </c>
      <c r="M151" s="17">
        <v>12</v>
      </c>
      <c r="N151" s="18">
        <v>13.5</v>
      </c>
      <c r="O151" s="115">
        <f t="shared" si="11"/>
        <v>15</v>
      </c>
      <c r="P151" s="113">
        <v>538.36166230000003</v>
      </c>
      <c r="Q151" s="113">
        <v>646.03399469999999</v>
      </c>
      <c r="R151" s="16">
        <v>0.03</v>
      </c>
      <c r="S151" s="17">
        <v>0.74319999999999997</v>
      </c>
      <c r="T151" s="23">
        <v>1473.2847051088827</v>
      </c>
      <c r="U151" s="24">
        <v>2058.1461341191707</v>
      </c>
      <c r="V151">
        <f t="shared" si="12"/>
        <v>0.17</v>
      </c>
    </row>
    <row r="152" spans="1:22" ht="14.4" customHeight="1">
      <c r="A152" s="13" t="s">
        <v>371</v>
      </c>
      <c r="B152" t="s">
        <v>372</v>
      </c>
      <c r="C152" t="s">
        <v>58</v>
      </c>
      <c r="D152" t="s">
        <v>508</v>
      </c>
      <c r="E152" s="13" t="s">
        <v>72</v>
      </c>
      <c r="F152" s="13" t="s">
        <v>65</v>
      </c>
      <c r="G152" s="14" t="str">
        <f t="shared" si="13"/>
        <v>Not Eligible</v>
      </c>
      <c r="H152" s="22">
        <v>310761.2</v>
      </c>
      <c r="I152" s="22">
        <v>302769.8</v>
      </c>
      <c r="J152" s="22">
        <v>269227.39999999997</v>
      </c>
      <c r="K152" s="16">
        <v>0.8</v>
      </c>
      <c r="L152" s="16">
        <v>1</v>
      </c>
      <c r="M152" s="17">
        <v>12</v>
      </c>
      <c r="N152" s="18">
        <v>390</v>
      </c>
      <c r="O152" s="115">
        <f t="shared" si="11"/>
        <v>25</v>
      </c>
      <c r="P152" s="113">
        <v>811.19980080000005</v>
      </c>
      <c r="Q152" s="113">
        <v>811.19980080000005</v>
      </c>
      <c r="R152" s="16">
        <v>0.03</v>
      </c>
      <c r="S152" s="17">
        <v>0.81889999999999996</v>
      </c>
      <c r="T152" s="23">
        <v>20540.306519983358</v>
      </c>
      <c r="U152" s="24">
        <v>24434.249779776292</v>
      </c>
      <c r="V152">
        <f t="shared" si="12"/>
        <v>0.11</v>
      </c>
    </row>
    <row r="153" spans="1:22" ht="14.4" customHeight="1">
      <c r="A153" s="13" t="s">
        <v>373</v>
      </c>
      <c r="B153" t="s">
        <v>374</v>
      </c>
      <c r="C153" t="s">
        <v>68</v>
      </c>
      <c r="D153" t="s">
        <v>507</v>
      </c>
      <c r="E153" s="13" t="s">
        <v>64</v>
      </c>
      <c r="F153" s="13" t="s">
        <v>60</v>
      </c>
      <c r="G153" s="14" t="str">
        <f t="shared" si="13"/>
        <v>Not Eligible</v>
      </c>
      <c r="H153" s="22">
        <v>256575</v>
      </c>
      <c r="I153" s="22">
        <v>214378.80000000002</v>
      </c>
      <c r="J153" s="22">
        <v>183037.6</v>
      </c>
      <c r="K153" s="16">
        <v>0.8</v>
      </c>
      <c r="L153" s="16">
        <v>1</v>
      </c>
      <c r="M153" s="17">
        <v>12</v>
      </c>
      <c r="N153" s="18">
        <v>13.5</v>
      </c>
      <c r="O153" s="115">
        <f t="shared" si="11"/>
        <v>15</v>
      </c>
      <c r="P153" s="113">
        <v>538.36166230000003</v>
      </c>
      <c r="Q153" s="113">
        <v>538.36166230000003</v>
      </c>
      <c r="R153" s="16">
        <v>0.03</v>
      </c>
      <c r="S153" s="17">
        <v>0.74319999999999997</v>
      </c>
      <c r="T153" s="31">
        <v>1119.3572876997914</v>
      </c>
      <c r="U153" s="24">
        <v>1980.609062525476</v>
      </c>
      <c r="V153">
        <f t="shared" si="12"/>
        <v>0.17</v>
      </c>
    </row>
    <row r="154" spans="1:22" ht="14.4" customHeight="1">
      <c r="A154" s="13" t="s">
        <v>375</v>
      </c>
      <c r="B154" t="s">
        <v>376</v>
      </c>
      <c r="C154" t="s">
        <v>63</v>
      </c>
      <c r="D154" t="s">
        <v>508</v>
      </c>
      <c r="E154" s="13" t="s">
        <v>69</v>
      </c>
      <c r="F154" s="13" t="s">
        <v>65</v>
      </c>
      <c r="G154" s="14" t="str">
        <f t="shared" si="13"/>
        <v>Not Eligible</v>
      </c>
      <c r="H154" s="22">
        <v>44013.999999999993</v>
      </c>
      <c r="I154" s="22">
        <v>45858.8</v>
      </c>
      <c r="J154" s="22">
        <v>50970.8</v>
      </c>
      <c r="K154" s="16">
        <v>0.8</v>
      </c>
      <c r="L154" s="16">
        <v>1</v>
      </c>
      <c r="M154" s="17">
        <v>12</v>
      </c>
      <c r="N154" s="18">
        <v>40.44</v>
      </c>
      <c r="O154" s="115">
        <f t="shared" si="11"/>
        <v>15</v>
      </c>
      <c r="P154" s="113">
        <v>588.11935960000005</v>
      </c>
      <c r="Q154" s="113">
        <v>588.11935960000005</v>
      </c>
      <c r="R154" s="16">
        <v>0.03</v>
      </c>
      <c r="S154" s="17">
        <v>0.7659999999999999</v>
      </c>
      <c r="T154" s="23">
        <v>6310.3651037847267</v>
      </c>
      <c r="U154" s="24">
        <v>11919.429283744639</v>
      </c>
      <c r="V154">
        <f t="shared" si="12"/>
        <v>0.11</v>
      </c>
    </row>
    <row r="155" spans="1:22" ht="14.4" customHeight="1">
      <c r="A155" s="13" t="s">
        <v>377</v>
      </c>
      <c r="B155" t="s">
        <v>378</v>
      </c>
      <c r="C155" t="s">
        <v>68</v>
      </c>
      <c r="D155" t="s">
        <v>507</v>
      </c>
      <c r="E155" s="13" t="s">
        <v>69</v>
      </c>
      <c r="F155" s="13" t="s">
        <v>65</v>
      </c>
      <c r="G155" s="14" t="str">
        <f t="shared" si="13"/>
        <v>Not Eligible</v>
      </c>
      <c r="H155" s="22">
        <v>817.2</v>
      </c>
      <c r="I155" s="22">
        <v>753.4</v>
      </c>
      <c r="J155" s="22">
        <v>642.20000000000005</v>
      </c>
      <c r="K155" s="16">
        <v>0.8</v>
      </c>
      <c r="L155" s="16">
        <v>1</v>
      </c>
      <c r="M155" s="17">
        <v>12</v>
      </c>
      <c r="N155" s="18">
        <v>40.44</v>
      </c>
      <c r="O155" s="115">
        <f t="shared" si="11"/>
        <v>15</v>
      </c>
      <c r="P155" s="113">
        <v>538.36166230000003</v>
      </c>
      <c r="Q155" s="113">
        <v>753.70632720000003</v>
      </c>
      <c r="R155" s="16">
        <v>0.03</v>
      </c>
      <c r="S155" s="17">
        <v>0.74319999999999997</v>
      </c>
      <c r="T155" s="23">
        <v>11711.468515633942</v>
      </c>
      <c r="U155" s="24">
        <v>26420.376614093431</v>
      </c>
      <c r="V155">
        <f t="shared" si="12"/>
        <v>0.17</v>
      </c>
    </row>
    <row r="156" spans="1:22" ht="14.4" customHeight="1">
      <c r="A156" s="13" t="s">
        <v>379</v>
      </c>
      <c r="B156" t="s">
        <v>380</v>
      </c>
      <c r="C156" t="s">
        <v>68</v>
      </c>
      <c r="D156" t="s">
        <v>507</v>
      </c>
      <c r="E156" s="13" t="s">
        <v>59</v>
      </c>
      <c r="F156" s="13" t="s">
        <v>60</v>
      </c>
      <c r="G156" s="14" t="str">
        <f t="shared" si="13"/>
        <v>Not Eligible</v>
      </c>
      <c r="H156" s="22">
        <v>100192.8</v>
      </c>
      <c r="I156" s="22">
        <v>92306</v>
      </c>
      <c r="J156" s="22">
        <v>81209.599999999991</v>
      </c>
      <c r="K156" s="16">
        <v>0.8</v>
      </c>
      <c r="L156" s="16">
        <v>1</v>
      </c>
      <c r="M156" s="17">
        <v>12</v>
      </c>
      <c r="N156" s="18">
        <v>13.5</v>
      </c>
      <c r="O156" s="115">
        <f t="shared" si="11"/>
        <v>5</v>
      </c>
      <c r="P156" s="113">
        <v>538.36166230000003</v>
      </c>
      <c r="Q156" s="113">
        <v>323.01699739999998</v>
      </c>
      <c r="R156" s="16">
        <v>0.03</v>
      </c>
      <c r="S156" s="17">
        <v>0.74319999999999997</v>
      </c>
      <c r="T156" s="23">
        <v>373.98352024178121</v>
      </c>
      <c r="U156" s="24">
        <v>876.97328672030483</v>
      </c>
      <c r="V156">
        <f t="shared" si="12"/>
        <v>0.17</v>
      </c>
    </row>
    <row r="157" spans="1:22" ht="14.4" customHeight="1">
      <c r="A157" s="13" t="s">
        <v>381</v>
      </c>
      <c r="B157" t="s">
        <v>382</v>
      </c>
      <c r="C157" t="s">
        <v>85</v>
      </c>
      <c r="D157" t="s">
        <v>509</v>
      </c>
      <c r="E157" s="13" t="s">
        <v>72</v>
      </c>
      <c r="F157" s="13" t="s">
        <v>65</v>
      </c>
      <c r="G157" s="14" t="str">
        <f t="shared" si="13"/>
        <v>Not Eligible</v>
      </c>
      <c r="H157" s="22">
        <v>26008.600000000002</v>
      </c>
      <c r="I157" s="22">
        <v>28070.399999999998</v>
      </c>
      <c r="J157" s="22">
        <v>31065.199999999997</v>
      </c>
      <c r="K157" s="16">
        <v>0.8</v>
      </c>
      <c r="L157" s="16">
        <v>1</v>
      </c>
      <c r="M157" s="17">
        <v>12</v>
      </c>
      <c r="N157" s="18">
        <v>390</v>
      </c>
      <c r="O157" s="115">
        <f t="shared" si="11"/>
        <v>25</v>
      </c>
      <c r="P157" s="113">
        <v>1472.623308</v>
      </c>
      <c r="Q157" s="113">
        <v>1767.14797</v>
      </c>
      <c r="R157" s="16">
        <v>0.03</v>
      </c>
      <c r="S157" s="17">
        <v>0.76080000000000003</v>
      </c>
      <c r="T157" s="23">
        <v>46241.024454019454</v>
      </c>
      <c r="U157" s="24">
        <v>61103.359066485944</v>
      </c>
      <c r="V157">
        <f t="shared" si="12"/>
        <v>0.04</v>
      </c>
    </row>
    <row r="158" spans="1:22" ht="14.4" customHeight="1">
      <c r="A158" s="13" t="s">
        <v>383</v>
      </c>
      <c r="B158" t="s">
        <v>384</v>
      </c>
      <c r="C158" t="s">
        <v>63</v>
      </c>
      <c r="D158" t="s">
        <v>508</v>
      </c>
      <c r="E158" s="13" t="s">
        <v>72</v>
      </c>
      <c r="F158" s="13" t="s">
        <v>65</v>
      </c>
      <c r="G158" s="14" t="str">
        <f t="shared" si="13"/>
        <v>Not Eligible</v>
      </c>
      <c r="H158" s="22">
        <v>27622.800000000003</v>
      </c>
      <c r="I158" s="22">
        <v>27301.200000000001</v>
      </c>
      <c r="J158" s="22">
        <v>25210.2</v>
      </c>
      <c r="K158" s="16">
        <v>0.8</v>
      </c>
      <c r="L158" s="16">
        <v>1</v>
      </c>
      <c r="M158" s="17">
        <v>12</v>
      </c>
      <c r="N158" s="18">
        <v>390</v>
      </c>
      <c r="O158" s="115">
        <f t="shared" si="11"/>
        <v>25</v>
      </c>
      <c r="P158" s="113">
        <v>588.11935960000005</v>
      </c>
      <c r="Q158" s="113">
        <v>823.36710349999998</v>
      </c>
      <c r="R158" s="16">
        <v>0.03</v>
      </c>
      <c r="S158" s="17">
        <v>0.7659999999999999</v>
      </c>
      <c r="T158" s="23">
        <v>17645.983070042028</v>
      </c>
      <c r="U158" s="24">
        <v>24021.747734897719</v>
      </c>
      <c r="V158">
        <f t="shared" si="12"/>
        <v>0.11</v>
      </c>
    </row>
    <row r="159" spans="1:22" ht="14.4" customHeight="1">
      <c r="A159" s="13" t="s">
        <v>385</v>
      </c>
      <c r="B159" t="s">
        <v>386</v>
      </c>
      <c r="C159" t="s">
        <v>63</v>
      </c>
      <c r="D159" t="s">
        <v>509</v>
      </c>
      <c r="E159" s="13" t="s">
        <v>72</v>
      </c>
      <c r="F159" s="13" t="s">
        <v>65</v>
      </c>
      <c r="G159" s="14" t="str">
        <f t="shared" si="13"/>
        <v>Not Eligible</v>
      </c>
      <c r="H159" s="22">
        <v>10769.8</v>
      </c>
      <c r="I159" s="22">
        <v>10107.200000000001</v>
      </c>
      <c r="J159" s="22">
        <v>8809.9999999999982</v>
      </c>
      <c r="K159" s="16">
        <v>0.8</v>
      </c>
      <c r="L159" s="16">
        <v>1</v>
      </c>
      <c r="M159" s="17">
        <v>12</v>
      </c>
      <c r="N159" s="18">
        <v>390</v>
      </c>
      <c r="O159" s="115">
        <f t="shared" si="11"/>
        <v>25</v>
      </c>
      <c r="P159" s="113">
        <v>1325.425371</v>
      </c>
      <c r="Q159" s="113">
        <v>795.25522260000002</v>
      </c>
      <c r="R159" s="16">
        <v>0.03</v>
      </c>
      <c r="S159" s="17">
        <v>0.7659999999999999</v>
      </c>
      <c r="T159" s="23">
        <v>24141.944983169669</v>
      </c>
      <c r="U159" s="24">
        <v>27412.348640853506</v>
      </c>
      <c r="V159">
        <f t="shared" si="12"/>
        <v>0.04</v>
      </c>
    </row>
    <row r="160" spans="1:22" ht="14.4" customHeight="1">
      <c r="A160" s="13" t="s">
        <v>387</v>
      </c>
      <c r="B160" t="s">
        <v>388</v>
      </c>
      <c r="C160" t="s">
        <v>85</v>
      </c>
      <c r="D160" t="s">
        <v>508</v>
      </c>
      <c r="E160" s="13" t="s">
        <v>64</v>
      </c>
      <c r="F160" s="13" t="s">
        <v>60</v>
      </c>
      <c r="G160" s="14" t="str">
        <f t="shared" si="13"/>
        <v>Not Eligible</v>
      </c>
      <c r="H160" s="22">
        <v>7919.1999999999989</v>
      </c>
      <c r="I160" s="22">
        <v>7550.8</v>
      </c>
      <c r="J160" s="22">
        <v>6855.2000000000007</v>
      </c>
      <c r="K160" s="16">
        <v>0.8</v>
      </c>
      <c r="L160" s="16">
        <v>1</v>
      </c>
      <c r="M160" s="17">
        <v>12</v>
      </c>
      <c r="N160" s="18">
        <v>13.5</v>
      </c>
      <c r="O160" s="115">
        <f t="shared" si="11"/>
        <v>15</v>
      </c>
      <c r="P160" s="113">
        <v>650.09150220000004</v>
      </c>
      <c r="Q160" s="113">
        <v>390.05490129999998</v>
      </c>
      <c r="R160" s="16">
        <v>0.03</v>
      </c>
      <c r="S160" s="17">
        <v>0.76080000000000003</v>
      </c>
      <c r="T160" s="23">
        <v>1517.422016701134</v>
      </c>
      <c r="U160" s="24">
        <v>2942.8964754355075</v>
      </c>
      <c r="V160">
        <f t="shared" si="12"/>
        <v>0.11</v>
      </c>
    </row>
    <row r="161" spans="1:22" ht="14.4" customHeight="1">
      <c r="A161" s="13" t="s">
        <v>389</v>
      </c>
      <c r="B161" t="s">
        <v>390</v>
      </c>
      <c r="C161" t="s">
        <v>58</v>
      </c>
      <c r="D161" t="s">
        <v>507</v>
      </c>
      <c r="E161" s="13" t="s">
        <v>59</v>
      </c>
      <c r="F161" s="13" t="s">
        <v>138</v>
      </c>
      <c r="G161" s="14" t="str">
        <f t="shared" si="13"/>
        <v>Not Eligible</v>
      </c>
      <c r="H161" s="22">
        <v>195454.99999999997</v>
      </c>
      <c r="I161" s="22">
        <v>165982.59999999998</v>
      </c>
      <c r="J161" s="22">
        <v>139197.60000000003</v>
      </c>
      <c r="K161" s="16">
        <v>0.8</v>
      </c>
      <c r="L161" s="16">
        <v>1</v>
      </c>
      <c r="M161" s="17">
        <v>12</v>
      </c>
      <c r="N161" s="18">
        <v>13.5</v>
      </c>
      <c r="O161" s="115">
        <f t="shared" si="11"/>
        <v>5</v>
      </c>
      <c r="P161" s="113">
        <v>603.06939599999998</v>
      </c>
      <c r="Q161" s="113">
        <v>844.29715439999995</v>
      </c>
      <c r="R161" s="16">
        <v>0.03</v>
      </c>
      <c r="S161" s="17">
        <v>0.81889999999999996</v>
      </c>
      <c r="T161" s="25">
        <v>7824.9943692076358</v>
      </c>
      <c r="U161" s="26">
        <v>11088.869668187101</v>
      </c>
      <c r="V161">
        <f t="shared" si="12"/>
        <v>0.17</v>
      </c>
    </row>
    <row r="162" spans="1:22" ht="14.4" customHeight="1">
      <c r="A162" s="13" t="s">
        <v>391</v>
      </c>
      <c r="B162" t="s">
        <v>392</v>
      </c>
      <c r="C162" t="s">
        <v>68</v>
      </c>
      <c r="D162" t="s">
        <v>511</v>
      </c>
      <c r="E162" s="13" t="s">
        <v>69</v>
      </c>
      <c r="F162" s="13" t="s">
        <v>65</v>
      </c>
      <c r="G162" s="14" t="str">
        <f t="shared" si="13"/>
        <v>Not Eligible</v>
      </c>
      <c r="H162" s="22">
        <v>532223</v>
      </c>
      <c r="I162" s="22">
        <v>541954.6</v>
      </c>
      <c r="J162" s="22">
        <v>503042.8</v>
      </c>
      <c r="K162" s="16">
        <v>0.8</v>
      </c>
      <c r="L162" s="16">
        <v>1</v>
      </c>
      <c r="M162" s="17">
        <v>12</v>
      </c>
      <c r="N162" s="18">
        <v>40.44</v>
      </c>
      <c r="O162" s="115">
        <f t="shared" ref="O162:O195" si="14">IF(E162="High income",25,IF(E162="Low-income",5,15))</f>
        <v>15</v>
      </c>
      <c r="P162" s="113">
        <v>551.90324139999996</v>
      </c>
      <c r="Q162" s="113">
        <v>772.66453799999999</v>
      </c>
      <c r="R162" s="16">
        <v>0.03</v>
      </c>
      <c r="S162" s="17">
        <v>0.74319999999999997</v>
      </c>
      <c r="T162" s="31">
        <v>8070.0320904096707</v>
      </c>
      <c r="U162" s="24">
        <v>11034.82295176254</v>
      </c>
      <c r="V162">
        <f t="shared" si="12"/>
        <v>0.17</v>
      </c>
    </row>
    <row r="163" spans="1:22" ht="14.4" customHeight="1">
      <c r="A163" s="13" t="s">
        <v>393</v>
      </c>
      <c r="B163" t="s">
        <v>394</v>
      </c>
      <c r="C163" t="s">
        <v>63</v>
      </c>
      <c r="D163" t="s">
        <v>509</v>
      </c>
      <c r="E163" s="13" t="s">
        <v>72</v>
      </c>
      <c r="F163" s="13" t="s">
        <v>65</v>
      </c>
      <c r="G163" s="14" t="str">
        <f t="shared" si="13"/>
        <v>Not Eligible</v>
      </c>
      <c r="H163" s="22">
        <v>207772.20000000004</v>
      </c>
      <c r="I163" s="22">
        <v>236442.6</v>
      </c>
      <c r="J163" s="22">
        <v>221539.80000000002</v>
      </c>
      <c r="K163" s="16">
        <v>0.8</v>
      </c>
      <c r="L163" s="16">
        <v>1</v>
      </c>
      <c r="M163" s="17">
        <v>12</v>
      </c>
      <c r="N163" s="18">
        <v>390</v>
      </c>
      <c r="O163" s="115">
        <f t="shared" si="14"/>
        <v>25</v>
      </c>
      <c r="P163" s="113">
        <v>1325.425371</v>
      </c>
      <c r="Q163" s="113">
        <v>1060.340297</v>
      </c>
      <c r="R163" s="16">
        <v>0.03</v>
      </c>
      <c r="S163" s="17">
        <v>0.7659999999999999</v>
      </c>
      <c r="T163" s="23">
        <v>31942.942455811499</v>
      </c>
      <c r="U163" s="24">
        <v>32423.724971086263</v>
      </c>
      <c r="V163">
        <f t="shared" si="12"/>
        <v>0.04</v>
      </c>
    </row>
    <row r="164" spans="1:22" ht="14.4" customHeight="1">
      <c r="A164" s="13" t="s">
        <v>395</v>
      </c>
      <c r="B164" t="s">
        <v>396</v>
      </c>
      <c r="C164" t="s">
        <v>96</v>
      </c>
      <c r="D164" t="s">
        <v>508</v>
      </c>
      <c r="E164" s="13" t="s">
        <v>64</v>
      </c>
      <c r="F164" s="13" t="s">
        <v>75</v>
      </c>
      <c r="G164" s="14" t="str">
        <f t="shared" si="13"/>
        <v>Not Eligible</v>
      </c>
      <c r="H164" s="22">
        <v>161798</v>
      </c>
      <c r="I164" s="22">
        <v>173841.6</v>
      </c>
      <c r="J164" s="22">
        <v>169628.80000000002</v>
      </c>
      <c r="K164" s="16">
        <v>0.8</v>
      </c>
      <c r="L164" s="16">
        <v>1</v>
      </c>
      <c r="M164" s="17">
        <v>12</v>
      </c>
      <c r="N164" s="18">
        <v>13.5</v>
      </c>
      <c r="O164" s="115">
        <f t="shared" si="14"/>
        <v>15</v>
      </c>
      <c r="P164" s="113">
        <v>539.82276060000004</v>
      </c>
      <c r="Q164" s="113">
        <v>431.85820849999999</v>
      </c>
      <c r="R164" s="16">
        <v>0.03</v>
      </c>
      <c r="S164" s="17">
        <v>0.68420000000000003</v>
      </c>
      <c r="T164" s="23">
        <v>2835.4082753800221</v>
      </c>
      <c r="U164" s="24">
        <v>5619.924163702025</v>
      </c>
      <c r="V164">
        <f t="shared" si="12"/>
        <v>0.11</v>
      </c>
    </row>
    <row r="165" spans="1:22" ht="14.4" customHeight="1">
      <c r="A165" s="13" t="s">
        <v>397</v>
      </c>
      <c r="B165" t="s">
        <v>398</v>
      </c>
      <c r="C165" t="s">
        <v>58</v>
      </c>
      <c r="D165" t="s">
        <v>507</v>
      </c>
      <c r="E165" s="13" t="s">
        <v>64</v>
      </c>
      <c r="F165" s="13" t="s">
        <v>60</v>
      </c>
      <c r="G165" s="14" t="str">
        <f t="shared" si="13"/>
        <v>Not Eligible</v>
      </c>
      <c r="H165" s="22">
        <v>584998.80000000005</v>
      </c>
      <c r="I165" s="22">
        <v>532638.19999999995</v>
      </c>
      <c r="J165" s="22">
        <v>486704.39999999997</v>
      </c>
      <c r="K165" s="16">
        <v>0.8</v>
      </c>
      <c r="L165" s="16">
        <v>1</v>
      </c>
      <c r="M165" s="17">
        <v>12</v>
      </c>
      <c r="N165" s="18">
        <v>13.5</v>
      </c>
      <c r="O165" s="115">
        <f t="shared" si="14"/>
        <v>15</v>
      </c>
      <c r="P165" s="113">
        <v>603.06939599999998</v>
      </c>
      <c r="Q165" s="113">
        <v>603.06939599999998</v>
      </c>
      <c r="R165" s="16">
        <v>0.03</v>
      </c>
      <c r="S165" s="17">
        <v>0.81889999999999996</v>
      </c>
      <c r="T165" s="23">
        <v>1435.1314362999999</v>
      </c>
      <c r="U165" s="24">
        <v>2140.9322366757979</v>
      </c>
      <c r="V165">
        <f t="shared" si="12"/>
        <v>0.17</v>
      </c>
    </row>
    <row r="166" spans="1:22" ht="14.4" customHeight="1">
      <c r="A166" s="13" t="s">
        <v>399</v>
      </c>
      <c r="B166" t="s">
        <v>400</v>
      </c>
      <c r="C166" t="s">
        <v>68</v>
      </c>
      <c r="D166" t="s">
        <v>507</v>
      </c>
      <c r="E166" s="13" t="s">
        <v>64</v>
      </c>
      <c r="F166" s="13" t="s">
        <v>60</v>
      </c>
      <c r="G166" s="14" t="str">
        <f t="shared" si="13"/>
        <v>Not Eligible</v>
      </c>
      <c r="H166" s="22">
        <v>192704</v>
      </c>
      <c r="I166" s="22">
        <v>169696.2</v>
      </c>
      <c r="J166" s="22">
        <v>150266.59999999998</v>
      </c>
      <c r="K166" s="16">
        <v>0.8</v>
      </c>
      <c r="L166" s="16">
        <v>1</v>
      </c>
      <c r="M166" s="17">
        <v>12</v>
      </c>
      <c r="N166" s="18">
        <v>13.5</v>
      </c>
      <c r="O166" s="115">
        <f t="shared" si="14"/>
        <v>15</v>
      </c>
      <c r="P166" s="113">
        <v>603.06939599999998</v>
      </c>
      <c r="Q166" s="113">
        <v>603.06939599999998</v>
      </c>
      <c r="R166" s="16">
        <v>0.03</v>
      </c>
      <c r="S166" s="17">
        <v>0.74319999999999997</v>
      </c>
      <c r="T166" s="19">
        <v>1858.8256363141429</v>
      </c>
      <c r="U166" s="26">
        <v>2363.07393798165</v>
      </c>
      <c r="V166">
        <f t="shared" si="12"/>
        <v>0.17</v>
      </c>
    </row>
    <row r="167" spans="1:22" ht="14.4" customHeight="1">
      <c r="A167" s="13" t="s">
        <v>401</v>
      </c>
      <c r="B167" t="s">
        <v>402</v>
      </c>
      <c r="C167" t="s">
        <v>78</v>
      </c>
      <c r="D167" t="s">
        <v>508</v>
      </c>
      <c r="E167" s="13" t="s">
        <v>69</v>
      </c>
      <c r="F167" s="13" t="s">
        <v>65</v>
      </c>
      <c r="G167" s="14" t="str">
        <f t="shared" si="13"/>
        <v>Not Eligible</v>
      </c>
      <c r="H167" s="22">
        <v>4651.6000000000004</v>
      </c>
      <c r="I167" s="22">
        <v>4687.4000000000005</v>
      </c>
      <c r="J167" s="22">
        <v>4820.4000000000005</v>
      </c>
      <c r="K167" s="16">
        <v>0.8</v>
      </c>
      <c r="L167" s="16">
        <v>1</v>
      </c>
      <c r="M167" s="17">
        <v>12</v>
      </c>
      <c r="N167" s="18">
        <v>40.44</v>
      </c>
      <c r="O167" s="115">
        <f t="shared" si="14"/>
        <v>15</v>
      </c>
      <c r="P167" s="113">
        <v>743.00257050000005</v>
      </c>
      <c r="Q167" s="113">
        <v>743.00257050000005</v>
      </c>
      <c r="R167" s="16">
        <v>0.03</v>
      </c>
      <c r="S167" s="17">
        <v>0.70940000000000003</v>
      </c>
      <c r="T167" s="29">
        <v>8292.4610585243863</v>
      </c>
      <c r="U167" s="21">
        <v>7891.4054147462302</v>
      </c>
      <c r="V167">
        <f t="shared" si="12"/>
        <v>0.11</v>
      </c>
    </row>
    <row r="168" spans="1:22" ht="14.4" customHeight="1">
      <c r="A168" s="13" t="s">
        <v>403</v>
      </c>
      <c r="B168" t="s">
        <v>404</v>
      </c>
      <c r="C168" t="s">
        <v>68</v>
      </c>
      <c r="D168" t="s">
        <v>511</v>
      </c>
      <c r="E168" s="13" t="s">
        <v>64</v>
      </c>
      <c r="F168" s="13" t="s">
        <v>65</v>
      </c>
      <c r="G168" s="14" t="str">
        <f t="shared" si="13"/>
        <v>Not Eligible</v>
      </c>
      <c r="H168" s="22">
        <v>17204.599999999999</v>
      </c>
      <c r="I168" s="22">
        <v>15868.199999999999</v>
      </c>
      <c r="J168" s="22">
        <v>14675.4</v>
      </c>
      <c r="K168" s="16">
        <v>0.8</v>
      </c>
      <c r="L168" s="16">
        <v>1</v>
      </c>
      <c r="M168" s="17">
        <v>12</v>
      </c>
      <c r="N168" s="18">
        <v>40.44</v>
      </c>
      <c r="O168" s="115">
        <f t="shared" si="14"/>
        <v>15</v>
      </c>
      <c r="P168" s="113">
        <v>551.90324139999996</v>
      </c>
      <c r="Q168" s="113">
        <v>772.66453799999999</v>
      </c>
      <c r="R168" s="16">
        <v>0.03</v>
      </c>
      <c r="S168" s="17">
        <v>0.74319999999999997</v>
      </c>
      <c r="T168" s="23">
        <v>3725.2808979895949</v>
      </c>
      <c r="U168" s="24">
        <v>6098.5571639653572</v>
      </c>
      <c r="V168">
        <f t="shared" si="12"/>
        <v>0.17</v>
      </c>
    </row>
    <row r="169" spans="1:22" ht="14.4" customHeight="1">
      <c r="A169" s="13" t="s">
        <v>405</v>
      </c>
      <c r="B169" t="s">
        <v>406</v>
      </c>
      <c r="C169" t="s">
        <v>63</v>
      </c>
      <c r="D169" t="s">
        <v>509</v>
      </c>
      <c r="E169" s="13" t="s">
        <v>72</v>
      </c>
      <c r="F169" s="13" t="s">
        <v>65</v>
      </c>
      <c r="G169" s="14" t="str">
        <f t="shared" si="13"/>
        <v>Not Eligible</v>
      </c>
      <c r="H169" s="22">
        <v>57399</v>
      </c>
      <c r="I169" s="22">
        <v>56450.2</v>
      </c>
      <c r="J169" s="22">
        <v>50548.6</v>
      </c>
      <c r="K169" s="16">
        <v>0.8</v>
      </c>
      <c r="L169" s="16">
        <v>1</v>
      </c>
      <c r="M169" s="17">
        <v>12</v>
      </c>
      <c r="N169" s="18">
        <v>390</v>
      </c>
      <c r="O169" s="115">
        <f t="shared" si="14"/>
        <v>25</v>
      </c>
      <c r="P169" s="113">
        <v>1325.425371</v>
      </c>
      <c r="Q169" s="113">
        <v>1855.595519</v>
      </c>
      <c r="R169" s="16">
        <v>0.03</v>
      </c>
      <c r="S169" s="17">
        <v>0.7659999999999999</v>
      </c>
      <c r="T169" s="23">
        <v>57091.0466622885</v>
      </c>
      <c r="U169" s="24">
        <v>41299.761806051778</v>
      </c>
      <c r="V169">
        <f t="shared" si="12"/>
        <v>0.04</v>
      </c>
    </row>
    <row r="170" spans="1:22" ht="14.4" customHeight="1">
      <c r="A170" s="13" t="s">
        <v>407</v>
      </c>
      <c r="B170" t="s">
        <v>408</v>
      </c>
      <c r="C170" t="s">
        <v>63</v>
      </c>
      <c r="D170" t="s">
        <v>509</v>
      </c>
      <c r="E170" s="13" t="s">
        <v>72</v>
      </c>
      <c r="F170" s="13" t="s">
        <v>65</v>
      </c>
      <c r="G170" s="14" t="str">
        <f t="shared" si="13"/>
        <v>Not Eligible</v>
      </c>
      <c r="H170" s="22">
        <v>41134.6</v>
      </c>
      <c r="I170" s="22">
        <v>39475</v>
      </c>
      <c r="J170" s="22">
        <v>38726.600000000006</v>
      </c>
      <c r="K170" s="16">
        <v>0.8</v>
      </c>
      <c r="L170" s="16">
        <v>1</v>
      </c>
      <c r="M170" s="17">
        <v>12</v>
      </c>
      <c r="N170" s="18">
        <v>390</v>
      </c>
      <c r="O170" s="115">
        <f t="shared" si="14"/>
        <v>25</v>
      </c>
      <c r="P170" s="113">
        <v>1325.425371</v>
      </c>
      <c r="Q170" s="113">
        <v>1855.595519</v>
      </c>
      <c r="R170" s="16">
        <v>0.03</v>
      </c>
      <c r="S170" s="17">
        <v>0.7659999999999999</v>
      </c>
      <c r="T170" s="23">
        <v>83382.81533387427</v>
      </c>
      <c r="U170" s="24">
        <v>49151.39587647625</v>
      </c>
      <c r="V170">
        <f t="shared" si="12"/>
        <v>0.04</v>
      </c>
    </row>
    <row r="171" spans="1:22" ht="14.4" customHeight="1">
      <c r="A171" s="13" t="s">
        <v>409</v>
      </c>
      <c r="B171" t="s">
        <v>410</v>
      </c>
      <c r="C171" t="s">
        <v>58</v>
      </c>
      <c r="D171" t="s">
        <v>508</v>
      </c>
      <c r="E171" s="13" t="s">
        <v>64</v>
      </c>
      <c r="F171" s="13" t="s">
        <v>65</v>
      </c>
      <c r="G171" s="14" t="str">
        <f t="shared" si="13"/>
        <v>Not Eligible</v>
      </c>
      <c r="H171" s="22">
        <v>213596.99999999997</v>
      </c>
      <c r="I171" s="22">
        <v>228546</v>
      </c>
      <c r="J171" s="22">
        <v>227728.40000000002</v>
      </c>
      <c r="K171" s="16">
        <v>0.8</v>
      </c>
      <c r="L171" s="16">
        <v>1</v>
      </c>
      <c r="M171" s="17">
        <v>12</v>
      </c>
      <c r="N171" s="18">
        <v>40.44</v>
      </c>
      <c r="O171" s="115">
        <f t="shared" si="14"/>
        <v>15</v>
      </c>
      <c r="P171" s="113">
        <v>811.19980080000005</v>
      </c>
      <c r="Q171" s="113">
        <v>486.71988049999999</v>
      </c>
      <c r="R171" s="16">
        <v>0.03</v>
      </c>
      <c r="S171" s="17">
        <v>0.81889999999999996</v>
      </c>
      <c r="T171" s="29">
        <v>2892.7551483892803</v>
      </c>
      <c r="U171" s="21">
        <v>5261.6986058889197</v>
      </c>
      <c r="V171">
        <f t="shared" si="12"/>
        <v>0.11</v>
      </c>
    </row>
    <row r="172" spans="1:22" ht="14.4" customHeight="1">
      <c r="A172" s="13" t="s">
        <v>411</v>
      </c>
      <c r="B172" t="s">
        <v>412</v>
      </c>
      <c r="C172" t="s">
        <v>63</v>
      </c>
      <c r="D172" t="s">
        <v>508</v>
      </c>
      <c r="E172" s="13" t="s">
        <v>59</v>
      </c>
      <c r="F172" s="13" t="s">
        <v>60</v>
      </c>
      <c r="G172" s="14" t="str">
        <f t="shared" si="13"/>
        <v>Not Eligible</v>
      </c>
      <c r="H172" s="22">
        <v>114047.4</v>
      </c>
      <c r="I172" s="22">
        <v>89902</v>
      </c>
      <c r="J172" s="22">
        <v>81544.799999999988</v>
      </c>
      <c r="K172" s="16">
        <v>0.8</v>
      </c>
      <c r="L172" s="16">
        <v>1</v>
      </c>
      <c r="M172" s="17">
        <v>12</v>
      </c>
      <c r="N172" s="18">
        <v>13.5</v>
      </c>
      <c r="O172" s="115">
        <f t="shared" si="14"/>
        <v>5</v>
      </c>
      <c r="P172" s="113">
        <v>588.11935960000005</v>
      </c>
      <c r="Q172" s="113">
        <v>352.87161579999997</v>
      </c>
      <c r="R172" s="16">
        <v>0.03</v>
      </c>
      <c r="S172" s="17">
        <v>0.7659999999999999</v>
      </c>
      <c r="T172" s="23">
        <v>934.82005920825907</v>
      </c>
      <c r="U172" s="24">
        <v>2340.1860151486867</v>
      </c>
      <c r="V172">
        <f t="shared" si="12"/>
        <v>0.11</v>
      </c>
    </row>
    <row r="173" spans="1:22" ht="14.4" customHeight="1">
      <c r="A173" s="13" t="s">
        <v>413</v>
      </c>
      <c r="B173" t="s">
        <v>414</v>
      </c>
      <c r="C173" t="s">
        <v>68</v>
      </c>
      <c r="D173" t="s">
        <v>511</v>
      </c>
      <c r="E173" s="13" t="s">
        <v>59</v>
      </c>
      <c r="F173" s="13" t="s">
        <v>60</v>
      </c>
      <c r="G173" s="14" t="str">
        <f t="shared" si="13"/>
        <v>Not Eligible</v>
      </c>
      <c r="H173" s="22">
        <v>395953.00000000006</v>
      </c>
      <c r="I173" s="22">
        <v>388450.60000000003</v>
      </c>
      <c r="J173" s="22">
        <v>338891.19999999995</v>
      </c>
      <c r="K173" s="16">
        <v>0.8</v>
      </c>
      <c r="L173" s="16">
        <v>1</v>
      </c>
      <c r="M173" s="17">
        <v>12</v>
      </c>
      <c r="N173" s="18">
        <v>13.5</v>
      </c>
      <c r="O173" s="115">
        <f t="shared" si="14"/>
        <v>5</v>
      </c>
      <c r="P173" s="113">
        <v>551.90324139999996</v>
      </c>
      <c r="Q173" s="113">
        <v>441.52259309999999</v>
      </c>
      <c r="R173" s="16">
        <v>0.03</v>
      </c>
      <c r="S173" s="17">
        <v>0.74319999999999997</v>
      </c>
      <c r="T173" s="23">
        <v>532.32008406</v>
      </c>
      <c r="U173" s="24">
        <v>1521.0481655754456</v>
      </c>
      <c r="V173">
        <f t="shared" si="12"/>
        <v>0.17</v>
      </c>
    </row>
    <row r="174" spans="1:22" ht="14.4" customHeight="1">
      <c r="A174" s="13" t="s">
        <v>415</v>
      </c>
      <c r="B174" t="s">
        <v>416</v>
      </c>
      <c r="C174" t="s">
        <v>96</v>
      </c>
      <c r="D174" t="s">
        <v>508</v>
      </c>
      <c r="E174" s="13" t="s">
        <v>69</v>
      </c>
      <c r="F174" s="13" t="s">
        <v>65</v>
      </c>
      <c r="G174" s="14" t="str">
        <f t="shared" si="13"/>
        <v>Not Eligible</v>
      </c>
      <c r="H174" s="22">
        <v>369594</v>
      </c>
      <c r="I174" s="22">
        <v>392914.8</v>
      </c>
      <c r="J174" s="22">
        <v>411765.99999999994</v>
      </c>
      <c r="K174" s="16">
        <v>0.8</v>
      </c>
      <c r="L174" s="16">
        <v>1</v>
      </c>
      <c r="M174" s="17">
        <v>12</v>
      </c>
      <c r="N174" s="18">
        <v>40.44</v>
      </c>
      <c r="O174" s="115">
        <f t="shared" si="14"/>
        <v>15</v>
      </c>
      <c r="P174" s="113">
        <v>539.82276060000004</v>
      </c>
      <c r="Q174" s="113">
        <v>755.75186489999999</v>
      </c>
      <c r="R174" s="16">
        <v>0.03</v>
      </c>
      <c r="S174" s="17">
        <v>0.68420000000000003</v>
      </c>
      <c r="T174" s="23">
        <v>4972.373665068626</v>
      </c>
      <c r="U174" s="24">
        <v>8702.9869449606667</v>
      </c>
      <c r="V174">
        <f t="shared" si="12"/>
        <v>0.11</v>
      </c>
    </row>
    <row r="175" spans="1:22" ht="14.4" customHeight="1">
      <c r="A175" s="13" t="s">
        <v>417</v>
      </c>
      <c r="B175" t="s">
        <v>418</v>
      </c>
      <c r="C175" t="s">
        <v>96</v>
      </c>
      <c r="D175" t="s">
        <v>508</v>
      </c>
      <c r="E175" s="13" t="s">
        <v>64</v>
      </c>
      <c r="F175" s="13" t="s">
        <v>75</v>
      </c>
      <c r="G175" s="14" t="str">
        <f t="shared" si="13"/>
        <v>Not Eligible</v>
      </c>
      <c r="H175" s="22">
        <v>19963.599999999999</v>
      </c>
      <c r="I175" s="22">
        <v>14554.599999999999</v>
      </c>
      <c r="J175" s="22">
        <v>14658.4</v>
      </c>
      <c r="K175" s="16">
        <v>0.8</v>
      </c>
      <c r="L175" s="16">
        <v>1</v>
      </c>
      <c r="M175" s="17">
        <v>12</v>
      </c>
      <c r="N175" s="18">
        <v>13.5</v>
      </c>
      <c r="O175" s="115">
        <f t="shared" si="14"/>
        <v>15</v>
      </c>
      <c r="P175" s="113">
        <v>539.82276060000004</v>
      </c>
      <c r="Q175" s="113">
        <v>323.8936564</v>
      </c>
      <c r="R175" s="16">
        <v>0.03</v>
      </c>
      <c r="S175" s="17">
        <v>0.68420000000000003</v>
      </c>
      <c r="T175" s="23">
        <v>896.34996768377721</v>
      </c>
      <c r="U175" s="24">
        <v>1588.4258712547617</v>
      </c>
      <c r="V175">
        <f t="shared" si="12"/>
        <v>0.11</v>
      </c>
    </row>
    <row r="176" spans="1:22" ht="14.4" customHeight="1">
      <c r="A176" s="13" t="s">
        <v>419</v>
      </c>
      <c r="B176" t="s">
        <v>420</v>
      </c>
      <c r="C176" t="s">
        <v>68</v>
      </c>
      <c r="D176" t="s">
        <v>507</v>
      </c>
      <c r="E176" s="13" t="s">
        <v>59</v>
      </c>
      <c r="F176" s="13" t="s">
        <v>60</v>
      </c>
      <c r="G176" s="14" t="str">
        <f t="shared" si="13"/>
        <v>Not Eligible</v>
      </c>
      <c r="H176" s="22">
        <v>115592.59999999999</v>
      </c>
      <c r="I176" s="22">
        <v>103077.2</v>
      </c>
      <c r="J176" s="22">
        <v>88953.400000000009</v>
      </c>
      <c r="K176" s="16">
        <v>0.8</v>
      </c>
      <c r="L176" s="16">
        <v>1</v>
      </c>
      <c r="M176" s="17">
        <v>12</v>
      </c>
      <c r="N176" s="18">
        <v>13.5</v>
      </c>
      <c r="O176" s="115">
        <f t="shared" si="14"/>
        <v>5</v>
      </c>
      <c r="P176" s="113">
        <v>538.36166230000003</v>
      </c>
      <c r="Q176" s="113">
        <v>430.6893298</v>
      </c>
      <c r="R176" s="16">
        <v>0.03</v>
      </c>
      <c r="S176" s="17">
        <v>0.74319999999999997</v>
      </c>
      <c r="T176" s="23">
        <v>588.18514990075471</v>
      </c>
      <c r="U176" s="24">
        <v>1042.1759145292763</v>
      </c>
      <c r="V176">
        <f t="shared" si="12"/>
        <v>0.17</v>
      </c>
    </row>
    <row r="177" spans="1:22" ht="14.4" customHeight="1">
      <c r="A177" s="13" t="s">
        <v>421</v>
      </c>
      <c r="B177" t="s">
        <v>422</v>
      </c>
      <c r="C177" t="s">
        <v>85</v>
      </c>
      <c r="D177" t="s">
        <v>508</v>
      </c>
      <c r="E177" s="13" t="s">
        <v>64</v>
      </c>
      <c r="F177" s="13" t="s">
        <v>65</v>
      </c>
      <c r="G177" s="14" t="str">
        <f t="shared" si="13"/>
        <v>Not Eligible</v>
      </c>
      <c r="H177" s="22">
        <v>1258.5999999999999</v>
      </c>
      <c r="I177" s="22">
        <v>1286.8</v>
      </c>
      <c r="J177" s="22">
        <v>1220.2</v>
      </c>
      <c r="K177" s="16">
        <v>0.8</v>
      </c>
      <c r="L177" s="16">
        <v>1</v>
      </c>
      <c r="M177" s="17">
        <v>12</v>
      </c>
      <c r="N177" s="18">
        <v>40.44</v>
      </c>
      <c r="O177" s="115">
        <f t="shared" si="14"/>
        <v>15</v>
      </c>
      <c r="P177" s="113">
        <v>650.09150220000004</v>
      </c>
      <c r="Q177" s="113">
        <v>780.10980270000005</v>
      </c>
      <c r="R177" s="16">
        <v>0.03</v>
      </c>
      <c r="S177" s="17">
        <v>0.76080000000000003</v>
      </c>
      <c r="T177" s="23">
        <v>4151.5974177469288</v>
      </c>
      <c r="U177" s="24">
        <v>4665.5227935118755</v>
      </c>
      <c r="V177">
        <f t="shared" si="12"/>
        <v>0.11</v>
      </c>
    </row>
    <row r="178" spans="1:22" ht="14.4" customHeight="1">
      <c r="A178" s="13" t="s">
        <v>423</v>
      </c>
      <c r="B178" t="s">
        <v>424</v>
      </c>
      <c r="C178" t="s">
        <v>78</v>
      </c>
      <c r="D178" t="s">
        <v>508</v>
      </c>
      <c r="E178" s="13" t="s">
        <v>72</v>
      </c>
      <c r="F178" s="13" t="s">
        <v>65</v>
      </c>
      <c r="G178" s="14" t="str">
        <f t="shared" ref="G178:G186" si="15">IF(C178="AMRO","Participating","Not Eligible")</f>
        <v>Not Eligible</v>
      </c>
      <c r="H178" s="22">
        <v>9458.1999999999989</v>
      </c>
      <c r="I178" s="22">
        <v>9510</v>
      </c>
      <c r="J178" s="22">
        <v>8894.4000000000015</v>
      </c>
      <c r="K178" s="16">
        <v>0.8</v>
      </c>
      <c r="L178" s="16">
        <v>1</v>
      </c>
      <c r="M178" s="17">
        <v>12</v>
      </c>
      <c r="N178" s="18">
        <v>390</v>
      </c>
      <c r="O178" s="115">
        <f t="shared" si="14"/>
        <v>25</v>
      </c>
      <c r="P178" s="113">
        <v>743.00257050000005</v>
      </c>
      <c r="Q178" s="113">
        <v>1040.2035989999999</v>
      </c>
      <c r="R178" s="16">
        <v>0.03</v>
      </c>
      <c r="S178" s="17">
        <v>0.70940000000000003</v>
      </c>
      <c r="T178" s="23">
        <v>16699.309888533608</v>
      </c>
      <c r="U178" s="24">
        <v>25951.063450059853</v>
      </c>
      <c r="V178">
        <f t="shared" si="12"/>
        <v>0.11</v>
      </c>
    </row>
    <row r="179" spans="1:22" ht="14.4" customHeight="1">
      <c r="A179" s="13" t="s">
        <v>425</v>
      </c>
      <c r="B179" t="s">
        <v>426</v>
      </c>
      <c r="C179" t="s">
        <v>58</v>
      </c>
      <c r="D179" t="s">
        <v>508</v>
      </c>
      <c r="E179" s="13" t="s">
        <v>69</v>
      </c>
      <c r="F179" s="13" t="s">
        <v>65</v>
      </c>
      <c r="G179" s="14" t="str">
        <f t="shared" si="15"/>
        <v>Not Eligible</v>
      </c>
      <c r="H179" s="22">
        <v>95954.6</v>
      </c>
      <c r="I179" s="22">
        <v>83638</v>
      </c>
      <c r="J179" s="22">
        <v>77207.600000000006</v>
      </c>
      <c r="K179" s="16">
        <v>0.8</v>
      </c>
      <c r="L179" s="16">
        <v>1</v>
      </c>
      <c r="M179" s="17">
        <v>12</v>
      </c>
      <c r="N179" s="18">
        <v>40.44</v>
      </c>
      <c r="O179" s="115">
        <f t="shared" si="14"/>
        <v>15</v>
      </c>
      <c r="P179" s="113">
        <v>811.19980080000005</v>
      </c>
      <c r="Q179" s="113">
        <v>486.71988049999999</v>
      </c>
      <c r="R179" s="16">
        <v>0.03</v>
      </c>
      <c r="S179" s="17">
        <v>0.81889999999999996</v>
      </c>
      <c r="T179" s="23">
        <v>4296.8581760486059</v>
      </c>
      <c r="U179" s="24">
        <v>9415.2441826104896</v>
      </c>
      <c r="V179">
        <f t="shared" si="12"/>
        <v>0.11</v>
      </c>
    </row>
    <row r="180" spans="1:22" ht="14.4" customHeight="1">
      <c r="A180" s="13" t="s">
        <v>427</v>
      </c>
      <c r="B180" t="s">
        <v>428</v>
      </c>
      <c r="C180" t="s">
        <v>63</v>
      </c>
      <c r="D180" t="s">
        <v>508</v>
      </c>
      <c r="E180" s="13" t="s">
        <v>69</v>
      </c>
      <c r="F180" s="13" t="s">
        <v>65</v>
      </c>
      <c r="G180" s="14" t="str">
        <f t="shared" si="15"/>
        <v>Not Eligible</v>
      </c>
      <c r="H180" s="22">
        <v>665940.80000000005</v>
      </c>
      <c r="I180" s="22">
        <v>653305.20000000007</v>
      </c>
      <c r="J180" s="22">
        <v>657031.79999999993</v>
      </c>
      <c r="K180" s="16">
        <v>0.8</v>
      </c>
      <c r="L180" s="16">
        <v>1</v>
      </c>
      <c r="M180" s="17">
        <v>12</v>
      </c>
      <c r="N180" s="18">
        <v>40.44</v>
      </c>
      <c r="O180" s="115">
        <f t="shared" si="14"/>
        <v>15</v>
      </c>
      <c r="P180" s="113">
        <v>588.11935960000005</v>
      </c>
      <c r="Q180" s="113">
        <v>823.36710349999998</v>
      </c>
      <c r="R180" s="16">
        <v>0.03</v>
      </c>
      <c r="S180" s="17">
        <v>0.81889999999999996</v>
      </c>
      <c r="T180" s="23">
        <v>10524.004205303881</v>
      </c>
      <c r="U180" s="24">
        <v>17499.251250812966</v>
      </c>
      <c r="V180">
        <f t="shared" si="12"/>
        <v>0.11</v>
      </c>
    </row>
    <row r="181" spans="1:22" ht="14.4" customHeight="1">
      <c r="A181" s="13" t="s">
        <v>429</v>
      </c>
      <c r="B181" t="s">
        <v>430</v>
      </c>
      <c r="C181" t="s">
        <v>63</v>
      </c>
      <c r="D181" t="s">
        <v>508</v>
      </c>
      <c r="E181" s="13" t="s">
        <v>69</v>
      </c>
      <c r="F181" s="13" t="s">
        <v>65</v>
      </c>
      <c r="G181" s="14" t="str">
        <f t="shared" si="15"/>
        <v>Not Eligible</v>
      </c>
      <c r="H181" s="22">
        <v>51953.599999999991</v>
      </c>
      <c r="I181" s="22">
        <v>49095</v>
      </c>
      <c r="J181" s="22">
        <v>48472.4</v>
      </c>
      <c r="K181" s="16">
        <v>0.8</v>
      </c>
      <c r="L181" s="16">
        <v>1</v>
      </c>
      <c r="M181" s="17">
        <v>12</v>
      </c>
      <c r="N181" s="18">
        <v>40.44</v>
      </c>
      <c r="O181" s="115">
        <f t="shared" si="14"/>
        <v>15</v>
      </c>
      <c r="P181" s="113">
        <v>588.11935960000005</v>
      </c>
      <c r="Q181" s="113">
        <v>588.11935960000005</v>
      </c>
      <c r="R181" s="16">
        <v>0.03</v>
      </c>
      <c r="S181" s="17">
        <v>0.7659999999999999</v>
      </c>
      <c r="T181" s="23">
        <v>5496.591559628886</v>
      </c>
      <c r="U181" s="24">
        <v>9184.369800178778</v>
      </c>
      <c r="V181">
        <f t="shared" si="12"/>
        <v>0.11</v>
      </c>
    </row>
    <row r="182" spans="1:22" ht="14.4" customHeight="1">
      <c r="A182" s="13" t="s">
        <v>431</v>
      </c>
      <c r="B182" t="s">
        <v>432</v>
      </c>
      <c r="C182" t="s">
        <v>85</v>
      </c>
      <c r="D182" t="s">
        <v>508</v>
      </c>
      <c r="E182" s="13" t="s">
        <v>69</v>
      </c>
      <c r="F182" s="13" t="s">
        <v>65</v>
      </c>
      <c r="G182" s="14" t="str">
        <f t="shared" si="15"/>
        <v>Not Eligible</v>
      </c>
      <c r="H182" s="22" t="e">
        <v>#N/A</v>
      </c>
      <c r="I182" s="22" t="e">
        <v>#N/A</v>
      </c>
      <c r="J182" s="22" t="e">
        <v>#N/A</v>
      </c>
      <c r="K182" s="16">
        <v>0.8</v>
      </c>
      <c r="L182" s="16">
        <v>1</v>
      </c>
      <c r="M182" s="17">
        <v>12</v>
      </c>
      <c r="N182" s="18">
        <v>40.44</v>
      </c>
      <c r="O182" s="115">
        <f t="shared" si="14"/>
        <v>15</v>
      </c>
      <c r="P182" s="113">
        <v>650.09150220000004</v>
      </c>
      <c r="Q182" s="113">
        <v>780.10980270000005</v>
      </c>
      <c r="R182" s="16">
        <v>0.03</v>
      </c>
      <c r="S182" s="17">
        <v>0.76080000000000003</v>
      </c>
      <c r="T182" s="23">
        <v>3636.069095488032</v>
      </c>
      <c r="U182" s="26">
        <v>4235.4937501481299</v>
      </c>
      <c r="V182">
        <f t="shared" si="12"/>
        <v>0.11</v>
      </c>
    </row>
    <row r="183" spans="1:22" ht="14.4" customHeight="1">
      <c r="A183" s="13" t="s">
        <v>433</v>
      </c>
      <c r="B183" t="s">
        <v>434</v>
      </c>
      <c r="C183" t="s">
        <v>68</v>
      </c>
      <c r="D183" t="s">
        <v>511</v>
      </c>
      <c r="E183" s="13" t="s">
        <v>59</v>
      </c>
      <c r="F183" s="13" t="s">
        <v>60</v>
      </c>
      <c r="G183" s="14" t="str">
        <f t="shared" si="15"/>
        <v>Not Eligible</v>
      </c>
      <c r="H183" s="22">
        <v>395953.00000000006</v>
      </c>
      <c r="I183" s="22">
        <v>388450.60000000003</v>
      </c>
      <c r="J183" s="22">
        <v>338891.19999999995</v>
      </c>
      <c r="K183" s="16">
        <v>0.8</v>
      </c>
      <c r="L183" s="16">
        <v>1</v>
      </c>
      <c r="M183" s="17">
        <v>12</v>
      </c>
      <c r="N183" s="18">
        <v>13.5</v>
      </c>
      <c r="O183" s="115">
        <f t="shared" si="14"/>
        <v>5</v>
      </c>
      <c r="P183" s="113">
        <v>551.90324139999996</v>
      </c>
      <c r="Q183" s="113">
        <v>441.52259309999999</v>
      </c>
      <c r="R183" s="16">
        <v>0.03</v>
      </c>
      <c r="S183" s="17">
        <v>0.74319999999999997</v>
      </c>
      <c r="T183" s="23">
        <v>487.10549805019309</v>
      </c>
      <c r="U183" s="24">
        <v>1354.1329391474897</v>
      </c>
      <c r="V183">
        <f t="shared" si="12"/>
        <v>0.17</v>
      </c>
    </row>
    <row r="184" spans="1:22" ht="14.4" customHeight="1">
      <c r="A184" s="13" t="s">
        <v>435</v>
      </c>
      <c r="B184" t="s">
        <v>436</v>
      </c>
      <c r="C184" t="s">
        <v>63</v>
      </c>
      <c r="D184" t="s">
        <v>510</v>
      </c>
      <c r="E184" s="13" t="s">
        <v>64</v>
      </c>
      <c r="F184" s="13" t="s">
        <v>75</v>
      </c>
      <c r="G184" s="14" t="str">
        <f t="shared" si="15"/>
        <v>Not Eligible</v>
      </c>
      <c r="H184" s="22">
        <v>395953.00000000006</v>
      </c>
      <c r="I184" s="22">
        <v>388450.60000000003</v>
      </c>
      <c r="J184" s="22">
        <v>338891.19999999995</v>
      </c>
      <c r="K184" s="16">
        <v>0.8</v>
      </c>
      <c r="L184" s="16">
        <v>1</v>
      </c>
      <c r="M184" s="17">
        <v>12</v>
      </c>
      <c r="N184" s="18">
        <v>13.5</v>
      </c>
      <c r="O184" s="115">
        <f t="shared" si="14"/>
        <v>15</v>
      </c>
      <c r="P184" s="113">
        <v>744.10140560000002</v>
      </c>
      <c r="Q184" s="113">
        <v>446.46084330000002</v>
      </c>
      <c r="R184" s="16">
        <v>0.03</v>
      </c>
      <c r="S184" s="17">
        <v>0.7659999999999999</v>
      </c>
      <c r="T184" s="23">
        <v>3615.3819728928997</v>
      </c>
      <c r="U184" s="24">
        <v>7250.5050447857275</v>
      </c>
      <c r="V184">
        <f t="shared" si="12"/>
        <v>0.13</v>
      </c>
    </row>
    <row r="185" spans="1:22" ht="14.4" customHeight="1">
      <c r="A185" s="13" t="s">
        <v>437</v>
      </c>
      <c r="B185" t="s">
        <v>438</v>
      </c>
      <c r="C185" t="s">
        <v>58</v>
      </c>
      <c r="D185" t="s">
        <v>508</v>
      </c>
      <c r="E185" s="13" t="s">
        <v>72</v>
      </c>
      <c r="F185" s="13" t="s">
        <v>65</v>
      </c>
      <c r="G185" s="14" t="str">
        <f t="shared" si="15"/>
        <v>Not Eligible</v>
      </c>
      <c r="H185" s="22">
        <v>48099.6</v>
      </c>
      <c r="I185" s="22">
        <v>42333.399999999994</v>
      </c>
      <c r="J185" s="22">
        <v>34352.199999999997</v>
      </c>
      <c r="K185" s="16">
        <v>0.8</v>
      </c>
      <c r="L185" s="16">
        <v>1</v>
      </c>
      <c r="M185" s="17">
        <v>12</v>
      </c>
      <c r="N185" s="18">
        <v>390</v>
      </c>
      <c r="O185" s="115">
        <f t="shared" si="14"/>
        <v>25</v>
      </c>
      <c r="P185" s="113">
        <v>811.19980080000005</v>
      </c>
      <c r="Q185" s="113">
        <v>1135.679721</v>
      </c>
      <c r="R185" s="16">
        <v>0.03</v>
      </c>
      <c r="S185" s="17">
        <v>0.81889999999999996</v>
      </c>
      <c r="T185" s="23">
        <v>45653.091445332226</v>
      </c>
      <c r="U185" s="24">
        <v>48221.591550204364</v>
      </c>
      <c r="V185">
        <f t="shared" si="12"/>
        <v>0.11</v>
      </c>
    </row>
    <row r="186" spans="1:22" ht="14.4" customHeight="1">
      <c r="A186" s="13" t="s">
        <v>439</v>
      </c>
      <c r="B186" t="s">
        <v>440</v>
      </c>
      <c r="C186" t="s">
        <v>63</v>
      </c>
      <c r="D186" t="s">
        <v>509</v>
      </c>
      <c r="E186" s="13" t="s">
        <v>72</v>
      </c>
      <c r="F186" s="13" t="s">
        <v>65</v>
      </c>
      <c r="G186" s="14" t="str">
        <f t="shared" si="15"/>
        <v>Not Eligible</v>
      </c>
      <c r="H186" s="22">
        <v>395953.00000000006</v>
      </c>
      <c r="I186" s="22">
        <v>388450.60000000003</v>
      </c>
      <c r="J186" s="22">
        <v>338891.19999999995</v>
      </c>
      <c r="K186" s="16">
        <v>0.8</v>
      </c>
      <c r="L186" s="16">
        <v>1</v>
      </c>
      <c r="M186" s="17">
        <v>12</v>
      </c>
      <c r="N186" s="18">
        <v>390</v>
      </c>
      <c r="O186" s="115">
        <f t="shared" si="14"/>
        <v>25</v>
      </c>
      <c r="P186" s="113">
        <v>1325.425371</v>
      </c>
      <c r="Q186" s="113">
        <v>1325.425371</v>
      </c>
      <c r="R186" s="16">
        <v>0.03</v>
      </c>
      <c r="S186" s="17">
        <v>0.7659999999999999</v>
      </c>
      <c r="T186" s="23">
        <v>39038.458270400042</v>
      </c>
      <c r="U186" s="24">
        <v>35493.814342395526</v>
      </c>
      <c r="V186">
        <f t="shared" si="12"/>
        <v>0.04</v>
      </c>
    </row>
    <row r="187" spans="1:22" ht="14.4" customHeight="1">
      <c r="A187" s="13" t="s">
        <v>441</v>
      </c>
      <c r="B187" t="s">
        <v>442</v>
      </c>
      <c r="C187" t="s">
        <v>78</v>
      </c>
      <c r="D187" t="s">
        <v>509</v>
      </c>
      <c r="E187" s="13" t="s">
        <v>72</v>
      </c>
      <c r="F187" s="13" t="s">
        <v>65</v>
      </c>
      <c r="G187" s="14" t="s">
        <v>131</v>
      </c>
      <c r="H187" s="22">
        <v>1926085.8</v>
      </c>
      <c r="I187" s="22">
        <v>2020817.5999999999</v>
      </c>
      <c r="J187" s="22">
        <v>2020917.6</v>
      </c>
      <c r="K187" s="16">
        <v>0.8</v>
      </c>
      <c r="L187" s="16">
        <v>1</v>
      </c>
      <c r="M187" s="17">
        <v>12</v>
      </c>
      <c r="N187" s="18">
        <v>390</v>
      </c>
      <c r="O187" s="115">
        <f t="shared" si="14"/>
        <v>25</v>
      </c>
      <c r="P187" s="113">
        <v>1817.5625600000001</v>
      </c>
      <c r="Q187" s="113">
        <v>1817.5625600000001</v>
      </c>
      <c r="R187" s="16">
        <v>0.03</v>
      </c>
      <c r="S187" s="17">
        <v>0.73180000000000012</v>
      </c>
      <c r="T187" s="23">
        <v>48111.966909590919</v>
      </c>
      <c r="U187" s="24">
        <v>48441.564676403337</v>
      </c>
      <c r="V187">
        <f t="shared" si="12"/>
        <v>0.04</v>
      </c>
    </row>
    <row r="188" spans="1:22" ht="14.4" customHeight="1">
      <c r="A188" s="13" t="s">
        <v>443</v>
      </c>
      <c r="B188" t="s">
        <v>444</v>
      </c>
      <c r="C188" t="s">
        <v>78</v>
      </c>
      <c r="D188" t="s">
        <v>508</v>
      </c>
      <c r="E188" s="13" t="s">
        <v>69</v>
      </c>
      <c r="F188" s="13" t="s">
        <v>65</v>
      </c>
      <c r="G188" s="14" t="str">
        <f t="shared" ref="G188:G195" si="16">IF(C188="AMRO","Participating","Not Eligible")</f>
        <v>Not Eligible</v>
      </c>
      <c r="H188" s="22">
        <v>23571.4</v>
      </c>
      <c r="I188" s="22">
        <v>23898</v>
      </c>
      <c r="J188" s="22">
        <v>24421.600000000002</v>
      </c>
      <c r="K188" s="16">
        <v>0.8</v>
      </c>
      <c r="L188" s="16">
        <v>1</v>
      </c>
      <c r="M188" s="17">
        <v>12</v>
      </c>
      <c r="N188" s="18">
        <v>40.44</v>
      </c>
      <c r="O188" s="115">
        <f t="shared" si="14"/>
        <v>15</v>
      </c>
      <c r="P188" s="113">
        <v>743.00257050000005</v>
      </c>
      <c r="Q188" s="113">
        <v>1040.2035989999999</v>
      </c>
      <c r="R188" s="16">
        <v>0.03</v>
      </c>
      <c r="S188" s="17">
        <v>0.70940000000000003</v>
      </c>
      <c r="T188" s="23">
        <v>13866.255125304271</v>
      </c>
      <c r="U188" s="24">
        <v>15181.380563063707</v>
      </c>
      <c r="V188">
        <f t="shared" si="12"/>
        <v>0.11</v>
      </c>
    </row>
    <row r="189" spans="1:22" ht="14.4" customHeight="1">
      <c r="A189" s="13" t="s">
        <v>445</v>
      </c>
      <c r="B189" t="s">
        <v>446</v>
      </c>
      <c r="C189" t="s">
        <v>63</v>
      </c>
      <c r="D189" t="s">
        <v>508</v>
      </c>
      <c r="E189" s="13" t="s">
        <v>64</v>
      </c>
      <c r="F189" s="13" t="s">
        <v>60</v>
      </c>
      <c r="G189" s="14" t="str">
        <f t="shared" si="16"/>
        <v>Not Eligible</v>
      </c>
      <c r="H189" s="22">
        <v>312389.60000000003</v>
      </c>
      <c r="I189" s="22">
        <v>277789.40000000002</v>
      </c>
      <c r="J189" s="22">
        <v>244247.40000000002</v>
      </c>
      <c r="K189" s="16">
        <v>0.8</v>
      </c>
      <c r="L189" s="16">
        <v>1</v>
      </c>
      <c r="M189" s="17">
        <v>12</v>
      </c>
      <c r="N189" s="18">
        <v>13.5</v>
      </c>
      <c r="O189" s="115">
        <f t="shared" si="14"/>
        <v>15</v>
      </c>
      <c r="P189" s="113">
        <v>588.11935960000005</v>
      </c>
      <c r="Q189" s="113">
        <v>352.87161579999997</v>
      </c>
      <c r="R189" s="16">
        <v>0.03</v>
      </c>
      <c r="S189" s="17">
        <v>0.7659999999999999</v>
      </c>
      <c r="T189" s="23">
        <v>1545.9296945991239</v>
      </c>
      <c r="U189" s="24">
        <v>3309.8810033482164</v>
      </c>
      <c r="V189">
        <f t="shared" si="12"/>
        <v>0.11</v>
      </c>
    </row>
    <row r="190" spans="1:22" ht="14.4" customHeight="1">
      <c r="A190" s="13" t="s">
        <v>447</v>
      </c>
      <c r="B190" t="s">
        <v>448</v>
      </c>
      <c r="C190" t="s">
        <v>85</v>
      </c>
      <c r="D190" t="s">
        <v>508</v>
      </c>
      <c r="E190" s="13" t="s">
        <v>64</v>
      </c>
      <c r="F190" s="13" t="s">
        <v>65</v>
      </c>
      <c r="G190" s="14" t="str">
        <f t="shared" si="16"/>
        <v>Not Eligible</v>
      </c>
      <c r="H190" s="22">
        <v>3357.3999999999996</v>
      </c>
      <c r="I190" s="22">
        <v>3209.4</v>
      </c>
      <c r="J190" s="22">
        <v>2694</v>
      </c>
      <c r="K190" s="16">
        <v>0.8</v>
      </c>
      <c r="L190" s="16">
        <v>1</v>
      </c>
      <c r="M190" s="17">
        <v>12</v>
      </c>
      <c r="N190" s="18">
        <v>40.44</v>
      </c>
      <c r="O190" s="115">
        <f t="shared" si="14"/>
        <v>15</v>
      </c>
      <c r="P190" s="113">
        <v>650.09150220000004</v>
      </c>
      <c r="Q190" s="113">
        <v>520.07320179999999</v>
      </c>
      <c r="R190" s="16">
        <v>0.03</v>
      </c>
      <c r="S190" s="17">
        <v>0.76080000000000003</v>
      </c>
      <c r="T190" s="23">
        <v>3094.3851669391797</v>
      </c>
      <c r="U190" s="24">
        <v>4631.3588566818571</v>
      </c>
      <c r="V190">
        <f t="shared" si="12"/>
        <v>0.11</v>
      </c>
    </row>
    <row r="191" spans="1:22" ht="14.4" customHeight="1">
      <c r="A191" s="13" t="s">
        <v>449</v>
      </c>
      <c r="B191" t="s">
        <v>450</v>
      </c>
      <c r="C191" t="s">
        <v>78</v>
      </c>
      <c r="D191" t="s">
        <v>508</v>
      </c>
      <c r="E191" s="13" t="s">
        <v>69</v>
      </c>
      <c r="F191" s="13" t="s">
        <v>65</v>
      </c>
      <c r="G191" s="14" t="str">
        <f t="shared" si="16"/>
        <v>Not Eligible</v>
      </c>
      <c r="H191" s="22">
        <v>289386.2</v>
      </c>
      <c r="I191" s="22">
        <v>286128.2</v>
      </c>
      <c r="J191" s="22">
        <v>280156</v>
      </c>
      <c r="K191" s="16">
        <v>0.8</v>
      </c>
      <c r="L191" s="16">
        <v>1</v>
      </c>
      <c r="M191" s="17">
        <v>12</v>
      </c>
      <c r="N191" s="18">
        <v>40.44</v>
      </c>
      <c r="O191" s="115">
        <f t="shared" si="14"/>
        <v>15</v>
      </c>
      <c r="P191" s="113">
        <v>743.00257050000005</v>
      </c>
      <c r="Q191" s="113">
        <v>891.60308459999999</v>
      </c>
      <c r="R191" s="16">
        <v>0.03</v>
      </c>
      <c r="S191" s="17">
        <v>0.70940000000000003</v>
      </c>
      <c r="T191" s="23">
        <v>10809.556349489845</v>
      </c>
      <c r="U191" s="24">
        <v>12836.077846858121</v>
      </c>
      <c r="V191">
        <f t="shared" si="12"/>
        <v>0.11</v>
      </c>
    </row>
    <row r="192" spans="1:22" ht="14.4" customHeight="1">
      <c r="A192" s="13" t="s">
        <v>451</v>
      </c>
      <c r="B192" t="s">
        <v>452</v>
      </c>
      <c r="C192" t="s">
        <v>85</v>
      </c>
      <c r="D192" t="s">
        <v>508</v>
      </c>
      <c r="E192" s="13" t="s">
        <v>64</v>
      </c>
      <c r="F192" s="13" t="s">
        <v>60</v>
      </c>
      <c r="G192" s="14" t="str">
        <f t="shared" si="16"/>
        <v>Not Eligible</v>
      </c>
      <c r="H192" s="22">
        <v>732456.2</v>
      </c>
      <c r="I192" s="22">
        <v>689328.8</v>
      </c>
      <c r="J192" s="22">
        <v>641595.19999999995</v>
      </c>
      <c r="K192" s="16">
        <v>0.8</v>
      </c>
      <c r="L192" s="16">
        <v>1</v>
      </c>
      <c r="M192" s="17">
        <v>12</v>
      </c>
      <c r="N192" s="18">
        <v>13.5</v>
      </c>
      <c r="O192" s="115">
        <f t="shared" si="14"/>
        <v>15</v>
      </c>
      <c r="P192" s="113">
        <v>650.09150220000004</v>
      </c>
      <c r="Q192" s="113">
        <v>390.05490129999998</v>
      </c>
      <c r="R192" s="16">
        <v>0.03</v>
      </c>
      <c r="S192" s="17">
        <v>0.76080000000000003</v>
      </c>
      <c r="T192" s="23">
        <v>1407.1054348379466</v>
      </c>
      <c r="U192" s="24">
        <v>3434.970560607032</v>
      </c>
      <c r="V192">
        <f t="shared" si="12"/>
        <v>0.11</v>
      </c>
    </row>
    <row r="193" spans="1:22" ht="14.4" customHeight="1">
      <c r="A193" s="13" t="s">
        <v>453</v>
      </c>
      <c r="B193" t="s">
        <v>454</v>
      </c>
      <c r="C193" t="s">
        <v>58</v>
      </c>
      <c r="D193" t="s">
        <v>507</v>
      </c>
      <c r="E193" s="13" t="s">
        <v>64</v>
      </c>
      <c r="F193" s="13" t="s">
        <v>60</v>
      </c>
      <c r="G193" s="14" t="str">
        <f t="shared" si="16"/>
        <v>Not Eligible</v>
      </c>
      <c r="H193" s="22">
        <v>384289.4</v>
      </c>
      <c r="I193" s="22">
        <v>354226</v>
      </c>
      <c r="J193" s="22">
        <v>319736.99999999994</v>
      </c>
      <c r="K193" s="16">
        <v>0.8</v>
      </c>
      <c r="L193" s="16">
        <v>1</v>
      </c>
      <c r="M193" s="17">
        <v>12</v>
      </c>
      <c r="N193" s="18">
        <v>13.5</v>
      </c>
      <c r="O193" s="115">
        <f t="shared" si="14"/>
        <v>15</v>
      </c>
      <c r="P193" s="113">
        <v>603.06939599999998</v>
      </c>
      <c r="Q193" s="113">
        <v>482.4555168</v>
      </c>
      <c r="R193" s="16">
        <v>0.03</v>
      </c>
      <c r="S193" s="17">
        <v>0.81889999999999996</v>
      </c>
      <c r="T193" s="23">
        <v>1361.1962365148959</v>
      </c>
      <c r="U193" s="24">
        <v>2349.0887669678523</v>
      </c>
      <c r="V193">
        <f t="shared" si="12"/>
        <v>0.17</v>
      </c>
    </row>
    <row r="194" spans="1:22" ht="14.4" customHeight="1">
      <c r="A194" s="13" t="s">
        <v>455</v>
      </c>
      <c r="B194" t="s">
        <v>456</v>
      </c>
      <c r="C194" t="s">
        <v>68</v>
      </c>
      <c r="D194" t="s">
        <v>511</v>
      </c>
      <c r="E194" s="13" t="s">
        <v>64</v>
      </c>
      <c r="F194" s="13" t="s">
        <v>60</v>
      </c>
      <c r="G194" s="14" t="str">
        <f t="shared" si="16"/>
        <v>Not Eligible</v>
      </c>
      <c r="H194" s="22">
        <v>282490.2</v>
      </c>
      <c r="I194" s="22">
        <v>247085.80000000002</v>
      </c>
      <c r="J194" s="22">
        <v>209507.40000000002</v>
      </c>
      <c r="K194" s="16">
        <v>0.8</v>
      </c>
      <c r="L194" s="16">
        <v>1</v>
      </c>
      <c r="M194" s="17">
        <v>12</v>
      </c>
      <c r="N194" s="18">
        <v>13.5</v>
      </c>
      <c r="O194" s="115">
        <f t="shared" si="14"/>
        <v>15</v>
      </c>
      <c r="P194" s="113">
        <v>551.90324139999996</v>
      </c>
      <c r="Q194" s="113">
        <v>662.28388970000003</v>
      </c>
      <c r="R194" s="16">
        <v>0.03</v>
      </c>
      <c r="S194" s="17">
        <v>0.74319999999999997</v>
      </c>
      <c r="T194" s="23">
        <v>1425.3137936982844</v>
      </c>
      <c r="U194" s="24">
        <v>1622.9850713018511</v>
      </c>
      <c r="V194">
        <f t="shared" si="12"/>
        <v>0.17</v>
      </c>
    </row>
    <row r="195" spans="1:22" ht="14.4" customHeight="1">
      <c r="A195" s="13" t="s">
        <v>457</v>
      </c>
      <c r="B195" t="s">
        <v>458</v>
      </c>
      <c r="C195" t="s">
        <v>68</v>
      </c>
      <c r="D195" t="s">
        <v>511</v>
      </c>
      <c r="E195" s="13" t="s">
        <v>59</v>
      </c>
      <c r="F195" s="13" t="s">
        <v>60</v>
      </c>
      <c r="G195" s="14" t="str">
        <f t="shared" si="16"/>
        <v>Not Eligible</v>
      </c>
      <c r="H195" s="22">
        <v>249596.99999999997</v>
      </c>
      <c r="I195" s="22">
        <v>214731.80000000002</v>
      </c>
      <c r="J195" s="22">
        <v>183390.00000000003</v>
      </c>
      <c r="K195" s="16">
        <v>0.8</v>
      </c>
      <c r="L195" s="16">
        <v>1</v>
      </c>
      <c r="M195" s="17">
        <v>12</v>
      </c>
      <c r="N195" s="18">
        <v>13.5</v>
      </c>
      <c r="O195" s="115">
        <f t="shared" si="14"/>
        <v>5</v>
      </c>
      <c r="P195" s="113">
        <v>551.90324139999996</v>
      </c>
      <c r="Q195" s="113">
        <v>551.90324139999996</v>
      </c>
      <c r="R195" s="16">
        <v>0.03</v>
      </c>
      <c r="S195" s="27">
        <v>0.74319999999999997</v>
      </c>
      <c r="T195" s="23">
        <v>757.08901788812761</v>
      </c>
      <c r="U195" s="26">
        <v>2363.07393798165</v>
      </c>
      <c r="V195">
        <f t="shared" ref="V195" si="17">LOOKUP($D195,$Z$2:$Z$6,$AA$2:$AA$6)</f>
        <v>0.17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CX195"/>
  <sheetViews>
    <sheetView tabSelected="1" topLeftCell="CG1" workbookViewId="0">
      <selection activeCell="CV13" sqref="CV13"/>
    </sheetView>
  </sheetViews>
  <sheetFormatPr baseColWidth="10" defaultColWidth="8.88671875" defaultRowHeight="14.4"/>
  <cols>
    <col min="2" max="101" width="9" bestFit="1" customWidth="1"/>
    <col min="102" max="102" width="14.44140625" bestFit="1" customWidth="1"/>
  </cols>
  <sheetData>
    <row r="1" spans="1:102">
      <c r="A1" t="s">
        <v>465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>
      <c r="A2" t="s">
        <v>56</v>
      </c>
      <c r="B2">
        <v>0.13477</v>
      </c>
      <c r="C2">
        <v>1.9550000000000001E-2</v>
      </c>
      <c r="D2">
        <v>1.9550000000000001E-2</v>
      </c>
      <c r="E2">
        <v>1.9550000000000001E-2</v>
      </c>
      <c r="F2">
        <v>1.9550000000000001E-2</v>
      </c>
      <c r="G2">
        <v>4.47E-3</v>
      </c>
      <c r="H2">
        <v>4.47E-3</v>
      </c>
      <c r="I2">
        <v>4.47E-3</v>
      </c>
      <c r="J2">
        <v>4.47E-3</v>
      </c>
      <c r="K2">
        <v>4.47E-3</v>
      </c>
      <c r="L2">
        <v>2.6700000000000001E-3</v>
      </c>
      <c r="M2">
        <v>2.6700000000000001E-3</v>
      </c>
      <c r="N2">
        <v>2.6700000000000001E-3</v>
      </c>
      <c r="O2">
        <v>2.6700000000000001E-3</v>
      </c>
      <c r="P2">
        <v>2.6700000000000001E-3</v>
      </c>
      <c r="Q2">
        <v>3.8500000000000001E-3</v>
      </c>
      <c r="R2">
        <v>3.8500000000000001E-3</v>
      </c>
      <c r="S2">
        <v>3.8500000000000001E-3</v>
      </c>
      <c r="T2">
        <v>3.8500000000000001E-3</v>
      </c>
      <c r="U2">
        <v>3.8500000000000001E-3</v>
      </c>
      <c r="V2">
        <v>5.5999999999999999E-3</v>
      </c>
      <c r="W2">
        <v>5.5999999999999999E-3</v>
      </c>
      <c r="X2">
        <v>5.5999999999999999E-3</v>
      </c>
      <c r="Y2">
        <v>5.5999999999999999E-3</v>
      </c>
      <c r="Z2">
        <v>5.5999999999999999E-3</v>
      </c>
      <c r="AA2">
        <v>6.28E-3</v>
      </c>
      <c r="AB2">
        <v>6.28E-3</v>
      </c>
      <c r="AC2">
        <v>6.28E-3</v>
      </c>
      <c r="AD2">
        <v>6.28E-3</v>
      </c>
      <c r="AE2">
        <v>6.28E-3</v>
      </c>
      <c r="AF2">
        <v>6.9100000000000003E-3</v>
      </c>
      <c r="AG2">
        <v>6.9100000000000003E-3</v>
      </c>
      <c r="AH2">
        <v>6.9100000000000003E-3</v>
      </c>
      <c r="AI2">
        <v>6.9100000000000003E-3</v>
      </c>
      <c r="AJ2">
        <v>6.9100000000000003E-3</v>
      </c>
      <c r="AK2">
        <v>7.9699999999999997E-3</v>
      </c>
      <c r="AL2">
        <v>7.9699999999999997E-3</v>
      </c>
      <c r="AM2">
        <v>7.9699999999999997E-3</v>
      </c>
      <c r="AN2">
        <v>7.9699999999999997E-3</v>
      </c>
      <c r="AO2">
        <v>7.9699999999999997E-3</v>
      </c>
      <c r="AP2">
        <v>9.11E-3</v>
      </c>
      <c r="AQ2">
        <v>9.11E-3</v>
      </c>
      <c r="AR2">
        <v>9.11E-3</v>
      </c>
      <c r="AS2">
        <v>9.11E-3</v>
      </c>
      <c r="AT2">
        <v>9.11E-3</v>
      </c>
      <c r="AU2">
        <v>1.086E-2</v>
      </c>
      <c r="AV2">
        <v>1.086E-2</v>
      </c>
      <c r="AW2">
        <v>1.086E-2</v>
      </c>
      <c r="AX2">
        <v>1.086E-2</v>
      </c>
      <c r="AY2">
        <v>1.086E-2</v>
      </c>
      <c r="AZ2">
        <v>1.465E-2</v>
      </c>
      <c r="BA2">
        <v>1.465E-2</v>
      </c>
      <c r="BB2">
        <v>1.465E-2</v>
      </c>
      <c r="BC2">
        <v>1.465E-2</v>
      </c>
      <c r="BD2">
        <v>1.465E-2</v>
      </c>
      <c r="BE2">
        <v>2.1399999999999999E-2</v>
      </c>
      <c r="BF2">
        <v>2.1399999999999999E-2</v>
      </c>
      <c r="BG2">
        <v>2.1399999999999999E-2</v>
      </c>
      <c r="BH2">
        <v>2.1399999999999999E-2</v>
      </c>
      <c r="BI2">
        <v>2.1399999999999999E-2</v>
      </c>
      <c r="BJ2">
        <v>2.809E-2</v>
      </c>
      <c r="BK2">
        <v>2.809E-2</v>
      </c>
      <c r="BL2">
        <v>2.809E-2</v>
      </c>
      <c r="BM2">
        <v>2.809E-2</v>
      </c>
      <c r="BN2">
        <v>2.809E-2</v>
      </c>
      <c r="BO2">
        <v>4.385E-2</v>
      </c>
      <c r="BP2">
        <v>4.385E-2</v>
      </c>
      <c r="BQ2">
        <v>4.385E-2</v>
      </c>
      <c r="BR2">
        <v>4.385E-2</v>
      </c>
      <c r="BS2">
        <v>4.385E-2</v>
      </c>
      <c r="BT2">
        <v>6.769E-2</v>
      </c>
      <c r="BU2">
        <v>6.769E-2</v>
      </c>
      <c r="BV2">
        <v>6.769E-2</v>
      </c>
      <c r="BW2">
        <v>6.769E-2</v>
      </c>
      <c r="BX2">
        <v>6.769E-2</v>
      </c>
      <c r="BY2">
        <v>0.10229000000000001</v>
      </c>
      <c r="BZ2">
        <v>0.10229000000000001</v>
      </c>
      <c r="CA2">
        <v>0.10229000000000001</v>
      </c>
      <c r="CB2">
        <v>0.10229000000000001</v>
      </c>
      <c r="CC2">
        <v>0.10229000000000001</v>
      </c>
      <c r="CD2">
        <v>0.15261</v>
      </c>
      <c r="CE2">
        <v>0.15261</v>
      </c>
      <c r="CF2">
        <v>0.15261</v>
      </c>
      <c r="CG2">
        <v>0.15261</v>
      </c>
      <c r="CH2">
        <v>0.15261</v>
      </c>
      <c r="CI2">
        <v>0.22417999999999999</v>
      </c>
      <c r="CJ2">
        <v>0.22417999999999999</v>
      </c>
      <c r="CK2">
        <v>0.22417999999999999</v>
      </c>
      <c r="CL2">
        <v>0.22417999999999999</v>
      </c>
      <c r="CM2">
        <v>0.22417999999999999</v>
      </c>
      <c r="CN2">
        <v>0.30928</v>
      </c>
      <c r="CO2">
        <v>0.30928</v>
      </c>
      <c r="CP2">
        <v>0.30928</v>
      </c>
      <c r="CQ2">
        <v>0.30928</v>
      </c>
      <c r="CR2">
        <v>0.30928</v>
      </c>
      <c r="CS2">
        <v>0.42770999999999998</v>
      </c>
      <c r="CT2">
        <v>0.42770999999999998</v>
      </c>
      <c r="CU2">
        <v>0.42770999999999998</v>
      </c>
      <c r="CV2">
        <v>0.42770999999999998</v>
      </c>
      <c r="CW2">
        <v>0.42770999999999998</v>
      </c>
      <c r="CX2">
        <v>1</v>
      </c>
    </row>
    <row r="3" spans="1:102">
      <c r="A3" t="s">
        <v>61</v>
      </c>
      <c r="B3">
        <v>1.098E-2</v>
      </c>
      <c r="C3">
        <v>1.1E-4</v>
      </c>
      <c r="D3">
        <v>1.1E-4</v>
      </c>
      <c r="E3">
        <v>1.1E-4</v>
      </c>
      <c r="F3">
        <v>1.1E-4</v>
      </c>
      <c r="G3">
        <v>7.1000000000000002E-4</v>
      </c>
      <c r="H3">
        <v>7.1000000000000002E-4</v>
      </c>
      <c r="I3">
        <v>7.1000000000000002E-4</v>
      </c>
      <c r="J3">
        <v>7.1000000000000002E-4</v>
      </c>
      <c r="K3">
        <v>7.1000000000000002E-4</v>
      </c>
      <c r="L3">
        <v>4.4999999999999999E-4</v>
      </c>
      <c r="M3">
        <v>4.4999999999999999E-4</v>
      </c>
      <c r="N3">
        <v>4.4999999999999999E-4</v>
      </c>
      <c r="O3">
        <v>4.4999999999999999E-4</v>
      </c>
      <c r="P3">
        <v>4.4999999999999999E-4</v>
      </c>
      <c r="Q3">
        <v>5.4000000000000001E-4</v>
      </c>
      <c r="R3">
        <v>5.4000000000000001E-4</v>
      </c>
      <c r="S3">
        <v>5.4000000000000001E-4</v>
      </c>
      <c r="T3">
        <v>5.4000000000000001E-4</v>
      </c>
      <c r="U3">
        <v>5.4000000000000001E-4</v>
      </c>
      <c r="V3">
        <v>5.6999999999999998E-4</v>
      </c>
      <c r="W3">
        <v>5.6999999999999998E-4</v>
      </c>
      <c r="X3">
        <v>5.6999999999999998E-4</v>
      </c>
      <c r="Y3">
        <v>5.6999999999999998E-4</v>
      </c>
      <c r="Z3">
        <v>5.6999999999999998E-4</v>
      </c>
      <c r="AA3">
        <v>7.2000000000000005E-4</v>
      </c>
      <c r="AB3">
        <v>7.2000000000000005E-4</v>
      </c>
      <c r="AC3">
        <v>7.2000000000000005E-4</v>
      </c>
      <c r="AD3">
        <v>7.2000000000000005E-4</v>
      </c>
      <c r="AE3">
        <v>7.2000000000000005E-4</v>
      </c>
      <c r="AF3">
        <v>7.6000000000000004E-4</v>
      </c>
      <c r="AG3">
        <v>7.6000000000000004E-4</v>
      </c>
      <c r="AH3">
        <v>7.6000000000000004E-4</v>
      </c>
      <c r="AI3">
        <v>7.6000000000000004E-4</v>
      </c>
      <c r="AJ3">
        <v>7.6000000000000004E-4</v>
      </c>
      <c r="AK3">
        <v>1.4E-3</v>
      </c>
      <c r="AL3">
        <v>1.4E-3</v>
      </c>
      <c r="AM3">
        <v>1.4E-3</v>
      </c>
      <c r="AN3">
        <v>1.4E-3</v>
      </c>
      <c r="AO3">
        <v>1.4E-3</v>
      </c>
      <c r="AP3">
        <v>1.75E-3</v>
      </c>
      <c r="AQ3">
        <v>1.75E-3</v>
      </c>
      <c r="AR3">
        <v>1.75E-3</v>
      </c>
      <c r="AS3">
        <v>1.75E-3</v>
      </c>
      <c r="AT3">
        <v>1.75E-3</v>
      </c>
      <c r="AU3">
        <v>2.8700000000000002E-3</v>
      </c>
      <c r="AV3">
        <v>2.8700000000000002E-3</v>
      </c>
      <c r="AW3">
        <v>2.8700000000000002E-3</v>
      </c>
      <c r="AX3">
        <v>2.8700000000000002E-3</v>
      </c>
      <c r="AY3">
        <v>2.8700000000000002E-3</v>
      </c>
      <c r="AZ3">
        <v>4.0499999999999998E-3</v>
      </c>
      <c r="BA3">
        <v>4.0499999999999998E-3</v>
      </c>
      <c r="BB3">
        <v>4.0499999999999998E-3</v>
      </c>
      <c r="BC3">
        <v>4.0499999999999998E-3</v>
      </c>
      <c r="BD3">
        <v>4.0499999999999998E-3</v>
      </c>
      <c r="BE3">
        <v>5.7999999999999996E-3</v>
      </c>
      <c r="BF3">
        <v>5.7999999999999996E-3</v>
      </c>
      <c r="BG3">
        <v>5.7999999999999996E-3</v>
      </c>
      <c r="BH3">
        <v>5.7999999999999996E-3</v>
      </c>
      <c r="BI3">
        <v>5.7999999999999996E-3</v>
      </c>
      <c r="BJ3">
        <v>9.9000000000000008E-3</v>
      </c>
      <c r="BK3">
        <v>9.9000000000000008E-3</v>
      </c>
      <c r="BL3">
        <v>9.9000000000000008E-3</v>
      </c>
      <c r="BM3">
        <v>9.9000000000000008E-3</v>
      </c>
      <c r="BN3">
        <v>9.9000000000000008E-3</v>
      </c>
      <c r="BO3">
        <v>1.712E-2</v>
      </c>
      <c r="BP3">
        <v>1.712E-2</v>
      </c>
      <c r="BQ3">
        <v>1.712E-2</v>
      </c>
      <c r="BR3">
        <v>1.712E-2</v>
      </c>
      <c r="BS3">
        <v>1.712E-2</v>
      </c>
      <c r="BT3">
        <v>3.9960000000000002E-2</v>
      </c>
      <c r="BU3">
        <v>3.9960000000000002E-2</v>
      </c>
      <c r="BV3">
        <v>3.9960000000000002E-2</v>
      </c>
      <c r="BW3">
        <v>3.9960000000000002E-2</v>
      </c>
      <c r="BX3">
        <v>3.9960000000000002E-2</v>
      </c>
      <c r="BY3">
        <v>7.1249999999999994E-2</v>
      </c>
      <c r="BZ3">
        <v>7.1249999999999994E-2</v>
      </c>
      <c r="CA3">
        <v>7.1249999999999994E-2</v>
      </c>
      <c r="CB3">
        <v>7.1249999999999994E-2</v>
      </c>
      <c r="CC3">
        <v>7.1249999999999994E-2</v>
      </c>
      <c r="CD3">
        <v>0.14501</v>
      </c>
      <c r="CE3">
        <v>0.14501</v>
      </c>
      <c r="CF3">
        <v>0.14501</v>
      </c>
      <c r="CG3">
        <v>0.14501</v>
      </c>
      <c r="CH3">
        <v>0.14501</v>
      </c>
      <c r="CI3">
        <v>0.25939000000000001</v>
      </c>
      <c r="CJ3">
        <v>0.25939000000000001</v>
      </c>
      <c r="CK3">
        <v>0.25939000000000001</v>
      </c>
      <c r="CL3">
        <v>0.25939000000000001</v>
      </c>
      <c r="CM3">
        <v>0.25939000000000001</v>
      </c>
      <c r="CN3">
        <v>0.40786</v>
      </c>
      <c r="CO3">
        <v>0.40786</v>
      </c>
      <c r="CP3">
        <v>0.40786</v>
      </c>
      <c r="CQ3">
        <v>0.40786</v>
      </c>
      <c r="CR3">
        <v>0.40786</v>
      </c>
      <c r="CS3">
        <v>0.56369999999999998</v>
      </c>
      <c r="CT3">
        <v>0.56369999999999998</v>
      </c>
      <c r="CU3">
        <v>0.56369999999999998</v>
      </c>
      <c r="CV3">
        <v>0.56369999999999998</v>
      </c>
      <c r="CW3">
        <v>0.56369999999999998</v>
      </c>
      <c r="CX3">
        <v>1</v>
      </c>
    </row>
    <row r="4" spans="1:102">
      <c r="A4" t="s">
        <v>66</v>
      </c>
      <c r="B4">
        <v>2.726E-2</v>
      </c>
      <c r="C4">
        <v>6.8999999999999997E-4</v>
      </c>
      <c r="D4">
        <v>6.8999999999999997E-4</v>
      </c>
      <c r="E4">
        <v>6.8999999999999997E-4</v>
      </c>
      <c r="F4">
        <v>6.8999999999999997E-4</v>
      </c>
      <c r="G4">
        <v>4.4999999999999999E-4</v>
      </c>
      <c r="H4">
        <v>4.4999999999999999E-4</v>
      </c>
      <c r="I4">
        <v>4.4999999999999999E-4</v>
      </c>
      <c r="J4">
        <v>4.4999999999999999E-4</v>
      </c>
      <c r="K4">
        <v>4.4999999999999999E-4</v>
      </c>
      <c r="L4">
        <v>3.4000000000000002E-4</v>
      </c>
      <c r="M4">
        <v>3.4000000000000002E-4</v>
      </c>
      <c r="N4">
        <v>3.4000000000000002E-4</v>
      </c>
      <c r="O4">
        <v>3.4000000000000002E-4</v>
      </c>
      <c r="P4">
        <v>3.4000000000000002E-4</v>
      </c>
      <c r="Q4">
        <v>5.2999999999999998E-4</v>
      </c>
      <c r="R4">
        <v>5.2999999999999998E-4</v>
      </c>
      <c r="S4">
        <v>5.2999999999999998E-4</v>
      </c>
      <c r="T4">
        <v>5.2999999999999998E-4</v>
      </c>
      <c r="U4">
        <v>5.2999999999999998E-4</v>
      </c>
      <c r="V4">
        <v>6.4999999999999997E-4</v>
      </c>
      <c r="W4">
        <v>6.4999999999999997E-4</v>
      </c>
      <c r="X4">
        <v>6.4999999999999997E-4</v>
      </c>
      <c r="Y4">
        <v>6.4999999999999997E-4</v>
      </c>
      <c r="Z4">
        <v>6.4999999999999997E-4</v>
      </c>
      <c r="AA4">
        <v>7.6999999999999996E-4</v>
      </c>
      <c r="AB4">
        <v>7.6999999999999996E-4</v>
      </c>
      <c r="AC4">
        <v>7.6999999999999996E-4</v>
      </c>
      <c r="AD4">
        <v>7.6999999999999996E-4</v>
      </c>
      <c r="AE4">
        <v>7.6999999999999996E-4</v>
      </c>
      <c r="AF4">
        <v>1.01E-3</v>
      </c>
      <c r="AG4">
        <v>1.01E-3</v>
      </c>
      <c r="AH4">
        <v>1.01E-3</v>
      </c>
      <c r="AI4">
        <v>1.01E-3</v>
      </c>
      <c r="AJ4">
        <v>1.01E-3</v>
      </c>
      <c r="AK4">
        <v>1.4300000000000001E-3</v>
      </c>
      <c r="AL4">
        <v>1.4300000000000001E-3</v>
      </c>
      <c r="AM4">
        <v>1.4300000000000001E-3</v>
      </c>
      <c r="AN4">
        <v>1.4300000000000001E-3</v>
      </c>
      <c r="AO4">
        <v>1.4300000000000001E-3</v>
      </c>
      <c r="AP4">
        <v>2.0999999999999999E-3</v>
      </c>
      <c r="AQ4">
        <v>2.0999999999999999E-3</v>
      </c>
      <c r="AR4">
        <v>2.0999999999999999E-3</v>
      </c>
      <c r="AS4">
        <v>2.0999999999999999E-3</v>
      </c>
      <c r="AT4">
        <v>2.0999999999999999E-3</v>
      </c>
      <c r="AU4">
        <v>3.2000000000000002E-3</v>
      </c>
      <c r="AV4">
        <v>3.2000000000000002E-3</v>
      </c>
      <c r="AW4">
        <v>3.2000000000000002E-3</v>
      </c>
      <c r="AX4">
        <v>3.2000000000000002E-3</v>
      </c>
      <c r="AY4">
        <v>3.2000000000000002E-3</v>
      </c>
      <c r="AZ4">
        <v>4.8900000000000002E-3</v>
      </c>
      <c r="BA4">
        <v>4.8900000000000002E-3</v>
      </c>
      <c r="BB4">
        <v>4.8900000000000002E-3</v>
      </c>
      <c r="BC4">
        <v>4.8900000000000002E-3</v>
      </c>
      <c r="BD4">
        <v>4.8900000000000002E-3</v>
      </c>
      <c r="BE4">
        <v>7.5399999999999998E-3</v>
      </c>
      <c r="BF4">
        <v>7.5399999999999998E-3</v>
      </c>
      <c r="BG4">
        <v>7.5399999999999998E-3</v>
      </c>
      <c r="BH4">
        <v>7.5399999999999998E-3</v>
      </c>
      <c r="BI4">
        <v>7.5399999999999998E-3</v>
      </c>
      <c r="BJ4">
        <v>1.2030000000000001E-2</v>
      </c>
      <c r="BK4">
        <v>1.2030000000000001E-2</v>
      </c>
      <c r="BL4">
        <v>1.2030000000000001E-2</v>
      </c>
      <c r="BM4">
        <v>1.2030000000000001E-2</v>
      </c>
      <c r="BN4">
        <v>1.2030000000000001E-2</v>
      </c>
      <c r="BO4">
        <v>2.0330000000000001E-2</v>
      </c>
      <c r="BP4">
        <v>2.0330000000000001E-2</v>
      </c>
      <c r="BQ4">
        <v>2.0330000000000001E-2</v>
      </c>
      <c r="BR4">
        <v>2.0330000000000001E-2</v>
      </c>
      <c r="BS4">
        <v>2.0330000000000001E-2</v>
      </c>
      <c r="BT4">
        <v>3.5900000000000001E-2</v>
      </c>
      <c r="BU4">
        <v>3.5900000000000001E-2</v>
      </c>
      <c r="BV4">
        <v>3.5900000000000001E-2</v>
      </c>
      <c r="BW4">
        <v>3.5900000000000001E-2</v>
      </c>
      <c r="BX4">
        <v>3.5900000000000001E-2</v>
      </c>
      <c r="BY4">
        <v>6.3509999999999997E-2</v>
      </c>
      <c r="BZ4">
        <v>6.3509999999999997E-2</v>
      </c>
      <c r="CA4">
        <v>6.3509999999999997E-2</v>
      </c>
      <c r="CB4">
        <v>6.3509999999999997E-2</v>
      </c>
      <c r="CC4">
        <v>6.3509999999999997E-2</v>
      </c>
      <c r="CD4">
        <v>0.11006000000000001</v>
      </c>
      <c r="CE4">
        <v>0.11006000000000001</v>
      </c>
      <c r="CF4">
        <v>0.11006000000000001</v>
      </c>
      <c r="CG4">
        <v>0.11006000000000001</v>
      </c>
      <c r="CH4">
        <v>0.11006000000000001</v>
      </c>
      <c r="CI4">
        <v>0.18002000000000001</v>
      </c>
      <c r="CJ4">
        <v>0.18002000000000001</v>
      </c>
      <c r="CK4">
        <v>0.18002000000000001</v>
      </c>
      <c r="CL4">
        <v>0.18002000000000001</v>
      </c>
      <c r="CM4">
        <v>0.18002000000000001</v>
      </c>
      <c r="CN4">
        <v>0.27794999999999997</v>
      </c>
      <c r="CO4">
        <v>0.27794999999999997</v>
      </c>
      <c r="CP4">
        <v>0.27794999999999997</v>
      </c>
      <c r="CQ4">
        <v>0.27794999999999997</v>
      </c>
      <c r="CR4">
        <v>0.27794999999999997</v>
      </c>
      <c r="CS4">
        <v>0.40506999999999999</v>
      </c>
      <c r="CT4">
        <v>0.40506999999999999</v>
      </c>
      <c r="CU4">
        <v>0.40506999999999999</v>
      </c>
      <c r="CV4">
        <v>0.40506999999999999</v>
      </c>
      <c r="CW4">
        <v>0.40506999999999999</v>
      </c>
      <c r="CX4">
        <v>1</v>
      </c>
    </row>
    <row r="5" spans="1:102">
      <c r="A5" t="s">
        <v>70</v>
      </c>
      <c r="B5">
        <v>9.7912499999999996E-3</v>
      </c>
      <c r="C5">
        <v>3.5649999999999999E-4</v>
      </c>
      <c r="D5">
        <v>3.5649999999999999E-4</v>
      </c>
      <c r="E5">
        <v>3.5649999999999999E-4</v>
      </c>
      <c r="F5">
        <v>3.5649999999999999E-4</v>
      </c>
      <c r="G5">
        <v>1.7899999999999999E-4</v>
      </c>
      <c r="H5">
        <v>1.7899999999999999E-4</v>
      </c>
      <c r="I5">
        <v>1.7899999999999999E-4</v>
      </c>
      <c r="J5">
        <v>1.7899999999999999E-4</v>
      </c>
      <c r="K5">
        <v>1.7899999999999999E-4</v>
      </c>
      <c r="L5">
        <v>1.8075E-4</v>
      </c>
      <c r="M5">
        <v>1.8075E-4</v>
      </c>
      <c r="N5">
        <v>1.8075E-4</v>
      </c>
      <c r="O5">
        <v>1.8075E-4</v>
      </c>
      <c r="P5">
        <v>1.8075E-4</v>
      </c>
      <c r="Q5">
        <v>3.0775000000000003E-4</v>
      </c>
      <c r="R5">
        <v>3.0775000000000003E-4</v>
      </c>
      <c r="S5">
        <v>3.0775000000000003E-4</v>
      </c>
      <c r="T5">
        <v>3.0775000000000003E-4</v>
      </c>
      <c r="U5">
        <v>3.0775000000000003E-4</v>
      </c>
      <c r="V5">
        <v>4.2025E-4</v>
      </c>
      <c r="W5">
        <v>4.2025E-4</v>
      </c>
      <c r="X5">
        <v>4.2025E-4</v>
      </c>
      <c r="Y5">
        <v>4.2025E-4</v>
      </c>
      <c r="Z5">
        <v>4.2025E-4</v>
      </c>
      <c r="AA5">
        <v>5.2674999999999998E-4</v>
      </c>
      <c r="AB5">
        <v>5.2674999999999998E-4</v>
      </c>
      <c r="AC5">
        <v>5.2674999999999998E-4</v>
      </c>
      <c r="AD5">
        <v>5.2674999999999998E-4</v>
      </c>
      <c r="AE5">
        <v>5.2674999999999998E-4</v>
      </c>
      <c r="AF5">
        <v>7.3850000000000001E-4</v>
      </c>
      <c r="AG5">
        <v>7.3850000000000001E-4</v>
      </c>
      <c r="AH5">
        <v>7.3850000000000001E-4</v>
      </c>
      <c r="AI5">
        <v>7.3850000000000001E-4</v>
      </c>
      <c r="AJ5">
        <v>7.3850000000000001E-4</v>
      </c>
      <c r="AK5">
        <v>1.0690000000000001E-3</v>
      </c>
      <c r="AL5">
        <v>1.0690000000000001E-3</v>
      </c>
      <c r="AM5">
        <v>1.0690000000000001E-3</v>
      </c>
      <c r="AN5">
        <v>1.0690000000000001E-3</v>
      </c>
      <c r="AO5">
        <v>1.0690000000000001E-3</v>
      </c>
      <c r="AP5">
        <v>1.622E-3</v>
      </c>
      <c r="AQ5">
        <v>1.622E-3</v>
      </c>
      <c r="AR5">
        <v>1.622E-3</v>
      </c>
      <c r="AS5">
        <v>1.622E-3</v>
      </c>
      <c r="AT5">
        <v>1.622E-3</v>
      </c>
      <c r="AU5">
        <v>2.5685E-3</v>
      </c>
      <c r="AV5">
        <v>2.5685E-3</v>
      </c>
      <c r="AW5">
        <v>2.5685E-3</v>
      </c>
      <c r="AX5">
        <v>2.5685E-3</v>
      </c>
      <c r="AY5">
        <v>2.5685E-3</v>
      </c>
      <c r="AZ5">
        <v>4.117E-3</v>
      </c>
      <c r="BA5">
        <v>4.117E-3</v>
      </c>
      <c r="BB5">
        <v>4.117E-3</v>
      </c>
      <c r="BC5">
        <v>4.117E-3</v>
      </c>
      <c r="BD5">
        <v>4.117E-3</v>
      </c>
      <c r="BE5">
        <v>6.4475000000000001E-3</v>
      </c>
      <c r="BF5">
        <v>6.4475000000000001E-3</v>
      </c>
      <c r="BG5">
        <v>6.4475000000000001E-3</v>
      </c>
      <c r="BH5">
        <v>6.4475000000000001E-3</v>
      </c>
      <c r="BI5">
        <v>6.4475000000000001E-3</v>
      </c>
      <c r="BJ5">
        <v>9.7327500000000001E-3</v>
      </c>
      <c r="BK5">
        <v>9.7327500000000001E-3</v>
      </c>
      <c r="BL5">
        <v>9.7327500000000001E-3</v>
      </c>
      <c r="BM5">
        <v>9.7327500000000001E-3</v>
      </c>
      <c r="BN5">
        <v>9.7327500000000001E-3</v>
      </c>
      <c r="BO5">
        <v>1.5950249999999999E-2</v>
      </c>
      <c r="BP5">
        <v>1.5950249999999999E-2</v>
      </c>
      <c r="BQ5">
        <v>1.5950249999999999E-2</v>
      </c>
      <c r="BR5">
        <v>1.5950249999999999E-2</v>
      </c>
      <c r="BS5">
        <v>1.5950249999999999E-2</v>
      </c>
      <c r="BT5">
        <v>2.6643500000000001E-2</v>
      </c>
      <c r="BU5">
        <v>2.6643500000000001E-2</v>
      </c>
      <c r="BV5">
        <v>2.6643500000000001E-2</v>
      </c>
      <c r="BW5">
        <v>2.6643500000000001E-2</v>
      </c>
      <c r="BX5">
        <v>2.6643500000000001E-2</v>
      </c>
      <c r="BY5">
        <v>4.6877250000000002E-2</v>
      </c>
      <c r="BZ5">
        <v>4.6877250000000002E-2</v>
      </c>
      <c r="CA5">
        <v>4.6877250000000002E-2</v>
      </c>
      <c r="CB5">
        <v>4.6877250000000002E-2</v>
      </c>
      <c r="CC5">
        <v>4.6877250000000002E-2</v>
      </c>
      <c r="CD5">
        <v>8.3014249999999998E-2</v>
      </c>
      <c r="CE5">
        <v>8.3014249999999998E-2</v>
      </c>
      <c r="CF5">
        <v>8.3014249999999998E-2</v>
      </c>
      <c r="CG5">
        <v>8.3014249999999998E-2</v>
      </c>
      <c r="CH5">
        <v>8.3014249999999998E-2</v>
      </c>
      <c r="CI5">
        <v>0.14132575</v>
      </c>
      <c r="CJ5">
        <v>0.14132575</v>
      </c>
      <c r="CK5">
        <v>0.14132575</v>
      </c>
      <c r="CL5">
        <v>0.14132575</v>
      </c>
      <c r="CM5">
        <v>0.14132575</v>
      </c>
      <c r="CN5">
        <v>0.22859225</v>
      </c>
      <c r="CO5">
        <v>0.22859225</v>
      </c>
      <c r="CP5">
        <v>0.22859225</v>
      </c>
      <c r="CQ5">
        <v>0.22859225</v>
      </c>
      <c r="CR5">
        <v>0.22859225</v>
      </c>
      <c r="CS5">
        <v>0.34928749999999997</v>
      </c>
      <c r="CT5">
        <v>0.34928749999999997</v>
      </c>
      <c r="CU5">
        <v>0.34928749999999997</v>
      </c>
      <c r="CV5">
        <v>0.34928749999999997</v>
      </c>
      <c r="CW5">
        <v>0.34928749999999997</v>
      </c>
      <c r="CX5">
        <v>1</v>
      </c>
    </row>
    <row r="6" spans="1:102">
      <c r="A6" t="s">
        <v>73</v>
      </c>
      <c r="B6">
        <v>6.6841463000000004E-2</v>
      </c>
      <c r="C6">
        <v>1.0634390000000001E-2</v>
      </c>
      <c r="D6">
        <v>1.0634390000000001E-2</v>
      </c>
      <c r="E6">
        <v>1.0634390000000001E-2</v>
      </c>
      <c r="F6">
        <v>1.0634390000000001E-2</v>
      </c>
      <c r="G6">
        <v>2.2570730000000001E-3</v>
      </c>
      <c r="H6">
        <v>2.2570730000000001E-3</v>
      </c>
      <c r="I6">
        <v>2.2570730000000001E-3</v>
      </c>
      <c r="J6">
        <v>2.2570730000000001E-3</v>
      </c>
      <c r="K6">
        <v>2.2570730000000001E-3</v>
      </c>
      <c r="L6">
        <v>1.5885369999999999E-3</v>
      </c>
      <c r="M6">
        <v>1.5885369999999999E-3</v>
      </c>
      <c r="N6">
        <v>1.5885369999999999E-3</v>
      </c>
      <c r="O6">
        <v>1.5885369999999999E-3</v>
      </c>
      <c r="P6">
        <v>1.5885369999999999E-3</v>
      </c>
      <c r="Q6">
        <v>1.952683E-3</v>
      </c>
      <c r="R6">
        <v>1.952683E-3</v>
      </c>
      <c r="S6">
        <v>1.952683E-3</v>
      </c>
      <c r="T6">
        <v>1.952683E-3</v>
      </c>
      <c r="U6">
        <v>1.952683E-3</v>
      </c>
      <c r="V6">
        <v>3.7490240000000001E-3</v>
      </c>
      <c r="W6">
        <v>3.7490240000000001E-3</v>
      </c>
      <c r="X6">
        <v>3.7490240000000001E-3</v>
      </c>
      <c r="Y6">
        <v>3.7490240000000001E-3</v>
      </c>
      <c r="Z6">
        <v>3.7490240000000001E-3</v>
      </c>
      <c r="AA6">
        <v>6.1653660000000002E-3</v>
      </c>
      <c r="AB6">
        <v>6.1653660000000002E-3</v>
      </c>
      <c r="AC6">
        <v>6.1653660000000002E-3</v>
      </c>
      <c r="AD6">
        <v>6.1653660000000002E-3</v>
      </c>
      <c r="AE6">
        <v>6.1653660000000002E-3</v>
      </c>
      <c r="AF6">
        <v>8.7904880000000008E-3</v>
      </c>
      <c r="AG6">
        <v>8.7904880000000008E-3</v>
      </c>
      <c r="AH6">
        <v>8.7904880000000008E-3</v>
      </c>
      <c r="AI6">
        <v>8.7904880000000008E-3</v>
      </c>
      <c r="AJ6">
        <v>8.7904880000000008E-3</v>
      </c>
      <c r="AK6">
        <v>1.0272195E-2</v>
      </c>
      <c r="AL6">
        <v>1.0272195E-2</v>
      </c>
      <c r="AM6">
        <v>1.0272195E-2</v>
      </c>
      <c r="AN6">
        <v>1.0272195E-2</v>
      </c>
      <c r="AO6">
        <v>1.0272195E-2</v>
      </c>
      <c r="AP6">
        <v>1.0323659000000001E-2</v>
      </c>
      <c r="AQ6">
        <v>1.0323659000000001E-2</v>
      </c>
      <c r="AR6">
        <v>1.0323659000000001E-2</v>
      </c>
      <c r="AS6">
        <v>1.0323659000000001E-2</v>
      </c>
      <c r="AT6">
        <v>1.0323659000000001E-2</v>
      </c>
      <c r="AU6">
        <v>1.0378780000000001E-2</v>
      </c>
      <c r="AV6">
        <v>1.0378780000000001E-2</v>
      </c>
      <c r="AW6">
        <v>1.0378780000000001E-2</v>
      </c>
      <c r="AX6">
        <v>1.0378780000000001E-2</v>
      </c>
      <c r="AY6">
        <v>1.0378780000000001E-2</v>
      </c>
      <c r="AZ6">
        <v>1.2075122000000001E-2</v>
      </c>
      <c r="BA6">
        <v>1.2075122000000001E-2</v>
      </c>
      <c r="BB6">
        <v>1.2075122000000001E-2</v>
      </c>
      <c r="BC6">
        <v>1.2075122000000001E-2</v>
      </c>
      <c r="BD6">
        <v>1.2075122000000001E-2</v>
      </c>
      <c r="BE6">
        <v>1.6080000000000001E-2</v>
      </c>
      <c r="BF6">
        <v>1.6080000000000001E-2</v>
      </c>
      <c r="BG6">
        <v>1.6080000000000001E-2</v>
      </c>
      <c r="BH6">
        <v>1.6080000000000001E-2</v>
      </c>
      <c r="BI6">
        <v>1.6080000000000001E-2</v>
      </c>
      <c r="BJ6">
        <v>2.1788780000000001E-2</v>
      </c>
      <c r="BK6">
        <v>2.1788780000000001E-2</v>
      </c>
      <c r="BL6">
        <v>2.1788780000000001E-2</v>
      </c>
      <c r="BM6">
        <v>2.1788780000000001E-2</v>
      </c>
      <c r="BN6">
        <v>2.1788780000000001E-2</v>
      </c>
      <c r="BO6">
        <v>3.3969024E-2</v>
      </c>
      <c r="BP6">
        <v>3.3969024E-2</v>
      </c>
      <c r="BQ6">
        <v>3.3969024E-2</v>
      </c>
      <c r="BR6">
        <v>3.3969024E-2</v>
      </c>
      <c r="BS6">
        <v>3.3969024E-2</v>
      </c>
      <c r="BT6">
        <v>5.3909024E-2</v>
      </c>
      <c r="BU6">
        <v>5.3909024E-2</v>
      </c>
      <c r="BV6">
        <v>5.3909024E-2</v>
      </c>
      <c r="BW6">
        <v>5.3909024E-2</v>
      </c>
      <c r="BX6">
        <v>5.3909024E-2</v>
      </c>
      <c r="BY6">
        <v>8.5237561000000003E-2</v>
      </c>
      <c r="BZ6">
        <v>8.5237561000000003E-2</v>
      </c>
      <c r="CA6">
        <v>8.5237561000000003E-2</v>
      </c>
      <c r="CB6">
        <v>8.5237561000000003E-2</v>
      </c>
      <c r="CC6">
        <v>8.5237561000000003E-2</v>
      </c>
      <c r="CD6">
        <v>0.13244804900000001</v>
      </c>
      <c r="CE6">
        <v>0.13244804900000001</v>
      </c>
      <c r="CF6">
        <v>0.13244804900000001</v>
      </c>
      <c r="CG6">
        <v>0.13244804900000001</v>
      </c>
      <c r="CH6">
        <v>0.13244804900000001</v>
      </c>
      <c r="CI6">
        <v>0.19970122000000001</v>
      </c>
      <c r="CJ6">
        <v>0.19970122000000001</v>
      </c>
      <c r="CK6">
        <v>0.19970122000000001</v>
      </c>
      <c r="CL6">
        <v>0.19970122000000001</v>
      </c>
      <c r="CM6">
        <v>0.19970122000000001</v>
      </c>
      <c r="CN6">
        <v>0.29157146299999998</v>
      </c>
      <c r="CO6">
        <v>0.29157146299999998</v>
      </c>
      <c r="CP6">
        <v>0.29157146299999998</v>
      </c>
      <c r="CQ6">
        <v>0.29157146299999998</v>
      </c>
      <c r="CR6">
        <v>0.29157146299999998</v>
      </c>
      <c r="CS6">
        <v>0.41195365900000003</v>
      </c>
      <c r="CT6">
        <v>0.41195365900000003</v>
      </c>
      <c r="CU6">
        <v>0.41195365900000003</v>
      </c>
      <c r="CV6">
        <v>0.41195365900000003</v>
      </c>
      <c r="CW6">
        <v>0.41195365900000003</v>
      </c>
      <c r="CX6">
        <v>1</v>
      </c>
    </row>
    <row r="7" spans="1:102">
      <c r="A7" t="s">
        <v>76</v>
      </c>
      <c r="B7">
        <v>1.0279999999999999E-2</v>
      </c>
      <c r="C7">
        <v>2.9E-4</v>
      </c>
      <c r="D7">
        <v>2.9E-4</v>
      </c>
      <c r="E7">
        <v>2.9E-4</v>
      </c>
      <c r="F7">
        <v>2.9E-4</v>
      </c>
      <c r="G7">
        <v>2.5999999999999998E-4</v>
      </c>
      <c r="H7">
        <v>2.5999999999999998E-4</v>
      </c>
      <c r="I7">
        <v>2.5999999999999998E-4</v>
      </c>
      <c r="J7">
        <v>2.5999999999999998E-4</v>
      </c>
      <c r="K7">
        <v>2.5999999999999998E-4</v>
      </c>
      <c r="L7">
        <v>3.2000000000000003E-4</v>
      </c>
      <c r="M7">
        <v>3.2000000000000003E-4</v>
      </c>
      <c r="N7">
        <v>3.2000000000000003E-4</v>
      </c>
      <c r="O7">
        <v>3.2000000000000003E-4</v>
      </c>
      <c r="P7">
        <v>3.2000000000000003E-4</v>
      </c>
      <c r="Q7">
        <v>5.4000000000000001E-4</v>
      </c>
      <c r="R7">
        <v>5.4000000000000001E-4</v>
      </c>
      <c r="S7">
        <v>5.4000000000000001E-4</v>
      </c>
      <c r="T7">
        <v>5.4000000000000001E-4</v>
      </c>
      <c r="U7">
        <v>5.4000000000000001E-4</v>
      </c>
      <c r="V7">
        <v>6.2E-4</v>
      </c>
      <c r="W7">
        <v>6.2E-4</v>
      </c>
      <c r="X7">
        <v>6.2E-4</v>
      </c>
      <c r="Y7">
        <v>6.2E-4</v>
      </c>
      <c r="Z7">
        <v>6.2E-4</v>
      </c>
      <c r="AA7">
        <v>5.8E-4</v>
      </c>
      <c r="AB7">
        <v>5.8E-4</v>
      </c>
      <c r="AC7">
        <v>5.8E-4</v>
      </c>
      <c r="AD7">
        <v>5.8E-4</v>
      </c>
      <c r="AE7">
        <v>5.8E-4</v>
      </c>
      <c r="AF7">
        <v>1.33E-3</v>
      </c>
      <c r="AG7">
        <v>1.33E-3</v>
      </c>
      <c r="AH7">
        <v>1.33E-3</v>
      </c>
      <c r="AI7">
        <v>1.33E-3</v>
      </c>
      <c r="AJ7">
        <v>1.33E-3</v>
      </c>
      <c r="AK7">
        <v>2.5600000000000002E-3</v>
      </c>
      <c r="AL7">
        <v>2.5600000000000002E-3</v>
      </c>
      <c r="AM7">
        <v>2.5600000000000002E-3</v>
      </c>
      <c r="AN7">
        <v>2.5600000000000002E-3</v>
      </c>
      <c r="AO7">
        <v>2.5600000000000002E-3</v>
      </c>
      <c r="AP7">
        <v>3.48E-3</v>
      </c>
      <c r="AQ7">
        <v>3.48E-3</v>
      </c>
      <c r="AR7">
        <v>3.48E-3</v>
      </c>
      <c r="AS7">
        <v>3.48E-3</v>
      </c>
      <c r="AT7">
        <v>3.48E-3</v>
      </c>
      <c r="AU7">
        <v>5.3099999999999996E-3</v>
      </c>
      <c r="AV7">
        <v>5.3099999999999996E-3</v>
      </c>
      <c r="AW7">
        <v>5.3099999999999996E-3</v>
      </c>
      <c r="AX7">
        <v>5.3099999999999996E-3</v>
      </c>
      <c r="AY7">
        <v>5.3099999999999996E-3</v>
      </c>
      <c r="AZ7">
        <v>1.2409999999999999E-2</v>
      </c>
      <c r="BA7">
        <v>1.2409999999999999E-2</v>
      </c>
      <c r="BB7">
        <v>1.2409999999999999E-2</v>
      </c>
      <c r="BC7">
        <v>1.2409999999999999E-2</v>
      </c>
      <c r="BD7">
        <v>1.2409999999999999E-2</v>
      </c>
      <c r="BE7">
        <v>7.4599999999999996E-3</v>
      </c>
      <c r="BF7">
        <v>7.4599999999999996E-3</v>
      </c>
      <c r="BG7">
        <v>7.4599999999999996E-3</v>
      </c>
      <c r="BH7">
        <v>7.4599999999999996E-3</v>
      </c>
      <c r="BI7">
        <v>7.4599999999999996E-3</v>
      </c>
      <c r="BJ7">
        <v>1.1509999999999999E-2</v>
      </c>
      <c r="BK7">
        <v>1.1509999999999999E-2</v>
      </c>
      <c r="BL7">
        <v>1.1509999999999999E-2</v>
      </c>
      <c r="BM7">
        <v>1.1509999999999999E-2</v>
      </c>
      <c r="BN7">
        <v>1.1509999999999999E-2</v>
      </c>
      <c r="BO7">
        <v>1.6469999999999999E-2</v>
      </c>
      <c r="BP7">
        <v>1.6469999999999999E-2</v>
      </c>
      <c r="BQ7">
        <v>1.6469999999999999E-2</v>
      </c>
      <c r="BR7">
        <v>1.6469999999999999E-2</v>
      </c>
      <c r="BS7">
        <v>1.6469999999999999E-2</v>
      </c>
      <c r="BT7">
        <v>2.6460000000000001E-2</v>
      </c>
      <c r="BU7">
        <v>2.6460000000000001E-2</v>
      </c>
      <c r="BV7">
        <v>2.6460000000000001E-2</v>
      </c>
      <c r="BW7">
        <v>2.6460000000000001E-2</v>
      </c>
      <c r="BX7">
        <v>2.6460000000000001E-2</v>
      </c>
      <c r="BY7">
        <v>5.3409999999999999E-2</v>
      </c>
      <c r="BZ7">
        <v>5.3409999999999999E-2</v>
      </c>
      <c r="CA7">
        <v>5.3409999999999999E-2</v>
      </c>
      <c r="CB7">
        <v>5.3409999999999999E-2</v>
      </c>
      <c r="CC7">
        <v>5.3409999999999999E-2</v>
      </c>
      <c r="CD7">
        <v>7.4810000000000001E-2</v>
      </c>
      <c r="CE7">
        <v>7.4810000000000001E-2</v>
      </c>
      <c r="CF7">
        <v>7.4810000000000001E-2</v>
      </c>
      <c r="CG7">
        <v>7.4810000000000001E-2</v>
      </c>
      <c r="CH7">
        <v>7.4810000000000001E-2</v>
      </c>
      <c r="CI7">
        <v>0.10885</v>
      </c>
      <c r="CJ7">
        <v>0.10885</v>
      </c>
      <c r="CK7">
        <v>0.10885</v>
      </c>
      <c r="CL7">
        <v>0.10885</v>
      </c>
      <c r="CM7">
        <v>0.10885</v>
      </c>
      <c r="CN7">
        <v>0.16452</v>
      </c>
      <c r="CO7">
        <v>0.16452</v>
      </c>
      <c r="CP7">
        <v>0.16452</v>
      </c>
      <c r="CQ7">
        <v>0.16452</v>
      </c>
      <c r="CR7">
        <v>0.16452</v>
      </c>
      <c r="CS7">
        <v>0.25828000000000001</v>
      </c>
      <c r="CT7">
        <v>0.25828000000000001</v>
      </c>
      <c r="CU7">
        <v>0.25828000000000001</v>
      </c>
      <c r="CV7">
        <v>0.25828000000000001</v>
      </c>
      <c r="CW7">
        <v>0.25828000000000001</v>
      </c>
      <c r="CX7">
        <v>1</v>
      </c>
    </row>
    <row r="8" spans="1:102" s="36" customFormat="1">
      <c r="A8" s="36" t="s">
        <v>79</v>
      </c>
      <c r="B8">
        <v>8.8400000000000006E-3</v>
      </c>
      <c r="C8">
        <v>5.4000000000000001E-4</v>
      </c>
      <c r="D8">
        <v>2.7999999999999998E-4</v>
      </c>
      <c r="E8">
        <v>2.1000000000000001E-4</v>
      </c>
      <c r="F8">
        <v>1.6000000000000001E-4</v>
      </c>
      <c r="G8">
        <v>1.2999999999999999E-4</v>
      </c>
      <c r="H8">
        <v>1.1E-4</v>
      </c>
      <c r="I8">
        <v>1E-4</v>
      </c>
      <c r="J8">
        <v>1.1E-4</v>
      </c>
      <c r="K8">
        <v>1.1E-4</v>
      </c>
      <c r="L8">
        <v>1.2E-4</v>
      </c>
      <c r="M8">
        <v>1.3999999999999999E-4</v>
      </c>
      <c r="N8">
        <v>1.8000000000000001E-4</v>
      </c>
      <c r="O8">
        <v>2.2000000000000001E-4</v>
      </c>
      <c r="P8">
        <v>2.7E-4</v>
      </c>
      <c r="Q8">
        <v>3.2000000000000003E-4</v>
      </c>
      <c r="R8">
        <v>3.6999999999999999E-4</v>
      </c>
      <c r="S8">
        <v>4.0999999999999999E-4</v>
      </c>
      <c r="T8">
        <v>4.4000000000000002E-4</v>
      </c>
      <c r="U8">
        <v>4.4999999999999999E-4</v>
      </c>
      <c r="V8">
        <v>4.6000000000000001E-4</v>
      </c>
      <c r="W8">
        <v>4.6000000000000001E-4</v>
      </c>
      <c r="X8">
        <v>4.8000000000000001E-4</v>
      </c>
      <c r="Y8">
        <v>5.1000000000000004E-4</v>
      </c>
      <c r="Z8">
        <v>5.4000000000000001E-4</v>
      </c>
      <c r="AA8">
        <v>5.8E-4</v>
      </c>
      <c r="AB8">
        <v>6.0999999999999997E-4</v>
      </c>
      <c r="AC8">
        <v>6.4999999999999997E-4</v>
      </c>
      <c r="AD8">
        <v>6.8000000000000005E-4</v>
      </c>
      <c r="AE8">
        <v>6.9999999999999999E-4</v>
      </c>
      <c r="AF8">
        <v>7.2999999999999996E-4</v>
      </c>
      <c r="AG8">
        <v>7.6999999999999996E-4</v>
      </c>
      <c r="AH8">
        <v>8.3000000000000001E-4</v>
      </c>
      <c r="AI8">
        <v>8.9999999999999998E-4</v>
      </c>
      <c r="AJ8">
        <v>9.7999999999999997E-4</v>
      </c>
      <c r="AK8">
        <v>1.08E-3</v>
      </c>
      <c r="AL8">
        <v>1.1900000000000001E-3</v>
      </c>
      <c r="AM8">
        <v>1.2999999999999999E-3</v>
      </c>
      <c r="AN8">
        <v>1.41E-3</v>
      </c>
      <c r="AO8">
        <v>1.5100000000000001E-3</v>
      </c>
      <c r="AP8">
        <v>1.6199999999999999E-3</v>
      </c>
      <c r="AQ8">
        <v>1.75E-3</v>
      </c>
      <c r="AR8">
        <v>1.89E-3</v>
      </c>
      <c r="AS8">
        <v>2.0500000000000002E-3</v>
      </c>
      <c r="AT8">
        <v>2.2399999999999998E-3</v>
      </c>
      <c r="AU8">
        <v>2.4499999999999999E-3</v>
      </c>
      <c r="AV8">
        <v>2.6700000000000001E-3</v>
      </c>
      <c r="AW8">
        <v>2.8999999999999998E-3</v>
      </c>
      <c r="AX8">
        <v>3.15E-3</v>
      </c>
      <c r="AY8">
        <v>3.3999999999999998E-3</v>
      </c>
      <c r="AZ8">
        <v>3.6800000000000001E-3</v>
      </c>
      <c r="BA8">
        <v>3.98E-3</v>
      </c>
      <c r="BB8">
        <v>4.3200000000000001E-3</v>
      </c>
      <c r="BC8">
        <v>4.7200000000000002E-3</v>
      </c>
      <c r="BD8">
        <v>5.1700000000000001E-3</v>
      </c>
      <c r="BE8">
        <v>5.7099999999999998E-3</v>
      </c>
      <c r="BF8">
        <v>6.3299999999999997E-3</v>
      </c>
      <c r="BG8">
        <v>7.0400000000000003E-3</v>
      </c>
      <c r="BH8">
        <v>7.8399999999999997E-3</v>
      </c>
      <c r="BI8">
        <v>8.7100000000000007E-3</v>
      </c>
      <c r="BJ8">
        <v>9.6399999999999993E-3</v>
      </c>
      <c r="BK8">
        <v>1.059E-2</v>
      </c>
      <c r="BL8">
        <v>1.155E-2</v>
      </c>
      <c r="BM8">
        <v>1.251E-2</v>
      </c>
      <c r="BN8">
        <v>1.349E-2</v>
      </c>
      <c r="BO8">
        <v>1.4540000000000001E-2</v>
      </c>
      <c r="BP8">
        <v>1.5709999999999998E-2</v>
      </c>
      <c r="BQ8">
        <v>1.7049999999999999E-2</v>
      </c>
      <c r="BR8">
        <v>1.8599999999999998E-2</v>
      </c>
      <c r="BS8">
        <v>2.0369999999999999E-2</v>
      </c>
      <c r="BT8">
        <v>2.2360000000000001E-2</v>
      </c>
      <c r="BU8">
        <v>2.4539999999999999E-2</v>
      </c>
      <c r="BV8">
        <v>2.691E-2</v>
      </c>
      <c r="BW8">
        <v>2.9440000000000001E-2</v>
      </c>
      <c r="BX8">
        <v>3.2149999999999998E-2</v>
      </c>
      <c r="BY8">
        <v>3.5090000000000003E-2</v>
      </c>
      <c r="BZ8">
        <v>3.8280000000000002E-2</v>
      </c>
      <c r="CA8">
        <v>4.1790000000000001E-2</v>
      </c>
      <c r="CB8">
        <v>4.5650000000000003E-2</v>
      </c>
      <c r="CC8">
        <v>4.9910000000000003E-2</v>
      </c>
      <c r="CD8">
        <v>5.457E-2</v>
      </c>
      <c r="CE8">
        <v>5.9650000000000002E-2</v>
      </c>
      <c r="CF8">
        <v>6.5180000000000002E-2</v>
      </c>
      <c r="CG8">
        <v>7.1179999999999993E-2</v>
      </c>
      <c r="CH8">
        <v>7.7700000000000005E-2</v>
      </c>
      <c r="CI8">
        <v>8.48E-2</v>
      </c>
      <c r="CJ8">
        <v>9.2530000000000001E-2</v>
      </c>
      <c r="CK8">
        <v>0.10097</v>
      </c>
      <c r="CL8">
        <v>0.11015</v>
      </c>
      <c r="CM8">
        <v>0.12014</v>
      </c>
      <c r="CN8">
        <v>0.13095999999999999</v>
      </c>
      <c r="CO8">
        <v>0.14266000000000001</v>
      </c>
      <c r="CP8">
        <v>0.15532000000000001</v>
      </c>
      <c r="CQ8">
        <v>0.16905999999999999</v>
      </c>
      <c r="CR8">
        <v>0.18426000000000001</v>
      </c>
      <c r="CS8">
        <v>0.20061999999999999</v>
      </c>
      <c r="CT8">
        <v>0.21831</v>
      </c>
      <c r="CU8">
        <v>0.23741999999999999</v>
      </c>
      <c r="CV8">
        <v>0.25802000000000003</v>
      </c>
      <c r="CW8" s="122">
        <v>0.25802000000000003</v>
      </c>
      <c r="CX8">
        <v>1</v>
      </c>
    </row>
    <row r="9" spans="1:102">
      <c r="A9" t="s">
        <v>81</v>
      </c>
      <c r="B9">
        <v>1.8509999999999999E-2</v>
      </c>
      <c r="C9">
        <v>1.2999999999999999E-4</v>
      </c>
      <c r="D9">
        <v>1.2999999999999999E-4</v>
      </c>
      <c r="E9">
        <v>1.2999999999999999E-4</v>
      </c>
      <c r="F9">
        <v>1.2999999999999999E-4</v>
      </c>
      <c r="G9">
        <v>1.2999999999999999E-4</v>
      </c>
      <c r="H9">
        <v>1.2999999999999999E-4</v>
      </c>
      <c r="I9">
        <v>1.2999999999999999E-4</v>
      </c>
      <c r="J9">
        <v>1.2999999999999999E-4</v>
      </c>
      <c r="K9">
        <v>1.2999999999999999E-4</v>
      </c>
      <c r="L9">
        <v>2.0000000000000001E-4</v>
      </c>
      <c r="M9">
        <v>2.0000000000000001E-4</v>
      </c>
      <c r="N9">
        <v>2.0000000000000001E-4</v>
      </c>
      <c r="O9">
        <v>2.0000000000000001E-4</v>
      </c>
      <c r="P9">
        <v>2.0000000000000001E-4</v>
      </c>
      <c r="Q9">
        <v>2.5000000000000001E-4</v>
      </c>
      <c r="R9">
        <v>2.5000000000000001E-4</v>
      </c>
      <c r="S9">
        <v>2.5000000000000001E-4</v>
      </c>
      <c r="T9">
        <v>2.5000000000000001E-4</v>
      </c>
      <c r="U9">
        <v>2.5000000000000001E-4</v>
      </c>
      <c r="V9">
        <v>4.8000000000000001E-4</v>
      </c>
      <c r="W9">
        <v>4.8000000000000001E-4</v>
      </c>
      <c r="X9">
        <v>4.8000000000000001E-4</v>
      </c>
      <c r="Y9">
        <v>4.8000000000000001E-4</v>
      </c>
      <c r="Z9">
        <v>4.8000000000000001E-4</v>
      </c>
      <c r="AA9">
        <v>3.8999999999999999E-4</v>
      </c>
      <c r="AB9">
        <v>3.8999999999999999E-4</v>
      </c>
      <c r="AC9">
        <v>3.8999999999999999E-4</v>
      </c>
      <c r="AD9">
        <v>3.8999999999999999E-4</v>
      </c>
      <c r="AE9">
        <v>3.8999999999999999E-4</v>
      </c>
      <c r="AF9">
        <v>7.6999999999999996E-4</v>
      </c>
      <c r="AG9">
        <v>7.6999999999999996E-4</v>
      </c>
      <c r="AH9">
        <v>7.6999999999999996E-4</v>
      </c>
      <c r="AI9">
        <v>7.6999999999999996E-4</v>
      </c>
      <c r="AJ9">
        <v>7.6999999999999996E-4</v>
      </c>
      <c r="AK9">
        <v>1.2999999999999999E-3</v>
      </c>
      <c r="AL9">
        <v>1.2999999999999999E-3</v>
      </c>
      <c r="AM9">
        <v>1.2999999999999999E-3</v>
      </c>
      <c r="AN9">
        <v>1.2999999999999999E-3</v>
      </c>
      <c r="AO9">
        <v>1.2999999999999999E-3</v>
      </c>
      <c r="AP9">
        <v>2.2799999999999999E-3</v>
      </c>
      <c r="AQ9">
        <v>2.2799999999999999E-3</v>
      </c>
      <c r="AR9">
        <v>2.2799999999999999E-3</v>
      </c>
      <c r="AS9">
        <v>2.2799999999999999E-3</v>
      </c>
      <c r="AT9">
        <v>2.2799999999999999E-3</v>
      </c>
      <c r="AU9">
        <v>2.8999999999999998E-3</v>
      </c>
      <c r="AV9">
        <v>2.8999999999999998E-3</v>
      </c>
      <c r="AW9">
        <v>2.8999999999999998E-3</v>
      </c>
      <c r="AX9">
        <v>2.8999999999999998E-3</v>
      </c>
      <c r="AY9">
        <v>2.8999999999999998E-3</v>
      </c>
      <c r="AZ9">
        <v>4.9399999999999999E-3</v>
      </c>
      <c r="BA9">
        <v>4.9399999999999999E-3</v>
      </c>
      <c r="BB9">
        <v>4.9399999999999999E-3</v>
      </c>
      <c r="BC9">
        <v>4.9399999999999999E-3</v>
      </c>
      <c r="BD9">
        <v>4.9399999999999999E-3</v>
      </c>
      <c r="BE9">
        <v>8.4799999999999997E-3</v>
      </c>
      <c r="BF9">
        <v>8.4799999999999997E-3</v>
      </c>
      <c r="BG9">
        <v>8.4799999999999997E-3</v>
      </c>
      <c r="BH9">
        <v>8.4799999999999997E-3</v>
      </c>
      <c r="BI9">
        <v>8.4799999999999997E-3</v>
      </c>
      <c r="BJ9">
        <v>1.3769999999999999E-2</v>
      </c>
      <c r="BK9">
        <v>1.3769999999999999E-2</v>
      </c>
      <c r="BL9">
        <v>1.3769999999999999E-2</v>
      </c>
      <c r="BM9">
        <v>1.3769999999999999E-2</v>
      </c>
      <c r="BN9">
        <v>1.3769999999999999E-2</v>
      </c>
      <c r="BO9">
        <v>2.3630000000000002E-2</v>
      </c>
      <c r="BP9">
        <v>2.3630000000000002E-2</v>
      </c>
      <c r="BQ9">
        <v>2.3630000000000002E-2</v>
      </c>
      <c r="BR9">
        <v>2.3630000000000002E-2</v>
      </c>
      <c r="BS9">
        <v>2.3630000000000002E-2</v>
      </c>
      <c r="BT9">
        <v>4.4790000000000003E-2</v>
      </c>
      <c r="BU9">
        <v>4.4790000000000003E-2</v>
      </c>
      <c r="BV9">
        <v>4.4790000000000003E-2</v>
      </c>
      <c r="BW9">
        <v>4.4790000000000003E-2</v>
      </c>
      <c r="BX9">
        <v>4.4790000000000003E-2</v>
      </c>
      <c r="BY9">
        <v>7.6130000000000003E-2</v>
      </c>
      <c r="BZ9">
        <v>7.6130000000000003E-2</v>
      </c>
      <c r="CA9">
        <v>7.6130000000000003E-2</v>
      </c>
      <c r="CB9">
        <v>7.6130000000000003E-2</v>
      </c>
      <c r="CC9">
        <v>7.6130000000000003E-2</v>
      </c>
      <c r="CD9">
        <v>0.14185</v>
      </c>
      <c r="CE9">
        <v>0.14185</v>
      </c>
      <c r="CF9">
        <v>0.14185</v>
      </c>
      <c r="CG9">
        <v>0.14185</v>
      </c>
      <c r="CH9">
        <v>0.14185</v>
      </c>
      <c r="CI9">
        <v>0.23971999999999999</v>
      </c>
      <c r="CJ9">
        <v>0.23971999999999999</v>
      </c>
      <c r="CK9">
        <v>0.23971999999999999</v>
      </c>
      <c r="CL9">
        <v>0.23971999999999999</v>
      </c>
      <c r="CM9">
        <v>0.23971999999999999</v>
      </c>
      <c r="CN9">
        <v>0.36741000000000001</v>
      </c>
      <c r="CO9">
        <v>0.36741000000000001</v>
      </c>
      <c r="CP9">
        <v>0.36741000000000001</v>
      </c>
      <c r="CQ9">
        <v>0.36741000000000001</v>
      </c>
      <c r="CR9">
        <v>0.36741000000000001</v>
      </c>
      <c r="CS9">
        <v>0.51071</v>
      </c>
      <c r="CT9">
        <v>0.51071</v>
      </c>
      <c r="CU9">
        <v>0.51071</v>
      </c>
      <c r="CV9">
        <v>0.51071</v>
      </c>
      <c r="CW9">
        <v>0.51071</v>
      </c>
      <c r="CX9">
        <v>1</v>
      </c>
    </row>
    <row r="10" spans="1:102">
      <c r="A10" t="s">
        <v>83</v>
      </c>
      <c r="B10">
        <v>3.9500000000000004E-3</v>
      </c>
      <c r="C10">
        <v>1.6000000000000001E-4</v>
      </c>
      <c r="D10">
        <v>1.6000000000000001E-4</v>
      </c>
      <c r="E10">
        <v>1.6000000000000001E-4</v>
      </c>
      <c r="F10">
        <v>1.6000000000000001E-4</v>
      </c>
      <c r="G10">
        <v>9.0000000000000006E-5</v>
      </c>
      <c r="H10">
        <v>9.0000000000000006E-5</v>
      </c>
      <c r="I10">
        <v>9.0000000000000006E-5</v>
      </c>
      <c r="J10">
        <v>9.0000000000000006E-5</v>
      </c>
      <c r="K10">
        <v>9.0000000000000006E-5</v>
      </c>
      <c r="L10">
        <v>1E-4</v>
      </c>
      <c r="M10">
        <v>1E-4</v>
      </c>
      <c r="N10">
        <v>1E-4</v>
      </c>
      <c r="O10">
        <v>1E-4</v>
      </c>
      <c r="P10">
        <v>1E-4</v>
      </c>
      <c r="Q10">
        <v>2.3000000000000001E-4</v>
      </c>
      <c r="R10">
        <v>2.3000000000000001E-4</v>
      </c>
      <c r="S10">
        <v>2.3000000000000001E-4</v>
      </c>
      <c r="T10">
        <v>2.3000000000000001E-4</v>
      </c>
      <c r="U10">
        <v>2.3000000000000001E-4</v>
      </c>
      <c r="V10">
        <v>2.7E-4</v>
      </c>
      <c r="W10">
        <v>2.7E-4</v>
      </c>
      <c r="X10">
        <v>2.7E-4</v>
      </c>
      <c r="Y10">
        <v>2.7E-4</v>
      </c>
      <c r="Z10">
        <v>2.7E-4</v>
      </c>
      <c r="AA10">
        <v>3.3E-4</v>
      </c>
      <c r="AB10">
        <v>3.3E-4</v>
      </c>
      <c r="AC10">
        <v>3.3E-4</v>
      </c>
      <c r="AD10">
        <v>3.3E-4</v>
      </c>
      <c r="AE10">
        <v>3.3E-4</v>
      </c>
      <c r="AF10">
        <v>4.4000000000000002E-4</v>
      </c>
      <c r="AG10">
        <v>4.4000000000000002E-4</v>
      </c>
      <c r="AH10">
        <v>4.4000000000000002E-4</v>
      </c>
      <c r="AI10">
        <v>4.4000000000000002E-4</v>
      </c>
      <c r="AJ10">
        <v>4.4000000000000002E-4</v>
      </c>
      <c r="AK10">
        <v>5.9999999999999995E-4</v>
      </c>
      <c r="AL10">
        <v>5.9999999999999995E-4</v>
      </c>
      <c r="AM10">
        <v>5.9999999999999995E-4</v>
      </c>
      <c r="AN10">
        <v>5.9999999999999995E-4</v>
      </c>
      <c r="AO10">
        <v>5.9999999999999995E-4</v>
      </c>
      <c r="AP10">
        <v>8.8999999999999995E-4</v>
      </c>
      <c r="AQ10">
        <v>8.8999999999999995E-4</v>
      </c>
      <c r="AR10">
        <v>8.8999999999999995E-4</v>
      </c>
      <c r="AS10">
        <v>8.8999999999999995E-4</v>
      </c>
      <c r="AT10">
        <v>8.8999999999999995E-4</v>
      </c>
      <c r="AU10">
        <v>1.3799999999999999E-3</v>
      </c>
      <c r="AV10">
        <v>1.3799999999999999E-3</v>
      </c>
      <c r="AW10">
        <v>1.3799999999999999E-3</v>
      </c>
      <c r="AX10">
        <v>1.3799999999999999E-3</v>
      </c>
      <c r="AY10">
        <v>1.3799999999999999E-3</v>
      </c>
      <c r="AZ10">
        <v>2.0699999999999998E-3</v>
      </c>
      <c r="BA10">
        <v>2.0699999999999998E-3</v>
      </c>
      <c r="BB10">
        <v>2.0699999999999998E-3</v>
      </c>
      <c r="BC10">
        <v>2.0699999999999998E-3</v>
      </c>
      <c r="BD10">
        <v>2.0699999999999998E-3</v>
      </c>
      <c r="BE10">
        <v>3.0100000000000001E-3</v>
      </c>
      <c r="BF10">
        <v>3.0100000000000001E-3</v>
      </c>
      <c r="BG10">
        <v>3.0100000000000001E-3</v>
      </c>
      <c r="BH10">
        <v>3.0100000000000001E-3</v>
      </c>
      <c r="BI10">
        <v>3.0100000000000001E-3</v>
      </c>
      <c r="BJ10">
        <v>5.0800000000000003E-3</v>
      </c>
      <c r="BK10">
        <v>5.0800000000000003E-3</v>
      </c>
      <c r="BL10">
        <v>5.0800000000000003E-3</v>
      </c>
      <c r="BM10">
        <v>5.0800000000000003E-3</v>
      </c>
      <c r="BN10">
        <v>5.0800000000000003E-3</v>
      </c>
      <c r="BO10">
        <v>7.9000000000000008E-3</v>
      </c>
      <c r="BP10">
        <v>7.9000000000000008E-3</v>
      </c>
      <c r="BQ10">
        <v>7.9000000000000008E-3</v>
      </c>
      <c r="BR10">
        <v>7.9000000000000008E-3</v>
      </c>
      <c r="BS10">
        <v>7.9000000000000008E-3</v>
      </c>
      <c r="BT10">
        <v>1.342E-2</v>
      </c>
      <c r="BU10">
        <v>1.342E-2</v>
      </c>
      <c r="BV10">
        <v>1.342E-2</v>
      </c>
      <c r="BW10">
        <v>1.342E-2</v>
      </c>
      <c r="BX10">
        <v>1.342E-2</v>
      </c>
      <c r="BY10">
        <v>2.46E-2</v>
      </c>
      <c r="BZ10">
        <v>2.46E-2</v>
      </c>
      <c r="CA10">
        <v>2.46E-2</v>
      </c>
      <c r="CB10">
        <v>2.46E-2</v>
      </c>
      <c r="CC10">
        <v>2.46E-2</v>
      </c>
      <c r="CD10">
        <v>4.6820000000000001E-2</v>
      </c>
      <c r="CE10">
        <v>4.6820000000000001E-2</v>
      </c>
      <c r="CF10">
        <v>4.6820000000000001E-2</v>
      </c>
      <c r="CG10">
        <v>4.6820000000000001E-2</v>
      </c>
      <c r="CH10">
        <v>4.6820000000000001E-2</v>
      </c>
      <c r="CI10">
        <v>8.5970000000000005E-2</v>
      </c>
      <c r="CJ10">
        <v>8.5970000000000005E-2</v>
      </c>
      <c r="CK10">
        <v>8.5970000000000005E-2</v>
      </c>
      <c r="CL10">
        <v>8.5970000000000005E-2</v>
      </c>
      <c r="CM10">
        <v>8.5970000000000005E-2</v>
      </c>
      <c r="CN10">
        <v>0.15235000000000001</v>
      </c>
      <c r="CO10">
        <v>0.15235000000000001</v>
      </c>
      <c r="CP10">
        <v>0.15235000000000001</v>
      </c>
      <c r="CQ10">
        <v>0.15235000000000001</v>
      </c>
      <c r="CR10">
        <v>0.15235000000000001</v>
      </c>
      <c r="CS10">
        <v>0.26052999999999998</v>
      </c>
      <c r="CT10">
        <v>0.26052999999999998</v>
      </c>
      <c r="CU10">
        <v>0.26052999999999998</v>
      </c>
      <c r="CV10">
        <v>0.26052999999999998</v>
      </c>
      <c r="CW10">
        <v>0.26052999999999998</v>
      </c>
      <c r="CX10">
        <v>1</v>
      </c>
    </row>
    <row r="11" spans="1:102">
      <c r="A11" t="s">
        <v>86</v>
      </c>
      <c r="B11">
        <v>3.5300000000000002E-3</v>
      </c>
      <c r="C11">
        <v>2.2000000000000001E-4</v>
      </c>
      <c r="D11">
        <v>2.2000000000000001E-4</v>
      </c>
      <c r="E11">
        <v>2.2000000000000001E-4</v>
      </c>
      <c r="F11">
        <v>2.2000000000000001E-4</v>
      </c>
      <c r="G11">
        <v>9.0000000000000006E-5</v>
      </c>
      <c r="H11">
        <v>9.0000000000000006E-5</v>
      </c>
      <c r="I11">
        <v>9.0000000000000006E-5</v>
      </c>
      <c r="J11">
        <v>9.0000000000000006E-5</v>
      </c>
      <c r="K11">
        <v>9.0000000000000006E-5</v>
      </c>
      <c r="L11">
        <v>1.1E-4</v>
      </c>
      <c r="M11">
        <v>1.1E-4</v>
      </c>
      <c r="N11">
        <v>1.1E-4</v>
      </c>
      <c r="O11">
        <v>1.1E-4</v>
      </c>
      <c r="P11">
        <v>1.1E-4</v>
      </c>
      <c r="Q11">
        <v>2.1000000000000001E-4</v>
      </c>
      <c r="R11">
        <v>2.1000000000000001E-4</v>
      </c>
      <c r="S11">
        <v>2.1000000000000001E-4</v>
      </c>
      <c r="T11">
        <v>2.1000000000000001E-4</v>
      </c>
      <c r="U11">
        <v>2.1000000000000001E-4</v>
      </c>
      <c r="V11">
        <v>2.5999999999999998E-4</v>
      </c>
      <c r="W11">
        <v>2.5999999999999998E-4</v>
      </c>
      <c r="X11">
        <v>2.5999999999999998E-4</v>
      </c>
      <c r="Y11">
        <v>2.5999999999999998E-4</v>
      </c>
      <c r="Z11">
        <v>2.5999999999999998E-4</v>
      </c>
      <c r="AA11">
        <v>2.7E-4</v>
      </c>
      <c r="AB11">
        <v>2.7E-4</v>
      </c>
      <c r="AC11">
        <v>2.7E-4</v>
      </c>
      <c r="AD11">
        <v>2.7E-4</v>
      </c>
      <c r="AE11">
        <v>2.7E-4</v>
      </c>
      <c r="AF11">
        <v>3.4000000000000002E-4</v>
      </c>
      <c r="AG11">
        <v>3.4000000000000002E-4</v>
      </c>
      <c r="AH11">
        <v>3.4000000000000002E-4</v>
      </c>
      <c r="AI11">
        <v>3.4000000000000002E-4</v>
      </c>
      <c r="AJ11">
        <v>3.4000000000000002E-4</v>
      </c>
      <c r="AK11">
        <v>5.1999999999999995E-4</v>
      </c>
      <c r="AL11">
        <v>5.1999999999999995E-4</v>
      </c>
      <c r="AM11">
        <v>5.1999999999999995E-4</v>
      </c>
      <c r="AN11">
        <v>5.1999999999999995E-4</v>
      </c>
      <c r="AO11">
        <v>5.1999999999999995E-4</v>
      </c>
      <c r="AP11">
        <v>8.4999999999999995E-4</v>
      </c>
      <c r="AQ11">
        <v>8.4999999999999995E-4</v>
      </c>
      <c r="AR11">
        <v>8.4999999999999995E-4</v>
      </c>
      <c r="AS11">
        <v>8.4999999999999995E-4</v>
      </c>
      <c r="AT11">
        <v>8.4999999999999995E-4</v>
      </c>
      <c r="AU11">
        <v>1.5E-3</v>
      </c>
      <c r="AV11">
        <v>1.5E-3</v>
      </c>
      <c r="AW11">
        <v>1.5E-3</v>
      </c>
      <c r="AX11">
        <v>1.5E-3</v>
      </c>
      <c r="AY11">
        <v>1.5E-3</v>
      </c>
      <c r="AZ11">
        <v>2.5999999999999999E-3</v>
      </c>
      <c r="BA11">
        <v>2.5999999999999999E-3</v>
      </c>
      <c r="BB11">
        <v>2.5999999999999999E-3</v>
      </c>
      <c r="BC11">
        <v>2.5999999999999999E-3</v>
      </c>
      <c r="BD11">
        <v>2.5999999999999999E-3</v>
      </c>
      <c r="BE11">
        <v>3.65E-3</v>
      </c>
      <c r="BF11">
        <v>3.65E-3</v>
      </c>
      <c r="BG11">
        <v>3.65E-3</v>
      </c>
      <c r="BH11">
        <v>3.65E-3</v>
      </c>
      <c r="BI11">
        <v>3.65E-3</v>
      </c>
      <c r="BJ11">
        <v>6.1000000000000004E-3</v>
      </c>
      <c r="BK11">
        <v>6.1000000000000004E-3</v>
      </c>
      <c r="BL11">
        <v>6.1000000000000004E-3</v>
      </c>
      <c r="BM11">
        <v>6.1000000000000004E-3</v>
      </c>
      <c r="BN11">
        <v>6.1000000000000004E-3</v>
      </c>
      <c r="BO11">
        <v>9.0200000000000002E-3</v>
      </c>
      <c r="BP11">
        <v>9.0200000000000002E-3</v>
      </c>
      <c r="BQ11">
        <v>9.0200000000000002E-3</v>
      </c>
      <c r="BR11">
        <v>9.0200000000000002E-3</v>
      </c>
      <c r="BS11">
        <v>9.0200000000000002E-3</v>
      </c>
      <c r="BT11">
        <v>1.4290000000000001E-2</v>
      </c>
      <c r="BU11">
        <v>1.4290000000000001E-2</v>
      </c>
      <c r="BV11">
        <v>1.4290000000000001E-2</v>
      </c>
      <c r="BW11">
        <v>1.4290000000000001E-2</v>
      </c>
      <c r="BX11">
        <v>1.4290000000000001E-2</v>
      </c>
      <c r="BY11">
        <v>2.76E-2</v>
      </c>
      <c r="BZ11">
        <v>2.76E-2</v>
      </c>
      <c r="CA11">
        <v>2.76E-2</v>
      </c>
      <c r="CB11">
        <v>2.76E-2</v>
      </c>
      <c r="CC11">
        <v>2.76E-2</v>
      </c>
      <c r="CD11">
        <v>5.6210000000000003E-2</v>
      </c>
      <c r="CE11">
        <v>5.6210000000000003E-2</v>
      </c>
      <c r="CF11">
        <v>5.6210000000000003E-2</v>
      </c>
      <c r="CG11">
        <v>5.6210000000000003E-2</v>
      </c>
      <c r="CH11">
        <v>5.6210000000000003E-2</v>
      </c>
      <c r="CI11">
        <v>0.10675</v>
      </c>
      <c r="CJ11">
        <v>0.10675</v>
      </c>
      <c r="CK11">
        <v>0.10675</v>
      </c>
      <c r="CL11">
        <v>0.10675</v>
      </c>
      <c r="CM11">
        <v>0.10675</v>
      </c>
      <c r="CN11">
        <v>0.18895000000000001</v>
      </c>
      <c r="CO11">
        <v>0.18895000000000001</v>
      </c>
      <c r="CP11">
        <v>0.18895000000000001</v>
      </c>
      <c r="CQ11">
        <v>0.18895000000000001</v>
      </c>
      <c r="CR11">
        <v>0.18895000000000001</v>
      </c>
      <c r="CS11">
        <v>0.31178</v>
      </c>
      <c r="CT11">
        <v>0.31178</v>
      </c>
      <c r="CU11">
        <v>0.31178</v>
      </c>
      <c r="CV11">
        <v>0.31178</v>
      </c>
      <c r="CW11">
        <v>0.31178</v>
      </c>
      <c r="CX11">
        <v>1</v>
      </c>
    </row>
    <row r="12" spans="1:102">
      <c r="A12" t="s">
        <v>88</v>
      </c>
      <c r="B12">
        <v>2.6259999999999999E-2</v>
      </c>
      <c r="C12">
        <v>8.4000000000000003E-4</v>
      </c>
      <c r="D12">
        <v>8.4000000000000003E-4</v>
      </c>
      <c r="E12">
        <v>8.4000000000000003E-4</v>
      </c>
      <c r="F12">
        <v>8.4000000000000003E-4</v>
      </c>
      <c r="G12">
        <v>4.4000000000000002E-4</v>
      </c>
      <c r="H12">
        <v>4.4000000000000002E-4</v>
      </c>
      <c r="I12">
        <v>4.4000000000000002E-4</v>
      </c>
      <c r="J12">
        <v>4.4000000000000002E-4</v>
      </c>
      <c r="K12">
        <v>4.4000000000000002E-4</v>
      </c>
      <c r="L12">
        <v>4.0000000000000002E-4</v>
      </c>
      <c r="M12">
        <v>4.0000000000000002E-4</v>
      </c>
      <c r="N12">
        <v>4.0000000000000002E-4</v>
      </c>
      <c r="O12">
        <v>4.0000000000000002E-4</v>
      </c>
      <c r="P12">
        <v>4.0000000000000002E-4</v>
      </c>
      <c r="Q12">
        <v>5.2999999999999998E-4</v>
      </c>
      <c r="R12">
        <v>5.2999999999999998E-4</v>
      </c>
      <c r="S12">
        <v>5.2999999999999998E-4</v>
      </c>
      <c r="T12">
        <v>5.2999999999999998E-4</v>
      </c>
      <c r="U12">
        <v>5.2999999999999998E-4</v>
      </c>
      <c r="V12">
        <v>6.8000000000000005E-4</v>
      </c>
      <c r="W12">
        <v>6.8000000000000005E-4</v>
      </c>
      <c r="X12">
        <v>6.8000000000000005E-4</v>
      </c>
      <c r="Y12">
        <v>6.8000000000000005E-4</v>
      </c>
      <c r="Z12">
        <v>6.8000000000000005E-4</v>
      </c>
      <c r="AA12">
        <v>8.3000000000000001E-4</v>
      </c>
      <c r="AB12">
        <v>8.3000000000000001E-4</v>
      </c>
      <c r="AC12">
        <v>8.3000000000000001E-4</v>
      </c>
      <c r="AD12">
        <v>8.3000000000000001E-4</v>
      </c>
      <c r="AE12">
        <v>8.3000000000000001E-4</v>
      </c>
      <c r="AF12">
        <v>1.0200000000000001E-3</v>
      </c>
      <c r="AG12">
        <v>1.0200000000000001E-3</v>
      </c>
      <c r="AH12">
        <v>1.0200000000000001E-3</v>
      </c>
      <c r="AI12">
        <v>1.0200000000000001E-3</v>
      </c>
      <c r="AJ12">
        <v>1.0200000000000001E-3</v>
      </c>
      <c r="AK12">
        <v>1.67E-3</v>
      </c>
      <c r="AL12">
        <v>1.67E-3</v>
      </c>
      <c r="AM12">
        <v>1.67E-3</v>
      </c>
      <c r="AN12">
        <v>1.67E-3</v>
      </c>
      <c r="AO12">
        <v>1.67E-3</v>
      </c>
      <c r="AP12">
        <v>2.2200000000000002E-3</v>
      </c>
      <c r="AQ12">
        <v>2.2200000000000002E-3</v>
      </c>
      <c r="AR12">
        <v>2.2200000000000002E-3</v>
      </c>
      <c r="AS12">
        <v>2.2200000000000002E-3</v>
      </c>
      <c r="AT12">
        <v>2.2200000000000002E-3</v>
      </c>
      <c r="AU12">
        <v>3.6800000000000001E-3</v>
      </c>
      <c r="AV12">
        <v>3.6800000000000001E-3</v>
      </c>
      <c r="AW12">
        <v>3.6800000000000001E-3</v>
      </c>
      <c r="AX12">
        <v>3.6800000000000001E-3</v>
      </c>
      <c r="AY12">
        <v>3.6800000000000001E-3</v>
      </c>
      <c r="AZ12">
        <v>6.3699999999999998E-3</v>
      </c>
      <c r="BA12">
        <v>6.3699999999999998E-3</v>
      </c>
      <c r="BB12">
        <v>6.3699999999999998E-3</v>
      </c>
      <c r="BC12">
        <v>6.3699999999999998E-3</v>
      </c>
      <c r="BD12">
        <v>6.3699999999999998E-3</v>
      </c>
      <c r="BE12">
        <v>1.174E-2</v>
      </c>
      <c r="BF12">
        <v>1.174E-2</v>
      </c>
      <c r="BG12">
        <v>1.174E-2</v>
      </c>
      <c r="BH12">
        <v>1.174E-2</v>
      </c>
      <c r="BI12">
        <v>1.174E-2</v>
      </c>
      <c r="BJ12">
        <v>1.821E-2</v>
      </c>
      <c r="BK12">
        <v>1.821E-2</v>
      </c>
      <c r="BL12">
        <v>1.821E-2</v>
      </c>
      <c r="BM12">
        <v>1.821E-2</v>
      </c>
      <c r="BN12">
        <v>1.821E-2</v>
      </c>
      <c r="BO12">
        <v>3.4729999999999997E-2</v>
      </c>
      <c r="BP12">
        <v>3.4729999999999997E-2</v>
      </c>
      <c r="BQ12">
        <v>3.4729999999999997E-2</v>
      </c>
      <c r="BR12">
        <v>3.4729999999999997E-2</v>
      </c>
      <c r="BS12">
        <v>3.4729999999999997E-2</v>
      </c>
      <c r="BT12">
        <v>5.8610000000000002E-2</v>
      </c>
      <c r="BU12">
        <v>5.8610000000000002E-2</v>
      </c>
      <c r="BV12">
        <v>5.8610000000000002E-2</v>
      </c>
      <c r="BW12">
        <v>5.8610000000000002E-2</v>
      </c>
      <c r="BX12">
        <v>5.8610000000000002E-2</v>
      </c>
      <c r="BY12">
        <v>0.10188</v>
      </c>
      <c r="BZ12">
        <v>0.10188</v>
      </c>
      <c r="CA12">
        <v>0.10188</v>
      </c>
      <c r="CB12">
        <v>0.10188</v>
      </c>
      <c r="CC12">
        <v>0.10188</v>
      </c>
      <c r="CD12">
        <v>0.15126000000000001</v>
      </c>
      <c r="CE12">
        <v>0.15126000000000001</v>
      </c>
      <c r="CF12">
        <v>0.15126000000000001</v>
      </c>
      <c r="CG12">
        <v>0.15126000000000001</v>
      </c>
      <c r="CH12">
        <v>0.15126000000000001</v>
      </c>
      <c r="CI12">
        <v>0.21925</v>
      </c>
      <c r="CJ12">
        <v>0.21925</v>
      </c>
      <c r="CK12">
        <v>0.21925</v>
      </c>
      <c r="CL12">
        <v>0.21925</v>
      </c>
      <c r="CM12">
        <v>0.21925</v>
      </c>
      <c r="CN12">
        <v>0.31029000000000001</v>
      </c>
      <c r="CO12">
        <v>0.31029000000000001</v>
      </c>
      <c r="CP12">
        <v>0.31029000000000001</v>
      </c>
      <c r="CQ12">
        <v>0.31029000000000001</v>
      </c>
      <c r="CR12">
        <v>0.31029000000000001</v>
      </c>
      <c r="CS12">
        <v>0.42875000000000002</v>
      </c>
      <c r="CT12">
        <v>0.42875000000000002</v>
      </c>
      <c r="CU12">
        <v>0.42875000000000002</v>
      </c>
      <c r="CV12">
        <v>0.42875000000000002</v>
      </c>
      <c r="CW12">
        <v>0.42875000000000002</v>
      </c>
      <c r="CX12">
        <v>1</v>
      </c>
    </row>
    <row r="13" spans="1:102">
      <c r="A13" t="s">
        <v>90</v>
      </c>
      <c r="B13">
        <v>8.4200000000000004E-3</v>
      </c>
      <c r="C13">
        <v>9.2000000000000003E-4</v>
      </c>
      <c r="D13">
        <v>9.2000000000000003E-4</v>
      </c>
      <c r="E13">
        <v>9.2000000000000003E-4</v>
      </c>
      <c r="F13">
        <v>9.2000000000000003E-4</v>
      </c>
      <c r="G13">
        <v>2.1000000000000001E-4</v>
      </c>
      <c r="H13">
        <v>2.1000000000000001E-4</v>
      </c>
      <c r="I13">
        <v>2.1000000000000001E-4</v>
      </c>
      <c r="J13">
        <v>2.1000000000000001E-4</v>
      </c>
      <c r="K13">
        <v>2.1000000000000001E-4</v>
      </c>
      <c r="L13">
        <v>1.7000000000000001E-4</v>
      </c>
      <c r="M13">
        <v>1.7000000000000001E-4</v>
      </c>
      <c r="N13">
        <v>1.7000000000000001E-4</v>
      </c>
      <c r="O13">
        <v>1.7000000000000001E-4</v>
      </c>
      <c r="P13">
        <v>1.7000000000000001E-4</v>
      </c>
      <c r="Q13">
        <v>5.4000000000000001E-4</v>
      </c>
      <c r="R13">
        <v>5.4000000000000001E-4</v>
      </c>
      <c r="S13">
        <v>5.4000000000000001E-4</v>
      </c>
      <c r="T13">
        <v>5.4000000000000001E-4</v>
      </c>
      <c r="U13">
        <v>5.4000000000000001E-4</v>
      </c>
      <c r="V13">
        <v>7.1000000000000002E-4</v>
      </c>
      <c r="W13">
        <v>7.1000000000000002E-4</v>
      </c>
      <c r="X13">
        <v>7.1000000000000002E-4</v>
      </c>
      <c r="Y13">
        <v>7.1000000000000002E-4</v>
      </c>
      <c r="Z13">
        <v>7.1000000000000002E-4</v>
      </c>
      <c r="AA13">
        <v>1.32E-3</v>
      </c>
      <c r="AB13">
        <v>1.32E-3</v>
      </c>
      <c r="AC13">
        <v>1.32E-3</v>
      </c>
      <c r="AD13">
        <v>1.32E-3</v>
      </c>
      <c r="AE13">
        <v>1.32E-3</v>
      </c>
      <c r="AF13">
        <v>1.74E-3</v>
      </c>
      <c r="AG13">
        <v>1.74E-3</v>
      </c>
      <c r="AH13">
        <v>1.74E-3</v>
      </c>
      <c r="AI13">
        <v>1.74E-3</v>
      </c>
      <c r="AJ13">
        <v>1.74E-3</v>
      </c>
      <c r="AK13">
        <v>2.81E-3</v>
      </c>
      <c r="AL13">
        <v>2.81E-3</v>
      </c>
      <c r="AM13">
        <v>2.81E-3</v>
      </c>
      <c r="AN13">
        <v>2.81E-3</v>
      </c>
      <c r="AO13">
        <v>2.81E-3</v>
      </c>
      <c r="AP13">
        <v>2.9399999999999999E-3</v>
      </c>
      <c r="AQ13">
        <v>2.9399999999999999E-3</v>
      </c>
      <c r="AR13">
        <v>2.9399999999999999E-3</v>
      </c>
      <c r="AS13">
        <v>2.9399999999999999E-3</v>
      </c>
      <c r="AT13">
        <v>2.9399999999999999E-3</v>
      </c>
      <c r="AU13">
        <v>4.3699999999999998E-3</v>
      </c>
      <c r="AV13">
        <v>4.3699999999999998E-3</v>
      </c>
      <c r="AW13">
        <v>4.3699999999999998E-3</v>
      </c>
      <c r="AX13">
        <v>4.3699999999999998E-3</v>
      </c>
      <c r="AY13">
        <v>4.3699999999999998E-3</v>
      </c>
      <c r="AZ13">
        <v>5.3099999999999996E-3</v>
      </c>
      <c r="BA13">
        <v>5.3099999999999996E-3</v>
      </c>
      <c r="BB13">
        <v>5.3099999999999996E-3</v>
      </c>
      <c r="BC13">
        <v>5.3099999999999996E-3</v>
      </c>
      <c r="BD13">
        <v>5.3099999999999996E-3</v>
      </c>
      <c r="BE13">
        <v>7.1500000000000001E-3</v>
      </c>
      <c r="BF13">
        <v>7.1500000000000001E-3</v>
      </c>
      <c r="BG13">
        <v>7.1500000000000001E-3</v>
      </c>
      <c r="BH13">
        <v>7.1500000000000001E-3</v>
      </c>
      <c r="BI13">
        <v>7.1500000000000001E-3</v>
      </c>
      <c r="BJ13">
        <v>8.9899999999999997E-3</v>
      </c>
      <c r="BK13">
        <v>8.9899999999999997E-3</v>
      </c>
      <c r="BL13">
        <v>8.9899999999999997E-3</v>
      </c>
      <c r="BM13">
        <v>8.9899999999999997E-3</v>
      </c>
      <c r="BN13">
        <v>8.9899999999999997E-3</v>
      </c>
      <c r="BO13">
        <v>1.3350000000000001E-2</v>
      </c>
      <c r="BP13">
        <v>1.3350000000000001E-2</v>
      </c>
      <c r="BQ13">
        <v>1.3350000000000001E-2</v>
      </c>
      <c r="BR13">
        <v>1.3350000000000001E-2</v>
      </c>
      <c r="BS13">
        <v>1.3350000000000001E-2</v>
      </c>
      <c r="BT13">
        <v>2.2440000000000002E-2</v>
      </c>
      <c r="BU13">
        <v>2.2440000000000002E-2</v>
      </c>
      <c r="BV13">
        <v>2.2440000000000002E-2</v>
      </c>
      <c r="BW13">
        <v>2.2440000000000002E-2</v>
      </c>
      <c r="BX13">
        <v>2.2440000000000002E-2</v>
      </c>
      <c r="BY13">
        <v>3.2960000000000003E-2</v>
      </c>
      <c r="BZ13">
        <v>3.2960000000000003E-2</v>
      </c>
      <c r="CA13">
        <v>3.2960000000000003E-2</v>
      </c>
      <c r="CB13">
        <v>3.2960000000000003E-2</v>
      </c>
      <c r="CC13">
        <v>3.2960000000000003E-2</v>
      </c>
      <c r="CD13">
        <v>5.3409999999999999E-2</v>
      </c>
      <c r="CE13">
        <v>5.3409999999999999E-2</v>
      </c>
      <c r="CF13">
        <v>5.3409999999999999E-2</v>
      </c>
      <c r="CG13">
        <v>5.3409999999999999E-2</v>
      </c>
      <c r="CH13">
        <v>5.3409999999999999E-2</v>
      </c>
      <c r="CI13">
        <v>8.7410000000000002E-2</v>
      </c>
      <c r="CJ13">
        <v>8.7410000000000002E-2</v>
      </c>
      <c r="CK13">
        <v>8.7410000000000002E-2</v>
      </c>
      <c r="CL13">
        <v>8.7410000000000002E-2</v>
      </c>
      <c r="CM13">
        <v>8.7410000000000002E-2</v>
      </c>
      <c r="CN13">
        <v>0.14449000000000001</v>
      </c>
      <c r="CO13">
        <v>0.14449000000000001</v>
      </c>
      <c r="CP13">
        <v>0.14449000000000001</v>
      </c>
      <c r="CQ13">
        <v>0.14449000000000001</v>
      </c>
      <c r="CR13">
        <v>0.14449000000000001</v>
      </c>
      <c r="CS13">
        <v>0.24124999999999999</v>
      </c>
      <c r="CT13">
        <v>0.24124999999999999</v>
      </c>
      <c r="CU13">
        <v>0.24124999999999999</v>
      </c>
      <c r="CV13">
        <v>0.24124999999999999</v>
      </c>
      <c r="CW13">
        <v>0.24124999999999999</v>
      </c>
      <c r="CX13">
        <v>1</v>
      </c>
    </row>
    <row r="14" spans="1:102">
      <c r="A14" t="s">
        <v>92</v>
      </c>
      <c r="B14">
        <v>8.9700000000000005E-3</v>
      </c>
      <c r="C14">
        <v>6.3000000000000003E-4</v>
      </c>
      <c r="D14">
        <v>6.3000000000000003E-4</v>
      </c>
      <c r="E14">
        <v>6.3000000000000003E-4</v>
      </c>
      <c r="F14">
        <v>6.3000000000000003E-4</v>
      </c>
      <c r="G14">
        <v>2.2000000000000001E-4</v>
      </c>
      <c r="H14">
        <v>2.2000000000000001E-4</v>
      </c>
      <c r="I14">
        <v>2.2000000000000001E-4</v>
      </c>
      <c r="J14">
        <v>2.2000000000000001E-4</v>
      </c>
      <c r="K14">
        <v>2.2000000000000001E-4</v>
      </c>
      <c r="L14">
        <v>1E-4</v>
      </c>
      <c r="M14">
        <v>1E-4</v>
      </c>
      <c r="N14">
        <v>1E-4</v>
      </c>
      <c r="O14">
        <v>1E-4</v>
      </c>
      <c r="P14">
        <v>1E-4</v>
      </c>
      <c r="Q14">
        <v>2.7E-4</v>
      </c>
      <c r="R14">
        <v>2.7E-4</v>
      </c>
      <c r="S14">
        <v>2.7E-4</v>
      </c>
      <c r="T14">
        <v>2.7E-4</v>
      </c>
      <c r="U14">
        <v>2.7E-4</v>
      </c>
      <c r="V14">
        <v>4.2000000000000002E-4</v>
      </c>
      <c r="W14">
        <v>4.2000000000000002E-4</v>
      </c>
      <c r="X14">
        <v>4.2000000000000002E-4</v>
      </c>
      <c r="Y14">
        <v>4.2000000000000002E-4</v>
      </c>
      <c r="Z14">
        <v>4.2000000000000002E-4</v>
      </c>
      <c r="AA14">
        <v>4.8999999999999998E-4</v>
      </c>
      <c r="AB14">
        <v>4.8999999999999998E-4</v>
      </c>
      <c r="AC14">
        <v>4.8999999999999998E-4</v>
      </c>
      <c r="AD14">
        <v>4.8999999999999998E-4</v>
      </c>
      <c r="AE14">
        <v>4.8999999999999998E-4</v>
      </c>
      <c r="AF14">
        <v>5.1000000000000004E-4</v>
      </c>
      <c r="AG14">
        <v>5.1000000000000004E-4</v>
      </c>
      <c r="AH14">
        <v>5.1000000000000004E-4</v>
      </c>
      <c r="AI14">
        <v>5.1000000000000004E-4</v>
      </c>
      <c r="AJ14">
        <v>5.1000000000000004E-4</v>
      </c>
      <c r="AK14">
        <v>7.2999999999999996E-4</v>
      </c>
      <c r="AL14">
        <v>7.2999999999999996E-4</v>
      </c>
      <c r="AM14">
        <v>7.2999999999999996E-4</v>
      </c>
      <c r="AN14">
        <v>7.2999999999999996E-4</v>
      </c>
      <c r="AO14">
        <v>7.2999999999999996E-4</v>
      </c>
      <c r="AP14">
        <v>1.2999999999999999E-3</v>
      </c>
      <c r="AQ14">
        <v>1.2999999999999999E-3</v>
      </c>
      <c r="AR14">
        <v>1.2999999999999999E-3</v>
      </c>
      <c r="AS14">
        <v>1.2999999999999999E-3</v>
      </c>
      <c r="AT14">
        <v>1.2999999999999999E-3</v>
      </c>
      <c r="AU14">
        <v>2.2699999999999999E-3</v>
      </c>
      <c r="AV14">
        <v>2.2699999999999999E-3</v>
      </c>
      <c r="AW14">
        <v>2.2699999999999999E-3</v>
      </c>
      <c r="AX14">
        <v>2.2699999999999999E-3</v>
      </c>
      <c r="AY14">
        <v>2.2699999999999999E-3</v>
      </c>
      <c r="AZ14">
        <v>3.7699999999999999E-3</v>
      </c>
      <c r="BA14">
        <v>3.7699999999999999E-3</v>
      </c>
      <c r="BB14">
        <v>3.7699999999999999E-3</v>
      </c>
      <c r="BC14">
        <v>3.7699999999999999E-3</v>
      </c>
      <c r="BD14">
        <v>3.7699999999999999E-3</v>
      </c>
      <c r="BE14">
        <v>8.5000000000000006E-3</v>
      </c>
      <c r="BF14">
        <v>8.5000000000000006E-3</v>
      </c>
      <c r="BG14">
        <v>8.5000000000000006E-3</v>
      </c>
      <c r="BH14">
        <v>8.5000000000000006E-3</v>
      </c>
      <c r="BI14">
        <v>8.5000000000000006E-3</v>
      </c>
      <c r="BJ14">
        <v>9.3799999999999994E-3</v>
      </c>
      <c r="BK14">
        <v>9.3799999999999994E-3</v>
      </c>
      <c r="BL14">
        <v>9.3799999999999994E-3</v>
      </c>
      <c r="BM14">
        <v>9.3799999999999994E-3</v>
      </c>
      <c r="BN14">
        <v>9.3799999999999994E-3</v>
      </c>
      <c r="BO14">
        <v>2.4060000000000002E-2</v>
      </c>
      <c r="BP14">
        <v>2.4060000000000002E-2</v>
      </c>
      <c r="BQ14">
        <v>2.4060000000000002E-2</v>
      </c>
      <c r="BR14">
        <v>2.4060000000000002E-2</v>
      </c>
      <c r="BS14">
        <v>2.4060000000000002E-2</v>
      </c>
      <c r="BT14">
        <v>5.1839999999999997E-2</v>
      </c>
      <c r="BU14">
        <v>5.1839999999999997E-2</v>
      </c>
      <c r="BV14">
        <v>5.1839999999999997E-2</v>
      </c>
      <c r="BW14">
        <v>5.1839999999999997E-2</v>
      </c>
      <c r="BX14">
        <v>5.1839999999999997E-2</v>
      </c>
      <c r="BY14">
        <v>0.10116</v>
      </c>
      <c r="BZ14">
        <v>0.10116</v>
      </c>
      <c r="CA14">
        <v>0.10116</v>
      </c>
      <c r="CB14">
        <v>0.10116</v>
      </c>
      <c r="CC14">
        <v>0.10116</v>
      </c>
      <c r="CD14">
        <v>8.8059999999999999E-2</v>
      </c>
      <c r="CE14">
        <v>8.8059999999999999E-2</v>
      </c>
      <c r="CF14">
        <v>8.8059999999999999E-2</v>
      </c>
      <c r="CG14">
        <v>8.8059999999999999E-2</v>
      </c>
      <c r="CH14">
        <v>8.8059999999999999E-2</v>
      </c>
      <c r="CI14">
        <v>9.2700000000000005E-2</v>
      </c>
      <c r="CJ14">
        <v>9.2700000000000005E-2</v>
      </c>
      <c r="CK14">
        <v>9.2700000000000005E-2</v>
      </c>
      <c r="CL14">
        <v>9.2700000000000005E-2</v>
      </c>
      <c r="CM14">
        <v>9.2700000000000005E-2</v>
      </c>
      <c r="CN14">
        <v>0.11799999999999999</v>
      </c>
      <c r="CO14">
        <v>0.11799999999999999</v>
      </c>
      <c r="CP14">
        <v>0.11799999999999999</v>
      </c>
      <c r="CQ14">
        <v>0.11799999999999999</v>
      </c>
      <c r="CR14">
        <v>0.11799999999999999</v>
      </c>
      <c r="CS14">
        <v>0.18164</v>
      </c>
      <c r="CT14">
        <v>0.18164</v>
      </c>
      <c r="CU14">
        <v>0.18164</v>
      </c>
      <c r="CV14">
        <v>0.18164</v>
      </c>
      <c r="CW14">
        <v>0.18164</v>
      </c>
      <c r="CX14">
        <v>1</v>
      </c>
    </row>
    <row r="15" spans="1:102">
      <c r="A15" t="s">
        <v>94</v>
      </c>
      <c r="B15">
        <v>3.9750000000000001E-2</v>
      </c>
      <c r="C15">
        <v>3.1700000000000001E-3</v>
      </c>
      <c r="D15">
        <v>3.1700000000000001E-3</v>
      </c>
      <c r="E15">
        <v>3.1700000000000001E-3</v>
      </c>
      <c r="F15">
        <v>3.1700000000000001E-3</v>
      </c>
      <c r="G15">
        <v>1.17E-3</v>
      </c>
      <c r="H15">
        <v>1.17E-3</v>
      </c>
      <c r="I15">
        <v>1.17E-3</v>
      </c>
      <c r="J15">
        <v>1.17E-3</v>
      </c>
      <c r="K15">
        <v>1.17E-3</v>
      </c>
      <c r="L15">
        <v>8.9999999999999998E-4</v>
      </c>
      <c r="M15">
        <v>8.9999999999999998E-4</v>
      </c>
      <c r="N15">
        <v>8.9999999999999998E-4</v>
      </c>
      <c r="O15">
        <v>8.9999999999999998E-4</v>
      </c>
      <c r="P15">
        <v>8.9999999999999998E-4</v>
      </c>
      <c r="Q15">
        <v>1.58E-3</v>
      </c>
      <c r="R15">
        <v>1.58E-3</v>
      </c>
      <c r="S15">
        <v>1.58E-3</v>
      </c>
      <c r="T15">
        <v>1.58E-3</v>
      </c>
      <c r="U15">
        <v>1.58E-3</v>
      </c>
      <c r="V15">
        <v>2.0400000000000001E-3</v>
      </c>
      <c r="W15">
        <v>2.0400000000000001E-3</v>
      </c>
      <c r="X15">
        <v>2.0400000000000001E-3</v>
      </c>
      <c r="Y15">
        <v>2.0400000000000001E-3</v>
      </c>
      <c r="Z15">
        <v>2.0400000000000001E-3</v>
      </c>
      <c r="AA15">
        <v>2.32E-3</v>
      </c>
      <c r="AB15">
        <v>2.32E-3</v>
      </c>
      <c r="AC15">
        <v>2.32E-3</v>
      </c>
      <c r="AD15">
        <v>2.32E-3</v>
      </c>
      <c r="AE15">
        <v>2.32E-3</v>
      </c>
      <c r="AF15">
        <v>2.8600000000000001E-3</v>
      </c>
      <c r="AG15">
        <v>2.8600000000000001E-3</v>
      </c>
      <c r="AH15">
        <v>2.8600000000000001E-3</v>
      </c>
      <c r="AI15">
        <v>2.8600000000000001E-3</v>
      </c>
      <c r="AJ15">
        <v>2.8600000000000001E-3</v>
      </c>
      <c r="AK15">
        <v>3.8500000000000001E-3</v>
      </c>
      <c r="AL15">
        <v>3.8500000000000001E-3</v>
      </c>
      <c r="AM15">
        <v>3.8500000000000001E-3</v>
      </c>
      <c r="AN15">
        <v>3.8500000000000001E-3</v>
      </c>
      <c r="AO15">
        <v>3.8500000000000001E-3</v>
      </c>
      <c r="AP15">
        <v>5.28E-3</v>
      </c>
      <c r="AQ15">
        <v>5.28E-3</v>
      </c>
      <c r="AR15">
        <v>5.28E-3</v>
      </c>
      <c r="AS15">
        <v>5.28E-3</v>
      </c>
      <c r="AT15">
        <v>5.28E-3</v>
      </c>
      <c r="AU15">
        <v>7.2899999999999996E-3</v>
      </c>
      <c r="AV15">
        <v>7.2899999999999996E-3</v>
      </c>
      <c r="AW15">
        <v>7.2899999999999996E-3</v>
      </c>
      <c r="AX15">
        <v>7.2899999999999996E-3</v>
      </c>
      <c r="AY15">
        <v>7.2899999999999996E-3</v>
      </c>
      <c r="AZ15">
        <v>1.0290000000000001E-2</v>
      </c>
      <c r="BA15">
        <v>1.0290000000000001E-2</v>
      </c>
      <c r="BB15">
        <v>1.0290000000000001E-2</v>
      </c>
      <c r="BC15">
        <v>1.0290000000000001E-2</v>
      </c>
      <c r="BD15">
        <v>1.0290000000000001E-2</v>
      </c>
      <c r="BE15">
        <v>1.4710000000000001E-2</v>
      </c>
      <c r="BF15">
        <v>1.4710000000000001E-2</v>
      </c>
      <c r="BG15">
        <v>1.4710000000000001E-2</v>
      </c>
      <c r="BH15">
        <v>1.4710000000000001E-2</v>
      </c>
      <c r="BI15">
        <v>1.4710000000000001E-2</v>
      </c>
      <c r="BJ15">
        <v>2.1129999999999999E-2</v>
      </c>
      <c r="BK15">
        <v>2.1129999999999999E-2</v>
      </c>
      <c r="BL15">
        <v>2.1129999999999999E-2</v>
      </c>
      <c r="BM15">
        <v>2.1129999999999999E-2</v>
      </c>
      <c r="BN15">
        <v>2.1129999999999999E-2</v>
      </c>
      <c r="BO15">
        <v>3.2390000000000002E-2</v>
      </c>
      <c r="BP15">
        <v>3.2390000000000002E-2</v>
      </c>
      <c r="BQ15">
        <v>3.2390000000000002E-2</v>
      </c>
      <c r="BR15">
        <v>3.2390000000000002E-2</v>
      </c>
      <c r="BS15">
        <v>3.2390000000000002E-2</v>
      </c>
      <c r="BT15">
        <v>5.1659999999999998E-2</v>
      </c>
      <c r="BU15">
        <v>5.1659999999999998E-2</v>
      </c>
      <c r="BV15">
        <v>5.1659999999999998E-2</v>
      </c>
      <c r="BW15">
        <v>5.1659999999999998E-2</v>
      </c>
      <c r="BX15">
        <v>5.1659999999999998E-2</v>
      </c>
      <c r="BY15">
        <v>8.1790000000000002E-2</v>
      </c>
      <c r="BZ15">
        <v>8.1790000000000002E-2</v>
      </c>
      <c r="CA15">
        <v>8.1790000000000002E-2</v>
      </c>
      <c r="CB15">
        <v>8.1790000000000002E-2</v>
      </c>
      <c r="CC15">
        <v>8.1790000000000002E-2</v>
      </c>
      <c r="CD15">
        <v>0.12942000000000001</v>
      </c>
      <c r="CE15">
        <v>0.12942000000000001</v>
      </c>
      <c r="CF15">
        <v>0.12942000000000001</v>
      </c>
      <c r="CG15">
        <v>0.12942000000000001</v>
      </c>
      <c r="CH15">
        <v>0.12942000000000001</v>
      </c>
      <c r="CI15">
        <v>0.19744</v>
      </c>
      <c r="CJ15">
        <v>0.19744</v>
      </c>
      <c r="CK15">
        <v>0.19744</v>
      </c>
      <c r="CL15">
        <v>0.19744</v>
      </c>
      <c r="CM15">
        <v>0.19744</v>
      </c>
      <c r="CN15">
        <v>0.29038999999999998</v>
      </c>
      <c r="CO15">
        <v>0.29038999999999998</v>
      </c>
      <c r="CP15">
        <v>0.29038999999999998</v>
      </c>
      <c r="CQ15">
        <v>0.29038999999999998</v>
      </c>
      <c r="CR15">
        <v>0.29038999999999998</v>
      </c>
      <c r="CS15">
        <v>0.41176000000000001</v>
      </c>
      <c r="CT15">
        <v>0.41176000000000001</v>
      </c>
      <c r="CU15">
        <v>0.41176000000000001</v>
      </c>
      <c r="CV15">
        <v>0.41176000000000001</v>
      </c>
      <c r="CW15">
        <v>0.41176000000000001</v>
      </c>
      <c r="CX15">
        <v>1</v>
      </c>
    </row>
    <row r="16" spans="1:102">
      <c r="A16" t="s">
        <v>97</v>
      </c>
      <c r="B16">
        <v>9.5399999999999999E-3</v>
      </c>
      <c r="C16">
        <v>3.1E-4</v>
      </c>
      <c r="D16">
        <v>3.1E-4</v>
      </c>
      <c r="E16">
        <v>3.1E-4</v>
      </c>
      <c r="F16">
        <v>3.1E-4</v>
      </c>
      <c r="G16">
        <v>1.8000000000000001E-4</v>
      </c>
      <c r="H16">
        <v>1.8000000000000001E-4</v>
      </c>
      <c r="I16">
        <v>1.8000000000000001E-4</v>
      </c>
      <c r="J16">
        <v>1.8000000000000001E-4</v>
      </c>
      <c r="K16">
        <v>1.8000000000000001E-4</v>
      </c>
      <c r="L16">
        <v>1E-4</v>
      </c>
      <c r="M16">
        <v>1E-4</v>
      </c>
      <c r="N16">
        <v>1E-4</v>
      </c>
      <c r="O16">
        <v>1E-4</v>
      </c>
      <c r="P16">
        <v>1E-4</v>
      </c>
      <c r="Q16">
        <v>3.2000000000000003E-4</v>
      </c>
      <c r="R16">
        <v>3.2000000000000003E-4</v>
      </c>
      <c r="S16">
        <v>3.2000000000000003E-4</v>
      </c>
      <c r="T16">
        <v>3.2000000000000003E-4</v>
      </c>
      <c r="U16">
        <v>3.2000000000000003E-4</v>
      </c>
      <c r="V16">
        <v>5.5999999999999995E-4</v>
      </c>
      <c r="W16">
        <v>5.5999999999999995E-4</v>
      </c>
      <c r="X16">
        <v>5.5999999999999995E-4</v>
      </c>
      <c r="Y16">
        <v>5.5999999999999995E-4</v>
      </c>
      <c r="Z16">
        <v>5.5999999999999995E-4</v>
      </c>
      <c r="AA16">
        <v>4.2000000000000002E-4</v>
      </c>
      <c r="AB16">
        <v>4.2000000000000002E-4</v>
      </c>
      <c r="AC16">
        <v>4.2000000000000002E-4</v>
      </c>
      <c r="AD16">
        <v>4.2000000000000002E-4</v>
      </c>
      <c r="AE16">
        <v>4.2000000000000002E-4</v>
      </c>
      <c r="AF16">
        <v>1.3600000000000001E-3</v>
      </c>
      <c r="AG16">
        <v>1.3600000000000001E-3</v>
      </c>
      <c r="AH16">
        <v>1.3600000000000001E-3</v>
      </c>
      <c r="AI16">
        <v>1.3600000000000001E-3</v>
      </c>
      <c r="AJ16">
        <v>1.3600000000000001E-3</v>
      </c>
      <c r="AK16">
        <v>1.31E-3</v>
      </c>
      <c r="AL16">
        <v>1.31E-3</v>
      </c>
      <c r="AM16">
        <v>1.31E-3</v>
      </c>
      <c r="AN16">
        <v>1.31E-3</v>
      </c>
      <c r="AO16">
        <v>1.31E-3</v>
      </c>
      <c r="AP16">
        <v>1.7700000000000001E-3</v>
      </c>
      <c r="AQ16">
        <v>1.7700000000000001E-3</v>
      </c>
      <c r="AR16">
        <v>1.7700000000000001E-3</v>
      </c>
      <c r="AS16">
        <v>1.7700000000000001E-3</v>
      </c>
      <c r="AT16">
        <v>1.7700000000000001E-3</v>
      </c>
      <c r="AU16">
        <v>2.5999999999999999E-3</v>
      </c>
      <c r="AV16">
        <v>2.5999999999999999E-3</v>
      </c>
      <c r="AW16">
        <v>2.5999999999999999E-3</v>
      </c>
      <c r="AX16">
        <v>2.5999999999999999E-3</v>
      </c>
      <c r="AY16">
        <v>2.5999999999999999E-3</v>
      </c>
      <c r="AZ16">
        <v>3.2000000000000002E-3</v>
      </c>
      <c r="BA16">
        <v>3.2000000000000002E-3</v>
      </c>
      <c r="BB16">
        <v>3.2000000000000002E-3</v>
      </c>
      <c r="BC16">
        <v>3.2000000000000002E-3</v>
      </c>
      <c r="BD16">
        <v>3.2000000000000002E-3</v>
      </c>
      <c r="BE16">
        <v>5.2599999999999999E-3</v>
      </c>
      <c r="BF16">
        <v>5.2599999999999999E-3</v>
      </c>
      <c r="BG16">
        <v>5.2599999999999999E-3</v>
      </c>
      <c r="BH16">
        <v>5.2599999999999999E-3</v>
      </c>
      <c r="BI16">
        <v>5.2599999999999999E-3</v>
      </c>
      <c r="BJ16">
        <v>1.0330000000000001E-2</v>
      </c>
      <c r="BK16">
        <v>1.0330000000000001E-2</v>
      </c>
      <c r="BL16">
        <v>1.0330000000000001E-2</v>
      </c>
      <c r="BM16">
        <v>1.0330000000000001E-2</v>
      </c>
      <c r="BN16">
        <v>1.0330000000000001E-2</v>
      </c>
      <c r="BO16">
        <v>1.401E-2</v>
      </c>
      <c r="BP16">
        <v>1.401E-2</v>
      </c>
      <c r="BQ16">
        <v>1.401E-2</v>
      </c>
      <c r="BR16">
        <v>1.401E-2</v>
      </c>
      <c r="BS16">
        <v>1.401E-2</v>
      </c>
      <c r="BT16">
        <v>2.094E-2</v>
      </c>
      <c r="BU16">
        <v>2.094E-2</v>
      </c>
      <c r="BV16">
        <v>2.094E-2</v>
      </c>
      <c r="BW16">
        <v>2.094E-2</v>
      </c>
      <c r="BX16">
        <v>2.094E-2</v>
      </c>
      <c r="BY16">
        <v>3.9530000000000003E-2</v>
      </c>
      <c r="BZ16">
        <v>3.9530000000000003E-2</v>
      </c>
      <c r="CA16">
        <v>3.9530000000000003E-2</v>
      </c>
      <c r="CB16">
        <v>3.9530000000000003E-2</v>
      </c>
      <c r="CC16">
        <v>3.9530000000000003E-2</v>
      </c>
      <c r="CD16">
        <v>6.2979999999999994E-2</v>
      </c>
      <c r="CE16">
        <v>6.2979999999999994E-2</v>
      </c>
      <c r="CF16">
        <v>6.2979999999999994E-2</v>
      </c>
      <c r="CG16">
        <v>6.2979999999999994E-2</v>
      </c>
      <c r="CH16">
        <v>6.2979999999999994E-2</v>
      </c>
      <c r="CI16">
        <v>0.10086000000000001</v>
      </c>
      <c r="CJ16">
        <v>0.10086000000000001</v>
      </c>
      <c r="CK16">
        <v>0.10086000000000001</v>
      </c>
      <c r="CL16">
        <v>0.10086000000000001</v>
      </c>
      <c r="CM16">
        <v>0.10086000000000001</v>
      </c>
      <c r="CN16">
        <v>0.16238</v>
      </c>
      <c r="CO16">
        <v>0.16238</v>
      </c>
      <c r="CP16">
        <v>0.16238</v>
      </c>
      <c r="CQ16">
        <v>0.16238</v>
      </c>
      <c r="CR16">
        <v>0.16238</v>
      </c>
      <c r="CS16">
        <v>0.26282</v>
      </c>
      <c r="CT16">
        <v>0.26282</v>
      </c>
      <c r="CU16">
        <v>0.26282</v>
      </c>
      <c r="CV16">
        <v>0.26282</v>
      </c>
      <c r="CW16">
        <v>0.26282</v>
      </c>
      <c r="CX16">
        <v>1</v>
      </c>
    </row>
    <row r="17" spans="1:102">
      <c r="A17" t="s">
        <v>99</v>
      </c>
      <c r="B17">
        <v>8.7799999999999996E-3</v>
      </c>
      <c r="C17">
        <v>2.7999999999999998E-4</v>
      </c>
      <c r="D17">
        <v>2.7999999999999998E-4</v>
      </c>
      <c r="E17">
        <v>2.7999999999999998E-4</v>
      </c>
      <c r="F17">
        <v>2.7999999999999998E-4</v>
      </c>
      <c r="G17">
        <v>1.2999999999999999E-4</v>
      </c>
      <c r="H17">
        <v>1.2999999999999999E-4</v>
      </c>
      <c r="I17">
        <v>1.2999999999999999E-4</v>
      </c>
      <c r="J17">
        <v>1.2999999999999999E-4</v>
      </c>
      <c r="K17">
        <v>1.2999999999999999E-4</v>
      </c>
      <c r="L17">
        <v>1.3999999999999999E-4</v>
      </c>
      <c r="M17">
        <v>1.3999999999999999E-4</v>
      </c>
      <c r="N17">
        <v>1.3999999999999999E-4</v>
      </c>
      <c r="O17">
        <v>1.3999999999999999E-4</v>
      </c>
      <c r="P17">
        <v>1.3999999999999999E-4</v>
      </c>
      <c r="Q17">
        <v>2.9E-4</v>
      </c>
      <c r="R17">
        <v>2.9E-4</v>
      </c>
      <c r="S17">
        <v>2.9E-4</v>
      </c>
      <c r="T17">
        <v>2.9E-4</v>
      </c>
      <c r="U17">
        <v>2.9E-4</v>
      </c>
      <c r="V17">
        <v>4.4999999999999999E-4</v>
      </c>
      <c r="W17">
        <v>4.4999999999999999E-4</v>
      </c>
      <c r="X17">
        <v>4.4999999999999999E-4</v>
      </c>
      <c r="Y17">
        <v>4.4999999999999999E-4</v>
      </c>
      <c r="Z17">
        <v>4.4999999999999999E-4</v>
      </c>
      <c r="AA17">
        <v>7.7999999999999999E-4</v>
      </c>
      <c r="AB17">
        <v>7.7999999999999999E-4</v>
      </c>
      <c r="AC17">
        <v>7.7999999999999999E-4</v>
      </c>
      <c r="AD17">
        <v>7.7999999999999999E-4</v>
      </c>
      <c r="AE17">
        <v>7.7999999999999999E-4</v>
      </c>
      <c r="AF17">
        <v>1.1000000000000001E-3</v>
      </c>
      <c r="AG17">
        <v>1.1000000000000001E-3</v>
      </c>
      <c r="AH17">
        <v>1.1000000000000001E-3</v>
      </c>
      <c r="AI17">
        <v>1.1000000000000001E-3</v>
      </c>
      <c r="AJ17">
        <v>1.1000000000000001E-3</v>
      </c>
      <c r="AK17">
        <v>1.6999999999999999E-3</v>
      </c>
      <c r="AL17">
        <v>1.6999999999999999E-3</v>
      </c>
      <c r="AM17">
        <v>1.6999999999999999E-3</v>
      </c>
      <c r="AN17">
        <v>1.6999999999999999E-3</v>
      </c>
      <c r="AO17">
        <v>1.6999999999999999E-3</v>
      </c>
      <c r="AP17">
        <v>2.31E-3</v>
      </c>
      <c r="AQ17">
        <v>2.31E-3</v>
      </c>
      <c r="AR17">
        <v>2.31E-3</v>
      </c>
      <c r="AS17">
        <v>2.31E-3</v>
      </c>
      <c r="AT17">
        <v>2.31E-3</v>
      </c>
      <c r="AU17">
        <v>3.5500000000000002E-3</v>
      </c>
      <c r="AV17">
        <v>3.5500000000000002E-3</v>
      </c>
      <c r="AW17">
        <v>3.5500000000000002E-3</v>
      </c>
      <c r="AX17">
        <v>3.5500000000000002E-3</v>
      </c>
      <c r="AY17">
        <v>3.5500000000000002E-3</v>
      </c>
      <c r="AZ17">
        <v>5.7600000000000004E-3</v>
      </c>
      <c r="BA17">
        <v>5.7600000000000004E-3</v>
      </c>
      <c r="BB17">
        <v>5.7600000000000004E-3</v>
      </c>
      <c r="BC17">
        <v>5.7600000000000004E-3</v>
      </c>
      <c r="BD17">
        <v>5.7600000000000004E-3</v>
      </c>
      <c r="BE17">
        <v>8.8500000000000002E-3</v>
      </c>
      <c r="BF17">
        <v>8.8500000000000002E-3</v>
      </c>
      <c r="BG17">
        <v>8.8500000000000002E-3</v>
      </c>
      <c r="BH17">
        <v>8.8500000000000002E-3</v>
      </c>
      <c r="BI17">
        <v>8.8500000000000002E-3</v>
      </c>
      <c r="BJ17">
        <v>1.375E-2</v>
      </c>
      <c r="BK17">
        <v>1.375E-2</v>
      </c>
      <c r="BL17">
        <v>1.375E-2</v>
      </c>
      <c r="BM17">
        <v>1.375E-2</v>
      </c>
      <c r="BN17">
        <v>1.375E-2</v>
      </c>
      <c r="BO17">
        <v>1.9609999999999999E-2</v>
      </c>
      <c r="BP17">
        <v>1.9609999999999999E-2</v>
      </c>
      <c r="BQ17">
        <v>1.9609999999999999E-2</v>
      </c>
      <c r="BR17">
        <v>1.9609999999999999E-2</v>
      </c>
      <c r="BS17">
        <v>1.9609999999999999E-2</v>
      </c>
      <c r="BT17">
        <v>3.1629999999999998E-2</v>
      </c>
      <c r="BU17">
        <v>3.1629999999999998E-2</v>
      </c>
      <c r="BV17">
        <v>3.1629999999999998E-2</v>
      </c>
      <c r="BW17">
        <v>3.1629999999999998E-2</v>
      </c>
      <c r="BX17">
        <v>3.1629999999999998E-2</v>
      </c>
      <c r="BY17">
        <v>5.4190000000000002E-2</v>
      </c>
      <c r="BZ17">
        <v>5.4190000000000002E-2</v>
      </c>
      <c r="CA17">
        <v>5.4190000000000002E-2</v>
      </c>
      <c r="CB17">
        <v>5.4190000000000002E-2</v>
      </c>
      <c r="CC17">
        <v>5.4190000000000002E-2</v>
      </c>
      <c r="CD17">
        <v>9.3649999999999997E-2</v>
      </c>
      <c r="CE17">
        <v>9.3649999999999997E-2</v>
      </c>
      <c r="CF17">
        <v>9.3649999999999997E-2</v>
      </c>
      <c r="CG17">
        <v>9.3649999999999997E-2</v>
      </c>
      <c r="CH17">
        <v>9.3649999999999997E-2</v>
      </c>
      <c r="CI17">
        <v>0.15443000000000001</v>
      </c>
      <c r="CJ17">
        <v>0.15443000000000001</v>
      </c>
      <c r="CK17">
        <v>0.15443000000000001</v>
      </c>
      <c r="CL17">
        <v>0.15443000000000001</v>
      </c>
      <c r="CM17">
        <v>0.15443000000000001</v>
      </c>
      <c r="CN17">
        <v>0.24296999999999999</v>
      </c>
      <c r="CO17">
        <v>0.24296999999999999</v>
      </c>
      <c r="CP17">
        <v>0.24296999999999999</v>
      </c>
      <c r="CQ17">
        <v>0.24296999999999999</v>
      </c>
      <c r="CR17">
        <v>0.24296999999999999</v>
      </c>
      <c r="CS17">
        <v>0.36475999999999997</v>
      </c>
      <c r="CT17">
        <v>0.36475999999999997</v>
      </c>
      <c r="CU17">
        <v>0.36475999999999997</v>
      </c>
      <c r="CV17">
        <v>0.36475999999999997</v>
      </c>
      <c r="CW17">
        <v>0.36475999999999997</v>
      </c>
      <c r="CX17">
        <v>1</v>
      </c>
    </row>
    <row r="18" spans="1:102">
      <c r="A18" t="s">
        <v>101</v>
      </c>
      <c r="B18">
        <v>9.7912499999999996E-3</v>
      </c>
      <c r="C18">
        <v>3.5649999999999999E-4</v>
      </c>
      <c r="D18">
        <v>3.5649999999999999E-4</v>
      </c>
      <c r="E18">
        <v>3.5649999999999999E-4</v>
      </c>
      <c r="F18">
        <v>3.5649999999999999E-4</v>
      </c>
      <c r="G18">
        <v>1.7899999999999999E-4</v>
      </c>
      <c r="H18">
        <v>1.7899999999999999E-4</v>
      </c>
      <c r="I18">
        <v>1.7899999999999999E-4</v>
      </c>
      <c r="J18">
        <v>1.7899999999999999E-4</v>
      </c>
      <c r="K18">
        <v>1.7899999999999999E-4</v>
      </c>
      <c r="L18">
        <v>1.8075E-4</v>
      </c>
      <c r="M18">
        <v>1.8075E-4</v>
      </c>
      <c r="N18">
        <v>1.8075E-4</v>
      </c>
      <c r="O18">
        <v>1.8075E-4</v>
      </c>
      <c r="P18">
        <v>1.8075E-4</v>
      </c>
      <c r="Q18">
        <v>3.0775000000000003E-4</v>
      </c>
      <c r="R18">
        <v>3.0775000000000003E-4</v>
      </c>
      <c r="S18">
        <v>3.0775000000000003E-4</v>
      </c>
      <c r="T18">
        <v>3.0775000000000003E-4</v>
      </c>
      <c r="U18">
        <v>3.0775000000000003E-4</v>
      </c>
      <c r="V18">
        <v>4.2025E-4</v>
      </c>
      <c r="W18">
        <v>4.2025E-4</v>
      </c>
      <c r="X18">
        <v>4.2025E-4</v>
      </c>
      <c r="Y18">
        <v>4.2025E-4</v>
      </c>
      <c r="Z18">
        <v>4.2025E-4</v>
      </c>
      <c r="AA18">
        <v>5.2674999999999998E-4</v>
      </c>
      <c r="AB18">
        <v>5.2674999999999998E-4</v>
      </c>
      <c r="AC18">
        <v>5.2674999999999998E-4</v>
      </c>
      <c r="AD18">
        <v>5.2674999999999998E-4</v>
      </c>
      <c r="AE18">
        <v>5.2674999999999998E-4</v>
      </c>
      <c r="AF18">
        <v>7.3850000000000001E-4</v>
      </c>
      <c r="AG18">
        <v>7.3850000000000001E-4</v>
      </c>
      <c r="AH18">
        <v>7.3850000000000001E-4</v>
      </c>
      <c r="AI18">
        <v>7.3850000000000001E-4</v>
      </c>
      <c r="AJ18">
        <v>7.3850000000000001E-4</v>
      </c>
      <c r="AK18">
        <v>1.0690000000000001E-3</v>
      </c>
      <c r="AL18">
        <v>1.0690000000000001E-3</v>
      </c>
      <c r="AM18">
        <v>1.0690000000000001E-3</v>
      </c>
      <c r="AN18">
        <v>1.0690000000000001E-3</v>
      </c>
      <c r="AO18">
        <v>1.0690000000000001E-3</v>
      </c>
      <c r="AP18">
        <v>1.622E-3</v>
      </c>
      <c r="AQ18">
        <v>1.622E-3</v>
      </c>
      <c r="AR18">
        <v>1.622E-3</v>
      </c>
      <c r="AS18">
        <v>1.622E-3</v>
      </c>
      <c r="AT18">
        <v>1.622E-3</v>
      </c>
      <c r="AU18">
        <v>2.5685E-3</v>
      </c>
      <c r="AV18">
        <v>2.5685E-3</v>
      </c>
      <c r="AW18">
        <v>2.5685E-3</v>
      </c>
      <c r="AX18">
        <v>2.5685E-3</v>
      </c>
      <c r="AY18">
        <v>2.5685E-3</v>
      </c>
      <c r="AZ18">
        <v>4.117E-3</v>
      </c>
      <c r="BA18">
        <v>4.117E-3</v>
      </c>
      <c r="BB18">
        <v>4.117E-3</v>
      </c>
      <c r="BC18">
        <v>4.117E-3</v>
      </c>
      <c r="BD18">
        <v>4.117E-3</v>
      </c>
      <c r="BE18">
        <v>6.4475000000000001E-3</v>
      </c>
      <c r="BF18">
        <v>6.4475000000000001E-3</v>
      </c>
      <c r="BG18">
        <v>6.4475000000000001E-3</v>
      </c>
      <c r="BH18">
        <v>6.4475000000000001E-3</v>
      </c>
      <c r="BI18">
        <v>6.4475000000000001E-3</v>
      </c>
      <c r="BJ18">
        <v>9.7327500000000001E-3</v>
      </c>
      <c r="BK18">
        <v>9.7327500000000001E-3</v>
      </c>
      <c r="BL18">
        <v>9.7327500000000001E-3</v>
      </c>
      <c r="BM18">
        <v>9.7327500000000001E-3</v>
      </c>
      <c r="BN18">
        <v>9.7327500000000001E-3</v>
      </c>
      <c r="BO18">
        <v>1.5950249999999999E-2</v>
      </c>
      <c r="BP18">
        <v>1.5950249999999999E-2</v>
      </c>
      <c r="BQ18">
        <v>1.5950249999999999E-2</v>
      </c>
      <c r="BR18">
        <v>1.5950249999999999E-2</v>
      </c>
      <c r="BS18">
        <v>1.5950249999999999E-2</v>
      </c>
      <c r="BT18">
        <v>2.6643500000000001E-2</v>
      </c>
      <c r="BU18">
        <v>2.6643500000000001E-2</v>
      </c>
      <c r="BV18">
        <v>2.6643500000000001E-2</v>
      </c>
      <c r="BW18">
        <v>2.6643500000000001E-2</v>
      </c>
      <c r="BX18">
        <v>2.6643500000000001E-2</v>
      </c>
      <c r="BY18">
        <v>4.6877250000000002E-2</v>
      </c>
      <c r="BZ18">
        <v>4.6877250000000002E-2</v>
      </c>
      <c r="CA18">
        <v>4.6877250000000002E-2</v>
      </c>
      <c r="CB18">
        <v>4.6877250000000002E-2</v>
      </c>
      <c r="CC18">
        <v>4.6877250000000002E-2</v>
      </c>
      <c r="CD18">
        <v>8.3014249999999998E-2</v>
      </c>
      <c r="CE18">
        <v>8.3014249999999998E-2</v>
      </c>
      <c r="CF18">
        <v>8.3014249999999998E-2</v>
      </c>
      <c r="CG18">
        <v>8.3014249999999998E-2</v>
      </c>
      <c r="CH18">
        <v>8.3014249999999998E-2</v>
      </c>
      <c r="CI18">
        <v>0.14132575</v>
      </c>
      <c r="CJ18">
        <v>0.14132575</v>
      </c>
      <c r="CK18">
        <v>0.14132575</v>
      </c>
      <c r="CL18">
        <v>0.14132575</v>
      </c>
      <c r="CM18">
        <v>0.14132575</v>
      </c>
      <c r="CN18">
        <v>0.22859225</v>
      </c>
      <c r="CO18">
        <v>0.22859225</v>
      </c>
      <c r="CP18">
        <v>0.22859225</v>
      </c>
      <c r="CQ18">
        <v>0.22859225</v>
      </c>
      <c r="CR18">
        <v>0.22859225</v>
      </c>
      <c r="CS18">
        <v>0.34928749999999997</v>
      </c>
      <c r="CT18">
        <v>0.34928749999999997</v>
      </c>
      <c r="CU18">
        <v>0.34928749999999997</v>
      </c>
      <c r="CV18">
        <v>0.34928749999999997</v>
      </c>
      <c r="CW18">
        <v>0.34928749999999997</v>
      </c>
      <c r="CX18">
        <v>1</v>
      </c>
    </row>
    <row r="19" spans="1:102">
      <c r="A19" t="s">
        <v>103</v>
      </c>
      <c r="B19">
        <v>1.46E-2</v>
      </c>
      <c r="C19">
        <v>4.2000000000000002E-4</v>
      </c>
      <c r="D19">
        <v>4.2000000000000002E-4</v>
      </c>
      <c r="E19">
        <v>4.2000000000000002E-4</v>
      </c>
      <c r="F19">
        <v>4.2000000000000002E-4</v>
      </c>
      <c r="G19">
        <v>2.4000000000000001E-4</v>
      </c>
      <c r="H19">
        <v>2.4000000000000001E-4</v>
      </c>
      <c r="I19">
        <v>2.4000000000000001E-4</v>
      </c>
      <c r="J19">
        <v>2.4000000000000001E-4</v>
      </c>
      <c r="K19">
        <v>2.4000000000000001E-4</v>
      </c>
      <c r="L19">
        <v>3.2000000000000003E-4</v>
      </c>
      <c r="M19">
        <v>3.2000000000000003E-4</v>
      </c>
      <c r="N19">
        <v>3.2000000000000003E-4</v>
      </c>
      <c r="O19">
        <v>3.2000000000000003E-4</v>
      </c>
      <c r="P19">
        <v>3.2000000000000003E-4</v>
      </c>
      <c r="Q19">
        <v>7.2999999999999996E-4</v>
      </c>
      <c r="R19">
        <v>7.2999999999999996E-4</v>
      </c>
      <c r="S19">
        <v>7.2999999999999996E-4</v>
      </c>
      <c r="T19">
        <v>7.2999999999999996E-4</v>
      </c>
      <c r="U19">
        <v>7.2999999999999996E-4</v>
      </c>
      <c r="V19">
        <v>9.2000000000000003E-4</v>
      </c>
      <c r="W19">
        <v>9.2000000000000003E-4</v>
      </c>
      <c r="X19">
        <v>9.2000000000000003E-4</v>
      </c>
      <c r="Y19">
        <v>9.2000000000000003E-4</v>
      </c>
      <c r="Z19">
        <v>9.2000000000000003E-4</v>
      </c>
      <c r="AA19">
        <v>8.4999999999999995E-4</v>
      </c>
      <c r="AB19">
        <v>8.4999999999999995E-4</v>
      </c>
      <c r="AC19">
        <v>8.4999999999999995E-4</v>
      </c>
      <c r="AD19">
        <v>8.4999999999999995E-4</v>
      </c>
      <c r="AE19">
        <v>8.4999999999999995E-4</v>
      </c>
      <c r="AF19">
        <v>1.64E-3</v>
      </c>
      <c r="AG19">
        <v>1.64E-3</v>
      </c>
      <c r="AH19">
        <v>1.64E-3</v>
      </c>
      <c r="AI19">
        <v>1.64E-3</v>
      </c>
      <c r="AJ19">
        <v>1.64E-3</v>
      </c>
      <c r="AK19">
        <v>1.89E-3</v>
      </c>
      <c r="AL19">
        <v>1.89E-3</v>
      </c>
      <c r="AM19">
        <v>1.89E-3</v>
      </c>
      <c r="AN19">
        <v>1.89E-3</v>
      </c>
      <c r="AO19">
        <v>1.89E-3</v>
      </c>
      <c r="AP19">
        <v>2.2200000000000002E-3</v>
      </c>
      <c r="AQ19">
        <v>2.2200000000000002E-3</v>
      </c>
      <c r="AR19">
        <v>2.2200000000000002E-3</v>
      </c>
      <c r="AS19">
        <v>2.2200000000000002E-3</v>
      </c>
      <c r="AT19">
        <v>2.2200000000000002E-3</v>
      </c>
      <c r="AU19">
        <v>3.9500000000000004E-3</v>
      </c>
      <c r="AV19">
        <v>3.9500000000000004E-3</v>
      </c>
      <c r="AW19">
        <v>3.9500000000000004E-3</v>
      </c>
      <c r="AX19">
        <v>3.9500000000000004E-3</v>
      </c>
      <c r="AY19">
        <v>3.9500000000000004E-3</v>
      </c>
      <c r="AZ19">
        <v>7.1300000000000001E-3</v>
      </c>
      <c r="BA19">
        <v>7.1300000000000001E-3</v>
      </c>
      <c r="BB19">
        <v>7.1300000000000001E-3</v>
      </c>
      <c r="BC19">
        <v>7.1300000000000001E-3</v>
      </c>
      <c r="BD19">
        <v>7.1300000000000001E-3</v>
      </c>
      <c r="BE19">
        <v>8.2299999999999995E-3</v>
      </c>
      <c r="BF19">
        <v>8.2299999999999995E-3</v>
      </c>
      <c r="BG19">
        <v>8.2299999999999995E-3</v>
      </c>
      <c r="BH19">
        <v>8.2299999999999995E-3</v>
      </c>
      <c r="BI19">
        <v>8.2299999999999995E-3</v>
      </c>
      <c r="BJ19">
        <v>1.3939999999999999E-2</v>
      </c>
      <c r="BK19">
        <v>1.3939999999999999E-2</v>
      </c>
      <c r="BL19">
        <v>1.3939999999999999E-2</v>
      </c>
      <c r="BM19">
        <v>1.3939999999999999E-2</v>
      </c>
      <c r="BN19">
        <v>1.3939999999999999E-2</v>
      </c>
      <c r="BO19">
        <v>2.1780000000000001E-2</v>
      </c>
      <c r="BP19">
        <v>2.1780000000000001E-2</v>
      </c>
      <c r="BQ19">
        <v>2.1780000000000001E-2</v>
      </c>
      <c r="BR19">
        <v>2.1780000000000001E-2</v>
      </c>
      <c r="BS19">
        <v>2.1780000000000001E-2</v>
      </c>
      <c r="BT19">
        <v>2.6179999999999998E-2</v>
      </c>
      <c r="BU19">
        <v>2.6179999999999998E-2</v>
      </c>
      <c r="BV19">
        <v>2.6179999999999998E-2</v>
      </c>
      <c r="BW19">
        <v>2.6179999999999998E-2</v>
      </c>
      <c r="BX19">
        <v>2.6179999999999998E-2</v>
      </c>
      <c r="BY19">
        <v>3.6560000000000002E-2</v>
      </c>
      <c r="BZ19">
        <v>3.6560000000000002E-2</v>
      </c>
      <c r="CA19">
        <v>3.6560000000000002E-2</v>
      </c>
      <c r="CB19">
        <v>3.6560000000000002E-2</v>
      </c>
      <c r="CC19">
        <v>3.6560000000000002E-2</v>
      </c>
      <c r="CD19">
        <v>7.2669999999999998E-2</v>
      </c>
      <c r="CE19">
        <v>7.2669999999999998E-2</v>
      </c>
      <c r="CF19">
        <v>7.2669999999999998E-2</v>
      </c>
      <c r="CG19">
        <v>7.2669999999999998E-2</v>
      </c>
      <c r="CH19">
        <v>7.2669999999999998E-2</v>
      </c>
      <c r="CI19">
        <v>0.13356000000000001</v>
      </c>
      <c r="CJ19">
        <v>0.13356000000000001</v>
      </c>
      <c r="CK19">
        <v>0.13356000000000001</v>
      </c>
      <c r="CL19">
        <v>0.13356000000000001</v>
      </c>
      <c r="CM19">
        <v>0.13356000000000001</v>
      </c>
      <c r="CN19">
        <v>0.22700000000000001</v>
      </c>
      <c r="CO19">
        <v>0.22700000000000001</v>
      </c>
      <c r="CP19">
        <v>0.22700000000000001</v>
      </c>
      <c r="CQ19">
        <v>0.22700000000000001</v>
      </c>
      <c r="CR19">
        <v>0.22700000000000001</v>
      </c>
      <c r="CS19">
        <v>0.35675000000000001</v>
      </c>
      <c r="CT19">
        <v>0.35675000000000001</v>
      </c>
      <c r="CU19">
        <v>0.35675000000000001</v>
      </c>
      <c r="CV19">
        <v>0.35675000000000001</v>
      </c>
      <c r="CW19">
        <v>0.35675000000000001</v>
      </c>
      <c r="CX19">
        <v>1</v>
      </c>
    </row>
    <row r="20" spans="1:102">
      <c r="A20" t="s">
        <v>105</v>
      </c>
      <c r="B20">
        <v>6.6841463000000004E-2</v>
      </c>
      <c r="C20">
        <v>1.0634390000000001E-2</v>
      </c>
      <c r="D20">
        <v>1.0634390000000001E-2</v>
      </c>
      <c r="E20">
        <v>1.0634390000000001E-2</v>
      </c>
      <c r="F20">
        <v>1.0634390000000001E-2</v>
      </c>
      <c r="G20">
        <v>2.2570730000000001E-3</v>
      </c>
      <c r="H20">
        <v>2.2570730000000001E-3</v>
      </c>
      <c r="I20">
        <v>2.2570730000000001E-3</v>
      </c>
      <c r="J20">
        <v>2.2570730000000001E-3</v>
      </c>
      <c r="K20">
        <v>2.2570730000000001E-3</v>
      </c>
      <c r="L20">
        <v>1.5885369999999999E-3</v>
      </c>
      <c r="M20">
        <v>1.5885369999999999E-3</v>
      </c>
      <c r="N20">
        <v>1.5885369999999999E-3</v>
      </c>
      <c r="O20">
        <v>1.5885369999999999E-3</v>
      </c>
      <c r="P20">
        <v>1.5885369999999999E-3</v>
      </c>
      <c r="Q20">
        <v>1.952683E-3</v>
      </c>
      <c r="R20">
        <v>1.952683E-3</v>
      </c>
      <c r="S20">
        <v>1.952683E-3</v>
      </c>
      <c r="T20">
        <v>1.952683E-3</v>
      </c>
      <c r="U20">
        <v>1.952683E-3</v>
      </c>
      <c r="V20">
        <v>3.7490240000000001E-3</v>
      </c>
      <c r="W20">
        <v>3.7490240000000001E-3</v>
      </c>
      <c r="X20">
        <v>3.7490240000000001E-3</v>
      </c>
      <c r="Y20">
        <v>3.7490240000000001E-3</v>
      </c>
      <c r="Z20">
        <v>3.7490240000000001E-3</v>
      </c>
      <c r="AA20">
        <v>6.1653660000000002E-3</v>
      </c>
      <c r="AB20">
        <v>6.1653660000000002E-3</v>
      </c>
      <c r="AC20">
        <v>6.1653660000000002E-3</v>
      </c>
      <c r="AD20">
        <v>6.1653660000000002E-3</v>
      </c>
      <c r="AE20">
        <v>6.1653660000000002E-3</v>
      </c>
      <c r="AF20">
        <v>8.7904880000000008E-3</v>
      </c>
      <c r="AG20">
        <v>8.7904880000000008E-3</v>
      </c>
      <c r="AH20">
        <v>8.7904880000000008E-3</v>
      </c>
      <c r="AI20">
        <v>8.7904880000000008E-3</v>
      </c>
      <c r="AJ20">
        <v>8.7904880000000008E-3</v>
      </c>
      <c r="AK20">
        <v>1.0272195E-2</v>
      </c>
      <c r="AL20">
        <v>1.0272195E-2</v>
      </c>
      <c r="AM20">
        <v>1.0272195E-2</v>
      </c>
      <c r="AN20">
        <v>1.0272195E-2</v>
      </c>
      <c r="AO20">
        <v>1.0272195E-2</v>
      </c>
      <c r="AP20">
        <v>1.0323659000000001E-2</v>
      </c>
      <c r="AQ20">
        <v>1.0323659000000001E-2</v>
      </c>
      <c r="AR20">
        <v>1.0323659000000001E-2</v>
      </c>
      <c r="AS20">
        <v>1.0323659000000001E-2</v>
      </c>
      <c r="AT20">
        <v>1.0323659000000001E-2</v>
      </c>
      <c r="AU20">
        <v>1.0378780000000001E-2</v>
      </c>
      <c r="AV20">
        <v>1.0378780000000001E-2</v>
      </c>
      <c r="AW20">
        <v>1.0378780000000001E-2</v>
      </c>
      <c r="AX20">
        <v>1.0378780000000001E-2</v>
      </c>
      <c r="AY20">
        <v>1.0378780000000001E-2</v>
      </c>
      <c r="AZ20">
        <v>1.2075122000000001E-2</v>
      </c>
      <c r="BA20">
        <v>1.2075122000000001E-2</v>
      </c>
      <c r="BB20">
        <v>1.2075122000000001E-2</v>
      </c>
      <c r="BC20">
        <v>1.2075122000000001E-2</v>
      </c>
      <c r="BD20">
        <v>1.2075122000000001E-2</v>
      </c>
      <c r="BE20">
        <v>1.6080000000000001E-2</v>
      </c>
      <c r="BF20">
        <v>1.6080000000000001E-2</v>
      </c>
      <c r="BG20">
        <v>1.6080000000000001E-2</v>
      </c>
      <c r="BH20">
        <v>1.6080000000000001E-2</v>
      </c>
      <c r="BI20">
        <v>1.6080000000000001E-2</v>
      </c>
      <c r="BJ20">
        <v>2.1788780000000001E-2</v>
      </c>
      <c r="BK20">
        <v>2.1788780000000001E-2</v>
      </c>
      <c r="BL20">
        <v>2.1788780000000001E-2</v>
      </c>
      <c r="BM20">
        <v>2.1788780000000001E-2</v>
      </c>
      <c r="BN20">
        <v>2.1788780000000001E-2</v>
      </c>
      <c r="BO20">
        <v>3.3969024E-2</v>
      </c>
      <c r="BP20">
        <v>3.3969024E-2</v>
      </c>
      <c r="BQ20">
        <v>3.3969024E-2</v>
      </c>
      <c r="BR20">
        <v>3.3969024E-2</v>
      </c>
      <c r="BS20">
        <v>3.3969024E-2</v>
      </c>
      <c r="BT20">
        <v>5.3909024E-2</v>
      </c>
      <c r="BU20">
        <v>5.3909024E-2</v>
      </c>
      <c r="BV20">
        <v>5.3909024E-2</v>
      </c>
      <c r="BW20">
        <v>5.3909024E-2</v>
      </c>
      <c r="BX20">
        <v>5.3909024E-2</v>
      </c>
      <c r="BY20">
        <v>8.5237561000000003E-2</v>
      </c>
      <c r="BZ20">
        <v>8.5237561000000003E-2</v>
      </c>
      <c r="CA20">
        <v>8.5237561000000003E-2</v>
      </c>
      <c r="CB20">
        <v>8.5237561000000003E-2</v>
      </c>
      <c r="CC20">
        <v>8.5237561000000003E-2</v>
      </c>
      <c r="CD20">
        <v>0.13244804900000001</v>
      </c>
      <c r="CE20">
        <v>0.13244804900000001</v>
      </c>
      <c r="CF20">
        <v>0.13244804900000001</v>
      </c>
      <c r="CG20">
        <v>0.13244804900000001</v>
      </c>
      <c r="CH20">
        <v>0.13244804900000001</v>
      </c>
      <c r="CI20">
        <v>0.19970122000000001</v>
      </c>
      <c r="CJ20">
        <v>0.19970122000000001</v>
      </c>
      <c r="CK20">
        <v>0.19970122000000001</v>
      </c>
      <c r="CL20">
        <v>0.19970122000000001</v>
      </c>
      <c r="CM20">
        <v>0.19970122000000001</v>
      </c>
      <c r="CN20">
        <v>0.29157146299999998</v>
      </c>
      <c r="CO20">
        <v>0.29157146299999998</v>
      </c>
      <c r="CP20">
        <v>0.29157146299999998</v>
      </c>
      <c r="CQ20">
        <v>0.29157146299999998</v>
      </c>
      <c r="CR20">
        <v>0.29157146299999998</v>
      </c>
      <c r="CS20">
        <v>0.41195365900000003</v>
      </c>
      <c r="CT20">
        <v>0.41195365900000003</v>
      </c>
      <c r="CU20">
        <v>0.41195365900000003</v>
      </c>
      <c r="CV20">
        <v>0.41195365900000003</v>
      </c>
      <c r="CW20">
        <v>0.41195365900000003</v>
      </c>
      <c r="CX20">
        <v>1</v>
      </c>
    </row>
    <row r="21" spans="1:102">
      <c r="A21" t="s">
        <v>107</v>
      </c>
      <c r="B21">
        <v>4.9790000000000001E-2</v>
      </c>
      <c r="C21">
        <v>6.6400000000000001E-3</v>
      </c>
      <c r="D21">
        <v>6.6400000000000001E-3</v>
      </c>
      <c r="E21">
        <v>6.6400000000000001E-3</v>
      </c>
      <c r="F21">
        <v>6.6400000000000001E-3</v>
      </c>
      <c r="G21">
        <v>1.3600000000000001E-3</v>
      </c>
      <c r="H21">
        <v>1.3600000000000001E-3</v>
      </c>
      <c r="I21">
        <v>1.3600000000000001E-3</v>
      </c>
      <c r="J21">
        <v>1.3600000000000001E-3</v>
      </c>
      <c r="K21">
        <v>1.3600000000000001E-3</v>
      </c>
      <c r="L21">
        <v>8.8000000000000003E-4</v>
      </c>
      <c r="M21">
        <v>8.8000000000000003E-4</v>
      </c>
      <c r="N21">
        <v>8.8000000000000003E-4</v>
      </c>
      <c r="O21">
        <v>8.8000000000000003E-4</v>
      </c>
      <c r="P21">
        <v>8.8000000000000003E-4</v>
      </c>
      <c r="Q21">
        <v>1.33E-3</v>
      </c>
      <c r="R21">
        <v>1.33E-3</v>
      </c>
      <c r="S21">
        <v>1.33E-3</v>
      </c>
      <c r="T21">
        <v>1.33E-3</v>
      </c>
      <c r="U21">
        <v>1.33E-3</v>
      </c>
      <c r="V21">
        <v>1.8E-3</v>
      </c>
      <c r="W21">
        <v>1.8E-3</v>
      </c>
      <c r="X21">
        <v>1.8E-3</v>
      </c>
      <c r="Y21">
        <v>1.8E-3</v>
      </c>
      <c r="Z21">
        <v>1.8E-3</v>
      </c>
      <c r="AA21">
        <v>2.1099999999999999E-3</v>
      </c>
      <c r="AB21">
        <v>2.1099999999999999E-3</v>
      </c>
      <c r="AC21">
        <v>2.1099999999999999E-3</v>
      </c>
      <c r="AD21">
        <v>2.1099999999999999E-3</v>
      </c>
      <c r="AE21">
        <v>2.1099999999999999E-3</v>
      </c>
      <c r="AF21">
        <v>2.5600000000000002E-3</v>
      </c>
      <c r="AG21">
        <v>2.5600000000000002E-3</v>
      </c>
      <c r="AH21">
        <v>2.5600000000000002E-3</v>
      </c>
      <c r="AI21">
        <v>2.5600000000000002E-3</v>
      </c>
      <c r="AJ21">
        <v>2.5600000000000002E-3</v>
      </c>
      <c r="AK21">
        <v>3.3E-3</v>
      </c>
      <c r="AL21">
        <v>3.3E-3</v>
      </c>
      <c r="AM21">
        <v>3.3E-3</v>
      </c>
      <c r="AN21">
        <v>3.3E-3</v>
      </c>
      <c r="AO21">
        <v>3.3E-3</v>
      </c>
      <c r="AP21">
        <v>4.3499999999999997E-3</v>
      </c>
      <c r="AQ21">
        <v>4.3499999999999997E-3</v>
      </c>
      <c r="AR21">
        <v>4.3499999999999997E-3</v>
      </c>
      <c r="AS21">
        <v>4.3499999999999997E-3</v>
      </c>
      <c r="AT21">
        <v>4.3499999999999997E-3</v>
      </c>
      <c r="AU21">
        <v>6.0099999999999997E-3</v>
      </c>
      <c r="AV21">
        <v>6.0099999999999997E-3</v>
      </c>
      <c r="AW21">
        <v>6.0099999999999997E-3</v>
      </c>
      <c r="AX21">
        <v>6.0099999999999997E-3</v>
      </c>
      <c r="AY21">
        <v>6.0099999999999997E-3</v>
      </c>
      <c r="AZ21">
        <v>8.6800000000000002E-3</v>
      </c>
      <c r="BA21">
        <v>8.6800000000000002E-3</v>
      </c>
      <c r="BB21">
        <v>8.6800000000000002E-3</v>
      </c>
      <c r="BC21">
        <v>8.6800000000000002E-3</v>
      </c>
      <c r="BD21">
        <v>8.6800000000000002E-3</v>
      </c>
      <c r="BE21">
        <v>1.303E-2</v>
      </c>
      <c r="BF21">
        <v>1.303E-2</v>
      </c>
      <c r="BG21">
        <v>1.303E-2</v>
      </c>
      <c r="BH21">
        <v>1.303E-2</v>
      </c>
      <c r="BI21">
        <v>1.303E-2</v>
      </c>
      <c r="BJ21">
        <v>1.9140000000000001E-2</v>
      </c>
      <c r="BK21">
        <v>1.9140000000000001E-2</v>
      </c>
      <c r="BL21">
        <v>1.9140000000000001E-2</v>
      </c>
      <c r="BM21">
        <v>1.9140000000000001E-2</v>
      </c>
      <c r="BN21">
        <v>1.9140000000000001E-2</v>
      </c>
      <c r="BO21">
        <v>3.1060000000000001E-2</v>
      </c>
      <c r="BP21">
        <v>3.1060000000000001E-2</v>
      </c>
      <c r="BQ21">
        <v>3.1060000000000001E-2</v>
      </c>
      <c r="BR21">
        <v>3.1060000000000001E-2</v>
      </c>
      <c r="BS21">
        <v>3.1060000000000001E-2</v>
      </c>
      <c r="BT21">
        <v>5.1409999999999997E-2</v>
      </c>
      <c r="BU21">
        <v>5.1409999999999997E-2</v>
      </c>
      <c r="BV21">
        <v>5.1409999999999997E-2</v>
      </c>
      <c r="BW21">
        <v>5.1409999999999997E-2</v>
      </c>
      <c r="BX21">
        <v>5.1409999999999997E-2</v>
      </c>
      <c r="BY21">
        <v>8.3739999999999995E-2</v>
      </c>
      <c r="BZ21">
        <v>8.3739999999999995E-2</v>
      </c>
      <c r="CA21">
        <v>8.3739999999999995E-2</v>
      </c>
      <c r="CB21">
        <v>8.3739999999999995E-2</v>
      </c>
      <c r="CC21">
        <v>8.3739999999999995E-2</v>
      </c>
      <c r="CD21">
        <v>0.13275000000000001</v>
      </c>
      <c r="CE21">
        <v>0.13275000000000001</v>
      </c>
      <c r="CF21">
        <v>0.13275000000000001</v>
      </c>
      <c r="CG21">
        <v>0.13275000000000001</v>
      </c>
      <c r="CH21">
        <v>0.13275000000000001</v>
      </c>
      <c r="CI21">
        <v>0.20246</v>
      </c>
      <c r="CJ21">
        <v>0.20246</v>
      </c>
      <c r="CK21">
        <v>0.20246</v>
      </c>
      <c r="CL21">
        <v>0.20246</v>
      </c>
      <c r="CM21">
        <v>0.20246</v>
      </c>
      <c r="CN21">
        <v>0.29704999999999998</v>
      </c>
      <c r="CO21">
        <v>0.29704999999999998</v>
      </c>
      <c r="CP21">
        <v>0.29704999999999998</v>
      </c>
      <c r="CQ21">
        <v>0.29704999999999998</v>
      </c>
      <c r="CR21">
        <v>0.29704999999999998</v>
      </c>
      <c r="CS21">
        <v>0.41927999999999999</v>
      </c>
      <c r="CT21">
        <v>0.41927999999999999</v>
      </c>
      <c r="CU21">
        <v>0.41927999999999999</v>
      </c>
      <c r="CV21">
        <v>0.41927999999999999</v>
      </c>
      <c r="CW21">
        <v>0.41927999999999999</v>
      </c>
      <c r="CX21">
        <v>1</v>
      </c>
    </row>
    <row r="22" spans="1:102">
      <c r="A22" t="s">
        <v>109</v>
      </c>
      <c r="B22">
        <v>1.6713667000000001E-2</v>
      </c>
      <c r="C22">
        <v>9.1033300000000004E-4</v>
      </c>
      <c r="D22">
        <v>9.1033300000000004E-4</v>
      </c>
      <c r="E22">
        <v>9.1033300000000004E-4</v>
      </c>
      <c r="F22">
        <v>9.1033300000000004E-4</v>
      </c>
      <c r="G22">
        <v>3.0566700000000003E-4</v>
      </c>
      <c r="H22">
        <v>3.0566700000000003E-4</v>
      </c>
      <c r="I22">
        <v>3.0566700000000003E-4</v>
      </c>
      <c r="J22">
        <v>3.0566700000000003E-4</v>
      </c>
      <c r="K22">
        <v>3.0566700000000003E-4</v>
      </c>
      <c r="L22">
        <v>3.2699999999999998E-4</v>
      </c>
      <c r="M22">
        <v>3.2699999999999998E-4</v>
      </c>
      <c r="N22">
        <v>3.2699999999999998E-4</v>
      </c>
      <c r="O22">
        <v>3.2699999999999998E-4</v>
      </c>
      <c r="P22">
        <v>3.2699999999999998E-4</v>
      </c>
      <c r="Q22">
        <v>5.5366699999999998E-4</v>
      </c>
      <c r="R22">
        <v>5.5366699999999998E-4</v>
      </c>
      <c r="S22">
        <v>5.5366699999999998E-4</v>
      </c>
      <c r="T22">
        <v>5.5366699999999998E-4</v>
      </c>
      <c r="U22">
        <v>5.5366699999999998E-4</v>
      </c>
      <c r="V22">
        <v>7.8866699999999995E-4</v>
      </c>
      <c r="W22">
        <v>7.8866699999999995E-4</v>
      </c>
      <c r="X22">
        <v>7.8866699999999995E-4</v>
      </c>
      <c r="Y22">
        <v>7.8866699999999995E-4</v>
      </c>
      <c r="Z22">
        <v>7.8866699999999995E-4</v>
      </c>
      <c r="AA22">
        <v>1.018333E-3</v>
      </c>
      <c r="AB22">
        <v>1.018333E-3</v>
      </c>
      <c r="AC22">
        <v>1.018333E-3</v>
      </c>
      <c r="AD22">
        <v>1.018333E-3</v>
      </c>
      <c r="AE22">
        <v>1.018333E-3</v>
      </c>
      <c r="AF22">
        <v>1.351E-3</v>
      </c>
      <c r="AG22">
        <v>1.351E-3</v>
      </c>
      <c r="AH22">
        <v>1.351E-3</v>
      </c>
      <c r="AI22">
        <v>1.351E-3</v>
      </c>
      <c r="AJ22">
        <v>1.351E-3</v>
      </c>
      <c r="AK22">
        <v>1.8489999999999999E-3</v>
      </c>
      <c r="AL22">
        <v>1.8489999999999999E-3</v>
      </c>
      <c r="AM22">
        <v>1.8489999999999999E-3</v>
      </c>
      <c r="AN22">
        <v>1.8489999999999999E-3</v>
      </c>
      <c r="AO22">
        <v>1.8489999999999999E-3</v>
      </c>
      <c r="AP22">
        <v>2.4580000000000001E-3</v>
      </c>
      <c r="AQ22">
        <v>2.4580000000000001E-3</v>
      </c>
      <c r="AR22">
        <v>2.4580000000000001E-3</v>
      </c>
      <c r="AS22">
        <v>2.4580000000000001E-3</v>
      </c>
      <c r="AT22">
        <v>2.4580000000000001E-3</v>
      </c>
      <c r="AU22">
        <v>3.637333E-3</v>
      </c>
      <c r="AV22">
        <v>3.637333E-3</v>
      </c>
      <c r="AW22">
        <v>3.637333E-3</v>
      </c>
      <c r="AX22">
        <v>3.637333E-3</v>
      </c>
      <c r="AY22">
        <v>3.637333E-3</v>
      </c>
      <c r="AZ22">
        <v>5.4383330000000001E-3</v>
      </c>
      <c r="BA22">
        <v>5.4383330000000001E-3</v>
      </c>
      <c r="BB22">
        <v>5.4383330000000001E-3</v>
      </c>
      <c r="BC22">
        <v>5.4383330000000001E-3</v>
      </c>
      <c r="BD22">
        <v>5.4383330000000001E-3</v>
      </c>
      <c r="BE22">
        <v>7.6373329999999996E-3</v>
      </c>
      <c r="BF22">
        <v>7.6373329999999996E-3</v>
      </c>
      <c r="BG22">
        <v>7.6373329999999996E-3</v>
      </c>
      <c r="BH22">
        <v>7.6373329999999996E-3</v>
      </c>
      <c r="BI22">
        <v>7.6373329999999996E-3</v>
      </c>
      <c r="BJ22">
        <v>1.1368333E-2</v>
      </c>
      <c r="BK22">
        <v>1.1368333E-2</v>
      </c>
      <c r="BL22">
        <v>1.1368333E-2</v>
      </c>
      <c r="BM22">
        <v>1.1368333E-2</v>
      </c>
      <c r="BN22">
        <v>1.1368333E-2</v>
      </c>
      <c r="BO22">
        <v>1.6976333E-2</v>
      </c>
      <c r="BP22">
        <v>1.6976333E-2</v>
      </c>
      <c r="BQ22">
        <v>1.6976333E-2</v>
      </c>
      <c r="BR22">
        <v>1.6976333E-2</v>
      </c>
      <c r="BS22">
        <v>1.6976333E-2</v>
      </c>
      <c r="BT22">
        <v>2.7087666999999999E-2</v>
      </c>
      <c r="BU22">
        <v>2.7087666999999999E-2</v>
      </c>
      <c r="BV22">
        <v>2.7087666999999999E-2</v>
      </c>
      <c r="BW22">
        <v>2.7087666999999999E-2</v>
      </c>
      <c r="BX22">
        <v>2.7087666999999999E-2</v>
      </c>
      <c r="BY22">
        <v>4.3817666999999998E-2</v>
      </c>
      <c r="BZ22">
        <v>4.3817666999999998E-2</v>
      </c>
      <c r="CA22">
        <v>4.3817666999999998E-2</v>
      </c>
      <c r="CB22">
        <v>4.3817666999999998E-2</v>
      </c>
      <c r="CC22">
        <v>4.3817666999999998E-2</v>
      </c>
      <c r="CD22">
        <v>7.3869000000000004E-2</v>
      </c>
      <c r="CE22">
        <v>7.3869000000000004E-2</v>
      </c>
      <c r="CF22">
        <v>7.3869000000000004E-2</v>
      </c>
      <c r="CG22">
        <v>7.3869000000000004E-2</v>
      </c>
      <c r="CH22">
        <v>7.3869000000000004E-2</v>
      </c>
      <c r="CI22">
        <v>0.122025333</v>
      </c>
      <c r="CJ22">
        <v>0.122025333</v>
      </c>
      <c r="CK22">
        <v>0.122025333</v>
      </c>
      <c r="CL22">
        <v>0.122025333</v>
      </c>
      <c r="CM22">
        <v>0.122025333</v>
      </c>
      <c r="CN22">
        <v>0.19647200000000001</v>
      </c>
      <c r="CO22">
        <v>0.19647200000000001</v>
      </c>
      <c r="CP22">
        <v>0.19647200000000001</v>
      </c>
      <c r="CQ22">
        <v>0.19647200000000001</v>
      </c>
      <c r="CR22">
        <v>0.19647200000000001</v>
      </c>
      <c r="CS22">
        <v>0.30780433299999999</v>
      </c>
      <c r="CT22">
        <v>0.30780433299999999</v>
      </c>
      <c r="CU22">
        <v>0.30780433299999999</v>
      </c>
      <c r="CV22">
        <v>0.30780433299999999</v>
      </c>
      <c r="CW22">
        <v>0.30780433299999999</v>
      </c>
      <c r="CX22">
        <v>1</v>
      </c>
    </row>
    <row r="23" spans="1:102">
      <c r="A23" t="s">
        <v>111</v>
      </c>
      <c r="B23">
        <v>1.1509999999999999E-2</v>
      </c>
      <c r="C23">
        <v>3.5E-4</v>
      </c>
      <c r="D23">
        <v>3.5E-4</v>
      </c>
      <c r="E23">
        <v>3.5E-4</v>
      </c>
      <c r="F23">
        <v>3.5E-4</v>
      </c>
      <c r="G23">
        <v>6.9999999999999994E-5</v>
      </c>
      <c r="H23">
        <v>6.9999999999999994E-5</v>
      </c>
      <c r="I23">
        <v>6.9999999999999994E-5</v>
      </c>
      <c r="J23">
        <v>6.9999999999999994E-5</v>
      </c>
      <c r="K23">
        <v>6.9999999999999994E-5</v>
      </c>
      <c r="L23">
        <v>1.3999999999999999E-4</v>
      </c>
      <c r="M23">
        <v>1.3999999999999999E-4</v>
      </c>
      <c r="N23">
        <v>1.3999999999999999E-4</v>
      </c>
      <c r="O23">
        <v>1.3999999999999999E-4</v>
      </c>
      <c r="P23">
        <v>1.3999999999999999E-4</v>
      </c>
      <c r="Q23">
        <v>1.8000000000000001E-4</v>
      </c>
      <c r="R23">
        <v>1.8000000000000001E-4</v>
      </c>
      <c r="S23">
        <v>1.8000000000000001E-4</v>
      </c>
      <c r="T23">
        <v>1.8000000000000001E-4</v>
      </c>
      <c r="U23">
        <v>1.8000000000000001E-4</v>
      </c>
      <c r="V23">
        <v>2.4000000000000001E-4</v>
      </c>
      <c r="W23">
        <v>2.4000000000000001E-4</v>
      </c>
      <c r="X23">
        <v>2.4000000000000001E-4</v>
      </c>
      <c r="Y23">
        <v>2.4000000000000001E-4</v>
      </c>
      <c r="Z23">
        <v>2.4000000000000001E-4</v>
      </c>
      <c r="AA23">
        <v>2.2000000000000001E-4</v>
      </c>
      <c r="AB23">
        <v>2.2000000000000001E-4</v>
      </c>
      <c r="AC23">
        <v>2.2000000000000001E-4</v>
      </c>
      <c r="AD23">
        <v>2.2000000000000001E-4</v>
      </c>
      <c r="AE23">
        <v>2.2000000000000001E-4</v>
      </c>
      <c r="AF23">
        <v>4.4999999999999999E-4</v>
      </c>
      <c r="AG23">
        <v>4.4999999999999999E-4</v>
      </c>
      <c r="AH23">
        <v>4.4999999999999999E-4</v>
      </c>
      <c r="AI23">
        <v>4.4999999999999999E-4</v>
      </c>
      <c r="AJ23">
        <v>4.4999999999999999E-4</v>
      </c>
      <c r="AK23">
        <v>6.8999999999999997E-4</v>
      </c>
      <c r="AL23">
        <v>6.8999999999999997E-4</v>
      </c>
      <c r="AM23">
        <v>6.8999999999999997E-4</v>
      </c>
      <c r="AN23">
        <v>6.8999999999999997E-4</v>
      </c>
      <c r="AO23">
        <v>6.8999999999999997E-4</v>
      </c>
      <c r="AP23">
        <v>1.0300000000000001E-3</v>
      </c>
      <c r="AQ23">
        <v>1.0300000000000001E-3</v>
      </c>
      <c r="AR23">
        <v>1.0300000000000001E-3</v>
      </c>
      <c r="AS23">
        <v>1.0300000000000001E-3</v>
      </c>
      <c r="AT23">
        <v>1.0300000000000001E-3</v>
      </c>
      <c r="AU23">
        <v>2.0500000000000002E-3</v>
      </c>
      <c r="AV23">
        <v>2.0500000000000002E-3</v>
      </c>
      <c r="AW23">
        <v>2.0500000000000002E-3</v>
      </c>
      <c r="AX23">
        <v>2.0500000000000002E-3</v>
      </c>
      <c r="AY23">
        <v>2.0500000000000002E-3</v>
      </c>
      <c r="AZ23">
        <v>3.3800000000000002E-3</v>
      </c>
      <c r="BA23">
        <v>3.3800000000000002E-3</v>
      </c>
      <c r="BB23">
        <v>3.3800000000000002E-3</v>
      </c>
      <c r="BC23">
        <v>3.3800000000000002E-3</v>
      </c>
      <c r="BD23">
        <v>3.3800000000000002E-3</v>
      </c>
      <c r="BE23">
        <v>5.6100000000000004E-3</v>
      </c>
      <c r="BF23">
        <v>5.6100000000000004E-3</v>
      </c>
      <c r="BG23">
        <v>5.6100000000000004E-3</v>
      </c>
      <c r="BH23">
        <v>5.6100000000000004E-3</v>
      </c>
      <c r="BI23">
        <v>5.6100000000000004E-3</v>
      </c>
      <c r="BJ23">
        <v>7.9299999999999995E-3</v>
      </c>
      <c r="BK23">
        <v>7.9299999999999995E-3</v>
      </c>
      <c r="BL23">
        <v>7.9299999999999995E-3</v>
      </c>
      <c r="BM23">
        <v>7.9299999999999995E-3</v>
      </c>
      <c r="BN23">
        <v>7.9299999999999995E-3</v>
      </c>
      <c r="BO23">
        <v>1.4200000000000001E-2</v>
      </c>
      <c r="BP23">
        <v>1.4200000000000001E-2</v>
      </c>
      <c r="BQ23">
        <v>1.4200000000000001E-2</v>
      </c>
      <c r="BR23">
        <v>1.4200000000000001E-2</v>
      </c>
      <c r="BS23">
        <v>1.4200000000000001E-2</v>
      </c>
      <c r="BT23">
        <v>2.7799999999999998E-2</v>
      </c>
      <c r="BU23">
        <v>2.7799999999999998E-2</v>
      </c>
      <c r="BV23">
        <v>2.7799999999999998E-2</v>
      </c>
      <c r="BW23">
        <v>2.7799999999999998E-2</v>
      </c>
      <c r="BX23">
        <v>2.7799999999999998E-2</v>
      </c>
      <c r="BY23">
        <v>5.0810000000000001E-2</v>
      </c>
      <c r="BZ23">
        <v>5.0810000000000001E-2</v>
      </c>
      <c r="CA23">
        <v>5.0810000000000001E-2</v>
      </c>
      <c r="CB23">
        <v>5.0810000000000001E-2</v>
      </c>
      <c r="CC23">
        <v>5.0810000000000001E-2</v>
      </c>
      <c r="CD23">
        <v>0.10798000000000001</v>
      </c>
      <c r="CE23">
        <v>0.10798000000000001</v>
      </c>
      <c r="CF23">
        <v>0.10798000000000001</v>
      </c>
      <c r="CG23">
        <v>0.10798000000000001</v>
      </c>
      <c r="CH23">
        <v>0.10798000000000001</v>
      </c>
      <c r="CI23">
        <v>0.20238999999999999</v>
      </c>
      <c r="CJ23">
        <v>0.20238999999999999</v>
      </c>
      <c r="CK23">
        <v>0.20238999999999999</v>
      </c>
      <c r="CL23">
        <v>0.20238999999999999</v>
      </c>
      <c r="CM23">
        <v>0.20238999999999999</v>
      </c>
      <c r="CN23">
        <v>0.33455000000000001</v>
      </c>
      <c r="CO23">
        <v>0.33455000000000001</v>
      </c>
      <c r="CP23">
        <v>0.33455000000000001</v>
      </c>
      <c r="CQ23">
        <v>0.33455000000000001</v>
      </c>
      <c r="CR23">
        <v>0.33455000000000001</v>
      </c>
      <c r="CS23">
        <v>0.48769000000000001</v>
      </c>
      <c r="CT23">
        <v>0.48769000000000001</v>
      </c>
      <c r="CU23">
        <v>0.48769000000000001</v>
      </c>
      <c r="CV23">
        <v>0.48769000000000001</v>
      </c>
      <c r="CW23">
        <v>0.48769000000000001</v>
      </c>
      <c r="CX23">
        <v>1</v>
      </c>
    </row>
    <row r="24" spans="1:102">
      <c r="A24" t="s">
        <v>113</v>
      </c>
      <c r="B24">
        <v>4.3270000000000003E-2</v>
      </c>
      <c r="C24">
        <v>3.3700000000000002E-3</v>
      </c>
      <c r="D24">
        <v>3.3700000000000002E-3</v>
      </c>
      <c r="E24">
        <v>3.3700000000000002E-3</v>
      </c>
      <c r="F24">
        <v>3.3700000000000002E-3</v>
      </c>
      <c r="G24">
        <v>1.6199999999999999E-3</v>
      </c>
      <c r="H24">
        <v>1.6199999999999999E-3</v>
      </c>
      <c r="I24">
        <v>1.6199999999999999E-3</v>
      </c>
      <c r="J24">
        <v>1.6199999999999999E-3</v>
      </c>
      <c r="K24">
        <v>1.6199999999999999E-3</v>
      </c>
      <c r="L24">
        <v>1.5200000000000001E-3</v>
      </c>
      <c r="M24">
        <v>1.5200000000000001E-3</v>
      </c>
      <c r="N24">
        <v>1.5200000000000001E-3</v>
      </c>
      <c r="O24">
        <v>1.5200000000000001E-3</v>
      </c>
      <c r="P24">
        <v>1.5200000000000001E-3</v>
      </c>
      <c r="Q24">
        <v>1.14E-3</v>
      </c>
      <c r="R24">
        <v>1.14E-3</v>
      </c>
      <c r="S24">
        <v>1.14E-3</v>
      </c>
      <c r="T24">
        <v>1.14E-3</v>
      </c>
      <c r="U24">
        <v>1.14E-3</v>
      </c>
      <c r="V24">
        <v>2.8E-3</v>
      </c>
      <c r="W24">
        <v>2.8E-3</v>
      </c>
      <c r="X24">
        <v>2.8E-3</v>
      </c>
      <c r="Y24">
        <v>2.8E-3</v>
      </c>
      <c r="Z24">
        <v>2.8E-3</v>
      </c>
      <c r="AA24">
        <v>6.2599999999999999E-3</v>
      </c>
      <c r="AB24">
        <v>6.2599999999999999E-3</v>
      </c>
      <c r="AC24">
        <v>6.2599999999999999E-3</v>
      </c>
      <c r="AD24">
        <v>6.2599999999999999E-3</v>
      </c>
      <c r="AE24">
        <v>6.2599999999999999E-3</v>
      </c>
      <c r="AF24">
        <v>1.082E-2</v>
      </c>
      <c r="AG24">
        <v>1.082E-2</v>
      </c>
      <c r="AH24">
        <v>1.082E-2</v>
      </c>
      <c r="AI24">
        <v>1.082E-2</v>
      </c>
      <c r="AJ24">
        <v>1.082E-2</v>
      </c>
      <c r="AK24">
        <v>1.289E-2</v>
      </c>
      <c r="AL24">
        <v>1.289E-2</v>
      </c>
      <c r="AM24">
        <v>1.289E-2</v>
      </c>
      <c r="AN24">
        <v>1.289E-2</v>
      </c>
      <c r="AO24">
        <v>1.289E-2</v>
      </c>
      <c r="AP24">
        <v>1.175E-2</v>
      </c>
      <c r="AQ24">
        <v>1.175E-2</v>
      </c>
      <c r="AR24">
        <v>1.175E-2</v>
      </c>
      <c r="AS24">
        <v>1.175E-2</v>
      </c>
      <c r="AT24">
        <v>1.175E-2</v>
      </c>
      <c r="AU24">
        <v>0.01</v>
      </c>
      <c r="AV24">
        <v>0.01</v>
      </c>
      <c r="AW24">
        <v>0.01</v>
      </c>
      <c r="AX24">
        <v>0.01</v>
      </c>
      <c r="AY24">
        <v>0.01</v>
      </c>
      <c r="AZ24">
        <v>1.01E-2</v>
      </c>
      <c r="BA24">
        <v>1.01E-2</v>
      </c>
      <c r="BB24">
        <v>1.01E-2</v>
      </c>
      <c r="BC24">
        <v>1.01E-2</v>
      </c>
      <c r="BD24">
        <v>1.01E-2</v>
      </c>
      <c r="BE24">
        <v>1.2619999999999999E-2</v>
      </c>
      <c r="BF24">
        <v>1.2619999999999999E-2</v>
      </c>
      <c r="BG24">
        <v>1.2619999999999999E-2</v>
      </c>
      <c r="BH24">
        <v>1.2619999999999999E-2</v>
      </c>
      <c r="BI24">
        <v>1.2619999999999999E-2</v>
      </c>
      <c r="BJ24">
        <v>1.7639999999999999E-2</v>
      </c>
      <c r="BK24">
        <v>1.7639999999999999E-2</v>
      </c>
      <c r="BL24">
        <v>1.7639999999999999E-2</v>
      </c>
      <c r="BM24">
        <v>1.7639999999999999E-2</v>
      </c>
      <c r="BN24">
        <v>1.7639999999999999E-2</v>
      </c>
      <c r="BO24">
        <v>2.733E-2</v>
      </c>
      <c r="BP24">
        <v>2.733E-2</v>
      </c>
      <c r="BQ24">
        <v>2.733E-2</v>
      </c>
      <c r="BR24">
        <v>2.733E-2</v>
      </c>
      <c r="BS24">
        <v>2.733E-2</v>
      </c>
      <c r="BT24">
        <v>4.514E-2</v>
      </c>
      <c r="BU24">
        <v>4.514E-2</v>
      </c>
      <c r="BV24">
        <v>4.514E-2</v>
      </c>
      <c r="BW24">
        <v>4.514E-2</v>
      </c>
      <c r="BX24">
        <v>4.514E-2</v>
      </c>
      <c r="BY24">
        <v>7.5029999999999999E-2</v>
      </c>
      <c r="BZ24">
        <v>7.5029999999999999E-2</v>
      </c>
      <c r="CA24">
        <v>7.5029999999999999E-2</v>
      </c>
      <c r="CB24">
        <v>7.5029999999999999E-2</v>
      </c>
      <c r="CC24">
        <v>7.5029999999999999E-2</v>
      </c>
      <c r="CD24">
        <v>0.12318</v>
      </c>
      <c r="CE24">
        <v>0.12318</v>
      </c>
      <c r="CF24">
        <v>0.12318</v>
      </c>
      <c r="CG24">
        <v>0.12318</v>
      </c>
      <c r="CH24">
        <v>0.12318</v>
      </c>
      <c r="CI24">
        <v>0.19312000000000001</v>
      </c>
      <c r="CJ24">
        <v>0.19312000000000001</v>
      </c>
      <c r="CK24">
        <v>0.19312000000000001</v>
      </c>
      <c r="CL24">
        <v>0.19312000000000001</v>
      </c>
      <c r="CM24">
        <v>0.19312000000000001</v>
      </c>
      <c r="CN24">
        <v>0.28921000000000002</v>
      </c>
      <c r="CO24">
        <v>0.28921000000000002</v>
      </c>
      <c r="CP24">
        <v>0.28921000000000002</v>
      </c>
      <c r="CQ24">
        <v>0.28921000000000002</v>
      </c>
      <c r="CR24">
        <v>0.28921000000000002</v>
      </c>
      <c r="CS24">
        <v>0.41343999999999997</v>
      </c>
      <c r="CT24">
        <v>0.41343999999999997</v>
      </c>
      <c r="CU24">
        <v>0.41343999999999997</v>
      </c>
      <c r="CV24">
        <v>0.41343999999999997</v>
      </c>
      <c r="CW24">
        <v>0.41343999999999997</v>
      </c>
      <c r="CX24">
        <v>1</v>
      </c>
    </row>
    <row r="25" spans="1:102" s="36" customFormat="1">
      <c r="A25" s="36" t="s">
        <v>115</v>
      </c>
      <c r="B25">
        <v>1.154E-2</v>
      </c>
      <c r="C25">
        <v>5.1999999999999995E-4</v>
      </c>
      <c r="D25">
        <v>3.8999999999999999E-4</v>
      </c>
      <c r="E25">
        <v>2.9E-4</v>
      </c>
      <c r="F25">
        <v>2.3000000000000001E-4</v>
      </c>
      <c r="G25">
        <v>1.8000000000000001E-4</v>
      </c>
      <c r="H25">
        <v>1.4999999999999999E-4</v>
      </c>
      <c r="I25">
        <v>1.3999999999999999E-4</v>
      </c>
      <c r="J25">
        <v>1.3999999999999999E-4</v>
      </c>
      <c r="K25">
        <v>1.3999999999999999E-4</v>
      </c>
      <c r="L25">
        <v>1.6000000000000001E-4</v>
      </c>
      <c r="M25">
        <v>1.8000000000000001E-4</v>
      </c>
      <c r="N25">
        <v>2.1000000000000001E-4</v>
      </c>
      <c r="O25">
        <v>2.4000000000000001E-4</v>
      </c>
      <c r="P25">
        <v>2.9E-4</v>
      </c>
      <c r="Q25">
        <v>3.4000000000000002E-4</v>
      </c>
      <c r="R25">
        <v>3.8999999999999999E-4</v>
      </c>
      <c r="S25">
        <v>4.4000000000000002E-4</v>
      </c>
      <c r="T25">
        <v>4.8000000000000001E-4</v>
      </c>
      <c r="U25">
        <v>5.1999999999999995E-4</v>
      </c>
      <c r="V25">
        <v>5.5999999999999995E-4</v>
      </c>
      <c r="W25">
        <v>5.8E-4</v>
      </c>
      <c r="X25">
        <v>5.9999999999999995E-4</v>
      </c>
      <c r="Y25">
        <v>6.2E-4</v>
      </c>
      <c r="Z25">
        <v>6.4000000000000005E-4</v>
      </c>
      <c r="AA25">
        <v>6.4999999999999997E-4</v>
      </c>
      <c r="AB25">
        <v>6.7000000000000002E-4</v>
      </c>
      <c r="AC25">
        <v>6.9999999999999999E-4</v>
      </c>
      <c r="AD25">
        <v>7.3999999999999999E-4</v>
      </c>
      <c r="AE25">
        <v>7.7999999999999999E-4</v>
      </c>
      <c r="AF25">
        <v>8.3000000000000001E-4</v>
      </c>
      <c r="AG25">
        <v>8.8999999999999995E-4</v>
      </c>
      <c r="AH25">
        <v>9.5E-4</v>
      </c>
      <c r="AI25">
        <v>1.0300000000000001E-3</v>
      </c>
      <c r="AJ25">
        <v>1.1100000000000001E-3</v>
      </c>
      <c r="AK25">
        <v>1.1900000000000001E-3</v>
      </c>
      <c r="AL25">
        <v>1.2899999999999999E-3</v>
      </c>
      <c r="AM25">
        <v>1.39E-3</v>
      </c>
      <c r="AN25">
        <v>1.5100000000000001E-3</v>
      </c>
      <c r="AO25">
        <v>1.6299999999999999E-3</v>
      </c>
      <c r="AP25">
        <v>1.7700000000000001E-3</v>
      </c>
      <c r="AQ25">
        <v>1.92E-3</v>
      </c>
      <c r="AR25">
        <v>2.0799999999999998E-3</v>
      </c>
      <c r="AS25">
        <v>2.2399999999999998E-3</v>
      </c>
      <c r="AT25">
        <v>2.4199999999999998E-3</v>
      </c>
      <c r="AU25">
        <v>2.5999999999999999E-3</v>
      </c>
      <c r="AV25">
        <v>2.7899999999999999E-3</v>
      </c>
      <c r="AW25">
        <v>3.0000000000000001E-3</v>
      </c>
      <c r="AX25">
        <v>3.2200000000000002E-3</v>
      </c>
      <c r="AY25">
        <v>3.47E-3</v>
      </c>
      <c r="AZ25">
        <v>3.7299999999999998E-3</v>
      </c>
      <c r="BA25">
        <v>4.0099999999999997E-3</v>
      </c>
      <c r="BB25">
        <v>4.3200000000000001E-3</v>
      </c>
      <c r="BC25">
        <v>4.6499999999999996E-3</v>
      </c>
      <c r="BD25">
        <v>5.0000000000000001E-3</v>
      </c>
      <c r="BE25">
        <v>5.4000000000000003E-3</v>
      </c>
      <c r="BF25">
        <v>5.8599999999999998E-3</v>
      </c>
      <c r="BG25">
        <v>6.3899999999999998E-3</v>
      </c>
      <c r="BH25">
        <v>7.0099999999999997E-3</v>
      </c>
      <c r="BI25">
        <v>7.7200000000000003E-3</v>
      </c>
      <c r="BJ25">
        <v>8.5100000000000002E-3</v>
      </c>
      <c r="BK25">
        <v>9.3699999999999999E-3</v>
      </c>
      <c r="BL25">
        <v>1.0290000000000001E-2</v>
      </c>
      <c r="BM25">
        <v>1.123E-2</v>
      </c>
      <c r="BN25">
        <v>1.2189999999999999E-2</v>
      </c>
      <c r="BO25">
        <v>1.319E-2</v>
      </c>
      <c r="BP25">
        <v>1.4250000000000001E-2</v>
      </c>
      <c r="BQ25">
        <v>1.54E-2</v>
      </c>
      <c r="BR25">
        <v>1.67E-2</v>
      </c>
      <c r="BS25">
        <v>1.8169999999999999E-2</v>
      </c>
      <c r="BT25">
        <v>1.9859999999999999E-2</v>
      </c>
      <c r="BU25">
        <v>2.1780000000000001E-2</v>
      </c>
      <c r="BV25">
        <v>2.3959999999999999E-2</v>
      </c>
      <c r="BW25">
        <v>2.64E-2</v>
      </c>
      <c r="BX25">
        <v>2.912E-2</v>
      </c>
      <c r="BY25">
        <v>3.2099999999999997E-2</v>
      </c>
      <c r="BZ25">
        <v>3.5340000000000003E-2</v>
      </c>
      <c r="CA25">
        <v>3.8800000000000001E-2</v>
      </c>
      <c r="CB25">
        <v>4.2500000000000003E-2</v>
      </c>
      <c r="CC25">
        <v>4.6420000000000003E-2</v>
      </c>
      <c r="CD25">
        <v>5.926E-2</v>
      </c>
      <c r="CE25">
        <v>6.9250000000000006E-2</v>
      </c>
      <c r="CF25">
        <v>8.1369999999999998E-2</v>
      </c>
      <c r="CG25">
        <v>9.5710000000000003E-2</v>
      </c>
      <c r="CH25">
        <v>0.11212</v>
      </c>
      <c r="CI25">
        <v>0.13017999999999999</v>
      </c>
      <c r="CJ25">
        <v>0.14918000000000001</v>
      </c>
      <c r="CK25">
        <v>0.16825999999999999</v>
      </c>
      <c r="CL25">
        <v>0.18665000000000001</v>
      </c>
      <c r="CM25">
        <v>0.20386000000000001</v>
      </c>
      <c r="CN25">
        <v>0.21984999999999999</v>
      </c>
      <c r="CO25">
        <v>0.23504</v>
      </c>
      <c r="CP25">
        <v>0.25030999999999998</v>
      </c>
      <c r="CQ25">
        <v>0.26689000000000002</v>
      </c>
      <c r="CR25">
        <v>0.28643000000000002</v>
      </c>
      <c r="CS25">
        <v>0.31217</v>
      </c>
      <c r="CT25">
        <v>0.33260000000000001</v>
      </c>
      <c r="CU25">
        <v>0.35303000000000001</v>
      </c>
      <c r="CV25">
        <v>0.37331999999999999</v>
      </c>
      <c r="CW25">
        <v>0.39330999999999999</v>
      </c>
      <c r="CX25">
        <v>1</v>
      </c>
    </row>
    <row r="26" spans="1:102">
      <c r="A26" t="s">
        <v>117</v>
      </c>
      <c r="B26">
        <v>5.2100000000000002E-3</v>
      </c>
      <c r="C26">
        <v>2.9E-4</v>
      </c>
      <c r="D26">
        <v>2.9E-4</v>
      </c>
      <c r="E26">
        <v>2.9E-4</v>
      </c>
      <c r="F26">
        <v>2.9E-4</v>
      </c>
      <c r="G26">
        <v>2.5999999999999998E-4</v>
      </c>
      <c r="H26">
        <v>2.5999999999999998E-4</v>
      </c>
      <c r="I26">
        <v>2.5999999999999998E-4</v>
      </c>
      <c r="J26">
        <v>2.5999999999999998E-4</v>
      </c>
      <c r="K26">
        <v>2.5999999999999998E-4</v>
      </c>
      <c r="L26">
        <v>2.4000000000000001E-4</v>
      </c>
      <c r="M26">
        <v>2.4000000000000001E-4</v>
      </c>
      <c r="N26">
        <v>2.4000000000000001E-4</v>
      </c>
      <c r="O26">
        <v>2.4000000000000001E-4</v>
      </c>
      <c r="P26">
        <v>2.4000000000000001E-4</v>
      </c>
      <c r="Q26">
        <v>3.5E-4</v>
      </c>
      <c r="R26">
        <v>3.5E-4</v>
      </c>
      <c r="S26">
        <v>3.5E-4</v>
      </c>
      <c r="T26">
        <v>3.5E-4</v>
      </c>
      <c r="U26">
        <v>3.5E-4</v>
      </c>
      <c r="V26">
        <v>4.6000000000000001E-4</v>
      </c>
      <c r="W26">
        <v>4.6000000000000001E-4</v>
      </c>
      <c r="X26">
        <v>4.6000000000000001E-4</v>
      </c>
      <c r="Y26">
        <v>4.6000000000000001E-4</v>
      </c>
      <c r="Z26">
        <v>4.6000000000000001E-4</v>
      </c>
      <c r="AA26">
        <v>2.4000000000000001E-4</v>
      </c>
      <c r="AB26">
        <v>2.4000000000000001E-4</v>
      </c>
      <c r="AC26">
        <v>2.4000000000000001E-4</v>
      </c>
      <c r="AD26">
        <v>2.4000000000000001E-4</v>
      </c>
      <c r="AE26">
        <v>2.4000000000000001E-4</v>
      </c>
      <c r="AF26">
        <v>5.9999999999999995E-4</v>
      </c>
      <c r="AG26">
        <v>5.9999999999999995E-4</v>
      </c>
      <c r="AH26">
        <v>5.9999999999999995E-4</v>
      </c>
      <c r="AI26">
        <v>5.9999999999999995E-4</v>
      </c>
      <c r="AJ26">
        <v>5.9999999999999995E-4</v>
      </c>
      <c r="AK26">
        <v>7.5000000000000002E-4</v>
      </c>
      <c r="AL26">
        <v>7.5000000000000002E-4</v>
      </c>
      <c r="AM26">
        <v>7.5000000000000002E-4</v>
      </c>
      <c r="AN26">
        <v>7.5000000000000002E-4</v>
      </c>
      <c r="AO26">
        <v>7.5000000000000002E-4</v>
      </c>
      <c r="AP26">
        <v>1.24E-3</v>
      </c>
      <c r="AQ26">
        <v>1.24E-3</v>
      </c>
      <c r="AR26">
        <v>1.24E-3</v>
      </c>
      <c r="AS26">
        <v>1.24E-3</v>
      </c>
      <c r="AT26">
        <v>1.24E-3</v>
      </c>
      <c r="AU26">
        <v>2.8900000000000002E-3</v>
      </c>
      <c r="AV26">
        <v>2.8900000000000002E-3</v>
      </c>
      <c r="AW26">
        <v>2.8900000000000002E-3</v>
      </c>
      <c r="AX26">
        <v>2.8900000000000002E-3</v>
      </c>
      <c r="AY26">
        <v>2.8900000000000002E-3</v>
      </c>
      <c r="AZ26">
        <v>3.5300000000000002E-3</v>
      </c>
      <c r="BA26">
        <v>3.5300000000000002E-3</v>
      </c>
      <c r="BB26">
        <v>3.5300000000000002E-3</v>
      </c>
      <c r="BC26">
        <v>3.5300000000000002E-3</v>
      </c>
      <c r="BD26">
        <v>3.5300000000000002E-3</v>
      </c>
      <c r="BE26">
        <v>6.96E-3</v>
      </c>
      <c r="BF26">
        <v>6.96E-3</v>
      </c>
      <c r="BG26">
        <v>6.96E-3</v>
      </c>
      <c r="BH26">
        <v>6.96E-3</v>
      </c>
      <c r="BI26">
        <v>6.96E-3</v>
      </c>
      <c r="BJ26">
        <v>1.2999999999999999E-2</v>
      </c>
      <c r="BK26">
        <v>1.2999999999999999E-2</v>
      </c>
      <c r="BL26">
        <v>1.2999999999999999E-2</v>
      </c>
      <c r="BM26">
        <v>1.2999999999999999E-2</v>
      </c>
      <c r="BN26">
        <v>1.2999999999999999E-2</v>
      </c>
      <c r="BO26">
        <v>2.5059999999999999E-2</v>
      </c>
      <c r="BP26">
        <v>2.5059999999999999E-2</v>
      </c>
      <c r="BQ26">
        <v>2.5059999999999999E-2</v>
      </c>
      <c r="BR26">
        <v>2.5059999999999999E-2</v>
      </c>
      <c r="BS26">
        <v>2.5059999999999999E-2</v>
      </c>
      <c r="BT26">
        <v>2.9479999999999999E-2</v>
      </c>
      <c r="BU26">
        <v>2.9479999999999999E-2</v>
      </c>
      <c r="BV26">
        <v>2.9479999999999999E-2</v>
      </c>
      <c r="BW26">
        <v>2.9479999999999999E-2</v>
      </c>
      <c r="BX26">
        <v>2.9479999999999999E-2</v>
      </c>
      <c r="BY26">
        <v>4.3679999999999997E-2</v>
      </c>
      <c r="BZ26">
        <v>4.3679999999999997E-2</v>
      </c>
      <c r="CA26">
        <v>4.3679999999999997E-2</v>
      </c>
      <c r="CB26">
        <v>4.3679999999999997E-2</v>
      </c>
      <c r="CC26">
        <v>4.3679999999999997E-2</v>
      </c>
      <c r="CD26">
        <v>9.325E-2</v>
      </c>
      <c r="CE26">
        <v>9.325E-2</v>
      </c>
      <c r="CF26">
        <v>9.325E-2</v>
      </c>
      <c r="CG26">
        <v>9.325E-2</v>
      </c>
      <c r="CH26">
        <v>9.325E-2</v>
      </c>
      <c r="CI26">
        <v>0.17691000000000001</v>
      </c>
      <c r="CJ26">
        <v>0.17691000000000001</v>
      </c>
      <c r="CK26">
        <v>0.17691000000000001</v>
      </c>
      <c r="CL26">
        <v>0.17691000000000001</v>
      </c>
      <c r="CM26">
        <v>0.17691000000000001</v>
      </c>
      <c r="CN26">
        <v>0.29825000000000002</v>
      </c>
      <c r="CO26">
        <v>0.29825000000000002</v>
      </c>
      <c r="CP26">
        <v>0.29825000000000002</v>
      </c>
      <c r="CQ26">
        <v>0.29825000000000002</v>
      </c>
      <c r="CR26">
        <v>0.29825000000000002</v>
      </c>
      <c r="CS26">
        <v>0.44680999999999998</v>
      </c>
      <c r="CT26">
        <v>0.44680999999999998</v>
      </c>
      <c r="CU26">
        <v>0.44680999999999998</v>
      </c>
      <c r="CV26">
        <v>0.44680999999999998</v>
      </c>
      <c r="CW26">
        <v>0.44680999999999998</v>
      </c>
      <c r="CX26">
        <v>1</v>
      </c>
    </row>
    <row r="27" spans="1:102">
      <c r="A27" t="s">
        <v>119</v>
      </c>
      <c r="B27">
        <v>9.7912499999999996E-3</v>
      </c>
      <c r="C27">
        <v>3.5649999999999999E-4</v>
      </c>
      <c r="D27">
        <v>3.5649999999999999E-4</v>
      </c>
      <c r="E27">
        <v>3.5649999999999999E-4</v>
      </c>
      <c r="F27">
        <v>3.5649999999999999E-4</v>
      </c>
      <c r="G27">
        <v>1.7899999999999999E-4</v>
      </c>
      <c r="H27">
        <v>1.7899999999999999E-4</v>
      </c>
      <c r="I27">
        <v>1.7899999999999999E-4</v>
      </c>
      <c r="J27">
        <v>1.7899999999999999E-4</v>
      </c>
      <c r="K27">
        <v>1.7899999999999999E-4</v>
      </c>
      <c r="L27">
        <v>1.8075E-4</v>
      </c>
      <c r="M27">
        <v>1.8075E-4</v>
      </c>
      <c r="N27">
        <v>1.8075E-4</v>
      </c>
      <c r="O27">
        <v>1.8075E-4</v>
      </c>
      <c r="P27">
        <v>1.8075E-4</v>
      </c>
      <c r="Q27">
        <v>3.0775000000000003E-4</v>
      </c>
      <c r="R27">
        <v>3.0775000000000003E-4</v>
      </c>
      <c r="S27">
        <v>3.0775000000000003E-4</v>
      </c>
      <c r="T27">
        <v>3.0775000000000003E-4</v>
      </c>
      <c r="U27">
        <v>3.0775000000000003E-4</v>
      </c>
      <c r="V27">
        <v>4.2025E-4</v>
      </c>
      <c r="W27">
        <v>4.2025E-4</v>
      </c>
      <c r="X27">
        <v>4.2025E-4</v>
      </c>
      <c r="Y27">
        <v>4.2025E-4</v>
      </c>
      <c r="Z27">
        <v>4.2025E-4</v>
      </c>
      <c r="AA27">
        <v>5.2674999999999998E-4</v>
      </c>
      <c r="AB27">
        <v>5.2674999999999998E-4</v>
      </c>
      <c r="AC27">
        <v>5.2674999999999998E-4</v>
      </c>
      <c r="AD27">
        <v>5.2674999999999998E-4</v>
      </c>
      <c r="AE27">
        <v>5.2674999999999998E-4</v>
      </c>
      <c r="AF27">
        <v>7.3850000000000001E-4</v>
      </c>
      <c r="AG27">
        <v>7.3850000000000001E-4</v>
      </c>
      <c r="AH27">
        <v>7.3850000000000001E-4</v>
      </c>
      <c r="AI27">
        <v>7.3850000000000001E-4</v>
      </c>
      <c r="AJ27">
        <v>7.3850000000000001E-4</v>
      </c>
      <c r="AK27">
        <v>1.0690000000000001E-3</v>
      </c>
      <c r="AL27">
        <v>1.0690000000000001E-3</v>
      </c>
      <c r="AM27">
        <v>1.0690000000000001E-3</v>
      </c>
      <c r="AN27">
        <v>1.0690000000000001E-3</v>
      </c>
      <c r="AO27">
        <v>1.0690000000000001E-3</v>
      </c>
      <c r="AP27">
        <v>1.622E-3</v>
      </c>
      <c r="AQ27">
        <v>1.622E-3</v>
      </c>
      <c r="AR27">
        <v>1.622E-3</v>
      </c>
      <c r="AS27">
        <v>1.622E-3</v>
      </c>
      <c r="AT27">
        <v>1.622E-3</v>
      </c>
      <c r="AU27">
        <v>2.5685E-3</v>
      </c>
      <c r="AV27">
        <v>2.5685E-3</v>
      </c>
      <c r="AW27">
        <v>2.5685E-3</v>
      </c>
      <c r="AX27">
        <v>2.5685E-3</v>
      </c>
      <c r="AY27">
        <v>2.5685E-3</v>
      </c>
      <c r="AZ27">
        <v>4.117E-3</v>
      </c>
      <c r="BA27">
        <v>4.117E-3</v>
      </c>
      <c r="BB27">
        <v>4.117E-3</v>
      </c>
      <c r="BC27">
        <v>4.117E-3</v>
      </c>
      <c r="BD27">
        <v>4.117E-3</v>
      </c>
      <c r="BE27">
        <v>6.4475000000000001E-3</v>
      </c>
      <c r="BF27">
        <v>6.4475000000000001E-3</v>
      </c>
      <c r="BG27">
        <v>6.4475000000000001E-3</v>
      </c>
      <c r="BH27">
        <v>6.4475000000000001E-3</v>
      </c>
      <c r="BI27">
        <v>6.4475000000000001E-3</v>
      </c>
      <c r="BJ27">
        <v>9.7327500000000001E-3</v>
      </c>
      <c r="BK27">
        <v>9.7327500000000001E-3</v>
      </c>
      <c r="BL27">
        <v>9.7327500000000001E-3</v>
      </c>
      <c r="BM27">
        <v>9.7327500000000001E-3</v>
      </c>
      <c r="BN27">
        <v>9.7327500000000001E-3</v>
      </c>
      <c r="BO27">
        <v>1.5950249999999999E-2</v>
      </c>
      <c r="BP27">
        <v>1.5950249999999999E-2</v>
      </c>
      <c r="BQ27">
        <v>1.5950249999999999E-2</v>
      </c>
      <c r="BR27">
        <v>1.5950249999999999E-2</v>
      </c>
      <c r="BS27">
        <v>1.5950249999999999E-2</v>
      </c>
      <c r="BT27">
        <v>2.6643500000000001E-2</v>
      </c>
      <c r="BU27">
        <v>2.6643500000000001E-2</v>
      </c>
      <c r="BV27">
        <v>2.6643500000000001E-2</v>
      </c>
      <c r="BW27">
        <v>2.6643500000000001E-2</v>
      </c>
      <c r="BX27">
        <v>2.6643500000000001E-2</v>
      </c>
      <c r="BY27">
        <v>4.6877250000000002E-2</v>
      </c>
      <c r="BZ27">
        <v>4.6877250000000002E-2</v>
      </c>
      <c r="CA27">
        <v>4.6877250000000002E-2</v>
      </c>
      <c r="CB27">
        <v>4.6877250000000002E-2</v>
      </c>
      <c r="CC27">
        <v>4.6877250000000002E-2</v>
      </c>
      <c r="CD27">
        <v>8.3014249999999998E-2</v>
      </c>
      <c r="CE27">
        <v>8.3014249999999998E-2</v>
      </c>
      <c r="CF27">
        <v>8.3014249999999998E-2</v>
      </c>
      <c r="CG27">
        <v>8.3014249999999998E-2</v>
      </c>
      <c r="CH27">
        <v>8.3014249999999998E-2</v>
      </c>
      <c r="CI27">
        <v>0.14132575</v>
      </c>
      <c r="CJ27">
        <v>0.14132575</v>
      </c>
      <c r="CK27">
        <v>0.14132575</v>
      </c>
      <c r="CL27">
        <v>0.14132575</v>
      </c>
      <c r="CM27">
        <v>0.14132575</v>
      </c>
      <c r="CN27">
        <v>0.22859225</v>
      </c>
      <c r="CO27">
        <v>0.22859225</v>
      </c>
      <c r="CP27">
        <v>0.22859225</v>
      </c>
      <c r="CQ27">
        <v>0.22859225</v>
      </c>
      <c r="CR27">
        <v>0.22859225</v>
      </c>
      <c r="CS27">
        <v>0.34928749999999997</v>
      </c>
      <c r="CT27">
        <v>0.34928749999999997</v>
      </c>
      <c r="CU27">
        <v>0.34928749999999997</v>
      </c>
      <c r="CV27">
        <v>0.34928749999999997</v>
      </c>
      <c r="CW27">
        <v>0.34928749999999997</v>
      </c>
      <c r="CX27">
        <v>1</v>
      </c>
    </row>
    <row r="28" spans="1:102">
      <c r="A28" t="s">
        <v>121</v>
      </c>
      <c r="B28">
        <v>6.6841463000000004E-2</v>
      </c>
      <c r="C28">
        <v>1.0634390000000001E-2</v>
      </c>
      <c r="D28">
        <v>1.0634390000000001E-2</v>
      </c>
      <c r="E28">
        <v>1.0634390000000001E-2</v>
      </c>
      <c r="F28">
        <v>1.0634390000000001E-2</v>
      </c>
      <c r="G28">
        <v>2.2570730000000001E-3</v>
      </c>
      <c r="H28">
        <v>2.2570730000000001E-3</v>
      </c>
      <c r="I28">
        <v>2.2570730000000001E-3</v>
      </c>
      <c r="J28">
        <v>2.2570730000000001E-3</v>
      </c>
      <c r="K28">
        <v>2.2570730000000001E-3</v>
      </c>
      <c r="L28">
        <v>1.5885369999999999E-3</v>
      </c>
      <c r="M28">
        <v>1.5885369999999999E-3</v>
      </c>
      <c r="N28">
        <v>1.5885369999999999E-3</v>
      </c>
      <c r="O28">
        <v>1.5885369999999999E-3</v>
      </c>
      <c r="P28">
        <v>1.5885369999999999E-3</v>
      </c>
      <c r="Q28">
        <v>1.952683E-3</v>
      </c>
      <c r="R28">
        <v>1.952683E-3</v>
      </c>
      <c r="S28">
        <v>1.952683E-3</v>
      </c>
      <c r="T28">
        <v>1.952683E-3</v>
      </c>
      <c r="U28">
        <v>1.952683E-3</v>
      </c>
      <c r="V28">
        <v>3.7490240000000001E-3</v>
      </c>
      <c r="W28">
        <v>3.7490240000000001E-3</v>
      </c>
      <c r="X28">
        <v>3.7490240000000001E-3</v>
      </c>
      <c r="Y28">
        <v>3.7490240000000001E-3</v>
      </c>
      <c r="Z28">
        <v>3.7490240000000001E-3</v>
      </c>
      <c r="AA28">
        <v>6.1653660000000002E-3</v>
      </c>
      <c r="AB28">
        <v>6.1653660000000002E-3</v>
      </c>
      <c r="AC28">
        <v>6.1653660000000002E-3</v>
      </c>
      <c r="AD28">
        <v>6.1653660000000002E-3</v>
      </c>
      <c r="AE28">
        <v>6.1653660000000002E-3</v>
      </c>
      <c r="AF28">
        <v>8.7904880000000008E-3</v>
      </c>
      <c r="AG28">
        <v>8.7904880000000008E-3</v>
      </c>
      <c r="AH28">
        <v>8.7904880000000008E-3</v>
      </c>
      <c r="AI28">
        <v>8.7904880000000008E-3</v>
      </c>
      <c r="AJ28">
        <v>8.7904880000000008E-3</v>
      </c>
      <c r="AK28">
        <v>1.0272195E-2</v>
      </c>
      <c r="AL28">
        <v>1.0272195E-2</v>
      </c>
      <c r="AM28">
        <v>1.0272195E-2</v>
      </c>
      <c r="AN28">
        <v>1.0272195E-2</v>
      </c>
      <c r="AO28">
        <v>1.0272195E-2</v>
      </c>
      <c r="AP28">
        <v>1.0323659000000001E-2</v>
      </c>
      <c r="AQ28">
        <v>1.0323659000000001E-2</v>
      </c>
      <c r="AR28">
        <v>1.0323659000000001E-2</v>
      </c>
      <c r="AS28">
        <v>1.0323659000000001E-2</v>
      </c>
      <c r="AT28">
        <v>1.0323659000000001E-2</v>
      </c>
      <c r="AU28">
        <v>1.0378780000000001E-2</v>
      </c>
      <c r="AV28">
        <v>1.0378780000000001E-2</v>
      </c>
      <c r="AW28">
        <v>1.0378780000000001E-2</v>
      </c>
      <c r="AX28">
        <v>1.0378780000000001E-2</v>
      </c>
      <c r="AY28">
        <v>1.0378780000000001E-2</v>
      </c>
      <c r="AZ28">
        <v>1.2075122000000001E-2</v>
      </c>
      <c r="BA28">
        <v>1.2075122000000001E-2</v>
      </c>
      <c r="BB28">
        <v>1.2075122000000001E-2</v>
      </c>
      <c r="BC28">
        <v>1.2075122000000001E-2</v>
      </c>
      <c r="BD28">
        <v>1.2075122000000001E-2</v>
      </c>
      <c r="BE28">
        <v>1.6080000000000001E-2</v>
      </c>
      <c r="BF28">
        <v>1.6080000000000001E-2</v>
      </c>
      <c r="BG28">
        <v>1.6080000000000001E-2</v>
      </c>
      <c r="BH28">
        <v>1.6080000000000001E-2</v>
      </c>
      <c r="BI28">
        <v>1.6080000000000001E-2</v>
      </c>
      <c r="BJ28">
        <v>2.1788780000000001E-2</v>
      </c>
      <c r="BK28">
        <v>2.1788780000000001E-2</v>
      </c>
      <c r="BL28">
        <v>2.1788780000000001E-2</v>
      </c>
      <c r="BM28">
        <v>2.1788780000000001E-2</v>
      </c>
      <c r="BN28">
        <v>2.1788780000000001E-2</v>
      </c>
      <c r="BO28">
        <v>3.3969024E-2</v>
      </c>
      <c r="BP28">
        <v>3.3969024E-2</v>
      </c>
      <c r="BQ28">
        <v>3.3969024E-2</v>
      </c>
      <c r="BR28">
        <v>3.3969024E-2</v>
      </c>
      <c r="BS28">
        <v>3.3969024E-2</v>
      </c>
      <c r="BT28">
        <v>5.3909024E-2</v>
      </c>
      <c r="BU28">
        <v>5.3909024E-2</v>
      </c>
      <c r="BV28">
        <v>5.3909024E-2</v>
      </c>
      <c r="BW28">
        <v>5.3909024E-2</v>
      </c>
      <c r="BX28">
        <v>5.3909024E-2</v>
      </c>
      <c r="BY28">
        <v>8.5237561000000003E-2</v>
      </c>
      <c r="BZ28">
        <v>8.5237561000000003E-2</v>
      </c>
      <c r="CA28">
        <v>8.5237561000000003E-2</v>
      </c>
      <c r="CB28">
        <v>8.5237561000000003E-2</v>
      </c>
      <c r="CC28">
        <v>8.5237561000000003E-2</v>
      </c>
      <c r="CD28">
        <v>0.13244804900000001</v>
      </c>
      <c r="CE28">
        <v>0.13244804900000001</v>
      </c>
      <c r="CF28">
        <v>0.13244804900000001</v>
      </c>
      <c r="CG28">
        <v>0.13244804900000001</v>
      </c>
      <c r="CH28">
        <v>0.13244804900000001</v>
      </c>
      <c r="CI28">
        <v>0.19970122000000001</v>
      </c>
      <c r="CJ28">
        <v>0.19970122000000001</v>
      </c>
      <c r="CK28">
        <v>0.19970122000000001</v>
      </c>
      <c r="CL28">
        <v>0.19970122000000001</v>
      </c>
      <c r="CM28">
        <v>0.19970122000000001</v>
      </c>
      <c r="CN28">
        <v>0.29157146299999998</v>
      </c>
      <c r="CO28">
        <v>0.29157146299999998</v>
      </c>
      <c r="CP28">
        <v>0.29157146299999998</v>
      </c>
      <c r="CQ28">
        <v>0.29157146299999998</v>
      </c>
      <c r="CR28">
        <v>0.29157146299999998</v>
      </c>
      <c r="CS28">
        <v>0.41195365900000003</v>
      </c>
      <c r="CT28">
        <v>0.41195365900000003</v>
      </c>
      <c r="CU28">
        <v>0.41195365900000003</v>
      </c>
      <c r="CV28">
        <v>0.41195365900000003</v>
      </c>
      <c r="CW28">
        <v>0.41195365900000003</v>
      </c>
      <c r="CX28">
        <v>1</v>
      </c>
    </row>
    <row r="29" spans="1:102">
      <c r="A29" t="s">
        <v>123</v>
      </c>
      <c r="B29">
        <v>6.6841463000000004E-2</v>
      </c>
      <c r="C29">
        <v>1.0634390000000001E-2</v>
      </c>
      <c r="D29">
        <v>1.0634390000000001E-2</v>
      </c>
      <c r="E29">
        <v>1.0634390000000001E-2</v>
      </c>
      <c r="F29">
        <v>1.0634390000000001E-2</v>
      </c>
      <c r="G29">
        <v>2.2570730000000001E-3</v>
      </c>
      <c r="H29">
        <v>2.2570730000000001E-3</v>
      </c>
      <c r="I29">
        <v>2.2570730000000001E-3</v>
      </c>
      <c r="J29">
        <v>2.2570730000000001E-3</v>
      </c>
      <c r="K29">
        <v>2.2570730000000001E-3</v>
      </c>
      <c r="L29">
        <v>1.5885369999999999E-3</v>
      </c>
      <c r="M29">
        <v>1.5885369999999999E-3</v>
      </c>
      <c r="N29">
        <v>1.5885369999999999E-3</v>
      </c>
      <c r="O29">
        <v>1.5885369999999999E-3</v>
      </c>
      <c r="P29">
        <v>1.5885369999999999E-3</v>
      </c>
      <c r="Q29">
        <v>1.952683E-3</v>
      </c>
      <c r="R29">
        <v>1.952683E-3</v>
      </c>
      <c r="S29">
        <v>1.952683E-3</v>
      </c>
      <c r="T29">
        <v>1.952683E-3</v>
      </c>
      <c r="U29">
        <v>1.952683E-3</v>
      </c>
      <c r="V29">
        <v>3.7490240000000001E-3</v>
      </c>
      <c r="W29">
        <v>3.7490240000000001E-3</v>
      </c>
      <c r="X29">
        <v>3.7490240000000001E-3</v>
      </c>
      <c r="Y29">
        <v>3.7490240000000001E-3</v>
      </c>
      <c r="Z29">
        <v>3.7490240000000001E-3</v>
      </c>
      <c r="AA29">
        <v>6.1653660000000002E-3</v>
      </c>
      <c r="AB29">
        <v>6.1653660000000002E-3</v>
      </c>
      <c r="AC29">
        <v>6.1653660000000002E-3</v>
      </c>
      <c r="AD29">
        <v>6.1653660000000002E-3</v>
      </c>
      <c r="AE29">
        <v>6.1653660000000002E-3</v>
      </c>
      <c r="AF29">
        <v>8.7904880000000008E-3</v>
      </c>
      <c r="AG29">
        <v>8.7904880000000008E-3</v>
      </c>
      <c r="AH29">
        <v>8.7904880000000008E-3</v>
      </c>
      <c r="AI29">
        <v>8.7904880000000008E-3</v>
      </c>
      <c r="AJ29">
        <v>8.7904880000000008E-3</v>
      </c>
      <c r="AK29">
        <v>1.0272195E-2</v>
      </c>
      <c r="AL29">
        <v>1.0272195E-2</v>
      </c>
      <c r="AM29">
        <v>1.0272195E-2</v>
      </c>
      <c r="AN29">
        <v>1.0272195E-2</v>
      </c>
      <c r="AO29">
        <v>1.0272195E-2</v>
      </c>
      <c r="AP29">
        <v>1.0323659000000001E-2</v>
      </c>
      <c r="AQ29">
        <v>1.0323659000000001E-2</v>
      </c>
      <c r="AR29">
        <v>1.0323659000000001E-2</v>
      </c>
      <c r="AS29">
        <v>1.0323659000000001E-2</v>
      </c>
      <c r="AT29">
        <v>1.0323659000000001E-2</v>
      </c>
      <c r="AU29">
        <v>1.0378780000000001E-2</v>
      </c>
      <c r="AV29">
        <v>1.0378780000000001E-2</v>
      </c>
      <c r="AW29">
        <v>1.0378780000000001E-2</v>
      </c>
      <c r="AX29">
        <v>1.0378780000000001E-2</v>
      </c>
      <c r="AY29">
        <v>1.0378780000000001E-2</v>
      </c>
      <c r="AZ29">
        <v>1.2075122000000001E-2</v>
      </c>
      <c r="BA29">
        <v>1.2075122000000001E-2</v>
      </c>
      <c r="BB29">
        <v>1.2075122000000001E-2</v>
      </c>
      <c r="BC29">
        <v>1.2075122000000001E-2</v>
      </c>
      <c r="BD29">
        <v>1.2075122000000001E-2</v>
      </c>
      <c r="BE29">
        <v>1.6080000000000001E-2</v>
      </c>
      <c r="BF29">
        <v>1.6080000000000001E-2</v>
      </c>
      <c r="BG29">
        <v>1.6080000000000001E-2</v>
      </c>
      <c r="BH29">
        <v>1.6080000000000001E-2</v>
      </c>
      <c r="BI29">
        <v>1.6080000000000001E-2</v>
      </c>
      <c r="BJ29">
        <v>2.1788780000000001E-2</v>
      </c>
      <c r="BK29">
        <v>2.1788780000000001E-2</v>
      </c>
      <c r="BL29">
        <v>2.1788780000000001E-2</v>
      </c>
      <c r="BM29">
        <v>2.1788780000000001E-2</v>
      </c>
      <c r="BN29">
        <v>2.1788780000000001E-2</v>
      </c>
      <c r="BO29">
        <v>3.3969024E-2</v>
      </c>
      <c r="BP29">
        <v>3.3969024E-2</v>
      </c>
      <c r="BQ29">
        <v>3.3969024E-2</v>
      </c>
      <c r="BR29">
        <v>3.3969024E-2</v>
      </c>
      <c r="BS29">
        <v>3.3969024E-2</v>
      </c>
      <c r="BT29">
        <v>5.3909024E-2</v>
      </c>
      <c r="BU29">
        <v>5.3909024E-2</v>
      </c>
      <c r="BV29">
        <v>5.3909024E-2</v>
      </c>
      <c r="BW29">
        <v>5.3909024E-2</v>
      </c>
      <c r="BX29">
        <v>5.3909024E-2</v>
      </c>
      <c r="BY29">
        <v>8.5237561000000003E-2</v>
      </c>
      <c r="BZ29">
        <v>8.5237561000000003E-2</v>
      </c>
      <c r="CA29">
        <v>8.5237561000000003E-2</v>
      </c>
      <c r="CB29">
        <v>8.5237561000000003E-2</v>
      </c>
      <c r="CC29">
        <v>8.5237561000000003E-2</v>
      </c>
      <c r="CD29">
        <v>0.13244804900000001</v>
      </c>
      <c r="CE29">
        <v>0.13244804900000001</v>
      </c>
      <c r="CF29">
        <v>0.13244804900000001</v>
      </c>
      <c r="CG29">
        <v>0.13244804900000001</v>
      </c>
      <c r="CH29">
        <v>0.13244804900000001</v>
      </c>
      <c r="CI29">
        <v>0.19970122000000001</v>
      </c>
      <c r="CJ29">
        <v>0.19970122000000001</v>
      </c>
      <c r="CK29">
        <v>0.19970122000000001</v>
      </c>
      <c r="CL29">
        <v>0.19970122000000001</v>
      </c>
      <c r="CM29">
        <v>0.19970122000000001</v>
      </c>
      <c r="CN29">
        <v>0.29157146299999998</v>
      </c>
      <c r="CO29">
        <v>0.29157146299999998</v>
      </c>
      <c r="CP29">
        <v>0.29157146299999998</v>
      </c>
      <c r="CQ29">
        <v>0.29157146299999998</v>
      </c>
      <c r="CR29">
        <v>0.29157146299999998</v>
      </c>
      <c r="CS29">
        <v>0.41195365900000003</v>
      </c>
      <c r="CT29">
        <v>0.41195365900000003</v>
      </c>
      <c r="CU29">
        <v>0.41195365900000003</v>
      </c>
      <c r="CV29">
        <v>0.41195365900000003</v>
      </c>
      <c r="CW29">
        <v>0.41195365900000003</v>
      </c>
      <c r="CX29">
        <v>1</v>
      </c>
    </row>
    <row r="30" spans="1:102">
      <c r="A30" t="s">
        <v>125</v>
      </c>
      <c r="B30">
        <v>6.3560000000000005E-2</v>
      </c>
      <c r="C30">
        <v>5.1399999999999996E-3</v>
      </c>
      <c r="D30">
        <v>5.1399999999999996E-3</v>
      </c>
      <c r="E30">
        <v>5.1399999999999996E-3</v>
      </c>
      <c r="F30">
        <v>5.1399999999999996E-3</v>
      </c>
      <c r="G30">
        <v>1.3699999999999999E-3</v>
      </c>
      <c r="H30">
        <v>1.3699999999999999E-3</v>
      </c>
      <c r="I30">
        <v>1.3699999999999999E-3</v>
      </c>
      <c r="J30">
        <v>1.3699999999999999E-3</v>
      </c>
      <c r="K30">
        <v>1.3699999999999999E-3</v>
      </c>
      <c r="L30">
        <v>8.5999999999999998E-4</v>
      </c>
      <c r="M30">
        <v>8.5999999999999998E-4</v>
      </c>
      <c r="N30">
        <v>8.5999999999999998E-4</v>
      </c>
      <c r="O30">
        <v>8.5999999999999998E-4</v>
      </c>
      <c r="P30">
        <v>8.5999999999999998E-4</v>
      </c>
      <c r="Q30">
        <v>1.09E-3</v>
      </c>
      <c r="R30">
        <v>1.09E-3</v>
      </c>
      <c r="S30">
        <v>1.09E-3</v>
      </c>
      <c r="T30">
        <v>1.09E-3</v>
      </c>
      <c r="U30">
        <v>1.09E-3</v>
      </c>
      <c r="V30">
        <v>1.5399999999999999E-3</v>
      </c>
      <c r="W30">
        <v>1.5399999999999999E-3</v>
      </c>
      <c r="X30">
        <v>1.5399999999999999E-3</v>
      </c>
      <c r="Y30">
        <v>1.5399999999999999E-3</v>
      </c>
      <c r="Z30">
        <v>1.5399999999999999E-3</v>
      </c>
      <c r="AA30">
        <v>2.0200000000000001E-3</v>
      </c>
      <c r="AB30">
        <v>2.0200000000000001E-3</v>
      </c>
      <c r="AC30">
        <v>2.0200000000000001E-3</v>
      </c>
      <c r="AD30">
        <v>2.0200000000000001E-3</v>
      </c>
      <c r="AE30">
        <v>2.0200000000000001E-3</v>
      </c>
      <c r="AF30">
        <v>2.9399999999999999E-3</v>
      </c>
      <c r="AG30">
        <v>2.9399999999999999E-3</v>
      </c>
      <c r="AH30">
        <v>2.9399999999999999E-3</v>
      </c>
      <c r="AI30">
        <v>2.9399999999999999E-3</v>
      </c>
      <c r="AJ30">
        <v>2.9399999999999999E-3</v>
      </c>
      <c r="AK30">
        <v>3.6099999999999999E-3</v>
      </c>
      <c r="AL30">
        <v>3.6099999999999999E-3</v>
      </c>
      <c r="AM30">
        <v>3.6099999999999999E-3</v>
      </c>
      <c r="AN30">
        <v>3.6099999999999999E-3</v>
      </c>
      <c r="AO30">
        <v>3.6099999999999999E-3</v>
      </c>
      <c r="AP30">
        <v>4.3299999999999996E-3</v>
      </c>
      <c r="AQ30">
        <v>4.3299999999999996E-3</v>
      </c>
      <c r="AR30">
        <v>4.3299999999999996E-3</v>
      </c>
      <c r="AS30">
        <v>4.3299999999999996E-3</v>
      </c>
      <c r="AT30">
        <v>4.3299999999999996E-3</v>
      </c>
      <c r="AU30">
        <v>5.7800000000000004E-3</v>
      </c>
      <c r="AV30">
        <v>5.7800000000000004E-3</v>
      </c>
      <c r="AW30">
        <v>5.7800000000000004E-3</v>
      </c>
      <c r="AX30">
        <v>5.7800000000000004E-3</v>
      </c>
      <c r="AY30">
        <v>5.7800000000000004E-3</v>
      </c>
      <c r="AZ30">
        <v>8.2799999999999992E-3</v>
      </c>
      <c r="BA30">
        <v>8.2799999999999992E-3</v>
      </c>
      <c r="BB30">
        <v>8.2799999999999992E-3</v>
      </c>
      <c r="BC30">
        <v>8.2799999999999992E-3</v>
      </c>
      <c r="BD30">
        <v>8.2799999999999992E-3</v>
      </c>
      <c r="BE30">
        <v>1.2449999999999999E-2</v>
      </c>
      <c r="BF30">
        <v>1.2449999999999999E-2</v>
      </c>
      <c r="BG30">
        <v>1.2449999999999999E-2</v>
      </c>
      <c r="BH30">
        <v>1.2449999999999999E-2</v>
      </c>
      <c r="BI30">
        <v>1.2449999999999999E-2</v>
      </c>
      <c r="BJ30">
        <v>1.8200000000000001E-2</v>
      </c>
      <c r="BK30">
        <v>1.8200000000000001E-2</v>
      </c>
      <c r="BL30">
        <v>1.8200000000000001E-2</v>
      </c>
      <c r="BM30">
        <v>1.8200000000000001E-2</v>
      </c>
      <c r="BN30">
        <v>1.8200000000000001E-2</v>
      </c>
      <c r="BO30">
        <v>2.9960000000000001E-2</v>
      </c>
      <c r="BP30">
        <v>2.9960000000000001E-2</v>
      </c>
      <c r="BQ30">
        <v>2.9960000000000001E-2</v>
      </c>
      <c r="BR30">
        <v>2.9960000000000001E-2</v>
      </c>
      <c r="BS30">
        <v>2.9960000000000001E-2</v>
      </c>
      <c r="BT30">
        <v>5.033E-2</v>
      </c>
      <c r="BU30">
        <v>5.033E-2</v>
      </c>
      <c r="BV30">
        <v>5.033E-2</v>
      </c>
      <c r="BW30">
        <v>5.033E-2</v>
      </c>
      <c r="BX30">
        <v>5.033E-2</v>
      </c>
      <c r="BY30">
        <v>8.3269999999999997E-2</v>
      </c>
      <c r="BZ30">
        <v>8.3269999999999997E-2</v>
      </c>
      <c r="CA30">
        <v>8.3269999999999997E-2</v>
      </c>
      <c r="CB30">
        <v>8.3269999999999997E-2</v>
      </c>
      <c r="CC30">
        <v>8.3269999999999997E-2</v>
      </c>
      <c r="CD30">
        <v>0.13281000000000001</v>
      </c>
      <c r="CE30">
        <v>0.13281000000000001</v>
      </c>
      <c r="CF30">
        <v>0.13281000000000001</v>
      </c>
      <c r="CG30">
        <v>0.13281000000000001</v>
      </c>
      <c r="CH30">
        <v>0.13281000000000001</v>
      </c>
      <c r="CI30">
        <v>0.20333999999999999</v>
      </c>
      <c r="CJ30">
        <v>0.20333999999999999</v>
      </c>
      <c r="CK30">
        <v>0.20333999999999999</v>
      </c>
      <c r="CL30">
        <v>0.20333999999999999</v>
      </c>
      <c r="CM30">
        <v>0.20333999999999999</v>
      </c>
      <c r="CN30">
        <v>0.2989</v>
      </c>
      <c r="CO30">
        <v>0.2989</v>
      </c>
      <c r="CP30">
        <v>0.2989</v>
      </c>
      <c r="CQ30">
        <v>0.2989</v>
      </c>
      <c r="CR30">
        <v>0.2989</v>
      </c>
      <c r="CS30">
        <v>0.42181000000000002</v>
      </c>
      <c r="CT30">
        <v>0.42181000000000002</v>
      </c>
      <c r="CU30">
        <v>0.42181000000000002</v>
      </c>
      <c r="CV30">
        <v>0.42181000000000002</v>
      </c>
      <c r="CW30">
        <v>0.42181000000000002</v>
      </c>
      <c r="CX30">
        <v>1</v>
      </c>
    </row>
    <row r="31" spans="1:102">
      <c r="A31" t="s">
        <v>127</v>
      </c>
      <c r="B31">
        <v>9.2100000000000001E-2</v>
      </c>
      <c r="C31">
        <v>1.729E-2</v>
      </c>
      <c r="D31">
        <v>1.729E-2</v>
      </c>
      <c r="E31">
        <v>1.729E-2</v>
      </c>
      <c r="F31">
        <v>1.729E-2</v>
      </c>
      <c r="G31">
        <v>3.48E-3</v>
      </c>
      <c r="H31">
        <v>3.48E-3</v>
      </c>
      <c r="I31">
        <v>3.48E-3</v>
      </c>
      <c r="J31">
        <v>3.48E-3</v>
      </c>
      <c r="K31">
        <v>3.48E-3</v>
      </c>
      <c r="L31">
        <v>2.33E-3</v>
      </c>
      <c r="M31">
        <v>2.33E-3</v>
      </c>
      <c r="N31">
        <v>2.33E-3</v>
      </c>
      <c r="O31">
        <v>2.33E-3</v>
      </c>
      <c r="P31">
        <v>2.33E-3</v>
      </c>
      <c r="Q31">
        <v>3.1800000000000001E-3</v>
      </c>
      <c r="R31">
        <v>3.1800000000000001E-3</v>
      </c>
      <c r="S31">
        <v>3.1800000000000001E-3</v>
      </c>
      <c r="T31">
        <v>3.1800000000000001E-3</v>
      </c>
      <c r="U31">
        <v>3.1800000000000001E-3</v>
      </c>
      <c r="V31">
        <v>5.7200000000000003E-3</v>
      </c>
      <c r="W31">
        <v>5.7200000000000003E-3</v>
      </c>
      <c r="X31">
        <v>5.7200000000000003E-3</v>
      </c>
      <c r="Y31">
        <v>5.7200000000000003E-3</v>
      </c>
      <c r="Z31">
        <v>5.7200000000000003E-3</v>
      </c>
      <c r="AA31">
        <v>8.4399999999999996E-3</v>
      </c>
      <c r="AB31">
        <v>8.4399999999999996E-3</v>
      </c>
      <c r="AC31">
        <v>8.4399999999999996E-3</v>
      </c>
      <c r="AD31">
        <v>8.4399999999999996E-3</v>
      </c>
      <c r="AE31">
        <v>8.4399999999999996E-3</v>
      </c>
      <c r="AF31">
        <v>1.179E-2</v>
      </c>
      <c r="AG31">
        <v>1.179E-2</v>
      </c>
      <c r="AH31">
        <v>1.179E-2</v>
      </c>
      <c r="AI31">
        <v>1.179E-2</v>
      </c>
      <c r="AJ31">
        <v>1.179E-2</v>
      </c>
      <c r="AK31">
        <v>1.307E-2</v>
      </c>
      <c r="AL31">
        <v>1.307E-2</v>
      </c>
      <c r="AM31">
        <v>1.307E-2</v>
      </c>
      <c r="AN31">
        <v>1.307E-2</v>
      </c>
      <c r="AO31">
        <v>1.307E-2</v>
      </c>
      <c r="AP31">
        <v>1.3100000000000001E-2</v>
      </c>
      <c r="AQ31">
        <v>1.3100000000000001E-2</v>
      </c>
      <c r="AR31">
        <v>1.3100000000000001E-2</v>
      </c>
      <c r="AS31">
        <v>1.3100000000000001E-2</v>
      </c>
      <c r="AT31">
        <v>1.3100000000000001E-2</v>
      </c>
      <c r="AU31">
        <v>1.3339999999999999E-2</v>
      </c>
      <c r="AV31">
        <v>1.3339999999999999E-2</v>
      </c>
      <c r="AW31">
        <v>1.3339999999999999E-2</v>
      </c>
      <c r="AX31">
        <v>1.3339999999999999E-2</v>
      </c>
      <c r="AY31">
        <v>1.3339999999999999E-2</v>
      </c>
      <c r="AZ31">
        <v>1.5630000000000002E-2</v>
      </c>
      <c r="BA31">
        <v>1.5630000000000002E-2</v>
      </c>
      <c r="BB31">
        <v>1.5630000000000002E-2</v>
      </c>
      <c r="BC31">
        <v>1.5630000000000002E-2</v>
      </c>
      <c r="BD31">
        <v>1.5630000000000002E-2</v>
      </c>
      <c r="BE31">
        <v>2.0809999999999999E-2</v>
      </c>
      <c r="BF31">
        <v>2.0809999999999999E-2</v>
      </c>
      <c r="BG31">
        <v>2.0809999999999999E-2</v>
      </c>
      <c r="BH31">
        <v>2.0809999999999999E-2</v>
      </c>
      <c r="BI31">
        <v>2.0809999999999999E-2</v>
      </c>
      <c r="BJ31">
        <v>2.7019999999999999E-2</v>
      </c>
      <c r="BK31">
        <v>2.7019999999999999E-2</v>
      </c>
      <c r="BL31">
        <v>2.7019999999999999E-2</v>
      </c>
      <c r="BM31">
        <v>2.7019999999999999E-2</v>
      </c>
      <c r="BN31">
        <v>2.7019999999999999E-2</v>
      </c>
      <c r="BO31">
        <v>4.1169999999999998E-2</v>
      </c>
      <c r="BP31">
        <v>4.1169999999999998E-2</v>
      </c>
      <c r="BQ31">
        <v>4.1169999999999998E-2</v>
      </c>
      <c r="BR31">
        <v>4.1169999999999998E-2</v>
      </c>
      <c r="BS31">
        <v>4.1169999999999998E-2</v>
      </c>
      <c r="BT31">
        <v>6.3780000000000003E-2</v>
      </c>
      <c r="BU31">
        <v>6.3780000000000003E-2</v>
      </c>
      <c r="BV31">
        <v>6.3780000000000003E-2</v>
      </c>
      <c r="BW31">
        <v>6.3780000000000003E-2</v>
      </c>
      <c r="BX31">
        <v>6.3780000000000003E-2</v>
      </c>
      <c r="BY31">
        <v>9.7070000000000004E-2</v>
      </c>
      <c r="BZ31">
        <v>9.7070000000000004E-2</v>
      </c>
      <c r="CA31">
        <v>9.7070000000000004E-2</v>
      </c>
      <c r="CB31">
        <v>9.7070000000000004E-2</v>
      </c>
      <c r="CC31">
        <v>9.7070000000000004E-2</v>
      </c>
      <c r="CD31">
        <v>0.14605000000000001</v>
      </c>
      <c r="CE31">
        <v>0.14605000000000001</v>
      </c>
      <c r="CF31">
        <v>0.14605000000000001</v>
      </c>
      <c r="CG31">
        <v>0.14605000000000001</v>
      </c>
      <c r="CH31">
        <v>0.14605000000000001</v>
      </c>
      <c r="CI31">
        <v>0.21403</v>
      </c>
      <c r="CJ31">
        <v>0.21403</v>
      </c>
      <c r="CK31">
        <v>0.21403</v>
      </c>
      <c r="CL31">
        <v>0.21403</v>
      </c>
      <c r="CM31">
        <v>0.21403</v>
      </c>
      <c r="CN31">
        <v>0.30549999999999999</v>
      </c>
      <c r="CO31">
        <v>0.30549999999999999</v>
      </c>
      <c r="CP31">
        <v>0.30549999999999999</v>
      </c>
      <c r="CQ31">
        <v>0.30549999999999999</v>
      </c>
      <c r="CR31">
        <v>0.30549999999999999</v>
      </c>
      <c r="CS31">
        <v>0.42458000000000001</v>
      </c>
      <c r="CT31">
        <v>0.42458000000000001</v>
      </c>
      <c r="CU31">
        <v>0.42458000000000001</v>
      </c>
      <c r="CV31">
        <v>0.42458000000000001</v>
      </c>
      <c r="CW31">
        <v>0.42458000000000001</v>
      </c>
      <c r="CX31">
        <v>1</v>
      </c>
    </row>
    <row r="32" spans="1:102">
      <c r="A32" t="s">
        <v>129</v>
      </c>
      <c r="B32">
        <v>4.6499999999999996E-3</v>
      </c>
      <c r="C32">
        <v>1.7000000000000001E-4</v>
      </c>
      <c r="D32">
        <v>1.7000000000000001E-4</v>
      </c>
      <c r="E32">
        <v>1.7000000000000001E-4</v>
      </c>
      <c r="F32">
        <v>1.7000000000000001E-4</v>
      </c>
      <c r="G32">
        <v>1.2E-4</v>
      </c>
      <c r="H32">
        <v>1.2E-4</v>
      </c>
      <c r="I32">
        <v>1.2E-4</v>
      </c>
      <c r="J32">
        <v>1.2E-4</v>
      </c>
      <c r="K32">
        <v>1.2E-4</v>
      </c>
      <c r="L32">
        <v>1.1E-4</v>
      </c>
      <c r="M32">
        <v>1.1E-4</v>
      </c>
      <c r="N32">
        <v>1.1E-4</v>
      </c>
      <c r="O32">
        <v>1.1E-4</v>
      </c>
      <c r="P32">
        <v>1.1E-4</v>
      </c>
      <c r="Q32">
        <v>2.5000000000000001E-4</v>
      </c>
      <c r="R32">
        <v>2.5000000000000001E-4</v>
      </c>
      <c r="S32">
        <v>2.5000000000000001E-4</v>
      </c>
      <c r="T32">
        <v>2.5000000000000001E-4</v>
      </c>
      <c r="U32">
        <v>2.5000000000000001E-4</v>
      </c>
      <c r="V32">
        <v>2.9E-4</v>
      </c>
      <c r="W32">
        <v>2.9E-4</v>
      </c>
      <c r="X32">
        <v>2.9E-4</v>
      </c>
      <c r="Y32">
        <v>2.9E-4</v>
      </c>
      <c r="Z32">
        <v>2.9E-4</v>
      </c>
      <c r="AA32">
        <v>3.1E-4</v>
      </c>
      <c r="AB32">
        <v>3.1E-4</v>
      </c>
      <c r="AC32">
        <v>3.1E-4</v>
      </c>
      <c r="AD32">
        <v>3.1E-4</v>
      </c>
      <c r="AE32">
        <v>3.1E-4</v>
      </c>
      <c r="AF32">
        <v>4.0000000000000002E-4</v>
      </c>
      <c r="AG32">
        <v>4.0000000000000002E-4</v>
      </c>
      <c r="AH32">
        <v>4.0000000000000002E-4</v>
      </c>
      <c r="AI32">
        <v>4.0000000000000002E-4</v>
      </c>
      <c r="AJ32">
        <v>4.0000000000000002E-4</v>
      </c>
      <c r="AK32">
        <v>5.8E-4</v>
      </c>
      <c r="AL32">
        <v>5.8E-4</v>
      </c>
      <c r="AM32">
        <v>5.8E-4</v>
      </c>
      <c r="AN32">
        <v>5.8E-4</v>
      </c>
      <c r="AO32">
        <v>5.8E-4</v>
      </c>
      <c r="AP32">
        <v>9.6000000000000002E-4</v>
      </c>
      <c r="AQ32">
        <v>9.6000000000000002E-4</v>
      </c>
      <c r="AR32">
        <v>9.6000000000000002E-4</v>
      </c>
      <c r="AS32">
        <v>9.6000000000000002E-4</v>
      </c>
      <c r="AT32">
        <v>9.6000000000000002E-4</v>
      </c>
      <c r="AU32">
        <v>1.6900000000000001E-3</v>
      </c>
      <c r="AV32">
        <v>1.6900000000000001E-3</v>
      </c>
      <c r="AW32">
        <v>1.6900000000000001E-3</v>
      </c>
      <c r="AX32">
        <v>1.6900000000000001E-3</v>
      </c>
      <c r="AY32">
        <v>1.6900000000000001E-3</v>
      </c>
      <c r="AZ32">
        <v>2.5300000000000001E-3</v>
      </c>
      <c r="BA32">
        <v>2.5300000000000001E-3</v>
      </c>
      <c r="BB32">
        <v>2.5300000000000001E-3</v>
      </c>
      <c r="BC32">
        <v>2.5300000000000001E-3</v>
      </c>
      <c r="BD32">
        <v>2.5300000000000001E-3</v>
      </c>
      <c r="BE32">
        <v>3.9100000000000003E-3</v>
      </c>
      <c r="BF32">
        <v>3.9100000000000003E-3</v>
      </c>
      <c r="BG32">
        <v>3.9100000000000003E-3</v>
      </c>
      <c r="BH32">
        <v>3.9100000000000003E-3</v>
      </c>
      <c r="BI32">
        <v>3.9100000000000003E-3</v>
      </c>
      <c r="BJ32">
        <v>6.0400000000000002E-3</v>
      </c>
      <c r="BK32">
        <v>6.0400000000000002E-3</v>
      </c>
      <c r="BL32">
        <v>6.0400000000000002E-3</v>
      </c>
      <c r="BM32">
        <v>6.0400000000000002E-3</v>
      </c>
      <c r="BN32">
        <v>6.0400000000000002E-3</v>
      </c>
      <c r="BO32">
        <v>9.8700000000000003E-3</v>
      </c>
      <c r="BP32">
        <v>9.8700000000000003E-3</v>
      </c>
      <c r="BQ32">
        <v>9.8700000000000003E-3</v>
      </c>
      <c r="BR32">
        <v>9.8700000000000003E-3</v>
      </c>
      <c r="BS32">
        <v>9.8700000000000003E-3</v>
      </c>
      <c r="BT32">
        <v>1.6250000000000001E-2</v>
      </c>
      <c r="BU32">
        <v>1.6250000000000001E-2</v>
      </c>
      <c r="BV32">
        <v>1.6250000000000001E-2</v>
      </c>
      <c r="BW32">
        <v>1.6250000000000001E-2</v>
      </c>
      <c r="BX32">
        <v>1.6250000000000001E-2</v>
      </c>
      <c r="BY32">
        <v>2.682E-2</v>
      </c>
      <c r="BZ32">
        <v>2.682E-2</v>
      </c>
      <c r="CA32">
        <v>2.682E-2</v>
      </c>
      <c r="CB32">
        <v>2.682E-2</v>
      </c>
      <c r="CC32">
        <v>2.682E-2</v>
      </c>
      <c r="CD32">
        <v>4.7890000000000002E-2</v>
      </c>
      <c r="CE32">
        <v>4.7890000000000002E-2</v>
      </c>
      <c r="CF32">
        <v>4.7890000000000002E-2</v>
      </c>
      <c r="CG32">
        <v>4.7890000000000002E-2</v>
      </c>
      <c r="CH32">
        <v>4.7890000000000002E-2</v>
      </c>
      <c r="CI32">
        <v>8.4190000000000001E-2</v>
      </c>
      <c r="CJ32">
        <v>8.4190000000000001E-2</v>
      </c>
      <c r="CK32">
        <v>8.4190000000000001E-2</v>
      </c>
      <c r="CL32">
        <v>8.4190000000000001E-2</v>
      </c>
      <c r="CM32">
        <v>8.4190000000000001E-2</v>
      </c>
      <c r="CN32">
        <v>0.14568999999999999</v>
      </c>
      <c r="CO32">
        <v>0.14568999999999999</v>
      </c>
      <c r="CP32">
        <v>0.14568999999999999</v>
      </c>
      <c r="CQ32">
        <v>0.14568999999999999</v>
      </c>
      <c r="CR32">
        <v>0.14568999999999999</v>
      </c>
      <c r="CS32">
        <v>0.24817</v>
      </c>
      <c r="CT32">
        <v>0.24817</v>
      </c>
      <c r="CU32">
        <v>0.24817</v>
      </c>
      <c r="CV32">
        <v>0.24817</v>
      </c>
      <c r="CW32">
        <v>0.24817</v>
      </c>
      <c r="CX32">
        <v>1</v>
      </c>
    </row>
    <row r="33" spans="1:102">
      <c r="A33" t="s">
        <v>132</v>
      </c>
      <c r="B33">
        <v>1.8759999999999999E-2</v>
      </c>
      <c r="C33">
        <v>1.07E-3</v>
      </c>
      <c r="D33">
        <v>1.07E-3</v>
      </c>
      <c r="E33">
        <v>1.07E-3</v>
      </c>
      <c r="F33">
        <v>1.07E-3</v>
      </c>
      <c r="G33">
        <v>2.5000000000000001E-4</v>
      </c>
      <c r="H33">
        <v>2.5000000000000001E-4</v>
      </c>
      <c r="I33">
        <v>2.5000000000000001E-4</v>
      </c>
      <c r="J33">
        <v>2.5000000000000001E-4</v>
      </c>
      <c r="K33">
        <v>2.5000000000000001E-4</v>
      </c>
      <c r="L33">
        <v>4.8000000000000001E-4</v>
      </c>
      <c r="M33">
        <v>4.8000000000000001E-4</v>
      </c>
      <c r="N33">
        <v>4.8000000000000001E-4</v>
      </c>
      <c r="O33">
        <v>4.8000000000000001E-4</v>
      </c>
      <c r="P33">
        <v>4.8000000000000001E-4</v>
      </c>
      <c r="Q33">
        <v>5.2999999999999998E-4</v>
      </c>
      <c r="R33">
        <v>5.2999999999999998E-4</v>
      </c>
      <c r="S33">
        <v>5.2999999999999998E-4</v>
      </c>
      <c r="T33">
        <v>5.2999999999999998E-4</v>
      </c>
      <c r="U33">
        <v>5.2999999999999998E-4</v>
      </c>
      <c r="V33">
        <v>7.5000000000000002E-4</v>
      </c>
      <c r="W33">
        <v>7.5000000000000002E-4</v>
      </c>
      <c r="X33">
        <v>7.5000000000000002E-4</v>
      </c>
      <c r="Y33">
        <v>7.5000000000000002E-4</v>
      </c>
      <c r="Z33">
        <v>7.5000000000000002E-4</v>
      </c>
      <c r="AA33">
        <v>7.6999999999999996E-4</v>
      </c>
      <c r="AB33">
        <v>7.6999999999999996E-4</v>
      </c>
      <c r="AC33">
        <v>7.6999999999999996E-4</v>
      </c>
      <c r="AD33">
        <v>7.6999999999999996E-4</v>
      </c>
      <c r="AE33">
        <v>7.6999999999999996E-4</v>
      </c>
      <c r="AF33">
        <v>1.3799999999999999E-3</v>
      </c>
      <c r="AG33">
        <v>1.3799999999999999E-3</v>
      </c>
      <c r="AH33">
        <v>1.3799999999999999E-3</v>
      </c>
      <c r="AI33">
        <v>1.3799999999999999E-3</v>
      </c>
      <c r="AJ33">
        <v>1.3799999999999999E-3</v>
      </c>
      <c r="AK33">
        <v>2.0799999999999998E-3</v>
      </c>
      <c r="AL33">
        <v>2.0799999999999998E-3</v>
      </c>
      <c r="AM33">
        <v>2.0799999999999998E-3</v>
      </c>
      <c r="AN33">
        <v>2.0799999999999998E-3</v>
      </c>
      <c r="AO33">
        <v>2.0799999999999998E-3</v>
      </c>
      <c r="AP33">
        <v>2.0500000000000002E-3</v>
      </c>
      <c r="AQ33">
        <v>2.0500000000000002E-3</v>
      </c>
      <c r="AR33">
        <v>2.0500000000000002E-3</v>
      </c>
      <c r="AS33">
        <v>2.0500000000000002E-3</v>
      </c>
      <c r="AT33">
        <v>2.0500000000000002E-3</v>
      </c>
      <c r="AU33">
        <v>3.7399999999999998E-3</v>
      </c>
      <c r="AV33">
        <v>3.7399999999999998E-3</v>
      </c>
      <c r="AW33">
        <v>3.7399999999999998E-3</v>
      </c>
      <c r="AX33">
        <v>3.7399999999999998E-3</v>
      </c>
      <c r="AY33">
        <v>3.7399999999999998E-3</v>
      </c>
      <c r="AZ33">
        <v>5.4999999999999997E-3</v>
      </c>
      <c r="BA33">
        <v>5.4999999999999997E-3</v>
      </c>
      <c r="BB33">
        <v>5.4999999999999997E-3</v>
      </c>
      <c r="BC33">
        <v>5.4999999999999997E-3</v>
      </c>
      <c r="BD33">
        <v>5.4999999999999997E-3</v>
      </c>
      <c r="BE33">
        <v>6.6899999999999998E-3</v>
      </c>
      <c r="BF33">
        <v>6.6899999999999998E-3</v>
      </c>
      <c r="BG33">
        <v>6.6899999999999998E-3</v>
      </c>
      <c r="BH33">
        <v>6.6899999999999998E-3</v>
      </c>
      <c r="BI33">
        <v>6.6899999999999998E-3</v>
      </c>
      <c r="BJ33">
        <v>1.107E-2</v>
      </c>
      <c r="BK33">
        <v>1.107E-2</v>
      </c>
      <c r="BL33">
        <v>1.107E-2</v>
      </c>
      <c r="BM33">
        <v>1.107E-2</v>
      </c>
      <c r="BN33">
        <v>1.107E-2</v>
      </c>
      <c r="BO33">
        <v>2.2669999999999999E-2</v>
      </c>
      <c r="BP33">
        <v>2.2669999999999999E-2</v>
      </c>
      <c r="BQ33">
        <v>2.2669999999999999E-2</v>
      </c>
      <c r="BR33">
        <v>2.2669999999999999E-2</v>
      </c>
      <c r="BS33">
        <v>2.2669999999999999E-2</v>
      </c>
      <c r="BT33">
        <v>3.7659999999999999E-2</v>
      </c>
      <c r="BU33">
        <v>3.7659999999999999E-2</v>
      </c>
      <c r="BV33">
        <v>3.7659999999999999E-2</v>
      </c>
      <c r="BW33">
        <v>3.7659999999999999E-2</v>
      </c>
      <c r="BX33">
        <v>3.7659999999999999E-2</v>
      </c>
      <c r="BY33">
        <v>5.688E-2</v>
      </c>
      <c r="BZ33">
        <v>5.688E-2</v>
      </c>
      <c r="CA33">
        <v>5.688E-2</v>
      </c>
      <c r="CB33">
        <v>5.688E-2</v>
      </c>
      <c r="CC33">
        <v>5.688E-2</v>
      </c>
      <c r="CD33">
        <v>9.357E-2</v>
      </c>
      <c r="CE33">
        <v>9.357E-2</v>
      </c>
      <c r="CF33">
        <v>9.357E-2</v>
      </c>
      <c r="CG33">
        <v>9.357E-2</v>
      </c>
      <c r="CH33">
        <v>9.357E-2</v>
      </c>
      <c r="CI33">
        <v>0.14935000000000001</v>
      </c>
      <c r="CJ33">
        <v>0.14935000000000001</v>
      </c>
      <c r="CK33">
        <v>0.14935000000000001</v>
      </c>
      <c r="CL33">
        <v>0.14935000000000001</v>
      </c>
      <c r="CM33">
        <v>0.14935000000000001</v>
      </c>
      <c r="CN33">
        <v>0.23130000000000001</v>
      </c>
      <c r="CO33">
        <v>0.23130000000000001</v>
      </c>
      <c r="CP33">
        <v>0.23130000000000001</v>
      </c>
      <c r="CQ33">
        <v>0.23130000000000001</v>
      </c>
      <c r="CR33">
        <v>0.23130000000000001</v>
      </c>
      <c r="CS33">
        <v>0.34756999999999999</v>
      </c>
      <c r="CT33">
        <v>0.34756999999999999</v>
      </c>
      <c r="CU33">
        <v>0.34756999999999999</v>
      </c>
      <c r="CV33">
        <v>0.34756999999999999</v>
      </c>
      <c r="CW33">
        <v>0.34756999999999999</v>
      </c>
      <c r="CX33">
        <v>1</v>
      </c>
    </row>
    <row r="34" spans="1:102">
      <c r="A34" t="s">
        <v>134</v>
      </c>
      <c r="B34">
        <v>0.11719</v>
      </c>
      <c r="C34">
        <v>1.8440000000000002E-2</v>
      </c>
      <c r="D34">
        <v>1.8440000000000002E-2</v>
      </c>
      <c r="E34">
        <v>1.8440000000000002E-2</v>
      </c>
      <c r="F34">
        <v>1.8440000000000002E-2</v>
      </c>
      <c r="G34">
        <v>4.3499999999999997E-3</v>
      </c>
      <c r="H34">
        <v>4.3499999999999997E-3</v>
      </c>
      <c r="I34">
        <v>4.3499999999999997E-3</v>
      </c>
      <c r="J34">
        <v>4.3499999999999997E-3</v>
      </c>
      <c r="K34">
        <v>4.3499999999999997E-3</v>
      </c>
      <c r="L34">
        <v>3.1099999999999999E-3</v>
      </c>
      <c r="M34">
        <v>3.1099999999999999E-3</v>
      </c>
      <c r="N34">
        <v>3.1099999999999999E-3</v>
      </c>
      <c r="O34">
        <v>3.1099999999999999E-3</v>
      </c>
      <c r="P34">
        <v>3.1099999999999999E-3</v>
      </c>
      <c r="Q34">
        <v>3.7000000000000002E-3</v>
      </c>
      <c r="R34">
        <v>3.7000000000000002E-3</v>
      </c>
      <c r="S34">
        <v>3.7000000000000002E-3</v>
      </c>
      <c r="T34">
        <v>3.7000000000000002E-3</v>
      </c>
      <c r="U34">
        <v>3.7000000000000002E-3</v>
      </c>
      <c r="V34">
        <v>6.1500000000000001E-3</v>
      </c>
      <c r="W34">
        <v>6.1500000000000001E-3</v>
      </c>
      <c r="X34">
        <v>6.1500000000000001E-3</v>
      </c>
      <c r="Y34">
        <v>6.1500000000000001E-3</v>
      </c>
      <c r="Z34">
        <v>6.1500000000000001E-3</v>
      </c>
      <c r="AA34">
        <v>9.5399999999999999E-3</v>
      </c>
      <c r="AB34">
        <v>9.5399999999999999E-3</v>
      </c>
      <c r="AC34">
        <v>9.5399999999999999E-3</v>
      </c>
      <c r="AD34">
        <v>9.5399999999999999E-3</v>
      </c>
      <c r="AE34">
        <v>9.5399999999999999E-3</v>
      </c>
      <c r="AF34">
        <v>1.487E-2</v>
      </c>
      <c r="AG34">
        <v>1.487E-2</v>
      </c>
      <c r="AH34">
        <v>1.487E-2</v>
      </c>
      <c r="AI34">
        <v>1.487E-2</v>
      </c>
      <c r="AJ34">
        <v>1.487E-2</v>
      </c>
      <c r="AK34">
        <v>1.7760000000000001E-2</v>
      </c>
      <c r="AL34">
        <v>1.7760000000000001E-2</v>
      </c>
      <c r="AM34">
        <v>1.7760000000000001E-2</v>
      </c>
      <c r="AN34">
        <v>1.7760000000000001E-2</v>
      </c>
      <c r="AO34">
        <v>1.7760000000000001E-2</v>
      </c>
      <c r="AP34">
        <v>1.7260000000000001E-2</v>
      </c>
      <c r="AQ34">
        <v>1.7260000000000001E-2</v>
      </c>
      <c r="AR34">
        <v>1.7260000000000001E-2</v>
      </c>
      <c r="AS34">
        <v>1.7260000000000001E-2</v>
      </c>
      <c r="AT34">
        <v>1.7260000000000001E-2</v>
      </c>
      <c r="AU34">
        <v>1.6459999999999999E-2</v>
      </c>
      <c r="AV34">
        <v>1.6459999999999999E-2</v>
      </c>
      <c r="AW34">
        <v>1.6459999999999999E-2</v>
      </c>
      <c r="AX34">
        <v>1.6459999999999999E-2</v>
      </c>
      <c r="AY34">
        <v>1.6459999999999999E-2</v>
      </c>
      <c r="AZ34">
        <v>1.7989999999999999E-2</v>
      </c>
      <c r="BA34">
        <v>1.7989999999999999E-2</v>
      </c>
      <c r="BB34">
        <v>1.7989999999999999E-2</v>
      </c>
      <c r="BC34">
        <v>1.7989999999999999E-2</v>
      </c>
      <c r="BD34">
        <v>1.7989999999999999E-2</v>
      </c>
      <c r="BE34">
        <v>2.3189999999999999E-2</v>
      </c>
      <c r="BF34">
        <v>2.3189999999999999E-2</v>
      </c>
      <c r="BG34">
        <v>2.3189999999999999E-2</v>
      </c>
      <c r="BH34">
        <v>2.3189999999999999E-2</v>
      </c>
      <c r="BI34">
        <v>2.3189999999999999E-2</v>
      </c>
      <c r="BJ34">
        <v>2.895E-2</v>
      </c>
      <c r="BK34">
        <v>2.895E-2</v>
      </c>
      <c r="BL34">
        <v>2.895E-2</v>
      </c>
      <c r="BM34">
        <v>2.895E-2</v>
      </c>
      <c r="BN34">
        <v>2.895E-2</v>
      </c>
      <c r="BO34">
        <v>4.3409999999999997E-2</v>
      </c>
      <c r="BP34">
        <v>4.3409999999999997E-2</v>
      </c>
      <c r="BQ34">
        <v>4.3409999999999997E-2</v>
      </c>
      <c r="BR34">
        <v>4.3409999999999997E-2</v>
      </c>
      <c r="BS34">
        <v>4.3409999999999997E-2</v>
      </c>
      <c r="BT34">
        <v>6.6430000000000003E-2</v>
      </c>
      <c r="BU34">
        <v>6.6430000000000003E-2</v>
      </c>
      <c r="BV34">
        <v>6.6430000000000003E-2</v>
      </c>
      <c r="BW34">
        <v>6.6430000000000003E-2</v>
      </c>
      <c r="BX34">
        <v>6.6430000000000003E-2</v>
      </c>
      <c r="BY34">
        <v>9.9830000000000002E-2</v>
      </c>
      <c r="BZ34">
        <v>9.9830000000000002E-2</v>
      </c>
      <c r="CA34">
        <v>9.9830000000000002E-2</v>
      </c>
      <c r="CB34">
        <v>9.9830000000000002E-2</v>
      </c>
      <c r="CC34">
        <v>9.9830000000000002E-2</v>
      </c>
      <c r="CD34">
        <v>0.14871999999999999</v>
      </c>
      <c r="CE34">
        <v>0.14871999999999999</v>
      </c>
      <c r="CF34">
        <v>0.14871999999999999</v>
      </c>
      <c r="CG34">
        <v>0.14871999999999999</v>
      </c>
      <c r="CH34">
        <v>0.14871999999999999</v>
      </c>
      <c r="CI34">
        <v>0.21651000000000001</v>
      </c>
      <c r="CJ34">
        <v>0.21651000000000001</v>
      </c>
      <c r="CK34">
        <v>0.21651000000000001</v>
      </c>
      <c r="CL34">
        <v>0.21651000000000001</v>
      </c>
      <c r="CM34">
        <v>0.21651000000000001</v>
      </c>
      <c r="CN34">
        <v>0.30758999999999997</v>
      </c>
      <c r="CO34">
        <v>0.30758999999999997</v>
      </c>
      <c r="CP34">
        <v>0.30758999999999997</v>
      </c>
      <c r="CQ34">
        <v>0.30758999999999997</v>
      </c>
      <c r="CR34">
        <v>0.30758999999999997</v>
      </c>
      <c r="CS34">
        <v>0.42624000000000001</v>
      </c>
      <c r="CT34">
        <v>0.42624000000000001</v>
      </c>
      <c r="CU34">
        <v>0.42624000000000001</v>
      </c>
      <c r="CV34">
        <v>0.42624000000000001</v>
      </c>
      <c r="CW34">
        <v>0.42624000000000001</v>
      </c>
      <c r="CX34">
        <v>1</v>
      </c>
    </row>
    <row r="35" spans="1:102">
      <c r="A35" t="s">
        <v>136</v>
      </c>
      <c r="B35">
        <v>0.12626000000000001</v>
      </c>
      <c r="C35">
        <v>2.656E-2</v>
      </c>
      <c r="D35">
        <v>2.656E-2</v>
      </c>
      <c r="E35">
        <v>2.656E-2</v>
      </c>
      <c r="F35">
        <v>2.656E-2</v>
      </c>
      <c r="G35">
        <v>4.7099999999999998E-3</v>
      </c>
      <c r="H35">
        <v>4.7099999999999998E-3</v>
      </c>
      <c r="I35">
        <v>4.7099999999999998E-3</v>
      </c>
      <c r="J35">
        <v>4.7099999999999998E-3</v>
      </c>
      <c r="K35">
        <v>4.7099999999999998E-3</v>
      </c>
      <c r="L35">
        <v>2.7399999999999998E-3</v>
      </c>
      <c r="M35">
        <v>2.7399999999999998E-3</v>
      </c>
      <c r="N35">
        <v>2.7399999999999998E-3</v>
      </c>
      <c r="O35">
        <v>2.7399999999999998E-3</v>
      </c>
      <c r="P35">
        <v>2.7399999999999998E-3</v>
      </c>
      <c r="Q35">
        <v>3.7599999999999999E-3</v>
      </c>
      <c r="R35">
        <v>3.7599999999999999E-3</v>
      </c>
      <c r="S35">
        <v>3.7599999999999999E-3</v>
      </c>
      <c r="T35">
        <v>3.7599999999999999E-3</v>
      </c>
      <c r="U35">
        <v>3.7599999999999999E-3</v>
      </c>
      <c r="V35">
        <v>6.3E-3</v>
      </c>
      <c r="W35">
        <v>6.3E-3</v>
      </c>
      <c r="X35">
        <v>6.3E-3</v>
      </c>
      <c r="Y35">
        <v>6.3E-3</v>
      </c>
      <c r="Z35">
        <v>6.3E-3</v>
      </c>
      <c r="AA35">
        <v>8.2400000000000008E-3</v>
      </c>
      <c r="AB35">
        <v>8.2400000000000008E-3</v>
      </c>
      <c r="AC35">
        <v>8.2400000000000008E-3</v>
      </c>
      <c r="AD35">
        <v>8.2400000000000008E-3</v>
      </c>
      <c r="AE35">
        <v>8.2400000000000008E-3</v>
      </c>
      <c r="AF35">
        <v>9.5600000000000008E-3</v>
      </c>
      <c r="AG35">
        <v>9.5600000000000008E-3</v>
      </c>
      <c r="AH35">
        <v>9.5600000000000008E-3</v>
      </c>
      <c r="AI35">
        <v>9.5600000000000008E-3</v>
      </c>
      <c r="AJ35">
        <v>9.5600000000000008E-3</v>
      </c>
      <c r="AK35">
        <v>1.0500000000000001E-2</v>
      </c>
      <c r="AL35">
        <v>1.0500000000000001E-2</v>
      </c>
      <c r="AM35">
        <v>1.0500000000000001E-2</v>
      </c>
      <c r="AN35">
        <v>1.0500000000000001E-2</v>
      </c>
      <c r="AO35">
        <v>1.0500000000000001E-2</v>
      </c>
      <c r="AP35">
        <v>1.0829999999999999E-2</v>
      </c>
      <c r="AQ35">
        <v>1.0829999999999999E-2</v>
      </c>
      <c r="AR35">
        <v>1.0829999999999999E-2</v>
      </c>
      <c r="AS35">
        <v>1.0829999999999999E-2</v>
      </c>
      <c r="AT35">
        <v>1.0829999999999999E-2</v>
      </c>
      <c r="AU35">
        <v>1.172E-2</v>
      </c>
      <c r="AV35">
        <v>1.172E-2</v>
      </c>
      <c r="AW35">
        <v>1.172E-2</v>
      </c>
      <c r="AX35">
        <v>1.172E-2</v>
      </c>
      <c r="AY35">
        <v>1.172E-2</v>
      </c>
      <c r="AZ35">
        <v>1.486E-2</v>
      </c>
      <c r="BA35">
        <v>1.486E-2</v>
      </c>
      <c r="BB35">
        <v>1.486E-2</v>
      </c>
      <c r="BC35">
        <v>1.486E-2</v>
      </c>
      <c r="BD35">
        <v>1.486E-2</v>
      </c>
      <c r="BE35">
        <v>2.1239999999999998E-2</v>
      </c>
      <c r="BF35">
        <v>2.1239999999999998E-2</v>
      </c>
      <c r="BG35">
        <v>2.1239999999999998E-2</v>
      </c>
      <c r="BH35">
        <v>2.1239999999999998E-2</v>
      </c>
      <c r="BI35">
        <v>2.1239999999999998E-2</v>
      </c>
      <c r="BJ35">
        <v>2.7740000000000001E-2</v>
      </c>
      <c r="BK35">
        <v>2.7740000000000001E-2</v>
      </c>
      <c r="BL35">
        <v>2.7740000000000001E-2</v>
      </c>
      <c r="BM35">
        <v>2.7740000000000001E-2</v>
      </c>
      <c r="BN35">
        <v>2.7740000000000001E-2</v>
      </c>
      <c r="BO35">
        <v>4.3470000000000002E-2</v>
      </c>
      <c r="BP35">
        <v>4.3470000000000002E-2</v>
      </c>
      <c r="BQ35">
        <v>4.3470000000000002E-2</v>
      </c>
      <c r="BR35">
        <v>4.3470000000000002E-2</v>
      </c>
      <c r="BS35">
        <v>4.3470000000000002E-2</v>
      </c>
      <c r="BT35">
        <v>6.7400000000000002E-2</v>
      </c>
      <c r="BU35">
        <v>6.7400000000000002E-2</v>
      </c>
      <c r="BV35">
        <v>6.7400000000000002E-2</v>
      </c>
      <c r="BW35">
        <v>6.7400000000000002E-2</v>
      </c>
      <c r="BX35">
        <v>6.7400000000000002E-2</v>
      </c>
      <c r="BY35">
        <v>0.10195</v>
      </c>
      <c r="BZ35">
        <v>0.10195</v>
      </c>
      <c r="CA35">
        <v>0.10195</v>
      </c>
      <c r="CB35">
        <v>0.10195</v>
      </c>
      <c r="CC35">
        <v>0.10195</v>
      </c>
      <c r="CD35">
        <v>0.15126999999999999</v>
      </c>
      <c r="CE35">
        <v>0.15126999999999999</v>
      </c>
      <c r="CF35">
        <v>0.15126999999999999</v>
      </c>
      <c r="CG35">
        <v>0.15126999999999999</v>
      </c>
      <c r="CH35">
        <v>0.15126999999999999</v>
      </c>
      <c r="CI35">
        <v>0.21919</v>
      </c>
      <c r="CJ35">
        <v>0.21919</v>
      </c>
      <c r="CK35">
        <v>0.21919</v>
      </c>
      <c r="CL35">
        <v>0.21919</v>
      </c>
      <c r="CM35">
        <v>0.21919</v>
      </c>
      <c r="CN35">
        <v>0.31019000000000002</v>
      </c>
      <c r="CO35">
        <v>0.31019000000000002</v>
      </c>
      <c r="CP35">
        <v>0.31019000000000002</v>
      </c>
      <c r="CQ35">
        <v>0.31019000000000002</v>
      </c>
      <c r="CR35">
        <v>0.31019000000000002</v>
      </c>
      <c r="CS35">
        <v>0.42862</v>
      </c>
      <c r="CT35">
        <v>0.42862</v>
      </c>
      <c r="CU35">
        <v>0.42862</v>
      </c>
      <c r="CV35">
        <v>0.42862</v>
      </c>
      <c r="CW35">
        <v>0.42862</v>
      </c>
      <c r="CX35">
        <v>1</v>
      </c>
    </row>
    <row r="36" spans="1:102" s="36" customFormat="1">
      <c r="A36" s="36" t="s">
        <v>139</v>
      </c>
      <c r="B36">
        <v>4.3400000000000001E-3</v>
      </c>
      <c r="C36">
        <v>2.7E-4</v>
      </c>
      <c r="D36">
        <v>2.1000000000000001E-4</v>
      </c>
      <c r="E36">
        <v>1.6000000000000001E-4</v>
      </c>
      <c r="F36">
        <v>1.2999999999999999E-4</v>
      </c>
      <c r="G36">
        <v>1E-4</v>
      </c>
      <c r="H36">
        <v>9.0000000000000006E-5</v>
      </c>
      <c r="I36">
        <v>8.0000000000000007E-5</v>
      </c>
      <c r="J36">
        <v>8.0000000000000007E-5</v>
      </c>
      <c r="K36">
        <v>8.0000000000000007E-5</v>
      </c>
      <c r="L36">
        <v>9.0000000000000006E-5</v>
      </c>
      <c r="M36">
        <v>1E-4</v>
      </c>
      <c r="N36">
        <v>1.2E-4</v>
      </c>
      <c r="O36">
        <v>1.3999999999999999E-4</v>
      </c>
      <c r="P36">
        <v>1.7000000000000001E-4</v>
      </c>
      <c r="Q36">
        <v>2.1000000000000001E-4</v>
      </c>
      <c r="R36">
        <v>2.4000000000000001E-4</v>
      </c>
      <c r="S36">
        <v>2.7999999999999998E-4</v>
      </c>
      <c r="T36">
        <v>3.1E-4</v>
      </c>
      <c r="U36">
        <v>3.3E-4</v>
      </c>
      <c r="V36">
        <v>3.5E-4</v>
      </c>
      <c r="W36">
        <v>3.6000000000000002E-4</v>
      </c>
      <c r="X36">
        <v>3.6000000000000002E-4</v>
      </c>
      <c r="Y36">
        <v>3.6000000000000002E-4</v>
      </c>
      <c r="Z36">
        <v>3.6000000000000002E-4</v>
      </c>
      <c r="AA36">
        <v>3.6000000000000002E-4</v>
      </c>
      <c r="AB36">
        <v>3.6999999999999999E-4</v>
      </c>
      <c r="AC36">
        <v>3.8999999999999999E-4</v>
      </c>
      <c r="AD36">
        <v>4.0999999999999999E-4</v>
      </c>
      <c r="AE36">
        <v>4.4000000000000002E-4</v>
      </c>
      <c r="AF36">
        <v>4.8000000000000001E-4</v>
      </c>
      <c r="AG36">
        <v>5.1000000000000004E-4</v>
      </c>
      <c r="AH36">
        <v>5.5000000000000003E-4</v>
      </c>
      <c r="AI36">
        <v>5.9000000000000003E-4</v>
      </c>
      <c r="AJ36">
        <v>6.2E-4</v>
      </c>
      <c r="AK36">
        <v>6.4999999999999997E-4</v>
      </c>
      <c r="AL36">
        <v>6.8000000000000005E-4</v>
      </c>
      <c r="AM36">
        <v>7.2000000000000005E-4</v>
      </c>
      <c r="AN36">
        <v>7.7999999999999999E-4</v>
      </c>
      <c r="AO36">
        <v>8.5999999999999998E-4</v>
      </c>
      <c r="AP36">
        <v>9.5E-4</v>
      </c>
      <c r="AQ36">
        <v>1.06E-3</v>
      </c>
      <c r="AR36">
        <v>1.1800000000000001E-3</v>
      </c>
      <c r="AS36">
        <v>1.31E-3</v>
      </c>
      <c r="AT36">
        <v>1.4400000000000001E-3</v>
      </c>
      <c r="AU36">
        <v>1.57E-3</v>
      </c>
      <c r="AV36">
        <v>1.6999999999999999E-3</v>
      </c>
      <c r="AW36">
        <v>1.8400000000000001E-3</v>
      </c>
      <c r="AX36">
        <v>1.98E-3</v>
      </c>
      <c r="AY36">
        <v>2.14E-3</v>
      </c>
      <c r="AZ36">
        <v>2.32E-3</v>
      </c>
      <c r="BA36">
        <v>2.5200000000000001E-3</v>
      </c>
      <c r="BB36">
        <v>2.7599999999999999E-3</v>
      </c>
      <c r="BC36">
        <v>3.0300000000000001E-3</v>
      </c>
      <c r="BD36">
        <v>3.3600000000000001E-3</v>
      </c>
      <c r="BE36">
        <v>3.7299999999999998E-3</v>
      </c>
      <c r="BF36">
        <v>4.15E-3</v>
      </c>
      <c r="BG36">
        <v>4.6299999999999996E-3</v>
      </c>
      <c r="BH36">
        <v>5.1500000000000001E-3</v>
      </c>
      <c r="BI36">
        <v>5.7000000000000002E-3</v>
      </c>
      <c r="BJ36">
        <v>6.2700000000000004E-3</v>
      </c>
      <c r="BK36">
        <v>6.8500000000000002E-3</v>
      </c>
      <c r="BL36">
        <v>7.4099999999999999E-3</v>
      </c>
      <c r="BM36">
        <v>7.9699999999999997E-3</v>
      </c>
      <c r="BN36">
        <v>8.5299999999999994E-3</v>
      </c>
      <c r="BO36">
        <v>9.1400000000000006E-3</v>
      </c>
      <c r="BP36">
        <v>9.8499999999999994E-3</v>
      </c>
      <c r="BQ36">
        <v>1.0710000000000001E-2</v>
      </c>
      <c r="BR36">
        <v>1.18E-2</v>
      </c>
      <c r="BS36">
        <v>1.3129999999999999E-2</v>
      </c>
      <c r="BT36">
        <v>1.472E-2</v>
      </c>
      <c r="BU36">
        <v>1.6559999999999998E-2</v>
      </c>
      <c r="BV36">
        <v>1.8589999999999999E-2</v>
      </c>
      <c r="BW36">
        <v>2.078E-2</v>
      </c>
      <c r="BX36">
        <v>2.307E-2</v>
      </c>
      <c r="BY36">
        <v>2.5489999999999999E-2</v>
      </c>
      <c r="BZ36">
        <v>2.8070000000000001E-2</v>
      </c>
      <c r="CA36">
        <v>3.0890000000000001E-2</v>
      </c>
      <c r="CB36">
        <v>3.4049999999999997E-2</v>
      </c>
      <c r="CC36">
        <v>3.7670000000000002E-2</v>
      </c>
      <c r="CD36">
        <v>4.1840000000000002E-2</v>
      </c>
      <c r="CE36">
        <v>4.6679999999999999E-2</v>
      </c>
      <c r="CF36">
        <v>5.2260000000000001E-2</v>
      </c>
      <c r="CG36">
        <v>5.8630000000000002E-2</v>
      </c>
      <c r="CH36">
        <v>6.5780000000000005E-2</v>
      </c>
      <c r="CI36">
        <v>7.3639999999999997E-2</v>
      </c>
      <c r="CJ36">
        <v>8.2070000000000004E-2</v>
      </c>
      <c r="CK36">
        <v>9.1009999999999994E-2</v>
      </c>
      <c r="CL36">
        <v>0.10055</v>
      </c>
      <c r="CM36">
        <v>0.11106000000000001</v>
      </c>
      <c r="CN36">
        <v>0.12330000000000001</v>
      </c>
      <c r="CO36">
        <v>0.1381</v>
      </c>
      <c r="CP36">
        <v>0.15629999999999999</v>
      </c>
      <c r="CQ36">
        <v>0.17821999999999999</v>
      </c>
      <c r="CR36">
        <v>0.20302000000000001</v>
      </c>
      <c r="CS36">
        <v>0.21687999999999999</v>
      </c>
      <c r="CT36">
        <v>0.23788999999999999</v>
      </c>
      <c r="CU36">
        <v>0.25974999999999998</v>
      </c>
      <c r="CV36">
        <v>0.28231000000000001</v>
      </c>
      <c r="CW36">
        <v>0.30535000000000001</v>
      </c>
      <c r="CX36">
        <v>1</v>
      </c>
    </row>
    <row r="37" spans="1:102">
      <c r="A37" t="s">
        <v>141</v>
      </c>
      <c r="B37">
        <v>2.0109999999999999E-2</v>
      </c>
      <c r="C37">
        <v>5.9000000000000003E-4</v>
      </c>
      <c r="D37">
        <v>5.9000000000000003E-4</v>
      </c>
      <c r="E37">
        <v>5.9000000000000003E-4</v>
      </c>
      <c r="F37">
        <v>5.9000000000000003E-4</v>
      </c>
      <c r="G37">
        <v>3.2000000000000003E-4</v>
      </c>
      <c r="H37">
        <v>3.2000000000000003E-4</v>
      </c>
      <c r="I37">
        <v>3.2000000000000003E-4</v>
      </c>
      <c r="J37">
        <v>3.2000000000000003E-4</v>
      </c>
      <c r="K37">
        <v>3.2000000000000003E-4</v>
      </c>
      <c r="L37">
        <v>2.5999999999999998E-4</v>
      </c>
      <c r="M37">
        <v>2.5999999999999998E-4</v>
      </c>
      <c r="N37">
        <v>2.5999999999999998E-4</v>
      </c>
      <c r="O37">
        <v>2.5999999999999998E-4</v>
      </c>
      <c r="P37">
        <v>2.5999999999999998E-4</v>
      </c>
      <c r="Q37">
        <v>4.0999999999999999E-4</v>
      </c>
      <c r="R37">
        <v>4.0999999999999999E-4</v>
      </c>
      <c r="S37">
        <v>4.0999999999999999E-4</v>
      </c>
      <c r="T37">
        <v>4.0999999999999999E-4</v>
      </c>
      <c r="U37">
        <v>4.0999999999999999E-4</v>
      </c>
      <c r="V37">
        <v>4.8999999999999998E-4</v>
      </c>
      <c r="W37">
        <v>4.8999999999999998E-4</v>
      </c>
      <c r="X37">
        <v>4.8999999999999998E-4</v>
      </c>
      <c r="Y37">
        <v>4.8999999999999998E-4</v>
      </c>
      <c r="Z37">
        <v>4.8999999999999998E-4</v>
      </c>
      <c r="AA37">
        <v>5.9000000000000003E-4</v>
      </c>
      <c r="AB37">
        <v>5.9000000000000003E-4</v>
      </c>
      <c r="AC37">
        <v>5.9000000000000003E-4</v>
      </c>
      <c r="AD37">
        <v>5.9000000000000003E-4</v>
      </c>
      <c r="AE37">
        <v>5.9000000000000003E-4</v>
      </c>
      <c r="AF37">
        <v>7.9000000000000001E-4</v>
      </c>
      <c r="AG37">
        <v>7.9000000000000001E-4</v>
      </c>
      <c r="AH37">
        <v>7.9000000000000001E-4</v>
      </c>
      <c r="AI37">
        <v>7.9000000000000001E-4</v>
      </c>
      <c r="AJ37">
        <v>7.9000000000000001E-4</v>
      </c>
      <c r="AK37">
        <v>1.1299999999999999E-3</v>
      </c>
      <c r="AL37">
        <v>1.1299999999999999E-3</v>
      </c>
      <c r="AM37">
        <v>1.1299999999999999E-3</v>
      </c>
      <c r="AN37">
        <v>1.1299999999999999E-3</v>
      </c>
      <c r="AO37">
        <v>1.1299999999999999E-3</v>
      </c>
      <c r="AP37">
        <v>1.7099999999999999E-3</v>
      </c>
      <c r="AQ37">
        <v>1.7099999999999999E-3</v>
      </c>
      <c r="AR37">
        <v>1.7099999999999999E-3</v>
      </c>
      <c r="AS37">
        <v>1.7099999999999999E-3</v>
      </c>
      <c r="AT37">
        <v>1.7099999999999999E-3</v>
      </c>
      <c r="AU37">
        <v>2.6700000000000001E-3</v>
      </c>
      <c r="AV37">
        <v>2.6700000000000001E-3</v>
      </c>
      <c r="AW37">
        <v>2.6700000000000001E-3</v>
      </c>
      <c r="AX37">
        <v>2.6700000000000001E-3</v>
      </c>
      <c r="AY37">
        <v>2.6700000000000001E-3</v>
      </c>
      <c r="AZ37">
        <v>4.1200000000000004E-3</v>
      </c>
      <c r="BA37">
        <v>4.1200000000000004E-3</v>
      </c>
      <c r="BB37">
        <v>4.1200000000000004E-3</v>
      </c>
      <c r="BC37">
        <v>4.1200000000000004E-3</v>
      </c>
      <c r="BD37">
        <v>4.1200000000000004E-3</v>
      </c>
      <c r="BE37">
        <v>6.3899999999999998E-3</v>
      </c>
      <c r="BF37">
        <v>6.3899999999999998E-3</v>
      </c>
      <c r="BG37">
        <v>6.3899999999999998E-3</v>
      </c>
      <c r="BH37">
        <v>6.3899999999999998E-3</v>
      </c>
      <c r="BI37">
        <v>6.3899999999999998E-3</v>
      </c>
      <c r="BJ37">
        <v>1.0410000000000001E-2</v>
      </c>
      <c r="BK37">
        <v>1.0410000000000001E-2</v>
      </c>
      <c r="BL37">
        <v>1.0410000000000001E-2</v>
      </c>
      <c r="BM37">
        <v>1.0410000000000001E-2</v>
      </c>
      <c r="BN37">
        <v>1.0410000000000001E-2</v>
      </c>
      <c r="BO37">
        <v>1.7749999999999998E-2</v>
      </c>
      <c r="BP37">
        <v>1.7749999999999998E-2</v>
      </c>
      <c r="BQ37">
        <v>1.7749999999999998E-2</v>
      </c>
      <c r="BR37">
        <v>1.7749999999999998E-2</v>
      </c>
      <c r="BS37">
        <v>1.7749999999999998E-2</v>
      </c>
      <c r="BT37">
        <v>3.1829999999999997E-2</v>
      </c>
      <c r="BU37">
        <v>3.1829999999999997E-2</v>
      </c>
      <c r="BV37">
        <v>3.1829999999999997E-2</v>
      </c>
      <c r="BW37">
        <v>3.1829999999999997E-2</v>
      </c>
      <c r="BX37">
        <v>3.1829999999999997E-2</v>
      </c>
      <c r="BY37">
        <v>5.7529999999999998E-2</v>
      </c>
      <c r="BZ37">
        <v>5.7529999999999998E-2</v>
      </c>
      <c r="CA37">
        <v>5.7529999999999998E-2</v>
      </c>
      <c r="CB37">
        <v>5.7529999999999998E-2</v>
      </c>
      <c r="CC37">
        <v>5.7529999999999998E-2</v>
      </c>
      <c r="CD37">
        <v>0.10249</v>
      </c>
      <c r="CE37">
        <v>0.10249</v>
      </c>
      <c r="CF37">
        <v>0.10249</v>
      </c>
      <c r="CG37">
        <v>0.10249</v>
      </c>
      <c r="CH37">
        <v>0.10249</v>
      </c>
      <c r="CI37">
        <v>0.17150000000000001</v>
      </c>
      <c r="CJ37">
        <v>0.17150000000000001</v>
      </c>
      <c r="CK37">
        <v>0.17150000000000001</v>
      </c>
      <c r="CL37">
        <v>0.17150000000000001</v>
      </c>
      <c r="CM37">
        <v>0.17150000000000001</v>
      </c>
      <c r="CN37">
        <v>0.26949000000000001</v>
      </c>
      <c r="CO37">
        <v>0.26949000000000001</v>
      </c>
      <c r="CP37">
        <v>0.26949000000000001</v>
      </c>
      <c r="CQ37">
        <v>0.26949000000000001</v>
      </c>
      <c r="CR37">
        <v>0.26949000000000001</v>
      </c>
      <c r="CS37">
        <v>0.39772000000000002</v>
      </c>
      <c r="CT37">
        <v>0.39772000000000002</v>
      </c>
      <c r="CU37">
        <v>0.39772000000000002</v>
      </c>
      <c r="CV37">
        <v>0.39772000000000002</v>
      </c>
      <c r="CW37">
        <v>0.39772000000000002</v>
      </c>
      <c r="CX37">
        <v>1</v>
      </c>
    </row>
    <row r="38" spans="1:102" s="36" customFormat="1">
      <c r="A38" s="36" t="s">
        <v>143</v>
      </c>
      <c r="B38">
        <v>1.001E-2</v>
      </c>
      <c r="C38">
        <v>5.9999999999999995E-4</v>
      </c>
      <c r="D38">
        <v>4.6999999999999999E-4</v>
      </c>
      <c r="E38">
        <v>3.6999999999999999E-4</v>
      </c>
      <c r="F38">
        <v>2.9999999999999997E-4</v>
      </c>
      <c r="G38">
        <v>2.5000000000000001E-4</v>
      </c>
      <c r="H38">
        <v>2.2000000000000001E-4</v>
      </c>
      <c r="I38">
        <v>2.0000000000000001E-4</v>
      </c>
      <c r="J38">
        <v>1.9000000000000001E-4</v>
      </c>
      <c r="K38">
        <v>2.0000000000000001E-4</v>
      </c>
      <c r="L38">
        <v>2.1000000000000001E-4</v>
      </c>
      <c r="M38">
        <v>2.3000000000000001E-4</v>
      </c>
      <c r="N38">
        <v>2.5999999999999998E-4</v>
      </c>
      <c r="O38">
        <v>2.9999999999999997E-4</v>
      </c>
      <c r="P38">
        <v>3.5E-4</v>
      </c>
      <c r="Q38">
        <v>4.0000000000000002E-4</v>
      </c>
      <c r="R38">
        <v>4.4999999999999999E-4</v>
      </c>
      <c r="S38">
        <v>5.0000000000000001E-4</v>
      </c>
      <c r="T38">
        <v>5.4000000000000001E-4</v>
      </c>
      <c r="U38">
        <v>5.6999999999999998E-4</v>
      </c>
      <c r="V38">
        <v>5.9999999999999995E-4</v>
      </c>
      <c r="W38">
        <v>6.2E-4</v>
      </c>
      <c r="X38">
        <v>6.4000000000000005E-4</v>
      </c>
      <c r="Y38">
        <v>6.6E-4</v>
      </c>
      <c r="Z38">
        <v>6.8999999999999997E-4</v>
      </c>
      <c r="AA38">
        <v>7.1000000000000002E-4</v>
      </c>
      <c r="AB38">
        <v>7.3999999999999999E-4</v>
      </c>
      <c r="AC38">
        <v>7.6000000000000004E-4</v>
      </c>
      <c r="AD38">
        <v>7.9000000000000001E-4</v>
      </c>
      <c r="AE38">
        <v>8.0999999999999996E-4</v>
      </c>
      <c r="AF38">
        <v>8.3000000000000001E-4</v>
      </c>
      <c r="AG38">
        <v>8.7000000000000001E-4</v>
      </c>
      <c r="AH38">
        <v>9.1E-4</v>
      </c>
      <c r="AI38">
        <v>9.7999999999999997E-4</v>
      </c>
      <c r="AJ38">
        <v>1.06E-3</v>
      </c>
      <c r="AK38">
        <v>1.15E-3</v>
      </c>
      <c r="AL38">
        <v>1.25E-3</v>
      </c>
      <c r="AM38">
        <v>1.3500000000000001E-3</v>
      </c>
      <c r="AN38">
        <v>1.4400000000000001E-3</v>
      </c>
      <c r="AO38">
        <v>1.5200000000000001E-3</v>
      </c>
      <c r="AP38">
        <v>1.5900000000000001E-3</v>
      </c>
      <c r="AQ38">
        <v>1.66E-3</v>
      </c>
      <c r="AR38">
        <v>1.74E-3</v>
      </c>
      <c r="AS38">
        <v>1.8400000000000001E-3</v>
      </c>
      <c r="AT38">
        <v>1.9599999999999999E-3</v>
      </c>
      <c r="AU38">
        <v>2.1199999999999999E-3</v>
      </c>
      <c r="AV38">
        <v>2.3E-3</v>
      </c>
      <c r="AW38">
        <v>2.5100000000000001E-3</v>
      </c>
      <c r="AX38">
        <v>2.7499999999999998E-3</v>
      </c>
      <c r="AY38">
        <v>3.0100000000000001E-3</v>
      </c>
      <c r="AZ38">
        <v>3.2799999999999999E-3</v>
      </c>
      <c r="BA38">
        <v>3.5699999999999998E-3</v>
      </c>
      <c r="BB38">
        <v>3.8600000000000001E-3</v>
      </c>
      <c r="BC38">
        <v>4.1700000000000001E-3</v>
      </c>
      <c r="BD38">
        <v>4.4900000000000001E-3</v>
      </c>
      <c r="BE38">
        <v>4.8500000000000001E-3</v>
      </c>
      <c r="BF38">
        <v>5.2700000000000004E-3</v>
      </c>
      <c r="BG38">
        <v>5.77E-3</v>
      </c>
      <c r="BH38">
        <v>6.3699999999999998E-3</v>
      </c>
      <c r="BI38">
        <v>7.0899999999999999E-3</v>
      </c>
      <c r="BJ38">
        <v>7.8899999999999994E-3</v>
      </c>
      <c r="BK38">
        <v>8.7500000000000008E-3</v>
      </c>
      <c r="BL38">
        <v>9.6299999999999997E-3</v>
      </c>
      <c r="BM38">
        <v>1.048E-2</v>
      </c>
      <c r="BN38">
        <v>1.1299999999999999E-2</v>
      </c>
      <c r="BO38">
        <v>1.214E-2</v>
      </c>
      <c r="BP38">
        <v>1.3050000000000001E-2</v>
      </c>
      <c r="BQ38">
        <v>1.4109999999999999E-2</v>
      </c>
      <c r="BR38">
        <v>1.54E-2</v>
      </c>
      <c r="BS38">
        <v>1.695E-2</v>
      </c>
      <c r="BT38">
        <v>1.8759999999999999E-2</v>
      </c>
      <c r="BU38">
        <v>2.077E-2</v>
      </c>
      <c r="BV38">
        <v>2.291E-2</v>
      </c>
      <c r="BW38">
        <v>2.5149999999999999E-2</v>
      </c>
      <c r="BX38">
        <v>2.751E-2</v>
      </c>
      <c r="BY38">
        <v>3.0120000000000001E-2</v>
      </c>
      <c r="BZ38">
        <v>3.322E-2</v>
      </c>
      <c r="CA38">
        <v>3.703E-2</v>
      </c>
      <c r="CB38">
        <v>4.1820000000000003E-2</v>
      </c>
      <c r="CC38">
        <v>4.7730000000000002E-2</v>
      </c>
      <c r="CD38">
        <v>5.9479999999999998E-2</v>
      </c>
      <c r="CE38">
        <v>6.9070000000000006E-2</v>
      </c>
      <c r="CF38">
        <v>7.9949999999999993E-2</v>
      </c>
      <c r="CG38">
        <v>9.1829999999999995E-2</v>
      </c>
      <c r="CH38">
        <v>0.10441</v>
      </c>
      <c r="CI38">
        <v>0.11742</v>
      </c>
      <c r="CJ38">
        <v>0.13078000000000001</v>
      </c>
      <c r="CK38">
        <v>0.14448</v>
      </c>
      <c r="CL38">
        <v>0.15859999999999999</v>
      </c>
      <c r="CM38">
        <v>0.17324999999999999</v>
      </c>
      <c r="CN38">
        <v>0.18859000000000001</v>
      </c>
      <c r="CO38">
        <v>0.20483000000000001</v>
      </c>
      <c r="CP38">
        <v>0.22231999999999999</v>
      </c>
      <c r="CQ38">
        <v>0.24159</v>
      </c>
      <c r="CR38">
        <v>0.26341999999999999</v>
      </c>
      <c r="CS38">
        <v>0.28293000000000001</v>
      </c>
      <c r="CT38">
        <v>0.30321999999999999</v>
      </c>
      <c r="CU38">
        <v>0.32374999999999998</v>
      </c>
      <c r="CV38">
        <v>0.34434999999999999</v>
      </c>
      <c r="CW38">
        <v>0.36487000000000003</v>
      </c>
      <c r="CX38">
        <v>1</v>
      </c>
    </row>
    <row r="39" spans="1:102">
      <c r="A39" t="s">
        <v>145</v>
      </c>
      <c r="B39">
        <v>6.9970000000000004E-2</v>
      </c>
      <c r="C39">
        <v>7.7499999999999999E-3</v>
      </c>
      <c r="D39">
        <v>7.7499999999999999E-3</v>
      </c>
      <c r="E39">
        <v>7.7499999999999999E-3</v>
      </c>
      <c r="F39">
        <v>7.7499999999999999E-3</v>
      </c>
      <c r="G39">
        <v>1.8799999999999999E-3</v>
      </c>
      <c r="H39">
        <v>1.8799999999999999E-3</v>
      </c>
      <c r="I39">
        <v>1.8799999999999999E-3</v>
      </c>
      <c r="J39">
        <v>1.8799999999999999E-3</v>
      </c>
      <c r="K39">
        <v>1.8799999999999999E-3</v>
      </c>
      <c r="L39">
        <v>1.1800000000000001E-3</v>
      </c>
      <c r="M39">
        <v>1.1800000000000001E-3</v>
      </c>
      <c r="N39">
        <v>1.1800000000000001E-3</v>
      </c>
      <c r="O39">
        <v>1.1800000000000001E-3</v>
      </c>
      <c r="P39">
        <v>1.1800000000000001E-3</v>
      </c>
      <c r="Q39">
        <v>1.7600000000000001E-3</v>
      </c>
      <c r="R39">
        <v>1.7600000000000001E-3</v>
      </c>
      <c r="S39">
        <v>1.7600000000000001E-3</v>
      </c>
      <c r="T39">
        <v>1.7600000000000001E-3</v>
      </c>
      <c r="U39">
        <v>1.7600000000000001E-3</v>
      </c>
      <c r="V39">
        <v>2.4499999999999999E-3</v>
      </c>
      <c r="W39">
        <v>2.4499999999999999E-3</v>
      </c>
      <c r="X39">
        <v>2.4499999999999999E-3</v>
      </c>
      <c r="Y39">
        <v>2.4499999999999999E-3</v>
      </c>
      <c r="Z39">
        <v>2.4499999999999999E-3</v>
      </c>
      <c r="AA39">
        <v>2.8300000000000001E-3</v>
      </c>
      <c r="AB39">
        <v>2.8300000000000001E-3</v>
      </c>
      <c r="AC39">
        <v>2.8300000000000001E-3</v>
      </c>
      <c r="AD39">
        <v>2.8300000000000001E-3</v>
      </c>
      <c r="AE39">
        <v>2.8300000000000001E-3</v>
      </c>
      <c r="AF39">
        <v>3.32E-3</v>
      </c>
      <c r="AG39">
        <v>3.32E-3</v>
      </c>
      <c r="AH39">
        <v>3.32E-3</v>
      </c>
      <c r="AI39">
        <v>3.32E-3</v>
      </c>
      <c r="AJ39">
        <v>3.32E-3</v>
      </c>
      <c r="AK39">
        <v>4.15E-3</v>
      </c>
      <c r="AL39">
        <v>4.15E-3</v>
      </c>
      <c r="AM39">
        <v>4.15E-3</v>
      </c>
      <c r="AN39">
        <v>4.15E-3</v>
      </c>
      <c r="AO39">
        <v>4.15E-3</v>
      </c>
      <c r="AP39">
        <v>5.3E-3</v>
      </c>
      <c r="AQ39">
        <v>5.3E-3</v>
      </c>
      <c r="AR39">
        <v>5.3E-3</v>
      </c>
      <c r="AS39">
        <v>5.3E-3</v>
      </c>
      <c r="AT39">
        <v>5.3E-3</v>
      </c>
      <c r="AU39">
        <v>7.0899999999999999E-3</v>
      </c>
      <c r="AV39">
        <v>7.0899999999999999E-3</v>
      </c>
      <c r="AW39">
        <v>7.0899999999999999E-3</v>
      </c>
      <c r="AX39">
        <v>7.0899999999999999E-3</v>
      </c>
      <c r="AY39">
        <v>7.0899999999999999E-3</v>
      </c>
      <c r="AZ39">
        <v>1.01E-2</v>
      </c>
      <c r="BA39">
        <v>1.01E-2</v>
      </c>
      <c r="BB39">
        <v>1.01E-2</v>
      </c>
      <c r="BC39">
        <v>1.01E-2</v>
      </c>
      <c r="BD39">
        <v>1.01E-2</v>
      </c>
      <c r="BE39">
        <v>1.506E-2</v>
      </c>
      <c r="BF39">
        <v>1.506E-2</v>
      </c>
      <c r="BG39">
        <v>1.506E-2</v>
      </c>
      <c r="BH39">
        <v>1.506E-2</v>
      </c>
      <c r="BI39">
        <v>1.506E-2</v>
      </c>
      <c r="BJ39">
        <v>2.1510000000000001E-2</v>
      </c>
      <c r="BK39">
        <v>2.1510000000000001E-2</v>
      </c>
      <c r="BL39">
        <v>2.1510000000000001E-2</v>
      </c>
      <c r="BM39">
        <v>2.1510000000000001E-2</v>
      </c>
      <c r="BN39">
        <v>2.1510000000000001E-2</v>
      </c>
      <c r="BO39">
        <v>3.4529999999999998E-2</v>
      </c>
      <c r="BP39">
        <v>3.4529999999999998E-2</v>
      </c>
      <c r="BQ39">
        <v>3.4529999999999998E-2</v>
      </c>
      <c r="BR39">
        <v>3.4529999999999998E-2</v>
      </c>
      <c r="BS39">
        <v>3.4529999999999998E-2</v>
      </c>
      <c r="BT39">
        <v>5.6059999999999999E-2</v>
      </c>
      <c r="BU39">
        <v>5.6059999999999999E-2</v>
      </c>
      <c r="BV39">
        <v>5.6059999999999999E-2</v>
      </c>
      <c r="BW39">
        <v>5.6059999999999999E-2</v>
      </c>
      <c r="BX39">
        <v>5.6059999999999999E-2</v>
      </c>
      <c r="BY39">
        <v>8.9219999999999994E-2</v>
      </c>
      <c r="BZ39">
        <v>8.9219999999999994E-2</v>
      </c>
      <c r="CA39">
        <v>8.9219999999999994E-2</v>
      </c>
      <c r="CB39">
        <v>8.9219999999999994E-2</v>
      </c>
      <c r="CC39">
        <v>8.9219999999999994E-2</v>
      </c>
      <c r="CD39">
        <v>0.13838</v>
      </c>
      <c r="CE39">
        <v>0.13838</v>
      </c>
      <c r="CF39">
        <v>0.13838</v>
      </c>
      <c r="CG39">
        <v>0.13838</v>
      </c>
      <c r="CH39">
        <v>0.13838</v>
      </c>
      <c r="CI39">
        <v>0.20751</v>
      </c>
      <c r="CJ39">
        <v>0.20751</v>
      </c>
      <c r="CK39">
        <v>0.20751</v>
      </c>
      <c r="CL39">
        <v>0.20751</v>
      </c>
      <c r="CM39">
        <v>0.20751</v>
      </c>
      <c r="CN39">
        <v>0.30086000000000002</v>
      </c>
      <c r="CO39">
        <v>0.30086000000000002</v>
      </c>
      <c r="CP39">
        <v>0.30086000000000002</v>
      </c>
      <c r="CQ39">
        <v>0.30086000000000002</v>
      </c>
      <c r="CR39">
        <v>0.30086000000000002</v>
      </c>
      <c r="CS39">
        <v>0.42176999999999998</v>
      </c>
      <c r="CT39">
        <v>0.42176999999999998</v>
      </c>
      <c r="CU39">
        <v>0.42176999999999998</v>
      </c>
      <c r="CV39">
        <v>0.42176999999999998</v>
      </c>
      <c r="CW39">
        <v>0.42176999999999998</v>
      </c>
      <c r="CX39">
        <v>1</v>
      </c>
    </row>
    <row r="40" spans="1:102">
      <c r="A40" t="s">
        <v>147</v>
      </c>
      <c r="B40">
        <v>8.2159999999999997E-2</v>
      </c>
      <c r="C40">
        <v>1.2449999999999999E-2</v>
      </c>
      <c r="D40">
        <v>1.2449999999999999E-2</v>
      </c>
      <c r="E40">
        <v>1.2449999999999999E-2</v>
      </c>
      <c r="F40">
        <v>1.2449999999999999E-2</v>
      </c>
      <c r="G40">
        <v>2.4499999999999999E-3</v>
      </c>
      <c r="H40">
        <v>2.4499999999999999E-3</v>
      </c>
      <c r="I40">
        <v>2.4499999999999999E-3</v>
      </c>
      <c r="J40">
        <v>2.4499999999999999E-3</v>
      </c>
      <c r="K40">
        <v>2.4499999999999999E-3</v>
      </c>
      <c r="L40">
        <v>1.64E-3</v>
      </c>
      <c r="M40">
        <v>1.64E-3</v>
      </c>
      <c r="N40">
        <v>1.64E-3</v>
      </c>
      <c r="O40">
        <v>1.64E-3</v>
      </c>
      <c r="P40">
        <v>1.64E-3</v>
      </c>
      <c r="Q40">
        <v>2.0100000000000001E-3</v>
      </c>
      <c r="R40">
        <v>2.0100000000000001E-3</v>
      </c>
      <c r="S40">
        <v>2.0100000000000001E-3</v>
      </c>
      <c r="T40">
        <v>2.0100000000000001E-3</v>
      </c>
      <c r="U40">
        <v>2.0100000000000001E-3</v>
      </c>
      <c r="V40">
        <v>3.7799999999999999E-3</v>
      </c>
      <c r="W40">
        <v>3.7799999999999999E-3</v>
      </c>
      <c r="X40">
        <v>3.7799999999999999E-3</v>
      </c>
      <c r="Y40">
        <v>3.7799999999999999E-3</v>
      </c>
      <c r="Z40">
        <v>3.7799999999999999E-3</v>
      </c>
      <c r="AA40">
        <v>5.6800000000000002E-3</v>
      </c>
      <c r="AB40">
        <v>5.6800000000000002E-3</v>
      </c>
      <c r="AC40">
        <v>5.6800000000000002E-3</v>
      </c>
      <c r="AD40">
        <v>5.6800000000000002E-3</v>
      </c>
      <c r="AE40">
        <v>5.6800000000000002E-3</v>
      </c>
      <c r="AF40">
        <v>7.11E-3</v>
      </c>
      <c r="AG40">
        <v>7.11E-3</v>
      </c>
      <c r="AH40">
        <v>7.11E-3</v>
      </c>
      <c r="AI40">
        <v>7.11E-3</v>
      </c>
      <c r="AJ40">
        <v>7.11E-3</v>
      </c>
      <c r="AK40">
        <v>8.7100000000000007E-3</v>
      </c>
      <c r="AL40">
        <v>8.7100000000000007E-3</v>
      </c>
      <c r="AM40">
        <v>8.7100000000000007E-3</v>
      </c>
      <c r="AN40">
        <v>8.7100000000000007E-3</v>
      </c>
      <c r="AO40">
        <v>8.7100000000000007E-3</v>
      </c>
      <c r="AP40">
        <v>9.7699999999999992E-3</v>
      </c>
      <c r="AQ40">
        <v>9.7699999999999992E-3</v>
      </c>
      <c r="AR40">
        <v>9.7699999999999992E-3</v>
      </c>
      <c r="AS40">
        <v>9.7699999999999992E-3</v>
      </c>
      <c r="AT40">
        <v>9.7699999999999992E-3</v>
      </c>
      <c r="AU40">
        <v>1.0529999999999999E-2</v>
      </c>
      <c r="AV40">
        <v>1.0529999999999999E-2</v>
      </c>
      <c r="AW40">
        <v>1.0529999999999999E-2</v>
      </c>
      <c r="AX40">
        <v>1.0529999999999999E-2</v>
      </c>
      <c r="AY40">
        <v>1.0529999999999999E-2</v>
      </c>
      <c r="AZ40">
        <v>1.257E-2</v>
      </c>
      <c r="BA40">
        <v>1.257E-2</v>
      </c>
      <c r="BB40">
        <v>1.257E-2</v>
      </c>
      <c r="BC40">
        <v>1.257E-2</v>
      </c>
      <c r="BD40">
        <v>1.257E-2</v>
      </c>
      <c r="BE40">
        <v>1.694E-2</v>
      </c>
      <c r="BF40">
        <v>1.694E-2</v>
      </c>
      <c r="BG40">
        <v>1.694E-2</v>
      </c>
      <c r="BH40">
        <v>1.694E-2</v>
      </c>
      <c r="BI40">
        <v>1.694E-2</v>
      </c>
      <c r="BJ40">
        <v>2.2960000000000001E-2</v>
      </c>
      <c r="BK40">
        <v>2.2960000000000001E-2</v>
      </c>
      <c r="BL40">
        <v>2.2960000000000001E-2</v>
      </c>
      <c r="BM40">
        <v>2.2960000000000001E-2</v>
      </c>
      <c r="BN40">
        <v>2.2960000000000001E-2</v>
      </c>
      <c r="BO40">
        <v>3.6330000000000001E-2</v>
      </c>
      <c r="BP40">
        <v>3.6330000000000001E-2</v>
      </c>
      <c r="BQ40">
        <v>3.6330000000000001E-2</v>
      </c>
      <c r="BR40">
        <v>3.6330000000000001E-2</v>
      </c>
      <c r="BS40">
        <v>3.6330000000000001E-2</v>
      </c>
      <c r="BT40">
        <v>5.8319999999999997E-2</v>
      </c>
      <c r="BU40">
        <v>5.8319999999999997E-2</v>
      </c>
      <c r="BV40">
        <v>5.8319999999999997E-2</v>
      </c>
      <c r="BW40">
        <v>5.8319999999999997E-2</v>
      </c>
      <c r="BX40">
        <v>5.8319999999999997E-2</v>
      </c>
      <c r="BY40">
        <v>9.2280000000000001E-2</v>
      </c>
      <c r="BZ40">
        <v>9.2280000000000001E-2</v>
      </c>
      <c r="CA40">
        <v>9.2280000000000001E-2</v>
      </c>
      <c r="CB40">
        <v>9.2280000000000001E-2</v>
      </c>
      <c r="CC40">
        <v>9.2280000000000001E-2</v>
      </c>
      <c r="CD40">
        <v>0.14171</v>
      </c>
      <c r="CE40">
        <v>0.14171</v>
      </c>
      <c r="CF40">
        <v>0.14171</v>
      </c>
      <c r="CG40">
        <v>0.14171</v>
      </c>
      <c r="CH40">
        <v>0.14171</v>
      </c>
      <c r="CI40">
        <v>0.21088000000000001</v>
      </c>
      <c r="CJ40">
        <v>0.21088000000000001</v>
      </c>
      <c r="CK40">
        <v>0.21088000000000001</v>
      </c>
      <c r="CL40">
        <v>0.21088000000000001</v>
      </c>
      <c r="CM40">
        <v>0.21088000000000001</v>
      </c>
      <c r="CN40">
        <v>0.30412</v>
      </c>
      <c r="CO40">
        <v>0.30412</v>
      </c>
      <c r="CP40">
        <v>0.30412</v>
      </c>
      <c r="CQ40">
        <v>0.30412</v>
      </c>
      <c r="CR40">
        <v>0.30412</v>
      </c>
      <c r="CS40">
        <v>0.42470000000000002</v>
      </c>
      <c r="CT40">
        <v>0.42470000000000002</v>
      </c>
      <c r="CU40">
        <v>0.42470000000000002</v>
      </c>
      <c r="CV40">
        <v>0.42470000000000002</v>
      </c>
      <c r="CW40">
        <v>0.42470000000000002</v>
      </c>
      <c r="CX40">
        <v>1</v>
      </c>
    </row>
    <row r="41" spans="1:102">
      <c r="A41" t="s">
        <v>149</v>
      </c>
      <c r="B41">
        <v>0.13122</v>
      </c>
      <c r="C41">
        <v>2.078E-2</v>
      </c>
      <c r="D41">
        <v>2.078E-2</v>
      </c>
      <c r="E41">
        <v>2.078E-2</v>
      </c>
      <c r="F41">
        <v>2.078E-2</v>
      </c>
      <c r="G41">
        <v>4.0200000000000001E-3</v>
      </c>
      <c r="H41">
        <v>4.0200000000000001E-3</v>
      </c>
      <c r="I41">
        <v>4.0200000000000001E-3</v>
      </c>
      <c r="J41">
        <v>4.0200000000000001E-3</v>
      </c>
      <c r="K41">
        <v>4.0200000000000001E-3</v>
      </c>
      <c r="L41">
        <v>2.2399999999999998E-3</v>
      </c>
      <c r="M41">
        <v>2.2399999999999998E-3</v>
      </c>
      <c r="N41">
        <v>2.2399999999999998E-3</v>
      </c>
      <c r="O41">
        <v>2.2399999999999998E-3</v>
      </c>
      <c r="P41">
        <v>2.2399999999999998E-3</v>
      </c>
      <c r="Q41">
        <v>2.96E-3</v>
      </c>
      <c r="R41">
        <v>2.96E-3</v>
      </c>
      <c r="S41">
        <v>2.96E-3</v>
      </c>
      <c r="T41">
        <v>2.96E-3</v>
      </c>
      <c r="U41">
        <v>2.96E-3</v>
      </c>
      <c r="V41">
        <v>4.8799999999999998E-3</v>
      </c>
      <c r="W41">
        <v>4.8799999999999998E-3</v>
      </c>
      <c r="X41">
        <v>4.8799999999999998E-3</v>
      </c>
      <c r="Y41">
        <v>4.8799999999999998E-3</v>
      </c>
      <c r="Z41">
        <v>4.8799999999999998E-3</v>
      </c>
      <c r="AA41">
        <v>6.13E-3</v>
      </c>
      <c r="AB41">
        <v>6.13E-3</v>
      </c>
      <c r="AC41">
        <v>6.13E-3</v>
      </c>
      <c r="AD41">
        <v>6.13E-3</v>
      </c>
      <c r="AE41">
        <v>6.13E-3</v>
      </c>
      <c r="AF41">
        <v>7.0099999999999997E-3</v>
      </c>
      <c r="AG41">
        <v>7.0099999999999997E-3</v>
      </c>
      <c r="AH41">
        <v>7.0099999999999997E-3</v>
      </c>
      <c r="AI41">
        <v>7.0099999999999997E-3</v>
      </c>
      <c r="AJ41">
        <v>7.0099999999999997E-3</v>
      </c>
      <c r="AK41">
        <v>7.8600000000000007E-3</v>
      </c>
      <c r="AL41">
        <v>7.8600000000000007E-3</v>
      </c>
      <c r="AM41">
        <v>7.8600000000000007E-3</v>
      </c>
      <c r="AN41">
        <v>7.8600000000000007E-3</v>
      </c>
      <c r="AO41">
        <v>7.8600000000000007E-3</v>
      </c>
      <c r="AP41">
        <v>8.5900000000000004E-3</v>
      </c>
      <c r="AQ41">
        <v>8.5900000000000004E-3</v>
      </c>
      <c r="AR41">
        <v>8.5900000000000004E-3</v>
      </c>
      <c r="AS41">
        <v>8.5900000000000004E-3</v>
      </c>
      <c r="AT41">
        <v>8.5900000000000004E-3</v>
      </c>
      <c r="AU41">
        <v>9.9699999999999997E-3</v>
      </c>
      <c r="AV41">
        <v>9.9699999999999997E-3</v>
      </c>
      <c r="AW41">
        <v>9.9699999999999997E-3</v>
      </c>
      <c r="AX41">
        <v>9.9699999999999997E-3</v>
      </c>
      <c r="AY41">
        <v>9.9699999999999997E-3</v>
      </c>
      <c r="AZ41">
        <v>1.328E-2</v>
      </c>
      <c r="BA41">
        <v>1.328E-2</v>
      </c>
      <c r="BB41">
        <v>1.328E-2</v>
      </c>
      <c r="BC41">
        <v>1.328E-2</v>
      </c>
      <c r="BD41">
        <v>1.328E-2</v>
      </c>
      <c r="BE41">
        <v>1.9560000000000001E-2</v>
      </c>
      <c r="BF41">
        <v>1.9560000000000001E-2</v>
      </c>
      <c r="BG41">
        <v>1.9560000000000001E-2</v>
      </c>
      <c r="BH41">
        <v>1.9560000000000001E-2</v>
      </c>
      <c r="BI41">
        <v>1.9560000000000001E-2</v>
      </c>
      <c r="BJ41">
        <v>2.613E-2</v>
      </c>
      <c r="BK41">
        <v>2.613E-2</v>
      </c>
      <c r="BL41">
        <v>2.613E-2</v>
      </c>
      <c r="BM41">
        <v>2.613E-2</v>
      </c>
      <c r="BN41">
        <v>2.613E-2</v>
      </c>
      <c r="BO41">
        <v>4.1790000000000001E-2</v>
      </c>
      <c r="BP41">
        <v>4.1790000000000001E-2</v>
      </c>
      <c r="BQ41">
        <v>4.1790000000000001E-2</v>
      </c>
      <c r="BR41">
        <v>4.1790000000000001E-2</v>
      </c>
      <c r="BS41">
        <v>4.1790000000000001E-2</v>
      </c>
      <c r="BT41">
        <v>6.5790000000000001E-2</v>
      </c>
      <c r="BU41">
        <v>6.5790000000000001E-2</v>
      </c>
      <c r="BV41">
        <v>6.5790000000000001E-2</v>
      </c>
      <c r="BW41">
        <v>6.5790000000000001E-2</v>
      </c>
      <c r="BX41">
        <v>6.5790000000000001E-2</v>
      </c>
      <c r="BY41">
        <v>0.10094</v>
      </c>
      <c r="BZ41">
        <v>0.10094</v>
      </c>
      <c r="CA41">
        <v>0.10094</v>
      </c>
      <c r="CB41">
        <v>0.10094</v>
      </c>
      <c r="CC41">
        <v>0.10094</v>
      </c>
      <c r="CD41">
        <v>0.15082999999999999</v>
      </c>
      <c r="CE41">
        <v>0.15082999999999999</v>
      </c>
      <c r="CF41">
        <v>0.15082999999999999</v>
      </c>
      <c r="CG41">
        <v>0.15082999999999999</v>
      </c>
      <c r="CH41">
        <v>0.15082999999999999</v>
      </c>
      <c r="CI41">
        <v>0.22025</v>
      </c>
      <c r="CJ41">
        <v>0.22025</v>
      </c>
      <c r="CK41">
        <v>0.22025</v>
      </c>
      <c r="CL41">
        <v>0.22025</v>
      </c>
      <c r="CM41">
        <v>0.22025</v>
      </c>
      <c r="CN41">
        <v>0.30986999999999998</v>
      </c>
      <c r="CO41">
        <v>0.30986999999999998</v>
      </c>
      <c r="CP41">
        <v>0.30986999999999998</v>
      </c>
      <c r="CQ41">
        <v>0.30986999999999998</v>
      </c>
      <c r="CR41">
        <v>0.30986999999999998</v>
      </c>
      <c r="CS41">
        <v>0.42873</v>
      </c>
      <c r="CT41">
        <v>0.42873</v>
      </c>
      <c r="CU41">
        <v>0.42873</v>
      </c>
      <c r="CV41">
        <v>0.42873</v>
      </c>
      <c r="CW41">
        <v>0.42873</v>
      </c>
      <c r="CX41">
        <v>1</v>
      </c>
    </row>
    <row r="42" spans="1:102">
      <c r="A42" t="s">
        <v>151</v>
      </c>
      <c r="B42">
        <v>2.0693684E-2</v>
      </c>
      <c r="C42">
        <v>1.3699999999999999E-3</v>
      </c>
      <c r="D42">
        <v>1.3699999999999999E-3</v>
      </c>
      <c r="E42">
        <v>1.3699999999999999E-3</v>
      </c>
      <c r="F42">
        <v>1.3699999999999999E-3</v>
      </c>
      <c r="G42">
        <v>5.1000000000000004E-4</v>
      </c>
      <c r="H42">
        <v>5.1000000000000004E-4</v>
      </c>
      <c r="I42">
        <v>5.1000000000000004E-4</v>
      </c>
      <c r="J42">
        <v>5.1000000000000004E-4</v>
      </c>
      <c r="K42">
        <v>5.1000000000000004E-4</v>
      </c>
      <c r="L42">
        <v>5.9315799999999999E-4</v>
      </c>
      <c r="M42">
        <v>5.9315799999999999E-4</v>
      </c>
      <c r="N42">
        <v>5.9315799999999999E-4</v>
      </c>
      <c r="O42">
        <v>5.9315799999999999E-4</v>
      </c>
      <c r="P42">
        <v>5.9315799999999999E-4</v>
      </c>
      <c r="Q42">
        <v>9.81579E-4</v>
      </c>
      <c r="R42">
        <v>9.81579E-4</v>
      </c>
      <c r="S42">
        <v>9.81579E-4</v>
      </c>
      <c r="T42">
        <v>9.81579E-4</v>
      </c>
      <c r="U42">
        <v>9.81579E-4</v>
      </c>
      <c r="V42">
        <v>8.9421100000000001E-4</v>
      </c>
      <c r="W42">
        <v>8.9421100000000001E-4</v>
      </c>
      <c r="X42">
        <v>8.9421100000000001E-4</v>
      </c>
      <c r="Y42">
        <v>8.9421100000000001E-4</v>
      </c>
      <c r="Z42">
        <v>8.9421100000000001E-4</v>
      </c>
      <c r="AA42">
        <v>1.1073680000000001E-3</v>
      </c>
      <c r="AB42">
        <v>1.1073680000000001E-3</v>
      </c>
      <c r="AC42">
        <v>1.1073680000000001E-3</v>
      </c>
      <c r="AD42">
        <v>1.1073680000000001E-3</v>
      </c>
      <c r="AE42">
        <v>1.1073680000000001E-3</v>
      </c>
      <c r="AF42">
        <v>1.6073680000000001E-3</v>
      </c>
      <c r="AG42">
        <v>1.6073680000000001E-3</v>
      </c>
      <c r="AH42">
        <v>1.6073680000000001E-3</v>
      </c>
      <c r="AI42">
        <v>1.6073680000000001E-3</v>
      </c>
      <c r="AJ42">
        <v>1.6073680000000001E-3</v>
      </c>
      <c r="AK42">
        <v>1.9905259999999998E-3</v>
      </c>
      <c r="AL42">
        <v>1.9905259999999998E-3</v>
      </c>
      <c r="AM42">
        <v>1.9905259999999998E-3</v>
      </c>
      <c r="AN42">
        <v>1.9905259999999998E-3</v>
      </c>
      <c r="AO42">
        <v>1.9905259999999998E-3</v>
      </c>
      <c r="AP42">
        <v>3.283158E-3</v>
      </c>
      <c r="AQ42">
        <v>3.283158E-3</v>
      </c>
      <c r="AR42">
        <v>3.283158E-3</v>
      </c>
      <c r="AS42">
        <v>3.283158E-3</v>
      </c>
      <c r="AT42">
        <v>3.283158E-3</v>
      </c>
      <c r="AU42">
        <v>4.5542109999999998E-3</v>
      </c>
      <c r="AV42">
        <v>4.5542109999999998E-3</v>
      </c>
      <c r="AW42">
        <v>4.5542109999999998E-3</v>
      </c>
      <c r="AX42">
        <v>4.5542109999999998E-3</v>
      </c>
      <c r="AY42">
        <v>4.5542109999999998E-3</v>
      </c>
      <c r="AZ42">
        <v>6.844737E-3</v>
      </c>
      <c r="BA42">
        <v>6.844737E-3</v>
      </c>
      <c r="BB42">
        <v>6.844737E-3</v>
      </c>
      <c r="BC42">
        <v>6.844737E-3</v>
      </c>
      <c r="BD42">
        <v>6.844737E-3</v>
      </c>
      <c r="BE42">
        <v>1.0072105E-2</v>
      </c>
      <c r="BF42">
        <v>1.0072105E-2</v>
      </c>
      <c r="BG42">
        <v>1.0072105E-2</v>
      </c>
      <c r="BH42">
        <v>1.0072105E-2</v>
      </c>
      <c r="BI42">
        <v>1.0072105E-2</v>
      </c>
      <c r="BJ42">
        <v>1.6034211E-2</v>
      </c>
      <c r="BK42">
        <v>1.6034211E-2</v>
      </c>
      <c r="BL42">
        <v>1.6034211E-2</v>
      </c>
      <c r="BM42">
        <v>1.6034211E-2</v>
      </c>
      <c r="BN42">
        <v>1.6034211E-2</v>
      </c>
      <c r="BO42">
        <v>2.4366315999999999E-2</v>
      </c>
      <c r="BP42">
        <v>2.4366315999999999E-2</v>
      </c>
      <c r="BQ42">
        <v>2.4366315999999999E-2</v>
      </c>
      <c r="BR42">
        <v>2.4366315999999999E-2</v>
      </c>
      <c r="BS42">
        <v>2.4366315999999999E-2</v>
      </c>
      <c r="BT42">
        <v>3.6406842000000002E-2</v>
      </c>
      <c r="BU42">
        <v>3.6406842000000002E-2</v>
      </c>
      <c r="BV42">
        <v>3.6406842000000002E-2</v>
      </c>
      <c r="BW42">
        <v>3.6406842000000002E-2</v>
      </c>
      <c r="BX42">
        <v>3.6406842000000002E-2</v>
      </c>
      <c r="BY42">
        <v>6.3028421000000001E-2</v>
      </c>
      <c r="BZ42">
        <v>6.3028421000000001E-2</v>
      </c>
      <c r="CA42">
        <v>6.3028421000000001E-2</v>
      </c>
      <c r="CB42">
        <v>6.3028421000000001E-2</v>
      </c>
      <c r="CC42">
        <v>6.3028421000000001E-2</v>
      </c>
      <c r="CD42">
        <v>9.6411578999999997E-2</v>
      </c>
      <c r="CE42">
        <v>9.6411578999999997E-2</v>
      </c>
      <c r="CF42">
        <v>9.6411578999999997E-2</v>
      </c>
      <c r="CG42">
        <v>9.6411578999999997E-2</v>
      </c>
      <c r="CH42">
        <v>9.6411578999999997E-2</v>
      </c>
      <c r="CI42">
        <v>0.148308947</v>
      </c>
      <c r="CJ42">
        <v>0.148308947</v>
      </c>
      <c r="CK42">
        <v>0.148308947</v>
      </c>
      <c r="CL42">
        <v>0.148308947</v>
      </c>
      <c r="CM42">
        <v>0.148308947</v>
      </c>
      <c r="CN42">
        <v>0.225275789</v>
      </c>
      <c r="CO42">
        <v>0.225275789</v>
      </c>
      <c r="CP42">
        <v>0.225275789</v>
      </c>
      <c r="CQ42">
        <v>0.225275789</v>
      </c>
      <c r="CR42">
        <v>0.225275789</v>
      </c>
      <c r="CS42">
        <v>0.33575105300000002</v>
      </c>
      <c r="CT42">
        <v>0.33575105300000002</v>
      </c>
      <c r="CU42">
        <v>0.33575105300000002</v>
      </c>
      <c r="CV42">
        <v>0.33575105300000002</v>
      </c>
      <c r="CW42">
        <v>0.33575105300000002</v>
      </c>
      <c r="CX42">
        <v>1</v>
      </c>
    </row>
    <row r="43" spans="1:102" s="36" customFormat="1">
      <c r="A43" s="36" t="s">
        <v>153</v>
      </c>
      <c r="B43">
        <v>6.2899999999999996E-3</v>
      </c>
      <c r="C43">
        <v>4.0999999999999999E-4</v>
      </c>
      <c r="D43">
        <v>2.9E-4</v>
      </c>
      <c r="E43">
        <v>2.1000000000000001E-4</v>
      </c>
      <c r="F43">
        <v>1.4999999999999999E-4</v>
      </c>
      <c r="G43">
        <v>1.2E-4</v>
      </c>
      <c r="H43">
        <v>1E-4</v>
      </c>
      <c r="I43">
        <v>9.0000000000000006E-5</v>
      </c>
      <c r="J43">
        <v>9.0000000000000006E-5</v>
      </c>
      <c r="K43">
        <v>1E-4</v>
      </c>
      <c r="L43">
        <v>1.2E-4</v>
      </c>
      <c r="M43">
        <v>1.3999999999999999E-4</v>
      </c>
      <c r="N43">
        <v>1.6000000000000001E-4</v>
      </c>
      <c r="O43">
        <v>1.9000000000000001E-4</v>
      </c>
      <c r="P43">
        <v>2.1000000000000001E-4</v>
      </c>
      <c r="Q43">
        <v>2.4000000000000001E-4</v>
      </c>
      <c r="R43">
        <v>2.5000000000000001E-4</v>
      </c>
      <c r="S43">
        <v>2.7E-4</v>
      </c>
      <c r="T43">
        <v>2.7999999999999998E-4</v>
      </c>
      <c r="U43">
        <v>2.9E-4</v>
      </c>
      <c r="V43">
        <v>2.9999999999999997E-4</v>
      </c>
      <c r="W43">
        <v>3.1E-4</v>
      </c>
      <c r="X43">
        <v>3.1E-4</v>
      </c>
      <c r="Y43">
        <v>3.1E-4</v>
      </c>
      <c r="Z43">
        <v>3.1E-4</v>
      </c>
      <c r="AA43">
        <v>3.1E-4</v>
      </c>
      <c r="AB43">
        <v>3.1E-4</v>
      </c>
      <c r="AC43">
        <v>3.2000000000000003E-4</v>
      </c>
      <c r="AD43">
        <v>3.4000000000000002E-4</v>
      </c>
      <c r="AE43">
        <v>3.6000000000000002E-4</v>
      </c>
      <c r="AF43">
        <v>4.0000000000000002E-4</v>
      </c>
      <c r="AG43">
        <v>4.2999999999999999E-4</v>
      </c>
      <c r="AH43">
        <v>4.6999999999999999E-4</v>
      </c>
      <c r="AI43">
        <v>5.1000000000000004E-4</v>
      </c>
      <c r="AJ43">
        <v>5.5000000000000003E-4</v>
      </c>
      <c r="AK43">
        <v>5.9000000000000003E-4</v>
      </c>
      <c r="AL43">
        <v>6.2E-4</v>
      </c>
      <c r="AM43">
        <v>6.4999999999999997E-4</v>
      </c>
      <c r="AN43">
        <v>6.8999999999999997E-4</v>
      </c>
      <c r="AO43">
        <v>7.2999999999999996E-4</v>
      </c>
      <c r="AP43">
        <v>7.7999999999999999E-4</v>
      </c>
      <c r="AQ43">
        <v>8.4999999999999995E-4</v>
      </c>
      <c r="AR43">
        <v>9.3000000000000005E-4</v>
      </c>
      <c r="AS43">
        <v>1.0200000000000001E-3</v>
      </c>
      <c r="AT43">
        <v>1.1299999999999999E-3</v>
      </c>
      <c r="AU43">
        <v>1.2600000000000001E-3</v>
      </c>
      <c r="AV43">
        <v>1.4E-3</v>
      </c>
      <c r="AW43">
        <v>1.5399999999999999E-3</v>
      </c>
      <c r="AX43">
        <v>1.6800000000000001E-3</v>
      </c>
      <c r="AY43">
        <v>1.82E-3</v>
      </c>
      <c r="AZ43">
        <v>1.9599999999999999E-3</v>
      </c>
      <c r="BA43">
        <v>2.1299999999999999E-3</v>
      </c>
      <c r="BB43">
        <v>2.32E-3</v>
      </c>
      <c r="BC43">
        <v>2.5500000000000002E-3</v>
      </c>
      <c r="BD43">
        <v>2.8300000000000001E-3</v>
      </c>
      <c r="BE43">
        <v>3.16E-3</v>
      </c>
      <c r="BF43">
        <v>3.5200000000000001E-3</v>
      </c>
      <c r="BG43">
        <v>3.8999999999999998E-3</v>
      </c>
      <c r="BH43">
        <v>4.3E-3</v>
      </c>
      <c r="BI43">
        <v>4.7099999999999998E-3</v>
      </c>
      <c r="BJ43">
        <v>5.13E-3</v>
      </c>
      <c r="BK43">
        <v>5.5900000000000004E-3</v>
      </c>
      <c r="BL43">
        <v>6.11E-3</v>
      </c>
      <c r="BM43">
        <v>6.7299999999999999E-3</v>
      </c>
      <c r="BN43">
        <v>7.45E-3</v>
      </c>
      <c r="BO43">
        <v>8.2699999999999996E-3</v>
      </c>
      <c r="BP43">
        <v>9.1800000000000007E-3</v>
      </c>
      <c r="BQ43">
        <v>1.0149999999999999E-2</v>
      </c>
      <c r="BR43">
        <v>1.116E-2</v>
      </c>
      <c r="BS43">
        <v>1.222E-2</v>
      </c>
      <c r="BT43">
        <v>1.338E-2</v>
      </c>
      <c r="BU43">
        <v>1.47E-2</v>
      </c>
      <c r="BV43">
        <v>1.6289999999999999E-2</v>
      </c>
      <c r="BW43">
        <v>1.8239999999999999E-2</v>
      </c>
      <c r="BX43">
        <v>2.06E-2</v>
      </c>
      <c r="BY43">
        <v>2.3390000000000001E-2</v>
      </c>
      <c r="BZ43">
        <v>2.6579999999999999E-2</v>
      </c>
      <c r="CA43">
        <v>3.0079999999999999E-2</v>
      </c>
      <c r="CB43">
        <v>3.381E-2</v>
      </c>
      <c r="CC43">
        <v>3.771E-2</v>
      </c>
      <c r="CD43">
        <v>4.5400000000000003E-2</v>
      </c>
      <c r="CE43">
        <v>5.0750000000000003E-2</v>
      </c>
      <c r="CF43">
        <v>5.7090000000000002E-2</v>
      </c>
      <c r="CG43">
        <v>6.479E-2</v>
      </c>
      <c r="CH43">
        <v>7.4149999999999994E-2</v>
      </c>
      <c r="CI43">
        <v>8.5389999999999994E-2</v>
      </c>
      <c r="CJ43">
        <v>9.8530000000000006E-2</v>
      </c>
      <c r="CK43">
        <v>0.1134</v>
      </c>
      <c r="CL43">
        <v>0.12964999999999999</v>
      </c>
      <c r="CM43">
        <v>0.14680000000000001</v>
      </c>
      <c r="CN43">
        <v>0.16425999999999999</v>
      </c>
      <c r="CO43">
        <v>0.18154999999999999</v>
      </c>
      <c r="CP43">
        <v>0.19847999999999999</v>
      </c>
      <c r="CQ43">
        <v>0.21535000000000001</v>
      </c>
      <c r="CR43">
        <v>0.23322000000000001</v>
      </c>
      <c r="CS43">
        <v>0.26090000000000002</v>
      </c>
      <c r="CT43">
        <v>0.28398000000000001</v>
      </c>
      <c r="CU43">
        <v>0.30754999999999999</v>
      </c>
      <c r="CV43">
        <v>0.33138000000000001</v>
      </c>
      <c r="CW43">
        <v>0.35524</v>
      </c>
      <c r="CX43">
        <v>1</v>
      </c>
    </row>
    <row r="44" spans="1:102">
      <c r="A44" t="s">
        <v>155</v>
      </c>
      <c r="B44">
        <v>6.6841463000000004E-2</v>
      </c>
      <c r="C44">
        <v>1.0634390000000001E-2</v>
      </c>
      <c r="D44">
        <v>1.0634390000000001E-2</v>
      </c>
      <c r="E44">
        <v>1.0634390000000001E-2</v>
      </c>
      <c r="F44">
        <v>1.0634390000000001E-2</v>
      </c>
      <c r="G44">
        <v>2.2570730000000001E-3</v>
      </c>
      <c r="H44">
        <v>2.2570730000000001E-3</v>
      </c>
      <c r="I44">
        <v>2.2570730000000001E-3</v>
      </c>
      <c r="J44">
        <v>2.2570730000000001E-3</v>
      </c>
      <c r="K44">
        <v>2.2570730000000001E-3</v>
      </c>
      <c r="L44">
        <v>1.5885369999999999E-3</v>
      </c>
      <c r="M44">
        <v>1.5885369999999999E-3</v>
      </c>
      <c r="N44">
        <v>1.5885369999999999E-3</v>
      </c>
      <c r="O44">
        <v>1.5885369999999999E-3</v>
      </c>
      <c r="P44">
        <v>1.5885369999999999E-3</v>
      </c>
      <c r="Q44">
        <v>1.952683E-3</v>
      </c>
      <c r="R44">
        <v>1.952683E-3</v>
      </c>
      <c r="S44">
        <v>1.952683E-3</v>
      </c>
      <c r="T44">
        <v>1.952683E-3</v>
      </c>
      <c r="U44">
        <v>1.952683E-3</v>
      </c>
      <c r="V44">
        <v>3.7490240000000001E-3</v>
      </c>
      <c r="W44">
        <v>3.7490240000000001E-3</v>
      </c>
      <c r="X44">
        <v>3.7490240000000001E-3</v>
      </c>
      <c r="Y44">
        <v>3.7490240000000001E-3</v>
      </c>
      <c r="Z44">
        <v>3.7490240000000001E-3</v>
      </c>
      <c r="AA44">
        <v>6.1653660000000002E-3</v>
      </c>
      <c r="AB44">
        <v>6.1653660000000002E-3</v>
      </c>
      <c r="AC44">
        <v>6.1653660000000002E-3</v>
      </c>
      <c r="AD44">
        <v>6.1653660000000002E-3</v>
      </c>
      <c r="AE44">
        <v>6.1653660000000002E-3</v>
      </c>
      <c r="AF44">
        <v>8.7904880000000008E-3</v>
      </c>
      <c r="AG44">
        <v>8.7904880000000008E-3</v>
      </c>
      <c r="AH44">
        <v>8.7904880000000008E-3</v>
      </c>
      <c r="AI44">
        <v>8.7904880000000008E-3</v>
      </c>
      <c r="AJ44">
        <v>8.7904880000000008E-3</v>
      </c>
      <c r="AK44">
        <v>1.0272195E-2</v>
      </c>
      <c r="AL44">
        <v>1.0272195E-2</v>
      </c>
      <c r="AM44">
        <v>1.0272195E-2</v>
      </c>
      <c r="AN44">
        <v>1.0272195E-2</v>
      </c>
      <c r="AO44">
        <v>1.0272195E-2</v>
      </c>
      <c r="AP44">
        <v>1.0323659000000001E-2</v>
      </c>
      <c r="AQ44">
        <v>1.0323659000000001E-2</v>
      </c>
      <c r="AR44">
        <v>1.0323659000000001E-2</v>
      </c>
      <c r="AS44">
        <v>1.0323659000000001E-2</v>
      </c>
      <c r="AT44">
        <v>1.0323659000000001E-2</v>
      </c>
      <c r="AU44">
        <v>1.0378780000000001E-2</v>
      </c>
      <c r="AV44">
        <v>1.0378780000000001E-2</v>
      </c>
      <c r="AW44">
        <v>1.0378780000000001E-2</v>
      </c>
      <c r="AX44">
        <v>1.0378780000000001E-2</v>
      </c>
      <c r="AY44">
        <v>1.0378780000000001E-2</v>
      </c>
      <c r="AZ44">
        <v>1.2075122000000001E-2</v>
      </c>
      <c r="BA44">
        <v>1.2075122000000001E-2</v>
      </c>
      <c r="BB44">
        <v>1.2075122000000001E-2</v>
      </c>
      <c r="BC44">
        <v>1.2075122000000001E-2</v>
      </c>
      <c r="BD44">
        <v>1.2075122000000001E-2</v>
      </c>
      <c r="BE44">
        <v>1.6080000000000001E-2</v>
      </c>
      <c r="BF44">
        <v>1.6080000000000001E-2</v>
      </c>
      <c r="BG44">
        <v>1.6080000000000001E-2</v>
      </c>
      <c r="BH44">
        <v>1.6080000000000001E-2</v>
      </c>
      <c r="BI44">
        <v>1.6080000000000001E-2</v>
      </c>
      <c r="BJ44">
        <v>2.1788780000000001E-2</v>
      </c>
      <c r="BK44">
        <v>2.1788780000000001E-2</v>
      </c>
      <c r="BL44">
        <v>2.1788780000000001E-2</v>
      </c>
      <c r="BM44">
        <v>2.1788780000000001E-2</v>
      </c>
      <c r="BN44">
        <v>2.1788780000000001E-2</v>
      </c>
      <c r="BO44">
        <v>3.3969024E-2</v>
      </c>
      <c r="BP44">
        <v>3.3969024E-2</v>
      </c>
      <c r="BQ44">
        <v>3.3969024E-2</v>
      </c>
      <c r="BR44">
        <v>3.3969024E-2</v>
      </c>
      <c r="BS44">
        <v>3.3969024E-2</v>
      </c>
      <c r="BT44">
        <v>5.3909024E-2</v>
      </c>
      <c r="BU44">
        <v>5.3909024E-2</v>
      </c>
      <c r="BV44">
        <v>5.3909024E-2</v>
      </c>
      <c r="BW44">
        <v>5.3909024E-2</v>
      </c>
      <c r="BX44">
        <v>5.3909024E-2</v>
      </c>
      <c r="BY44">
        <v>8.5237561000000003E-2</v>
      </c>
      <c r="BZ44">
        <v>8.5237561000000003E-2</v>
      </c>
      <c r="CA44">
        <v>8.5237561000000003E-2</v>
      </c>
      <c r="CB44">
        <v>8.5237561000000003E-2</v>
      </c>
      <c r="CC44">
        <v>8.5237561000000003E-2</v>
      </c>
      <c r="CD44">
        <v>0.13244804900000001</v>
      </c>
      <c r="CE44">
        <v>0.13244804900000001</v>
      </c>
      <c r="CF44">
        <v>0.13244804900000001</v>
      </c>
      <c r="CG44">
        <v>0.13244804900000001</v>
      </c>
      <c r="CH44">
        <v>0.13244804900000001</v>
      </c>
      <c r="CI44">
        <v>0.19970122000000001</v>
      </c>
      <c r="CJ44">
        <v>0.19970122000000001</v>
      </c>
      <c r="CK44">
        <v>0.19970122000000001</v>
      </c>
      <c r="CL44">
        <v>0.19970122000000001</v>
      </c>
      <c r="CM44">
        <v>0.19970122000000001</v>
      </c>
      <c r="CN44">
        <v>0.29157146299999998</v>
      </c>
      <c r="CO44">
        <v>0.29157146299999998</v>
      </c>
      <c r="CP44">
        <v>0.29157146299999998</v>
      </c>
      <c r="CQ44">
        <v>0.29157146299999998</v>
      </c>
      <c r="CR44">
        <v>0.29157146299999998</v>
      </c>
      <c r="CS44">
        <v>0.41195365900000003</v>
      </c>
      <c r="CT44">
        <v>0.41195365900000003</v>
      </c>
      <c r="CU44">
        <v>0.41195365900000003</v>
      </c>
      <c r="CV44">
        <v>0.41195365900000003</v>
      </c>
      <c r="CW44">
        <v>0.41195365900000003</v>
      </c>
      <c r="CX44">
        <v>1</v>
      </c>
    </row>
    <row r="45" spans="1:102">
      <c r="A45" t="s">
        <v>157</v>
      </c>
      <c r="B45">
        <v>5.45E-3</v>
      </c>
      <c r="C45">
        <v>1.6000000000000001E-4</v>
      </c>
      <c r="D45">
        <v>1.6000000000000001E-4</v>
      </c>
      <c r="E45">
        <v>1.6000000000000001E-4</v>
      </c>
      <c r="F45">
        <v>1.6000000000000001E-4</v>
      </c>
      <c r="G45">
        <v>1.2E-4</v>
      </c>
      <c r="H45">
        <v>1.2E-4</v>
      </c>
      <c r="I45">
        <v>1.2E-4</v>
      </c>
      <c r="J45">
        <v>1.2E-4</v>
      </c>
      <c r="K45">
        <v>1.2E-4</v>
      </c>
      <c r="L45">
        <v>1.3999999999999999E-4</v>
      </c>
      <c r="M45">
        <v>1.3999999999999999E-4</v>
      </c>
      <c r="N45">
        <v>1.3999999999999999E-4</v>
      </c>
      <c r="O45">
        <v>1.3999999999999999E-4</v>
      </c>
      <c r="P45">
        <v>1.3999999999999999E-4</v>
      </c>
      <c r="Q45">
        <v>2.9E-4</v>
      </c>
      <c r="R45">
        <v>2.9E-4</v>
      </c>
      <c r="S45">
        <v>2.9E-4</v>
      </c>
      <c r="T45">
        <v>2.9E-4</v>
      </c>
      <c r="U45">
        <v>2.9E-4</v>
      </c>
      <c r="V45">
        <v>2.1000000000000001E-4</v>
      </c>
      <c r="W45">
        <v>2.1000000000000001E-4</v>
      </c>
      <c r="X45">
        <v>2.1000000000000001E-4</v>
      </c>
      <c r="Y45">
        <v>2.1000000000000001E-4</v>
      </c>
      <c r="Z45">
        <v>2.1000000000000001E-4</v>
      </c>
      <c r="AA45">
        <v>3.2000000000000003E-4</v>
      </c>
      <c r="AB45">
        <v>3.2000000000000003E-4</v>
      </c>
      <c r="AC45">
        <v>3.2000000000000003E-4</v>
      </c>
      <c r="AD45">
        <v>3.2000000000000003E-4</v>
      </c>
      <c r="AE45">
        <v>3.2000000000000003E-4</v>
      </c>
      <c r="AF45">
        <v>2.7999999999999998E-4</v>
      </c>
      <c r="AG45">
        <v>2.7999999999999998E-4</v>
      </c>
      <c r="AH45">
        <v>2.7999999999999998E-4</v>
      </c>
      <c r="AI45">
        <v>2.7999999999999998E-4</v>
      </c>
      <c r="AJ45">
        <v>2.7999999999999998E-4</v>
      </c>
      <c r="AK45">
        <v>6.4000000000000005E-4</v>
      </c>
      <c r="AL45">
        <v>6.4000000000000005E-4</v>
      </c>
      <c r="AM45">
        <v>6.4000000000000005E-4</v>
      </c>
      <c r="AN45">
        <v>6.4000000000000005E-4</v>
      </c>
      <c r="AO45">
        <v>6.4000000000000005E-4</v>
      </c>
      <c r="AP45">
        <v>1.08E-3</v>
      </c>
      <c r="AQ45">
        <v>1.08E-3</v>
      </c>
      <c r="AR45">
        <v>1.08E-3</v>
      </c>
      <c r="AS45">
        <v>1.08E-3</v>
      </c>
      <c r="AT45">
        <v>1.08E-3</v>
      </c>
      <c r="AU45">
        <v>1.8400000000000001E-3</v>
      </c>
      <c r="AV45">
        <v>1.8400000000000001E-3</v>
      </c>
      <c r="AW45">
        <v>1.8400000000000001E-3</v>
      </c>
      <c r="AX45">
        <v>1.8400000000000001E-3</v>
      </c>
      <c r="AY45">
        <v>1.8400000000000001E-3</v>
      </c>
      <c r="AZ45">
        <v>3.0899999999999999E-3</v>
      </c>
      <c r="BA45">
        <v>3.0899999999999999E-3</v>
      </c>
      <c r="BB45">
        <v>3.0899999999999999E-3</v>
      </c>
      <c r="BC45">
        <v>3.0899999999999999E-3</v>
      </c>
      <c r="BD45">
        <v>3.0899999999999999E-3</v>
      </c>
      <c r="BE45">
        <v>4.5300000000000002E-3</v>
      </c>
      <c r="BF45">
        <v>4.5300000000000002E-3</v>
      </c>
      <c r="BG45">
        <v>4.5300000000000002E-3</v>
      </c>
      <c r="BH45">
        <v>4.5300000000000002E-3</v>
      </c>
      <c r="BI45">
        <v>4.5300000000000002E-3</v>
      </c>
      <c r="BJ45">
        <v>7.3600000000000002E-3</v>
      </c>
      <c r="BK45">
        <v>7.3600000000000002E-3</v>
      </c>
      <c r="BL45">
        <v>7.3600000000000002E-3</v>
      </c>
      <c r="BM45">
        <v>7.3600000000000002E-3</v>
      </c>
      <c r="BN45">
        <v>7.3600000000000002E-3</v>
      </c>
      <c r="BO45">
        <v>1.3180000000000001E-2</v>
      </c>
      <c r="BP45">
        <v>1.3180000000000001E-2</v>
      </c>
      <c r="BQ45">
        <v>1.3180000000000001E-2</v>
      </c>
      <c r="BR45">
        <v>1.3180000000000001E-2</v>
      </c>
      <c r="BS45">
        <v>1.3180000000000001E-2</v>
      </c>
      <c r="BT45">
        <v>2.359E-2</v>
      </c>
      <c r="BU45">
        <v>2.359E-2</v>
      </c>
      <c r="BV45">
        <v>2.359E-2</v>
      </c>
      <c r="BW45">
        <v>2.359E-2</v>
      </c>
      <c r="BX45">
        <v>2.359E-2</v>
      </c>
      <c r="BY45">
        <v>4.6559999999999997E-2</v>
      </c>
      <c r="BZ45">
        <v>4.6559999999999997E-2</v>
      </c>
      <c r="CA45">
        <v>4.6559999999999997E-2</v>
      </c>
      <c r="CB45">
        <v>4.6559999999999997E-2</v>
      </c>
      <c r="CC45">
        <v>4.6559999999999997E-2</v>
      </c>
      <c r="CD45">
        <v>9.0730000000000005E-2</v>
      </c>
      <c r="CE45">
        <v>9.0730000000000005E-2</v>
      </c>
      <c r="CF45">
        <v>9.0730000000000005E-2</v>
      </c>
      <c r="CG45">
        <v>9.0730000000000005E-2</v>
      </c>
      <c r="CH45">
        <v>9.0730000000000005E-2</v>
      </c>
      <c r="CI45">
        <v>0.16231999999999999</v>
      </c>
      <c r="CJ45">
        <v>0.16231999999999999</v>
      </c>
      <c r="CK45">
        <v>0.16231999999999999</v>
      </c>
      <c r="CL45">
        <v>0.16231999999999999</v>
      </c>
      <c r="CM45">
        <v>0.16231999999999999</v>
      </c>
      <c r="CN45">
        <v>0.26656999999999997</v>
      </c>
      <c r="CO45">
        <v>0.26656999999999997</v>
      </c>
      <c r="CP45">
        <v>0.26656999999999997</v>
      </c>
      <c r="CQ45">
        <v>0.26656999999999997</v>
      </c>
      <c r="CR45">
        <v>0.26656999999999997</v>
      </c>
      <c r="CS45">
        <v>0.40188000000000001</v>
      </c>
      <c r="CT45">
        <v>0.40188000000000001</v>
      </c>
      <c r="CU45">
        <v>0.40188000000000001</v>
      </c>
      <c r="CV45">
        <v>0.40188000000000001</v>
      </c>
      <c r="CW45">
        <v>0.40188000000000001</v>
      </c>
      <c r="CX45">
        <v>1</v>
      </c>
    </row>
    <row r="46" spans="1:102">
      <c r="A46" t="s">
        <v>159</v>
      </c>
      <c r="B46">
        <v>4.5500000000000002E-3</v>
      </c>
      <c r="C46">
        <v>3.1E-4</v>
      </c>
      <c r="D46">
        <v>3.1E-4</v>
      </c>
      <c r="E46">
        <v>3.1E-4</v>
      </c>
      <c r="F46">
        <v>3.1E-4</v>
      </c>
      <c r="G46">
        <v>1.2E-4</v>
      </c>
      <c r="H46">
        <v>1.2E-4</v>
      </c>
      <c r="I46">
        <v>1.2E-4</v>
      </c>
      <c r="J46">
        <v>1.2E-4</v>
      </c>
      <c r="K46">
        <v>1.2E-4</v>
      </c>
      <c r="L46">
        <v>1.3999999999999999E-4</v>
      </c>
      <c r="M46">
        <v>1.3999999999999999E-4</v>
      </c>
      <c r="N46">
        <v>1.3999999999999999E-4</v>
      </c>
      <c r="O46">
        <v>1.3999999999999999E-4</v>
      </c>
      <c r="P46">
        <v>1.3999999999999999E-4</v>
      </c>
      <c r="Q46">
        <v>2.7999999999999998E-4</v>
      </c>
      <c r="R46">
        <v>2.7999999999999998E-4</v>
      </c>
      <c r="S46">
        <v>2.7999999999999998E-4</v>
      </c>
      <c r="T46">
        <v>2.7999999999999998E-4</v>
      </c>
      <c r="U46">
        <v>2.7999999999999998E-4</v>
      </c>
      <c r="V46">
        <v>3.8000000000000002E-4</v>
      </c>
      <c r="W46">
        <v>3.8000000000000002E-4</v>
      </c>
      <c r="X46">
        <v>3.8000000000000002E-4</v>
      </c>
      <c r="Y46">
        <v>3.8000000000000002E-4</v>
      </c>
      <c r="Z46">
        <v>3.8000000000000002E-4</v>
      </c>
      <c r="AA46">
        <v>3.8999999999999999E-4</v>
      </c>
      <c r="AB46">
        <v>3.8999999999999999E-4</v>
      </c>
      <c r="AC46">
        <v>3.8999999999999999E-4</v>
      </c>
      <c r="AD46">
        <v>3.8999999999999999E-4</v>
      </c>
      <c r="AE46">
        <v>3.8999999999999999E-4</v>
      </c>
      <c r="AF46">
        <v>5.0000000000000001E-4</v>
      </c>
      <c r="AG46">
        <v>5.0000000000000001E-4</v>
      </c>
      <c r="AH46">
        <v>5.0000000000000001E-4</v>
      </c>
      <c r="AI46">
        <v>5.0000000000000001E-4</v>
      </c>
      <c r="AJ46">
        <v>5.0000000000000001E-4</v>
      </c>
      <c r="AK46">
        <v>8.4999999999999995E-4</v>
      </c>
      <c r="AL46">
        <v>8.4999999999999995E-4</v>
      </c>
      <c r="AM46">
        <v>8.4999999999999995E-4</v>
      </c>
      <c r="AN46">
        <v>8.4999999999999995E-4</v>
      </c>
      <c r="AO46">
        <v>8.4999999999999995E-4</v>
      </c>
      <c r="AP46">
        <v>1.2999999999999999E-3</v>
      </c>
      <c r="AQ46">
        <v>1.2999999999999999E-3</v>
      </c>
      <c r="AR46">
        <v>1.2999999999999999E-3</v>
      </c>
      <c r="AS46">
        <v>1.2999999999999999E-3</v>
      </c>
      <c r="AT46">
        <v>1.2999999999999999E-3</v>
      </c>
      <c r="AU46">
        <v>2.47E-3</v>
      </c>
      <c r="AV46">
        <v>2.47E-3</v>
      </c>
      <c r="AW46">
        <v>2.47E-3</v>
      </c>
      <c r="AX46">
        <v>2.47E-3</v>
      </c>
      <c r="AY46">
        <v>2.47E-3</v>
      </c>
      <c r="AZ46">
        <v>3.9300000000000003E-3</v>
      </c>
      <c r="BA46">
        <v>3.9300000000000003E-3</v>
      </c>
      <c r="BB46">
        <v>3.9300000000000003E-3</v>
      </c>
      <c r="BC46">
        <v>3.9300000000000003E-3</v>
      </c>
      <c r="BD46">
        <v>3.9300000000000003E-3</v>
      </c>
      <c r="BE46">
        <v>6.0499999999999998E-3</v>
      </c>
      <c r="BF46">
        <v>6.0499999999999998E-3</v>
      </c>
      <c r="BG46">
        <v>6.0499999999999998E-3</v>
      </c>
      <c r="BH46">
        <v>6.0499999999999998E-3</v>
      </c>
      <c r="BI46">
        <v>6.0499999999999998E-3</v>
      </c>
      <c r="BJ46">
        <v>9.4299999999999991E-3</v>
      </c>
      <c r="BK46">
        <v>9.4299999999999991E-3</v>
      </c>
      <c r="BL46">
        <v>9.4299999999999991E-3</v>
      </c>
      <c r="BM46">
        <v>9.4299999999999991E-3</v>
      </c>
      <c r="BN46">
        <v>9.4299999999999991E-3</v>
      </c>
      <c r="BO46">
        <v>1.383E-2</v>
      </c>
      <c r="BP46">
        <v>1.383E-2</v>
      </c>
      <c r="BQ46">
        <v>1.383E-2</v>
      </c>
      <c r="BR46">
        <v>1.383E-2</v>
      </c>
      <c r="BS46">
        <v>1.383E-2</v>
      </c>
      <c r="BT46">
        <v>2.486E-2</v>
      </c>
      <c r="BU46">
        <v>2.486E-2</v>
      </c>
      <c r="BV46">
        <v>2.486E-2</v>
      </c>
      <c r="BW46">
        <v>2.486E-2</v>
      </c>
      <c r="BX46">
        <v>2.486E-2</v>
      </c>
      <c r="BY46">
        <v>3.5770000000000003E-2</v>
      </c>
      <c r="BZ46">
        <v>3.5770000000000003E-2</v>
      </c>
      <c r="CA46">
        <v>3.5770000000000003E-2</v>
      </c>
      <c r="CB46">
        <v>3.5770000000000003E-2</v>
      </c>
      <c r="CC46">
        <v>3.5770000000000003E-2</v>
      </c>
      <c r="CD46">
        <v>7.1669999999999998E-2</v>
      </c>
      <c r="CE46">
        <v>7.1669999999999998E-2</v>
      </c>
      <c r="CF46">
        <v>7.1669999999999998E-2</v>
      </c>
      <c r="CG46">
        <v>7.1669999999999998E-2</v>
      </c>
      <c r="CH46">
        <v>7.1669999999999998E-2</v>
      </c>
      <c r="CI46">
        <v>0.13253999999999999</v>
      </c>
      <c r="CJ46">
        <v>0.13253999999999999</v>
      </c>
      <c r="CK46">
        <v>0.13253999999999999</v>
      </c>
      <c r="CL46">
        <v>0.13253999999999999</v>
      </c>
      <c r="CM46">
        <v>0.13253999999999999</v>
      </c>
      <c r="CN46">
        <v>0.22622999999999999</v>
      </c>
      <c r="CO46">
        <v>0.22622999999999999</v>
      </c>
      <c r="CP46">
        <v>0.22622999999999999</v>
      </c>
      <c r="CQ46">
        <v>0.22622999999999999</v>
      </c>
      <c r="CR46">
        <v>0.22622999999999999</v>
      </c>
      <c r="CS46">
        <v>0.35643000000000002</v>
      </c>
      <c r="CT46">
        <v>0.35643000000000002</v>
      </c>
      <c r="CU46">
        <v>0.35643000000000002</v>
      </c>
      <c r="CV46">
        <v>0.35643000000000002</v>
      </c>
      <c r="CW46">
        <v>0.35643000000000002</v>
      </c>
      <c r="CX46">
        <v>1</v>
      </c>
    </row>
    <row r="47" spans="1:102">
      <c r="A47" t="s">
        <v>161</v>
      </c>
      <c r="B47">
        <v>1.8400000000000001E-3</v>
      </c>
      <c r="C47">
        <v>6.9999999999999994E-5</v>
      </c>
      <c r="D47">
        <v>6.9999999999999994E-5</v>
      </c>
      <c r="E47">
        <v>6.9999999999999994E-5</v>
      </c>
      <c r="F47">
        <v>6.9999999999999994E-5</v>
      </c>
      <c r="G47">
        <v>1E-4</v>
      </c>
      <c r="H47">
        <v>1E-4</v>
      </c>
      <c r="I47">
        <v>1E-4</v>
      </c>
      <c r="J47">
        <v>1E-4</v>
      </c>
      <c r="K47">
        <v>1E-4</v>
      </c>
      <c r="L47">
        <v>4.0000000000000003E-5</v>
      </c>
      <c r="M47">
        <v>4.0000000000000003E-5</v>
      </c>
      <c r="N47">
        <v>4.0000000000000003E-5</v>
      </c>
      <c r="O47">
        <v>4.0000000000000003E-5</v>
      </c>
      <c r="P47">
        <v>4.0000000000000003E-5</v>
      </c>
      <c r="Q47">
        <v>2.2000000000000001E-4</v>
      </c>
      <c r="R47">
        <v>2.2000000000000001E-4</v>
      </c>
      <c r="S47">
        <v>2.2000000000000001E-4</v>
      </c>
      <c r="T47">
        <v>2.2000000000000001E-4</v>
      </c>
      <c r="U47">
        <v>2.2000000000000001E-4</v>
      </c>
      <c r="V47">
        <v>9.0000000000000006E-5</v>
      </c>
      <c r="W47">
        <v>9.0000000000000006E-5</v>
      </c>
      <c r="X47">
        <v>9.0000000000000006E-5</v>
      </c>
      <c r="Y47">
        <v>9.0000000000000006E-5</v>
      </c>
      <c r="Z47">
        <v>9.0000000000000006E-5</v>
      </c>
      <c r="AA47">
        <v>2.3000000000000001E-4</v>
      </c>
      <c r="AB47">
        <v>2.3000000000000001E-4</v>
      </c>
      <c r="AC47">
        <v>2.3000000000000001E-4</v>
      </c>
      <c r="AD47">
        <v>2.3000000000000001E-4</v>
      </c>
      <c r="AE47">
        <v>2.3000000000000001E-4</v>
      </c>
      <c r="AF47">
        <v>4.0000000000000002E-4</v>
      </c>
      <c r="AG47">
        <v>4.0000000000000002E-4</v>
      </c>
      <c r="AH47">
        <v>4.0000000000000002E-4</v>
      </c>
      <c r="AI47">
        <v>4.0000000000000002E-4</v>
      </c>
      <c r="AJ47">
        <v>4.0000000000000002E-4</v>
      </c>
      <c r="AK47">
        <v>4.8999999999999998E-4</v>
      </c>
      <c r="AL47">
        <v>4.8999999999999998E-4</v>
      </c>
      <c r="AM47">
        <v>4.8999999999999998E-4</v>
      </c>
      <c r="AN47">
        <v>4.8999999999999998E-4</v>
      </c>
      <c r="AO47">
        <v>4.8999999999999998E-4</v>
      </c>
      <c r="AP47">
        <v>8.7000000000000001E-4</v>
      </c>
      <c r="AQ47">
        <v>8.7000000000000001E-4</v>
      </c>
      <c r="AR47">
        <v>8.7000000000000001E-4</v>
      </c>
      <c r="AS47">
        <v>8.7000000000000001E-4</v>
      </c>
      <c r="AT47">
        <v>8.7000000000000001E-4</v>
      </c>
      <c r="AU47">
        <v>1.15E-3</v>
      </c>
      <c r="AV47">
        <v>1.15E-3</v>
      </c>
      <c r="AW47">
        <v>1.15E-3</v>
      </c>
      <c r="AX47">
        <v>1.15E-3</v>
      </c>
      <c r="AY47">
        <v>1.15E-3</v>
      </c>
      <c r="AZ47">
        <v>1.7799999999999999E-3</v>
      </c>
      <c r="BA47">
        <v>1.7799999999999999E-3</v>
      </c>
      <c r="BB47">
        <v>1.7799999999999999E-3</v>
      </c>
      <c r="BC47">
        <v>1.7799999999999999E-3</v>
      </c>
      <c r="BD47">
        <v>1.7799999999999999E-3</v>
      </c>
      <c r="BE47">
        <v>3.1800000000000001E-3</v>
      </c>
      <c r="BF47">
        <v>3.1800000000000001E-3</v>
      </c>
      <c r="BG47">
        <v>3.1800000000000001E-3</v>
      </c>
      <c r="BH47">
        <v>3.1800000000000001E-3</v>
      </c>
      <c r="BI47">
        <v>3.1800000000000001E-3</v>
      </c>
      <c r="BJ47">
        <v>4.7800000000000004E-3</v>
      </c>
      <c r="BK47">
        <v>4.7800000000000004E-3</v>
      </c>
      <c r="BL47">
        <v>4.7800000000000004E-3</v>
      </c>
      <c r="BM47">
        <v>4.7800000000000004E-3</v>
      </c>
      <c r="BN47">
        <v>4.7800000000000004E-3</v>
      </c>
      <c r="BO47">
        <v>7.3699999999999998E-3</v>
      </c>
      <c r="BP47">
        <v>7.3699999999999998E-3</v>
      </c>
      <c r="BQ47">
        <v>7.3699999999999998E-3</v>
      </c>
      <c r="BR47">
        <v>7.3699999999999998E-3</v>
      </c>
      <c r="BS47">
        <v>7.3699999999999998E-3</v>
      </c>
      <c r="BT47">
        <v>1.452E-2</v>
      </c>
      <c r="BU47">
        <v>1.452E-2</v>
      </c>
      <c r="BV47">
        <v>1.452E-2</v>
      </c>
      <c r="BW47">
        <v>1.452E-2</v>
      </c>
      <c r="BX47">
        <v>1.452E-2</v>
      </c>
      <c r="BY47">
        <v>3.2039999999999999E-2</v>
      </c>
      <c r="BZ47">
        <v>3.2039999999999999E-2</v>
      </c>
      <c r="CA47">
        <v>3.2039999999999999E-2</v>
      </c>
      <c r="CB47">
        <v>3.2039999999999999E-2</v>
      </c>
      <c r="CC47">
        <v>3.2039999999999999E-2</v>
      </c>
      <c r="CD47">
        <v>6.5240000000000006E-2</v>
      </c>
      <c r="CE47">
        <v>6.5240000000000006E-2</v>
      </c>
      <c r="CF47">
        <v>6.5240000000000006E-2</v>
      </c>
      <c r="CG47">
        <v>6.5240000000000006E-2</v>
      </c>
      <c r="CH47">
        <v>6.5240000000000006E-2</v>
      </c>
      <c r="CI47">
        <v>0.12268999999999999</v>
      </c>
      <c r="CJ47">
        <v>0.12268999999999999</v>
      </c>
      <c r="CK47">
        <v>0.12268999999999999</v>
      </c>
      <c r="CL47">
        <v>0.12268999999999999</v>
      </c>
      <c r="CM47">
        <v>0.12268999999999999</v>
      </c>
      <c r="CN47">
        <v>0.21306</v>
      </c>
      <c r="CO47">
        <v>0.21306</v>
      </c>
      <c r="CP47">
        <v>0.21306</v>
      </c>
      <c r="CQ47">
        <v>0.21306</v>
      </c>
      <c r="CR47">
        <v>0.21306</v>
      </c>
      <c r="CS47">
        <v>0.34166999999999997</v>
      </c>
      <c r="CT47">
        <v>0.34166999999999997</v>
      </c>
      <c r="CU47">
        <v>0.34166999999999997</v>
      </c>
      <c r="CV47">
        <v>0.34166999999999997</v>
      </c>
      <c r="CW47">
        <v>0.34166999999999997</v>
      </c>
      <c r="CX47">
        <v>1</v>
      </c>
    </row>
    <row r="48" spans="1:102">
      <c r="A48" t="s">
        <v>163</v>
      </c>
      <c r="B48">
        <v>2.6800000000000001E-3</v>
      </c>
      <c r="C48">
        <v>1.7000000000000001E-4</v>
      </c>
      <c r="D48">
        <v>1.7000000000000001E-4</v>
      </c>
      <c r="E48">
        <v>1.7000000000000001E-4</v>
      </c>
      <c r="F48">
        <v>1.7000000000000001E-4</v>
      </c>
      <c r="G48">
        <v>1.1E-4</v>
      </c>
      <c r="H48">
        <v>1.1E-4</v>
      </c>
      <c r="I48">
        <v>1.1E-4</v>
      </c>
      <c r="J48">
        <v>1.1E-4</v>
      </c>
      <c r="K48">
        <v>1.1E-4</v>
      </c>
      <c r="L48">
        <v>1.1E-4</v>
      </c>
      <c r="M48">
        <v>1.1E-4</v>
      </c>
      <c r="N48">
        <v>1.1E-4</v>
      </c>
      <c r="O48">
        <v>1.1E-4</v>
      </c>
      <c r="P48">
        <v>1.1E-4</v>
      </c>
      <c r="Q48">
        <v>2.0000000000000001E-4</v>
      </c>
      <c r="R48">
        <v>2.0000000000000001E-4</v>
      </c>
      <c r="S48">
        <v>2.0000000000000001E-4</v>
      </c>
      <c r="T48">
        <v>2.0000000000000001E-4</v>
      </c>
      <c r="U48">
        <v>2.0000000000000001E-4</v>
      </c>
      <c r="V48">
        <v>3.2000000000000003E-4</v>
      </c>
      <c r="W48">
        <v>3.2000000000000003E-4</v>
      </c>
      <c r="X48">
        <v>3.2000000000000003E-4</v>
      </c>
      <c r="Y48">
        <v>3.2000000000000003E-4</v>
      </c>
      <c r="Z48">
        <v>3.2000000000000003E-4</v>
      </c>
      <c r="AA48">
        <v>2.4000000000000001E-4</v>
      </c>
      <c r="AB48">
        <v>2.4000000000000001E-4</v>
      </c>
      <c r="AC48">
        <v>2.4000000000000001E-4</v>
      </c>
      <c r="AD48">
        <v>2.4000000000000001E-4</v>
      </c>
      <c r="AE48">
        <v>2.4000000000000001E-4</v>
      </c>
      <c r="AF48">
        <v>4.2999999999999999E-4</v>
      </c>
      <c r="AG48">
        <v>4.2999999999999999E-4</v>
      </c>
      <c r="AH48">
        <v>4.2999999999999999E-4</v>
      </c>
      <c r="AI48">
        <v>4.2999999999999999E-4</v>
      </c>
      <c r="AJ48">
        <v>4.2999999999999999E-4</v>
      </c>
      <c r="AK48">
        <v>6.4000000000000005E-4</v>
      </c>
      <c r="AL48">
        <v>6.4000000000000005E-4</v>
      </c>
      <c r="AM48">
        <v>6.4000000000000005E-4</v>
      </c>
      <c r="AN48">
        <v>6.4000000000000005E-4</v>
      </c>
      <c r="AO48">
        <v>6.4000000000000005E-4</v>
      </c>
      <c r="AP48">
        <v>1.1100000000000001E-3</v>
      </c>
      <c r="AQ48">
        <v>1.1100000000000001E-3</v>
      </c>
      <c r="AR48">
        <v>1.1100000000000001E-3</v>
      </c>
      <c r="AS48">
        <v>1.1100000000000001E-3</v>
      </c>
      <c r="AT48">
        <v>1.1100000000000001E-3</v>
      </c>
      <c r="AU48">
        <v>1.9E-3</v>
      </c>
      <c r="AV48">
        <v>1.9E-3</v>
      </c>
      <c r="AW48">
        <v>1.9E-3</v>
      </c>
      <c r="AX48">
        <v>1.9E-3</v>
      </c>
      <c r="AY48">
        <v>1.9E-3</v>
      </c>
      <c r="AZ48">
        <v>3.1099999999999999E-3</v>
      </c>
      <c r="BA48">
        <v>3.1099999999999999E-3</v>
      </c>
      <c r="BB48">
        <v>3.1099999999999999E-3</v>
      </c>
      <c r="BC48">
        <v>3.1099999999999999E-3</v>
      </c>
      <c r="BD48">
        <v>3.1099999999999999E-3</v>
      </c>
      <c r="BE48">
        <v>4.9800000000000001E-3</v>
      </c>
      <c r="BF48">
        <v>4.9800000000000001E-3</v>
      </c>
      <c r="BG48">
        <v>4.9800000000000001E-3</v>
      </c>
      <c r="BH48">
        <v>4.9800000000000001E-3</v>
      </c>
      <c r="BI48">
        <v>4.9800000000000001E-3</v>
      </c>
      <c r="BJ48">
        <v>7.9699999999999997E-3</v>
      </c>
      <c r="BK48">
        <v>7.9699999999999997E-3</v>
      </c>
      <c r="BL48">
        <v>7.9699999999999997E-3</v>
      </c>
      <c r="BM48">
        <v>7.9699999999999997E-3</v>
      </c>
      <c r="BN48">
        <v>7.9699999999999997E-3</v>
      </c>
      <c r="BO48">
        <v>1.274E-2</v>
      </c>
      <c r="BP48">
        <v>1.274E-2</v>
      </c>
      <c r="BQ48">
        <v>1.274E-2</v>
      </c>
      <c r="BR48">
        <v>1.274E-2</v>
      </c>
      <c r="BS48">
        <v>1.274E-2</v>
      </c>
      <c r="BT48">
        <v>2.129E-2</v>
      </c>
      <c r="BU48">
        <v>2.129E-2</v>
      </c>
      <c r="BV48">
        <v>2.129E-2</v>
      </c>
      <c r="BW48">
        <v>2.129E-2</v>
      </c>
      <c r="BX48">
        <v>2.129E-2</v>
      </c>
      <c r="BY48">
        <v>4.0710000000000003E-2</v>
      </c>
      <c r="BZ48">
        <v>4.0710000000000003E-2</v>
      </c>
      <c r="CA48">
        <v>4.0710000000000003E-2</v>
      </c>
      <c r="CB48">
        <v>4.0710000000000003E-2</v>
      </c>
      <c r="CC48">
        <v>4.0710000000000003E-2</v>
      </c>
      <c r="CD48">
        <v>7.7829999999999996E-2</v>
      </c>
      <c r="CE48">
        <v>7.7829999999999996E-2</v>
      </c>
      <c r="CF48">
        <v>7.7829999999999996E-2</v>
      </c>
      <c r="CG48">
        <v>7.7829999999999996E-2</v>
      </c>
      <c r="CH48">
        <v>7.7829999999999996E-2</v>
      </c>
      <c r="CI48">
        <v>0.13879</v>
      </c>
      <c r="CJ48">
        <v>0.13879</v>
      </c>
      <c r="CK48">
        <v>0.13879</v>
      </c>
      <c r="CL48">
        <v>0.13879</v>
      </c>
      <c r="CM48">
        <v>0.13879</v>
      </c>
      <c r="CN48">
        <v>0.23089000000000001</v>
      </c>
      <c r="CO48">
        <v>0.23089000000000001</v>
      </c>
      <c r="CP48">
        <v>0.23089000000000001</v>
      </c>
      <c r="CQ48">
        <v>0.23089000000000001</v>
      </c>
      <c r="CR48">
        <v>0.23089000000000001</v>
      </c>
      <c r="CS48">
        <v>0.35833999999999999</v>
      </c>
      <c r="CT48">
        <v>0.35833999999999999</v>
      </c>
      <c r="CU48">
        <v>0.35833999999999999</v>
      </c>
      <c r="CV48">
        <v>0.35833999999999999</v>
      </c>
      <c r="CW48">
        <v>0.35833999999999999</v>
      </c>
      <c r="CX48">
        <v>1</v>
      </c>
    </row>
    <row r="49" spans="1:102">
      <c r="A49" t="s">
        <v>165</v>
      </c>
      <c r="B49">
        <v>2.8700000000000002E-3</v>
      </c>
      <c r="C49">
        <v>2.2000000000000001E-4</v>
      </c>
      <c r="D49">
        <v>2.2000000000000001E-4</v>
      </c>
      <c r="E49">
        <v>2.2000000000000001E-4</v>
      </c>
      <c r="F49">
        <v>2.2000000000000001E-4</v>
      </c>
      <c r="G49">
        <v>9.0000000000000006E-5</v>
      </c>
      <c r="H49">
        <v>9.0000000000000006E-5</v>
      </c>
      <c r="I49">
        <v>9.0000000000000006E-5</v>
      </c>
      <c r="J49">
        <v>9.0000000000000006E-5</v>
      </c>
      <c r="K49">
        <v>9.0000000000000006E-5</v>
      </c>
      <c r="L49">
        <v>6.9999999999999994E-5</v>
      </c>
      <c r="M49">
        <v>6.9999999999999994E-5</v>
      </c>
      <c r="N49">
        <v>6.9999999999999994E-5</v>
      </c>
      <c r="O49">
        <v>6.9999999999999994E-5</v>
      </c>
      <c r="P49">
        <v>6.9999999999999994E-5</v>
      </c>
      <c r="Q49">
        <v>2.0000000000000001E-4</v>
      </c>
      <c r="R49">
        <v>2.0000000000000001E-4</v>
      </c>
      <c r="S49">
        <v>2.0000000000000001E-4</v>
      </c>
      <c r="T49">
        <v>2.0000000000000001E-4</v>
      </c>
      <c r="U49">
        <v>2.0000000000000001E-4</v>
      </c>
      <c r="V49">
        <v>2.2000000000000001E-4</v>
      </c>
      <c r="W49">
        <v>2.2000000000000001E-4</v>
      </c>
      <c r="X49">
        <v>2.2000000000000001E-4</v>
      </c>
      <c r="Y49">
        <v>2.2000000000000001E-4</v>
      </c>
      <c r="Z49">
        <v>2.2000000000000001E-4</v>
      </c>
      <c r="AA49">
        <v>3.3E-4</v>
      </c>
      <c r="AB49">
        <v>3.3E-4</v>
      </c>
      <c r="AC49">
        <v>3.3E-4</v>
      </c>
      <c r="AD49">
        <v>3.3E-4</v>
      </c>
      <c r="AE49">
        <v>3.3E-4</v>
      </c>
      <c r="AF49">
        <v>4.0000000000000002E-4</v>
      </c>
      <c r="AG49">
        <v>4.0000000000000002E-4</v>
      </c>
      <c r="AH49">
        <v>4.0000000000000002E-4</v>
      </c>
      <c r="AI49">
        <v>4.0000000000000002E-4</v>
      </c>
      <c r="AJ49">
        <v>4.0000000000000002E-4</v>
      </c>
      <c r="AK49">
        <v>5.9999999999999995E-4</v>
      </c>
      <c r="AL49">
        <v>5.9999999999999995E-4</v>
      </c>
      <c r="AM49">
        <v>5.9999999999999995E-4</v>
      </c>
      <c r="AN49">
        <v>5.9999999999999995E-4</v>
      </c>
      <c r="AO49">
        <v>5.9999999999999995E-4</v>
      </c>
      <c r="AP49">
        <v>1.0399999999999999E-3</v>
      </c>
      <c r="AQ49">
        <v>1.0399999999999999E-3</v>
      </c>
      <c r="AR49">
        <v>1.0399999999999999E-3</v>
      </c>
      <c r="AS49">
        <v>1.0399999999999999E-3</v>
      </c>
      <c r="AT49">
        <v>1.0399999999999999E-3</v>
      </c>
      <c r="AU49">
        <v>1.97E-3</v>
      </c>
      <c r="AV49">
        <v>1.97E-3</v>
      </c>
      <c r="AW49">
        <v>1.97E-3</v>
      </c>
      <c r="AX49">
        <v>1.97E-3</v>
      </c>
      <c r="AY49">
        <v>1.97E-3</v>
      </c>
      <c r="AZ49">
        <v>3.3400000000000001E-3</v>
      </c>
      <c r="BA49">
        <v>3.3400000000000001E-3</v>
      </c>
      <c r="BB49">
        <v>3.3400000000000001E-3</v>
      </c>
      <c r="BC49">
        <v>3.3400000000000001E-3</v>
      </c>
      <c r="BD49">
        <v>3.3400000000000001E-3</v>
      </c>
      <c r="BE49">
        <v>5.3200000000000001E-3</v>
      </c>
      <c r="BF49">
        <v>5.3200000000000001E-3</v>
      </c>
      <c r="BG49">
        <v>5.3200000000000001E-3</v>
      </c>
      <c r="BH49">
        <v>5.3200000000000001E-3</v>
      </c>
      <c r="BI49">
        <v>5.3200000000000001E-3</v>
      </c>
      <c r="BJ49">
        <v>8.0700000000000008E-3</v>
      </c>
      <c r="BK49">
        <v>8.0700000000000008E-3</v>
      </c>
      <c r="BL49">
        <v>8.0700000000000008E-3</v>
      </c>
      <c r="BM49">
        <v>8.0700000000000008E-3</v>
      </c>
      <c r="BN49">
        <v>8.0700000000000008E-3</v>
      </c>
      <c r="BO49">
        <v>1.2840000000000001E-2</v>
      </c>
      <c r="BP49">
        <v>1.2840000000000001E-2</v>
      </c>
      <c r="BQ49">
        <v>1.2840000000000001E-2</v>
      </c>
      <c r="BR49">
        <v>1.2840000000000001E-2</v>
      </c>
      <c r="BS49">
        <v>1.2840000000000001E-2</v>
      </c>
      <c r="BT49">
        <v>2.0590000000000001E-2</v>
      </c>
      <c r="BU49">
        <v>2.0590000000000001E-2</v>
      </c>
      <c r="BV49">
        <v>2.0590000000000001E-2</v>
      </c>
      <c r="BW49">
        <v>2.0590000000000001E-2</v>
      </c>
      <c r="BX49">
        <v>2.0590000000000001E-2</v>
      </c>
      <c r="BY49">
        <v>3.8289999999999998E-2</v>
      </c>
      <c r="BZ49">
        <v>3.8289999999999998E-2</v>
      </c>
      <c r="CA49">
        <v>3.8289999999999998E-2</v>
      </c>
      <c r="CB49">
        <v>3.8289999999999998E-2</v>
      </c>
      <c r="CC49">
        <v>3.8289999999999998E-2</v>
      </c>
      <c r="CD49">
        <v>6.3630000000000006E-2</v>
      </c>
      <c r="CE49">
        <v>6.3630000000000006E-2</v>
      </c>
      <c r="CF49">
        <v>6.3630000000000006E-2</v>
      </c>
      <c r="CG49">
        <v>6.3630000000000006E-2</v>
      </c>
      <c r="CH49">
        <v>6.3630000000000006E-2</v>
      </c>
      <c r="CI49">
        <v>0.10475</v>
      </c>
      <c r="CJ49">
        <v>0.10475</v>
      </c>
      <c r="CK49">
        <v>0.10475</v>
      </c>
      <c r="CL49">
        <v>0.10475</v>
      </c>
      <c r="CM49">
        <v>0.10475</v>
      </c>
      <c r="CN49">
        <v>0.17076</v>
      </c>
      <c r="CO49">
        <v>0.17076</v>
      </c>
      <c r="CP49">
        <v>0.17076</v>
      </c>
      <c r="CQ49">
        <v>0.17076</v>
      </c>
      <c r="CR49">
        <v>0.17076</v>
      </c>
      <c r="CS49">
        <v>0.27571000000000001</v>
      </c>
      <c r="CT49">
        <v>0.27571000000000001</v>
      </c>
      <c r="CU49">
        <v>0.27571000000000001</v>
      </c>
      <c r="CV49">
        <v>0.27571000000000001</v>
      </c>
      <c r="CW49">
        <v>0.27571000000000001</v>
      </c>
      <c r="CX49">
        <v>1</v>
      </c>
    </row>
    <row r="50" spans="1:102">
      <c r="A50" t="s">
        <v>167</v>
      </c>
      <c r="B50">
        <v>6.7799999999999999E-2</v>
      </c>
      <c r="C50">
        <v>4.7400000000000003E-3</v>
      </c>
      <c r="D50">
        <v>4.7400000000000003E-3</v>
      </c>
      <c r="E50">
        <v>4.7400000000000003E-3</v>
      </c>
      <c r="F50">
        <v>4.7400000000000003E-3</v>
      </c>
      <c r="G50">
        <v>1.66E-3</v>
      </c>
      <c r="H50">
        <v>1.66E-3</v>
      </c>
      <c r="I50">
        <v>1.66E-3</v>
      </c>
      <c r="J50">
        <v>1.66E-3</v>
      </c>
      <c r="K50">
        <v>1.66E-3</v>
      </c>
      <c r="L50">
        <v>1.16E-3</v>
      </c>
      <c r="M50">
        <v>1.16E-3</v>
      </c>
      <c r="N50">
        <v>1.16E-3</v>
      </c>
      <c r="O50">
        <v>1.16E-3</v>
      </c>
      <c r="P50">
        <v>1.16E-3</v>
      </c>
      <c r="Q50">
        <v>1.5399999999999999E-3</v>
      </c>
      <c r="R50">
        <v>1.5399999999999999E-3</v>
      </c>
      <c r="S50">
        <v>1.5399999999999999E-3</v>
      </c>
      <c r="T50">
        <v>1.5399999999999999E-3</v>
      </c>
      <c r="U50">
        <v>1.5399999999999999E-3</v>
      </c>
      <c r="V50">
        <v>2.7899999999999999E-3</v>
      </c>
      <c r="W50">
        <v>2.7899999999999999E-3</v>
      </c>
      <c r="X50">
        <v>2.7899999999999999E-3</v>
      </c>
      <c r="Y50">
        <v>2.7899999999999999E-3</v>
      </c>
      <c r="Z50">
        <v>2.7899999999999999E-3</v>
      </c>
      <c r="AA50">
        <v>4.6100000000000004E-3</v>
      </c>
      <c r="AB50">
        <v>4.6100000000000004E-3</v>
      </c>
      <c r="AC50">
        <v>4.6100000000000004E-3</v>
      </c>
      <c r="AD50">
        <v>4.6100000000000004E-3</v>
      </c>
      <c r="AE50">
        <v>4.6100000000000004E-3</v>
      </c>
      <c r="AF50">
        <v>6.4000000000000003E-3</v>
      </c>
      <c r="AG50">
        <v>6.4000000000000003E-3</v>
      </c>
      <c r="AH50">
        <v>6.4000000000000003E-3</v>
      </c>
      <c r="AI50">
        <v>6.4000000000000003E-3</v>
      </c>
      <c r="AJ50">
        <v>6.4000000000000003E-3</v>
      </c>
      <c r="AK50">
        <v>7.11E-3</v>
      </c>
      <c r="AL50">
        <v>7.11E-3</v>
      </c>
      <c r="AM50">
        <v>7.11E-3</v>
      </c>
      <c r="AN50">
        <v>7.11E-3</v>
      </c>
      <c r="AO50">
        <v>7.11E-3</v>
      </c>
      <c r="AP50">
        <v>7.4099999999999999E-3</v>
      </c>
      <c r="AQ50">
        <v>7.4099999999999999E-3</v>
      </c>
      <c r="AR50">
        <v>7.4099999999999999E-3</v>
      </c>
      <c r="AS50">
        <v>7.4099999999999999E-3</v>
      </c>
      <c r="AT50">
        <v>7.4099999999999999E-3</v>
      </c>
      <c r="AU50">
        <v>8.3099999999999997E-3</v>
      </c>
      <c r="AV50">
        <v>8.3099999999999997E-3</v>
      </c>
      <c r="AW50">
        <v>8.3099999999999997E-3</v>
      </c>
      <c r="AX50">
        <v>8.3099999999999997E-3</v>
      </c>
      <c r="AY50">
        <v>8.3099999999999997E-3</v>
      </c>
      <c r="AZ50">
        <v>1.048E-2</v>
      </c>
      <c r="BA50">
        <v>1.048E-2</v>
      </c>
      <c r="BB50">
        <v>1.048E-2</v>
      </c>
      <c r="BC50">
        <v>1.048E-2</v>
      </c>
      <c r="BD50">
        <v>1.048E-2</v>
      </c>
      <c r="BE50">
        <v>1.4500000000000001E-2</v>
      </c>
      <c r="BF50">
        <v>1.4500000000000001E-2</v>
      </c>
      <c r="BG50">
        <v>1.4500000000000001E-2</v>
      </c>
      <c r="BH50">
        <v>1.4500000000000001E-2</v>
      </c>
      <c r="BI50">
        <v>1.4500000000000001E-2</v>
      </c>
      <c r="BJ50">
        <v>2.0400000000000001E-2</v>
      </c>
      <c r="BK50">
        <v>2.0400000000000001E-2</v>
      </c>
      <c r="BL50">
        <v>2.0400000000000001E-2</v>
      </c>
      <c r="BM50">
        <v>2.0400000000000001E-2</v>
      </c>
      <c r="BN50">
        <v>2.0400000000000001E-2</v>
      </c>
      <c r="BO50">
        <v>3.2289999999999999E-2</v>
      </c>
      <c r="BP50">
        <v>3.2289999999999999E-2</v>
      </c>
      <c r="BQ50">
        <v>3.2289999999999999E-2</v>
      </c>
      <c r="BR50">
        <v>3.2289999999999999E-2</v>
      </c>
      <c r="BS50">
        <v>3.2289999999999999E-2</v>
      </c>
      <c r="BT50">
        <v>5.2740000000000002E-2</v>
      </c>
      <c r="BU50">
        <v>5.2740000000000002E-2</v>
      </c>
      <c r="BV50">
        <v>5.2740000000000002E-2</v>
      </c>
      <c r="BW50">
        <v>5.2740000000000002E-2</v>
      </c>
      <c r="BX50">
        <v>5.2740000000000002E-2</v>
      </c>
      <c r="BY50">
        <v>8.5190000000000002E-2</v>
      </c>
      <c r="BZ50">
        <v>8.5190000000000002E-2</v>
      </c>
      <c r="CA50">
        <v>8.5190000000000002E-2</v>
      </c>
      <c r="CB50">
        <v>8.5190000000000002E-2</v>
      </c>
      <c r="CC50">
        <v>8.5190000000000002E-2</v>
      </c>
      <c r="CD50">
        <v>0.13421</v>
      </c>
      <c r="CE50">
        <v>0.13421</v>
      </c>
      <c r="CF50">
        <v>0.13421</v>
      </c>
      <c r="CG50">
        <v>0.13421</v>
      </c>
      <c r="CH50">
        <v>0.13421</v>
      </c>
      <c r="CI50">
        <v>0.20374999999999999</v>
      </c>
      <c r="CJ50">
        <v>0.20374999999999999</v>
      </c>
      <c r="CK50">
        <v>0.20374999999999999</v>
      </c>
      <c r="CL50">
        <v>0.20374999999999999</v>
      </c>
      <c r="CM50">
        <v>0.20374999999999999</v>
      </c>
      <c r="CN50">
        <v>0.29804999999999998</v>
      </c>
      <c r="CO50">
        <v>0.29804999999999998</v>
      </c>
      <c r="CP50">
        <v>0.29804999999999998</v>
      </c>
      <c r="CQ50">
        <v>0.29804999999999998</v>
      </c>
      <c r="CR50">
        <v>0.29804999999999998</v>
      </c>
      <c r="CS50">
        <v>0.41996</v>
      </c>
      <c r="CT50">
        <v>0.41996</v>
      </c>
      <c r="CU50">
        <v>0.41996</v>
      </c>
      <c r="CV50">
        <v>0.41996</v>
      </c>
      <c r="CW50">
        <v>0.41996</v>
      </c>
      <c r="CX50">
        <v>1</v>
      </c>
    </row>
    <row r="51" spans="1:102">
      <c r="A51" t="s">
        <v>169</v>
      </c>
      <c r="B51">
        <v>7.7299999999999999E-3</v>
      </c>
      <c r="C51">
        <v>3.5E-4</v>
      </c>
      <c r="D51">
        <v>3.5E-4</v>
      </c>
      <c r="E51">
        <v>3.5E-4</v>
      </c>
      <c r="F51">
        <v>3.5E-4</v>
      </c>
      <c r="G51">
        <v>1.1E-4</v>
      </c>
      <c r="H51">
        <v>1.1E-4</v>
      </c>
      <c r="I51">
        <v>1.1E-4</v>
      </c>
      <c r="J51">
        <v>1.1E-4</v>
      </c>
      <c r="K51">
        <v>1.1E-4</v>
      </c>
      <c r="L51">
        <v>1.4999999999999999E-4</v>
      </c>
      <c r="M51">
        <v>1.4999999999999999E-4</v>
      </c>
      <c r="N51">
        <v>1.4999999999999999E-4</v>
      </c>
      <c r="O51">
        <v>1.4999999999999999E-4</v>
      </c>
      <c r="P51">
        <v>1.4999999999999999E-4</v>
      </c>
      <c r="Q51">
        <v>1.2999999999999999E-4</v>
      </c>
      <c r="R51">
        <v>1.2999999999999999E-4</v>
      </c>
      <c r="S51">
        <v>1.2999999999999999E-4</v>
      </c>
      <c r="T51">
        <v>1.2999999999999999E-4</v>
      </c>
      <c r="U51">
        <v>1.2999999999999999E-4</v>
      </c>
      <c r="V51">
        <v>7.3999999999999999E-4</v>
      </c>
      <c r="W51">
        <v>7.3999999999999999E-4</v>
      </c>
      <c r="X51">
        <v>7.3999999999999999E-4</v>
      </c>
      <c r="Y51">
        <v>7.3999999999999999E-4</v>
      </c>
      <c r="Z51">
        <v>7.3999999999999999E-4</v>
      </c>
      <c r="AA51">
        <v>5.6999999999999998E-4</v>
      </c>
      <c r="AB51">
        <v>5.6999999999999998E-4</v>
      </c>
      <c r="AC51">
        <v>5.6999999999999998E-4</v>
      </c>
      <c r="AD51">
        <v>5.6999999999999998E-4</v>
      </c>
      <c r="AE51">
        <v>5.6999999999999998E-4</v>
      </c>
      <c r="AF51">
        <v>7.2000000000000005E-4</v>
      </c>
      <c r="AG51">
        <v>7.2000000000000005E-4</v>
      </c>
      <c r="AH51">
        <v>7.2000000000000005E-4</v>
      </c>
      <c r="AI51">
        <v>7.2000000000000005E-4</v>
      </c>
      <c r="AJ51">
        <v>7.2000000000000005E-4</v>
      </c>
      <c r="AK51">
        <v>1.6800000000000001E-3</v>
      </c>
      <c r="AL51">
        <v>1.6800000000000001E-3</v>
      </c>
      <c r="AM51">
        <v>1.6800000000000001E-3</v>
      </c>
      <c r="AN51">
        <v>1.6800000000000001E-3</v>
      </c>
      <c r="AO51">
        <v>1.6800000000000001E-3</v>
      </c>
      <c r="AP51">
        <v>2.4099999999999998E-3</v>
      </c>
      <c r="AQ51">
        <v>2.4099999999999998E-3</v>
      </c>
      <c r="AR51">
        <v>2.4099999999999998E-3</v>
      </c>
      <c r="AS51">
        <v>2.4099999999999998E-3</v>
      </c>
      <c r="AT51">
        <v>2.4099999999999998E-3</v>
      </c>
      <c r="AU51">
        <v>4.3E-3</v>
      </c>
      <c r="AV51">
        <v>4.3E-3</v>
      </c>
      <c r="AW51">
        <v>4.3E-3</v>
      </c>
      <c r="AX51">
        <v>4.3E-3</v>
      </c>
      <c r="AY51">
        <v>4.3E-3</v>
      </c>
      <c r="AZ51">
        <v>4.5999999999999999E-3</v>
      </c>
      <c r="BA51">
        <v>4.5999999999999999E-3</v>
      </c>
      <c r="BB51">
        <v>4.5999999999999999E-3</v>
      </c>
      <c r="BC51">
        <v>4.5999999999999999E-3</v>
      </c>
      <c r="BD51">
        <v>4.5999999999999999E-3</v>
      </c>
      <c r="BE51">
        <v>6.5399999999999998E-3</v>
      </c>
      <c r="BF51">
        <v>6.5399999999999998E-3</v>
      </c>
      <c r="BG51">
        <v>6.5399999999999998E-3</v>
      </c>
      <c r="BH51">
        <v>6.5399999999999998E-3</v>
      </c>
      <c r="BI51">
        <v>6.5399999999999998E-3</v>
      </c>
      <c r="BJ51">
        <v>8.8699999999999994E-3</v>
      </c>
      <c r="BK51">
        <v>8.8699999999999994E-3</v>
      </c>
      <c r="BL51">
        <v>8.8699999999999994E-3</v>
      </c>
      <c r="BM51">
        <v>8.8699999999999994E-3</v>
      </c>
      <c r="BN51">
        <v>8.8699999999999994E-3</v>
      </c>
      <c r="BO51">
        <v>1.6480000000000002E-2</v>
      </c>
      <c r="BP51">
        <v>1.6480000000000002E-2</v>
      </c>
      <c r="BQ51">
        <v>1.6480000000000002E-2</v>
      </c>
      <c r="BR51">
        <v>1.6480000000000002E-2</v>
      </c>
      <c r="BS51">
        <v>1.6480000000000002E-2</v>
      </c>
      <c r="BT51">
        <v>3.7409999999999999E-2</v>
      </c>
      <c r="BU51">
        <v>3.7409999999999999E-2</v>
      </c>
      <c r="BV51">
        <v>3.7409999999999999E-2</v>
      </c>
      <c r="BW51">
        <v>3.7409999999999999E-2</v>
      </c>
      <c r="BX51">
        <v>3.7409999999999999E-2</v>
      </c>
      <c r="BY51">
        <v>5.8939999999999999E-2</v>
      </c>
      <c r="BZ51">
        <v>5.8939999999999999E-2</v>
      </c>
      <c r="CA51">
        <v>5.8939999999999999E-2</v>
      </c>
      <c r="CB51">
        <v>5.8939999999999999E-2</v>
      </c>
      <c r="CC51">
        <v>5.8939999999999999E-2</v>
      </c>
      <c r="CD51">
        <v>9.6839999999999996E-2</v>
      </c>
      <c r="CE51">
        <v>9.6839999999999996E-2</v>
      </c>
      <c r="CF51">
        <v>9.6839999999999996E-2</v>
      </c>
      <c r="CG51">
        <v>9.6839999999999996E-2</v>
      </c>
      <c r="CH51">
        <v>9.6839999999999996E-2</v>
      </c>
      <c r="CI51">
        <v>0.15412999999999999</v>
      </c>
      <c r="CJ51">
        <v>0.15412999999999999</v>
      </c>
      <c r="CK51">
        <v>0.15412999999999999</v>
      </c>
      <c r="CL51">
        <v>0.15412999999999999</v>
      </c>
      <c r="CM51">
        <v>0.15412999999999999</v>
      </c>
      <c r="CN51">
        <v>0.23762</v>
      </c>
      <c r="CO51">
        <v>0.23762</v>
      </c>
      <c r="CP51">
        <v>0.23762</v>
      </c>
      <c r="CQ51">
        <v>0.23762</v>
      </c>
      <c r="CR51">
        <v>0.23762</v>
      </c>
      <c r="CS51">
        <v>0.35482000000000002</v>
      </c>
      <c r="CT51">
        <v>0.35482000000000002</v>
      </c>
      <c r="CU51">
        <v>0.35482000000000002</v>
      </c>
      <c r="CV51">
        <v>0.35482000000000002</v>
      </c>
      <c r="CW51">
        <v>0.35482000000000002</v>
      </c>
      <c r="CX51">
        <v>1</v>
      </c>
    </row>
    <row r="52" spans="1:102">
      <c r="A52" t="s">
        <v>171</v>
      </c>
      <c r="B52">
        <v>2.554E-2</v>
      </c>
      <c r="C52">
        <v>1.1100000000000001E-3</v>
      </c>
      <c r="D52">
        <v>1.1100000000000001E-3</v>
      </c>
      <c r="E52">
        <v>1.1100000000000001E-3</v>
      </c>
      <c r="F52">
        <v>1.1100000000000001E-3</v>
      </c>
      <c r="G52">
        <v>2.9999999999999997E-4</v>
      </c>
      <c r="H52">
        <v>2.9999999999999997E-4</v>
      </c>
      <c r="I52">
        <v>2.9999999999999997E-4</v>
      </c>
      <c r="J52">
        <v>2.9999999999999997E-4</v>
      </c>
      <c r="K52">
        <v>2.9999999999999997E-4</v>
      </c>
      <c r="L52">
        <v>3.3E-4</v>
      </c>
      <c r="M52">
        <v>3.3E-4</v>
      </c>
      <c r="N52">
        <v>3.3E-4</v>
      </c>
      <c r="O52">
        <v>3.3E-4</v>
      </c>
      <c r="P52">
        <v>3.3E-4</v>
      </c>
      <c r="Q52">
        <v>6.8000000000000005E-4</v>
      </c>
      <c r="R52">
        <v>6.8000000000000005E-4</v>
      </c>
      <c r="S52">
        <v>6.8000000000000005E-4</v>
      </c>
      <c r="T52">
        <v>6.8000000000000005E-4</v>
      </c>
      <c r="U52">
        <v>6.8000000000000005E-4</v>
      </c>
      <c r="V52">
        <v>1.0399999999999999E-3</v>
      </c>
      <c r="W52">
        <v>1.0399999999999999E-3</v>
      </c>
      <c r="X52">
        <v>1.0399999999999999E-3</v>
      </c>
      <c r="Y52">
        <v>1.0399999999999999E-3</v>
      </c>
      <c r="Z52">
        <v>1.0399999999999999E-3</v>
      </c>
      <c r="AA52">
        <v>1.66E-3</v>
      </c>
      <c r="AB52">
        <v>1.66E-3</v>
      </c>
      <c r="AC52">
        <v>1.66E-3</v>
      </c>
      <c r="AD52">
        <v>1.66E-3</v>
      </c>
      <c r="AE52">
        <v>1.66E-3</v>
      </c>
      <c r="AF52">
        <v>1.83E-3</v>
      </c>
      <c r="AG52">
        <v>1.83E-3</v>
      </c>
      <c r="AH52">
        <v>1.83E-3</v>
      </c>
      <c r="AI52">
        <v>1.83E-3</v>
      </c>
      <c r="AJ52">
        <v>1.83E-3</v>
      </c>
      <c r="AK52">
        <v>2.6800000000000001E-3</v>
      </c>
      <c r="AL52">
        <v>2.6800000000000001E-3</v>
      </c>
      <c r="AM52">
        <v>2.6800000000000001E-3</v>
      </c>
      <c r="AN52">
        <v>2.6800000000000001E-3</v>
      </c>
      <c r="AO52">
        <v>2.6800000000000001E-3</v>
      </c>
      <c r="AP52">
        <v>3.3500000000000001E-3</v>
      </c>
      <c r="AQ52">
        <v>3.3500000000000001E-3</v>
      </c>
      <c r="AR52">
        <v>3.3500000000000001E-3</v>
      </c>
      <c r="AS52">
        <v>3.3500000000000001E-3</v>
      </c>
      <c r="AT52">
        <v>3.3500000000000001E-3</v>
      </c>
      <c r="AU52">
        <v>4.6299999999999996E-3</v>
      </c>
      <c r="AV52">
        <v>4.6299999999999996E-3</v>
      </c>
      <c r="AW52">
        <v>4.6299999999999996E-3</v>
      </c>
      <c r="AX52">
        <v>4.6299999999999996E-3</v>
      </c>
      <c r="AY52">
        <v>4.6299999999999996E-3</v>
      </c>
      <c r="AZ52">
        <v>6.62E-3</v>
      </c>
      <c r="BA52">
        <v>6.62E-3</v>
      </c>
      <c r="BB52">
        <v>6.62E-3</v>
      </c>
      <c r="BC52">
        <v>6.62E-3</v>
      </c>
      <c r="BD52">
        <v>6.62E-3</v>
      </c>
      <c r="BE52">
        <v>9.7199999999999995E-3</v>
      </c>
      <c r="BF52">
        <v>9.7199999999999995E-3</v>
      </c>
      <c r="BG52">
        <v>9.7199999999999995E-3</v>
      </c>
      <c r="BH52">
        <v>9.7199999999999995E-3</v>
      </c>
      <c r="BI52">
        <v>9.7199999999999995E-3</v>
      </c>
      <c r="BJ52">
        <v>1.602E-2</v>
      </c>
      <c r="BK52">
        <v>1.602E-2</v>
      </c>
      <c r="BL52">
        <v>1.602E-2</v>
      </c>
      <c r="BM52">
        <v>1.602E-2</v>
      </c>
      <c r="BN52">
        <v>1.602E-2</v>
      </c>
      <c r="BO52">
        <v>2.2290000000000001E-2</v>
      </c>
      <c r="BP52">
        <v>2.2290000000000001E-2</v>
      </c>
      <c r="BQ52">
        <v>2.2290000000000001E-2</v>
      </c>
      <c r="BR52">
        <v>2.2290000000000001E-2</v>
      </c>
      <c r="BS52">
        <v>2.2290000000000001E-2</v>
      </c>
      <c r="BT52">
        <v>3.891E-2</v>
      </c>
      <c r="BU52">
        <v>3.891E-2</v>
      </c>
      <c r="BV52">
        <v>3.891E-2</v>
      </c>
      <c r="BW52">
        <v>3.891E-2</v>
      </c>
      <c r="BX52">
        <v>3.891E-2</v>
      </c>
      <c r="BY52">
        <v>5.1049999999999998E-2</v>
      </c>
      <c r="BZ52">
        <v>5.1049999999999998E-2</v>
      </c>
      <c r="CA52">
        <v>5.1049999999999998E-2</v>
      </c>
      <c r="CB52">
        <v>5.1049999999999998E-2</v>
      </c>
      <c r="CC52">
        <v>5.1049999999999998E-2</v>
      </c>
      <c r="CD52">
        <v>9.4509999999999997E-2</v>
      </c>
      <c r="CE52">
        <v>9.4509999999999997E-2</v>
      </c>
      <c r="CF52">
        <v>9.4509999999999997E-2</v>
      </c>
      <c r="CG52">
        <v>9.4509999999999997E-2</v>
      </c>
      <c r="CH52">
        <v>9.4509999999999997E-2</v>
      </c>
      <c r="CI52">
        <v>0.16300000000000001</v>
      </c>
      <c r="CJ52">
        <v>0.16300000000000001</v>
      </c>
      <c r="CK52">
        <v>0.16300000000000001</v>
      </c>
      <c r="CL52">
        <v>0.16300000000000001</v>
      </c>
      <c r="CM52">
        <v>0.16300000000000001</v>
      </c>
      <c r="CN52">
        <v>0.26193</v>
      </c>
      <c r="CO52">
        <v>0.26193</v>
      </c>
      <c r="CP52">
        <v>0.26193</v>
      </c>
      <c r="CQ52">
        <v>0.26193</v>
      </c>
      <c r="CR52">
        <v>0.26193</v>
      </c>
      <c r="CS52">
        <v>0.39217000000000002</v>
      </c>
      <c r="CT52">
        <v>0.39217000000000002</v>
      </c>
      <c r="CU52">
        <v>0.39217000000000002</v>
      </c>
      <c r="CV52">
        <v>0.39217000000000002</v>
      </c>
      <c r="CW52">
        <v>0.39217000000000002</v>
      </c>
      <c r="CX52">
        <v>1</v>
      </c>
    </row>
    <row r="53" spans="1:102" s="36" customFormat="1">
      <c r="A53" s="36" t="s">
        <v>173</v>
      </c>
      <c r="B53">
        <v>9.7400000000000004E-3</v>
      </c>
      <c r="C53">
        <v>5.2999999999999998E-4</v>
      </c>
      <c r="D53">
        <v>4.6000000000000001E-4</v>
      </c>
      <c r="E53">
        <v>3.8999999999999999E-4</v>
      </c>
      <c r="F53">
        <v>3.4000000000000002E-4</v>
      </c>
      <c r="G53">
        <v>2.9999999999999997E-4</v>
      </c>
      <c r="H53">
        <v>2.7E-4</v>
      </c>
      <c r="I53">
        <v>2.5000000000000001E-4</v>
      </c>
      <c r="J53">
        <v>2.4000000000000001E-4</v>
      </c>
      <c r="K53">
        <v>2.4000000000000001E-4</v>
      </c>
      <c r="L53">
        <v>2.4000000000000001E-4</v>
      </c>
      <c r="M53">
        <v>2.5999999999999998E-4</v>
      </c>
      <c r="N53">
        <v>2.9E-4</v>
      </c>
      <c r="O53">
        <v>3.3E-4</v>
      </c>
      <c r="P53">
        <v>3.8000000000000002E-4</v>
      </c>
      <c r="Q53">
        <v>4.4000000000000002E-4</v>
      </c>
      <c r="R53">
        <v>5.0000000000000001E-4</v>
      </c>
      <c r="S53">
        <v>5.5000000000000003E-4</v>
      </c>
      <c r="T53">
        <v>5.9999999999999995E-4</v>
      </c>
      <c r="U53">
        <v>6.2E-4</v>
      </c>
      <c r="V53">
        <v>6.4000000000000005E-4</v>
      </c>
      <c r="W53">
        <v>6.4000000000000005E-4</v>
      </c>
      <c r="X53">
        <v>6.4999999999999997E-4</v>
      </c>
      <c r="Y53">
        <v>6.7000000000000002E-4</v>
      </c>
      <c r="Z53">
        <v>6.9999999999999999E-4</v>
      </c>
      <c r="AA53">
        <v>7.2999999999999996E-4</v>
      </c>
      <c r="AB53">
        <v>7.6999999999999996E-4</v>
      </c>
      <c r="AC53">
        <v>8.0999999999999996E-4</v>
      </c>
      <c r="AD53">
        <v>8.4999999999999995E-4</v>
      </c>
      <c r="AE53">
        <v>8.8000000000000003E-4</v>
      </c>
      <c r="AF53">
        <v>9.2000000000000003E-4</v>
      </c>
      <c r="AG53">
        <v>9.6000000000000002E-4</v>
      </c>
      <c r="AH53">
        <v>1.0200000000000001E-3</v>
      </c>
      <c r="AI53">
        <v>1.09E-3</v>
      </c>
      <c r="AJ53">
        <v>1.1900000000000001E-3</v>
      </c>
      <c r="AK53">
        <v>1.31E-3</v>
      </c>
      <c r="AL53">
        <v>1.4499999999999999E-3</v>
      </c>
      <c r="AM53">
        <v>1.5900000000000001E-3</v>
      </c>
      <c r="AN53">
        <v>1.72E-3</v>
      </c>
      <c r="AO53">
        <v>1.8500000000000001E-3</v>
      </c>
      <c r="AP53">
        <v>1.97E-3</v>
      </c>
      <c r="AQ53">
        <v>2.0999999999999999E-3</v>
      </c>
      <c r="AR53">
        <v>2.2399999999999998E-3</v>
      </c>
      <c r="AS53">
        <v>2.4099999999999998E-3</v>
      </c>
      <c r="AT53">
        <v>2.6199999999999999E-3</v>
      </c>
      <c r="AU53">
        <v>2.8500000000000001E-3</v>
      </c>
      <c r="AV53">
        <v>3.1099999999999999E-3</v>
      </c>
      <c r="AW53">
        <v>3.3800000000000002E-3</v>
      </c>
      <c r="AX53">
        <v>3.65E-3</v>
      </c>
      <c r="AY53">
        <v>3.9399999999999999E-3</v>
      </c>
      <c r="AZ53">
        <v>4.2500000000000003E-3</v>
      </c>
      <c r="BA53">
        <v>4.5999999999999999E-3</v>
      </c>
      <c r="BB53">
        <v>5.0299999999999997E-3</v>
      </c>
      <c r="BC53">
        <v>5.5500000000000002E-3</v>
      </c>
      <c r="BD53">
        <v>6.1799999999999997E-3</v>
      </c>
      <c r="BE53">
        <v>6.94E-3</v>
      </c>
      <c r="BF53">
        <v>7.8100000000000001E-3</v>
      </c>
      <c r="BG53">
        <v>8.7799999999999996E-3</v>
      </c>
      <c r="BH53">
        <v>9.8099999999999993E-3</v>
      </c>
      <c r="BI53">
        <v>1.0880000000000001E-2</v>
      </c>
      <c r="BJ53">
        <v>1.196E-2</v>
      </c>
      <c r="BK53">
        <v>1.304E-2</v>
      </c>
      <c r="BL53">
        <v>1.4120000000000001E-2</v>
      </c>
      <c r="BM53">
        <v>1.5219999999999999E-2</v>
      </c>
      <c r="BN53">
        <v>1.6379999999999999E-2</v>
      </c>
      <c r="BO53">
        <v>1.7670000000000002E-2</v>
      </c>
      <c r="BP53">
        <v>1.9179999999999999E-2</v>
      </c>
      <c r="BQ53">
        <v>2.0990000000000002E-2</v>
      </c>
      <c r="BR53">
        <v>2.315E-2</v>
      </c>
      <c r="BS53">
        <v>2.564E-2</v>
      </c>
      <c r="BT53">
        <v>2.8379999999999999E-2</v>
      </c>
      <c r="BU53">
        <v>3.1199999999999999E-2</v>
      </c>
      <c r="BV53">
        <v>3.3890000000000003E-2</v>
      </c>
      <c r="BW53">
        <v>3.6360000000000003E-2</v>
      </c>
      <c r="BX53">
        <v>3.8609999999999998E-2</v>
      </c>
      <c r="BY53">
        <v>4.0840000000000001E-2</v>
      </c>
      <c r="BZ53">
        <v>4.3389999999999998E-2</v>
      </c>
      <c r="CA53">
        <v>4.6559999999999997E-2</v>
      </c>
      <c r="CB53">
        <v>5.0680000000000003E-2</v>
      </c>
      <c r="CC53">
        <v>5.5890000000000002E-2</v>
      </c>
      <c r="CD53">
        <v>6.2190000000000002E-2</v>
      </c>
      <c r="CE53">
        <v>6.9430000000000006E-2</v>
      </c>
      <c r="CF53">
        <v>7.7259999999999995E-2</v>
      </c>
      <c r="CG53">
        <v>8.5379999999999998E-2</v>
      </c>
      <c r="CH53">
        <v>9.3520000000000006E-2</v>
      </c>
      <c r="CI53">
        <v>0.10163</v>
      </c>
      <c r="CJ53">
        <v>0.10986</v>
      </c>
      <c r="CK53">
        <v>0.11848</v>
      </c>
      <c r="CL53">
        <v>0.12790000000000001</v>
      </c>
      <c r="CM53">
        <v>0.13861000000000001</v>
      </c>
      <c r="CN53">
        <v>0.15112999999999999</v>
      </c>
      <c r="CO53">
        <v>0.16591</v>
      </c>
      <c r="CP53">
        <v>0.18318999999999999</v>
      </c>
      <c r="CQ53">
        <v>0.20277000000000001</v>
      </c>
      <c r="CR53">
        <v>0.22370000000000001</v>
      </c>
      <c r="CS53">
        <v>0.23573</v>
      </c>
      <c r="CT53">
        <v>0.25368000000000002</v>
      </c>
      <c r="CU53">
        <v>0.27213999999999999</v>
      </c>
      <c r="CV53">
        <v>0.29099999999999998</v>
      </c>
      <c r="CW53">
        <v>0.31014000000000003</v>
      </c>
      <c r="CX53">
        <v>1</v>
      </c>
    </row>
    <row r="54" spans="1:102">
      <c r="A54" t="s">
        <v>175</v>
      </c>
      <c r="B54">
        <v>1.5089999999999999E-2</v>
      </c>
      <c r="C54">
        <v>6.9999999999999999E-4</v>
      </c>
      <c r="D54">
        <v>6.9999999999999999E-4</v>
      </c>
      <c r="E54">
        <v>6.9999999999999999E-4</v>
      </c>
      <c r="F54">
        <v>6.9999999999999999E-4</v>
      </c>
      <c r="G54">
        <v>4.0999999999999999E-4</v>
      </c>
      <c r="H54">
        <v>4.0999999999999999E-4</v>
      </c>
      <c r="I54">
        <v>4.0999999999999999E-4</v>
      </c>
      <c r="J54">
        <v>4.0999999999999999E-4</v>
      </c>
      <c r="K54">
        <v>4.0999999999999999E-4</v>
      </c>
      <c r="L54">
        <v>3.6999999999999999E-4</v>
      </c>
      <c r="M54">
        <v>3.6999999999999999E-4</v>
      </c>
      <c r="N54">
        <v>3.6999999999999999E-4</v>
      </c>
      <c r="O54">
        <v>3.6999999999999999E-4</v>
      </c>
      <c r="P54">
        <v>3.6999999999999999E-4</v>
      </c>
      <c r="Q54">
        <v>4.2000000000000002E-4</v>
      </c>
      <c r="R54">
        <v>4.2000000000000002E-4</v>
      </c>
      <c r="S54">
        <v>4.2000000000000002E-4</v>
      </c>
      <c r="T54">
        <v>4.2000000000000002E-4</v>
      </c>
      <c r="U54">
        <v>4.2000000000000002E-4</v>
      </c>
      <c r="V54">
        <v>5.5000000000000003E-4</v>
      </c>
      <c r="W54">
        <v>5.5000000000000003E-4</v>
      </c>
      <c r="X54">
        <v>5.5000000000000003E-4</v>
      </c>
      <c r="Y54">
        <v>5.5000000000000003E-4</v>
      </c>
      <c r="Z54">
        <v>5.5000000000000003E-4</v>
      </c>
      <c r="AA54">
        <v>6.6E-4</v>
      </c>
      <c r="AB54">
        <v>6.6E-4</v>
      </c>
      <c r="AC54">
        <v>6.6E-4</v>
      </c>
      <c r="AD54">
        <v>6.6E-4</v>
      </c>
      <c r="AE54">
        <v>6.6E-4</v>
      </c>
      <c r="AF54">
        <v>8.4000000000000003E-4</v>
      </c>
      <c r="AG54">
        <v>8.4000000000000003E-4</v>
      </c>
      <c r="AH54">
        <v>8.4000000000000003E-4</v>
      </c>
      <c r="AI54">
        <v>8.4000000000000003E-4</v>
      </c>
      <c r="AJ54">
        <v>8.4000000000000003E-4</v>
      </c>
      <c r="AK54">
        <v>1.2099999999999999E-3</v>
      </c>
      <c r="AL54">
        <v>1.2099999999999999E-3</v>
      </c>
      <c r="AM54">
        <v>1.2099999999999999E-3</v>
      </c>
      <c r="AN54">
        <v>1.2099999999999999E-3</v>
      </c>
      <c r="AO54">
        <v>1.2099999999999999E-3</v>
      </c>
      <c r="AP54">
        <v>1.8799999999999999E-3</v>
      </c>
      <c r="AQ54">
        <v>1.8799999999999999E-3</v>
      </c>
      <c r="AR54">
        <v>1.8799999999999999E-3</v>
      </c>
      <c r="AS54">
        <v>1.8799999999999999E-3</v>
      </c>
      <c r="AT54">
        <v>1.8799999999999999E-3</v>
      </c>
      <c r="AU54">
        <v>3.48E-3</v>
      </c>
      <c r="AV54">
        <v>3.48E-3</v>
      </c>
      <c r="AW54">
        <v>3.48E-3</v>
      </c>
      <c r="AX54">
        <v>3.48E-3</v>
      </c>
      <c r="AY54">
        <v>3.48E-3</v>
      </c>
      <c r="AZ54">
        <v>6.79E-3</v>
      </c>
      <c r="BA54">
        <v>6.79E-3</v>
      </c>
      <c r="BB54">
        <v>6.79E-3</v>
      </c>
      <c r="BC54">
        <v>6.79E-3</v>
      </c>
      <c r="BD54">
        <v>6.79E-3</v>
      </c>
      <c r="BE54">
        <v>1.2019999999999999E-2</v>
      </c>
      <c r="BF54">
        <v>1.2019999999999999E-2</v>
      </c>
      <c r="BG54">
        <v>1.2019999999999999E-2</v>
      </c>
      <c r="BH54">
        <v>1.2019999999999999E-2</v>
      </c>
      <c r="BI54">
        <v>1.2019999999999999E-2</v>
      </c>
      <c r="BJ54">
        <v>1.719E-2</v>
      </c>
      <c r="BK54">
        <v>1.719E-2</v>
      </c>
      <c r="BL54">
        <v>1.719E-2</v>
      </c>
      <c r="BM54">
        <v>1.719E-2</v>
      </c>
      <c r="BN54">
        <v>1.719E-2</v>
      </c>
      <c r="BO54">
        <v>2.758E-2</v>
      </c>
      <c r="BP54">
        <v>2.758E-2</v>
      </c>
      <c r="BQ54">
        <v>2.758E-2</v>
      </c>
      <c r="BR54">
        <v>2.758E-2</v>
      </c>
      <c r="BS54">
        <v>2.758E-2</v>
      </c>
      <c r="BT54">
        <v>4.1860000000000001E-2</v>
      </c>
      <c r="BU54">
        <v>4.1860000000000001E-2</v>
      </c>
      <c r="BV54">
        <v>4.1860000000000001E-2</v>
      </c>
      <c r="BW54">
        <v>4.1860000000000001E-2</v>
      </c>
      <c r="BX54">
        <v>4.1860000000000001E-2</v>
      </c>
      <c r="BY54">
        <v>7.1660000000000001E-2</v>
      </c>
      <c r="BZ54">
        <v>7.1660000000000001E-2</v>
      </c>
      <c r="CA54">
        <v>7.1660000000000001E-2</v>
      </c>
      <c r="CB54">
        <v>7.1660000000000001E-2</v>
      </c>
      <c r="CC54">
        <v>7.1660000000000001E-2</v>
      </c>
      <c r="CD54">
        <v>0.11808</v>
      </c>
      <c r="CE54">
        <v>0.11808</v>
      </c>
      <c r="CF54">
        <v>0.11808</v>
      </c>
      <c r="CG54">
        <v>0.11808</v>
      </c>
      <c r="CH54">
        <v>0.11808</v>
      </c>
      <c r="CI54">
        <v>0.18604000000000001</v>
      </c>
      <c r="CJ54">
        <v>0.18604000000000001</v>
      </c>
      <c r="CK54">
        <v>0.18604000000000001</v>
      </c>
      <c r="CL54">
        <v>0.18604000000000001</v>
      </c>
      <c r="CM54">
        <v>0.18604000000000001</v>
      </c>
      <c r="CN54">
        <v>0.28022999999999998</v>
      </c>
      <c r="CO54">
        <v>0.28022999999999998</v>
      </c>
      <c r="CP54">
        <v>0.28022999999999998</v>
      </c>
      <c r="CQ54">
        <v>0.28022999999999998</v>
      </c>
      <c r="CR54">
        <v>0.28022999999999998</v>
      </c>
      <c r="CS54">
        <v>0.40359</v>
      </c>
      <c r="CT54">
        <v>0.40359</v>
      </c>
      <c r="CU54">
        <v>0.40359</v>
      </c>
      <c r="CV54">
        <v>0.40359</v>
      </c>
      <c r="CW54">
        <v>0.40359</v>
      </c>
      <c r="CX54">
        <v>1</v>
      </c>
    </row>
    <row r="55" spans="1:102">
      <c r="A55" t="s">
        <v>177</v>
      </c>
      <c r="B55">
        <v>1.349E-2</v>
      </c>
      <c r="C55">
        <v>4.0000000000000002E-4</v>
      </c>
      <c r="D55">
        <v>4.0000000000000002E-4</v>
      </c>
      <c r="E55">
        <v>4.0000000000000002E-4</v>
      </c>
      <c r="F55">
        <v>4.0000000000000002E-4</v>
      </c>
      <c r="G55">
        <v>3.4000000000000002E-4</v>
      </c>
      <c r="H55">
        <v>3.4000000000000002E-4</v>
      </c>
      <c r="I55">
        <v>3.4000000000000002E-4</v>
      </c>
      <c r="J55">
        <v>3.4000000000000002E-4</v>
      </c>
      <c r="K55">
        <v>3.4000000000000002E-4</v>
      </c>
      <c r="L55">
        <v>3.6999999999999999E-4</v>
      </c>
      <c r="M55">
        <v>3.6999999999999999E-4</v>
      </c>
      <c r="N55">
        <v>3.6999999999999999E-4</v>
      </c>
      <c r="O55">
        <v>3.6999999999999999E-4</v>
      </c>
      <c r="P55">
        <v>3.6999999999999999E-4</v>
      </c>
      <c r="Q55">
        <v>8.4999999999999995E-4</v>
      </c>
      <c r="R55">
        <v>8.4999999999999995E-4</v>
      </c>
      <c r="S55">
        <v>8.4999999999999995E-4</v>
      </c>
      <c r="T55">
        <v>8.4999999999999995E-4</v>
      </c>
      <c r="U55">
        <v>8.4999999999999995E-4</v>
      </c>
      <c r="V55">
        <v>9.2000000000000003E-4</v>
      </c>
      <c r="W55">
        <v>9.2000000000000003E-4</v>
      </c>
      <c r="X55">
        <v>9.2000000000000003E-4</v>
      </c>
      <c r="Y55">
        <v>9.2000000000000003E-4</v>
      </c>
      <c r="Z55">
        <v>9.2000000000000003E-4</v>
      </c>
      <c r="AA55">
        <v>1.33E-3</v>
      </c>
      <c r="AB55">
        <v>1.33E-3</v>
      </c>
      <c r="AC55">
        <v>1.33E-3</v>
      </c>
      <c r="AD55">
        <v>1.33E-3</v>
      </c>
      <c r="AE55">
        <v>1.33E-3</v>
      </c>
      <c r="AF55">
        <v>1.4599999999999999E-3</v>
      </c>
      <c r="AG55">
        <v>1.4599999999999999E-3</v>
      </c>
      <c r="AH55">
        <v>1.4599999999999999E-3</v>
      </c>
      <c r="AI55">
        <v>1.4599999999999999E-3</v>
      </c>
      <c r="AJ55">
        <v>1.4599999999999999E-3</v>
      </c>
      <c r="AK55">
        <v>1.97E-3</v>
      </c>
      <c r="AL55">
        <v>1.97E-3</v>
      </c>
      <c r="AM55">
        <v>1.97E-3</v>
      </c>
      <c r="AN55">
        <v>1.97E-3</v>
      </c>
      <c r="AO55">
        <v>1.97E-3</v>
      </c>
      <c r="AP55">
        <v>2.9499999999999999E-3</v>
      </c>
      <c r="AQ55">
        <v>2.9499999999999999E-3</v>
      </c>
      <c r="AR55">
        <v>2.9499999999999999E-3</v>
      </c>
      <c r="AS55">
        <v>2.9499999999999999E-3</v>
      </c>
      <c r="AT55">
        <v>2.9499999999999999E-3</v>
      </c>
      <c r="AU55">
        <v>4.0600000000000002E-3</v>
      </c>
      <c r="AV55">
        <v>4.0600000000000002E-3</v>
      </c>
      <c r="AW55">
        <v>4.0600000000000002E-3</v>
      </c>
      <c r="AX55">
        <v>4.0600000000000002E-3</v>
      </c>
      <c r="AY55">
        <v>4.0600000000000002E-3</v>
      </c>
      <c r="AZ55">
        <v>5.6299999999999996E-3</v>
      </c>
      <c r="BA55">
        <v>5.6299999999999996E-3</v>
      </c>
      <c r="BB55">
        <v>5.6299999999999996E-3</v>
      </c>
      <c r="BC55">
        <v>5.6299999999999996E-3</v>
      </c>
      <c r="BD55">
        <v>5.6299999999999996E-3</v>
      </c>
      <c r="BE55">
        <v>8.2000000000000007E-3</v>
      </c>
      <c r="BF55">
        <v>8.2000000000000007E-3</v>
      </c>
      <c r="BG55">
        <v>8.2000000000000007E-3</v>
      </c>
      <c r="BH55">
        <v>8.2000000000000007E-3</v>
      </c>
      <c r="BI55">
        <v>8.2000000000000007E-3</v>
      </c>
      <c r="BJ55">
        <v>1.264E-2</v>
      </c>
      <c r="BK55">
        <v>1.264E-2</v>
      </c>
      <c r="BL55">
        <v>1.264E-2</v>
      </c>
      <c r="BM55">
        <v>1.264E-2</v>
      </c>
      <c r="BN55">
        <v>1.264E-2</v>
      </c>
      <c r="BO55">
        <v>1.8069999999999999E-2</v>
      </c>
      <c r="BP55">
        <v>1.8069999999999999E-2</v>
      </c>
      <c r="BQ55">
        <v>1.8069999999999999E-2</v>
      </c>
      <c r="BR55">
        <v>1.8069999999999999E-2</v>
      </c>
      <c r="BS55">
        <v>1.8069999999999999E-2</v>
      </c>
      <c r="BT55">
        <v>2.7359999999999999E-2</v>
      </c>
      <c r="BU55">
        <v>2.7359999999999999E-2</v>
      </c>
      <c r="BV55">
        <v>2.7359999999999999E-2</v>
      </c>
      <c r="BW55">
        <v>2.7359999999999999E-2</v>
      </c>
      <c r="BX55">
        <v>2.7359999999999999E-2</v>
      </c>
      <c r="BY55">
        <v>4.6929999999999999E-2</v>
      </c>
      <c r="BZ55">
        <v>4.6929999999999999E-2</v>
      </c>
      <c r="CA55">
        <v>4.6929999999999999E-2</v>
      </c>
      <c r="CB55">
        <v>4.6929999999999999E-2</v>
      </c>
      <c r="CC55">
        <v>4.6929999999999999E-2</v>
      </c>
      <c r="CD55">
        <v>7.868E-2</v>
      </c>
      <c r="CE55">
        <v>7.868E-2</v>
      </c>
      <c r="CF55">
        <v>7.868E-2</v>
      </c>
      <c r="CG55">
        <v>7.868E-2</v>
      </c>
      <c r="CH55">
        <v>7.868E-2</v>
      </c>
      <c r="CI55">
        <v>0.12853999999999999</v>
      </c>
      <c r="CJ55">
        <v>0.12853999999999999</v>
      </c>
      <c r="CK55">
        <v>0.12853999999999999</v>
      </c>
      <c r="CL55">
        <v>0.12853999999999999</v>
      </c>
      <c r="CM55">
        <v>0.12853999999999999</v>
      </c>
      <c r="CN55">
        <v>0.20463000000000001</v>
      </c>
      <c r="CO55">
        <v>0.20463000000000001</v>
      </c>
      <c r="CP55">
        <v>0.20463000000000001</v>
      </c>
      <c r="CQ55">
        <v>0.20463000000000001</v>
      </c>
      <c r="CR55">
        <v>0.20463000000000001</v>
      </c>
      <c r="CS55">
        <v>0.31744</v>
      </c>
      <c r="CT55">
        <v>0.31744</v>
      </c>
      <c r="CU55">
        <v>0.31744</v>
      </c>
      <c r="CV55">
        <v>0.31744</v>
      </c>
      <c r="CW55">
        <v>0.31744</v>
      </c>
      <c r="CX55">
        <v>1</v>
      </c>
    </row>
    <row r="56" spans="1:102">
      <c r="A56" t="s">
        <v>179</v>
      </c>
      <c r="B56">
        <v>8.7040000000000006E-2</v>
      </c>
      <c r="C56">
        <v>1.6310000000000002E-2</v>
      </c>
      <c r="D56">
        <v>1.6310000000000002E-2</v>
      </c>
      <c r="E56">
        <v>1.6310000000000002E-2</v>
      </c>
      <c r="F56">
        <v>1.6310000000000002E-2</v>
      </c>
      <c r="G56">
        <v>3.0999999999999999E-3</v>
      </c>
      <c r="H56">
        <v>3.0999999999999999E-3</v>
      </c>
      <c r="I56">
        <v>3.0999999999999999E-3</v>
      </c>
      <c r="J56">
        <v>3.0999999999999999E-3</v>
      </c>
      <c r="K56">
        <v>3.0999999999999999E-3</v>
      </c>
      <c r="L56">
        <v>1.8699999999999999E-3</v>
      </c>
      <c r="M56">
        <v>1.8699999999999999E-3</v>
      </c>
      <c r="N56">
        <v>1.8699999999999999E-3</v>
      </c>
      <c r="O56">
        <v>1.8699999999999999E-3</v>
      </c>
      <c r="P56">
        <v>1.8699999999999999E-3</v>
      </c>
      <c r="Q56">
        <v>2.9099999999999998E-3</v>
      </c>
      <c r="R56">
        <v>2.9099999999999998E-3</v>
      </c>
      <c r="S56">
        <v>2.9099999999999998E-3</v>
      </c>
      <c r="T56">
        <v>2.9099999999999998E-3</v>
      </c>
      <c r="U56">
        <v>2.9099999999999998E-3</v>
      </c>
      <c r="V56">
        <v>5.8300000000000001E-3</v>
      </c>
      <c r="W56">
        <v>5.8300000000000001E-3</v>
      </c>
      <c r="X56">
        <v>5.8300000000000001E-3</v>
      </c>
      <c r="Y56">
        <v>5.8300000000000001E-3</v>
      </c>
      <c r="Z56">
        <v>5.8300000000000001E-3</v>
      </c>
      <c r="AA56">
        <v>8.8100000000000001E-3</v>
      </c>
      <c r="AB56">
        <v>8.8100000000000001E-3</v>
      </c>
      <c r="AC56">
        <v>8.8100000000000001E-3</v>
      </c>
      <c r="AD56">
        <v>8.8100000000000001E-3</v>
      </c>
      <c r="AE56">
        <v>8.8100000000000001E-3</v>
      </c>
      <c r="AF56">
        <v>1.017E-2</v>
      </c>
      <c r="AG56">
        <v>1.017E-2</v>
      </c>
      <c r="AH56">
        <v>1.017E-2</v>
      </c>
      <c r="AI56">
        <v>1.017E-2</v>
      </c>
      <c r="AJ56">
        <v>1.017E-2</v>
      </c>
      <c r="AK56">
        <v>8.9899999999999997E-3</v>
      </c>
      <c r="AL56">
        <v>8.9899999999999997E-3</v>
      </c>
      <c r="AM56">
        <v>8.9899999999999997E-3</v>
      </c>
      <c r="AN56">
        <v>8.9899999999999997E-3</v>
      </c>
      <c r="AO56">
        <v>8.9899999999999997E-3</v>
      </c>
      <c r="AP56">
        <v>8.7799999999999996E-3</v>
      </c>
      <c r="AQ56">
        <v>8.7799999999999996E-3</v>
      </c>
      <c r="AR56">
        <v>8.7799999999999996E-3</v>
      </c>
      <c r="AS56">
        <v>8.7799999999999996E-3</v>
      </c>
      <c r="AT56">
        <v>8.7799999999999996E-3</v>
      </c>
      <c r="AU56">
        <v>1.004E-2</v>
      </c>
      <c r="AV56">
        <v>1.004E-2</v>
      </c>
      <c r="AW56">
        <v>1.004E-2</v>
      </c>
      <c r="AX56">
        <v>1.004E-2</v>
      </c>
      <c r="AY56">
        <v>1.004E-2</v>
      </c>
      <c r="AZ56">
        <v>1.324E-2</v>
      </c>
      <c r="BA56">
        <v>1.324E-2</v>
      </c>
      <c r="BB56">
        <v>1.324E-2</v>
      </c>
      <c r="BC56">
        <v>1.324E-2</v>
      </c>
      <c r="BD56">
        <v>1.324E-2</v>
      </c>
      <c r="BE56">
        <v>1.899E-2</v>
      </c>
      <c r="BF56">
        <v>1.899E-2</v>
      </c>
      <c r="BG56">
        <v>1.899E-2</v>
      </c>
      <c r="BH56">
        <v>1.899E-2</v>
      </c>
      <c r="BI56">
        <v>1.899E-2</v>
      </c>
      <c r="BJ56">
        <v>2.5870000000000001E-2</v>
      </c>
      <c r="BK56">
        <v>2.5870000000000001E-2</v>
      </c>
      <c r="BL56">
        <v>2.5870000000000001E-2</v>
      </c>
      <c r="BM56">
        <v>2.5870000000000001E-2</v>
      </c>
      <c r="BN56">
        <v>2.5870000000000001E-2</v>
      </c>
      <c r="BO56">
        <v>3.9600000000000003E-2</v>
      </c>
      <c r="BP56">
        <v>3.9600000000000003E-2</v>
      </c>
      <c r="BQ56">
        <v>3.9600000000000003E-2</v>
      </c>
      <c r="BR56">
        <v>3.9600000000000003E-2</v>
      </c>
      <c r="BS56">
        <v>3.9600000000000003E-2</v>
      </c>
      <c r="BT56">
        <v>6.2120000000000002E-2</v>
      </c>
      <c r="BU56">
        <v>6.2120000000000002E-2</v>
      </c>
      <c r="BV56">
        <v>6.2120000000000002E-2</v>
      </c>
      <c r="BW56">
        <v>6.2120000000000002E-2</v>
      </c>
      <c r="BX56">
        <v>6.2120000000000002E-2</v>
      </c>
      <c r="BY56">
        <v>9.5680000000000001E-2</v>
      </c>
      <c r="BZ56">
        <v>9.5680000000000001E-2</v>
      </c>
      <c r="CA56">
        <v>9.5680000000000001E-2</v>
      </c>
      <c r="CB56">
        <v>9.5680000000000001E-2</v>
      </c>
      <c r="CC56">
        <v>9.5680000000000001E-2</v>
      </c>
      <c r="CD56">
        <v>0.14476</v>
      </c>
      <c r="CE56">
        <v>0.14476</v>
      </c>
      <c r="CF56">
        <v>0.14476</v>
      </c>
      <c r="CG56">
        <v>0.14476</v>
      </c>
      <c r="CH56">
        <v>0.14476</v>
      </c>
      <c r="CI56">
        <v>0.21295</v>
      </c>
      <c r="CJ56">
        <v>0.21295</v>
      </c>
      <c r="CK56">
        <v>0.21295</v>
      </c>
      <c r="CL56">
        <v>0.21295</v>
      </c>
      <c r="CM56">
        <v>0.21295</v>
      </c>
      <c r="CN56">
        <v>0.30473</v>
      </c>
      <c r="CO56">
        <v>0.30473</v>
      </c>
      <c r="CP56">
        <v>0.30473</v>
      </c>
      <c r="CQ56">
        <v>0.30473</v>
      </c>
      <c r="CR56">
        <v>0.30473</v>
      </c>
      <c r="CS56">
        <v>0.42410999999999999</v>
      </c>
      <c r="CT56">
        <v>0.42410999999999999</v>
      </c>
      <c r="CU56">
        <v>0.42410999999999999</v>
      </c>
      <c r="CV56">
        <v>0.42410999999999999</v>
      </c>
      <c r="CW56">
        <v>0.42410999999999999</v>
      </c>
      <c r="CX56">
        <v>1</v>
      </c>
    </row>
    <row r="57" spans="1:102">
      <c r="A57" t="s">
        <v>181</v>
      </c>
      <c r="B57">
        <v>3.5029999999999999E-2</v>
      </c>
      <c r="C57">
        <v>4.2599999999999999E-3</v>
      </c>
      <c r="D57">
        <v>4.2599999999999999E-3</v>
      </c>
      <c r="E57">
        <v>4.2599999999999999E-3</v>
      </c>
      <c r="F57">
        <v>4.2599999999999999E-3</v>
      </c>
      <c r="G57">
        <v>9.5E-4</v>
      </c>
      <c r="H57">
        <v>9.5E-4</v>
      </c>
      <c r="I57">
        <v>9.5E-4</v>
      </c>
      <c r="J57">
        <v>9.5E-4</v>
      </c>
      <c r="K57">
        <v>9.5E-4</v>
      </c>
      <c r="L57">
        <v>7.2000000000000005E-4</v>
      </c>
      <c r="M57">
        <v>7.2000000000000005E-4</v>
      </c>
      <c r="N57">
        <v>7.2000000000000005E-4</v>
      </c>
      <c r="O57">
        <v>7.2000000000000005E-4</v>
      </c>
      <c r="P57">
        <v>7.2000000000000005E-4</v>
      </c>
      <c r="Q57">
        <v>9.7000000000000005E-4</v>
      </c>
      <c r="R57">
        <v>9.7000000000000005E-4</v>
      </c>
      <c r="S57">
        <v>9.7000000000000005E-4</v>
      </c>
      <c r="T57">
        <v>9.7000000000000005E-4</v>
      </c>
      <c r="U57">
        <v>9.7000000000000005E-4</v>
      </c>
      <c r="V57">
        <v>1.39E-3</v>
      </c>
      <c r="W57">
        <v>1.39E-3</v>
      </c>
      <c r="X57">
        <v>1.39E-3</v>
      </c>
      <c r="Y57">
        <v>1.39E-3</v>
      </c>
      <c r="Z57">
        <v>1.39E-3</v>
      </c>
      <c r="AA57">
        <v>1.9599999999999999E-3</v>
      </c>
      <c r="AB57">
        <v>1.9599999999999999E-3</v>
      </c>
      <c r="AC57">
        <v>1.9599999999999999E-3</v>
      </c>
      <c r="AD57">
        <v>1.9599999999999999E-3</v>
      </c>
      <c r="AE57">
        <v>1.9599999999999999E-3</v>
      </c>
      <c r="AF57">
        <v>2.6700000000000001E-3</v>
      </c>
      <c r="AG57">
        <v>2.6700000000000001E-3</v>
      </c>
      <c r="AH57">
        <v>2.6700000000000001E-3</v>
      </c>
      <c r="AI57">
        <v>2.6700000000000001E-3</v>
      </c>
      <c r="AJ57">
        <v>2.6700000000000001E-3</v>
      </c>
      <c r="AK57">
        <v>3.5200000000000001E-3</v>
      </c>
      <c r="AL57">
        <v>3.5200000000000001E-3</v>
      </c>
      <c r="AM57">
        <v>3.5200000000000001E-3</v>
      </c>
      <c r="AN57">
        <v>3.5200000000000001E-3</v>
      </c>
      <c r="AO57">
        <v>3.5200000000000001E-3</v>
      </c>
      <c r="AP57">
        <v>4.5500000000000002E-3</v>
      </c>
      <c r="AQ57">
        <v>4.5500000000000002E-3</v>
      </c>
      <c r="AR57">
        <v>4.5500000000000002E-3</v>
      </c>
      <c r="AS57">
        <v>4.5500000000000002E-3</v>
      </c>
      <c r="AT57">
        <v>4.5500000000000002E-3</v>
      </c>
      <c r="AU57">
        <v>5.7499999999999999E-3</v>
      </c>
      <c r="AV57">
        <v>5.7499999999999999E-3</v>
      </c>
      <c r="AW57">
        <v>5.7499999999999999E-3</v>
      </c>
      <c r="AX57">
        <v>5.7499999999999999E-3</v>
      </c>
      <c r="AY57">
        <v>5.7499999999999999E-3</v>
      </c>
      <c r="AZ57">
        <v>7.6499999999999997E-3</v>
      </c>
      <c r="BA57">
        <v>7.6499999999999997E-3</v>
      </c>
      <c r="BB57">
        <v>7.6499999999999997E-3</v>
      </c>
      <c r="BC57">
        <v>7.6499999999999997E-3</v>
      </c>
      <c r="BD57">
        <v>7.6499999999999997E-3</v>
      </c>
      <c r="BE57">
        <v>1.108E-2</v>
      </c>
      <c r="BF57">
        <v>1.108E-2</v>
      </c>
      <c r="BG57">
        <v>1.108E-2</v>
      </c>
      <c r="BH57">
        <v>1.108E-2</v>
      </c>
      <c r="BI57">
        <v>1.108E-2</v>
      </c>
      <c r="BJ57">
        <v>1.651E-2</v>
      </c>
      <c r="BK57">
        <v>1.651E-2</v>
      </c>
      <c r="BL57">
        <v>1.651E-2</v>
      </c>
      <c r="BM57">
        <v>1.651E-2</v>
      </c>
      <c r="BN57">
        <v>1.651E-2</v>
      </c>
      <c r="BO57">
        <v>2.6859999999999998E-2</v>
      </c>
      <c r="BP57">
        <v>2.6859999999999998E-2</v>
      </c>
      <c r="BQ57">
        <v>2.6859999999999998E-2</v>
      </c>
      <c r="BR57">
        <v>2.6859999999999998E-2</v>
      </c>
      <c r="BS57">
        <v>2.6859999999999998E-2</v>
      </c>
      <c r="BT57">
        <v>4.5319999999999999E-2</v>
      </c>
      <c r="BU57">
        <v>4.5319999999999999E-2</v>
      </c>
      <c r="BV57">
        <v>4.5319999999999999E-2</v>
      </c>
      <c r="BW57">
        <v>4.5319999999999999E-2</v>
      </c>
      <c r="BX57">
        <v>4.5319999999999999E-2</v>
      </c>
      <c r="BY57">
        <v>7.5889999999999999E-2</v>
      </c>
      <c r="BZ57">
        <v>7.5889999999999999E-2</v>
      </c>
      <c r="CA57">
        <v>7.5889999999999999E-2</v>
      </c>
      <c r="CB57">
        <v>7.5889999999999999E-2</v>
      </c>
      <c r="CC57">
        <v>7.5889999999999999E-2</v>
      </c>
      <c r="CD57">
        <v>0.12418999999999999</v>
      </c>
      <c r="CE57">
        <v>0.12418999999999999</v>
      </c>
      <c r="CF57">
        <v>0.12418999999999999</v>
      </c>
      <c r="CG57">
        <v>0.12418999999999999</v>
      </c>
      <c r="CH57">
        <v>0.12418999999999999</v>
      </c>
      <c r="CI57">
        <v>0.19422</v>
      </c>
      <c r="CJ57">
        <v>0.19422</v>
      </c>
      <c r="CK57">
        <v>0.19422</v>
      </c>
      <c r="CL57">
        <v>0.19422</v>
      </c>
      <c r="CM57">
        <v>0.19422</v>
      </c>
      <c r="CN57">
        <v>0.29017999999999999</v>
      </c>
      <c r="CO57">
        <v>0.29017999999999999</v>
      </c>
      <c r="CP57">
        <v>0.29017999999999999</v>
      </c>
      <c r="CQ57">
        <v>0.29017999999999999</v>
      </c>
      <c r="CR57">
        <v>0.29017999999999999</v>
      </c>
      <c r="CS57">
        <v>0.41421000000000002</v>
      </c>
      <c r="CT57">
        <v>0.41421000000000002</v>
      </c>
      <c r="CU57">
        <v>0.41421000000000002</v>
      </c>
      <c r="CV57">
        <v>0.41421000000000002</v>
      </c>
      <c r="CW57">
        <v>0.41421000000000002</v>
      </c>
      <c r="CX57">
        <v>1</v>
      </c>
    </row>
    <row r="58" spans="1:102">
      <c r="A58" t="s">
        <v>183</v>
      </c>
      <c r="B58">
        <v>2.98E-3</v>
      </c>
      <c r="C58">
        <v>2.4000000000000001E-4</v>
      </c>
      <c r="D58">
        <v>2.4000000000000001E-4</v>
      </c>
      <c r="E58">
        <v>2.4000000000000001E-4</v>
      </c>
      <c r="F58">
        <v>2.4000000000000001E-4</v>
      </c>
      <c r="G58">
        <v>2.5999999999999998E-4</v>
      </c>
      <c r="H58">
        <v>2.5999999999999998E-4</v>
      </c>
      <c r="I58">
        <v>2.5999999999999998E-4</v>
      </c>
      <c r="J58">
        <v>2.5999999999999998E-4</v>
      </c>
      <c r="K58">
        <v>2.5999999999999998E-4</v>
      </c>
      <c r="L58">
        <v>3.0000000000000001E-5</v>
      </c>
      <c r="M58">
        <v>3.0000000000000001E-5</v>
      </c>
      <c r="N58">
        <v>3.0000000000000001E-5</v>
      </c>
      <c r="O58">
        <v>3.0000000000000001E-5</v>
      </c>
      <c r="P58">
        <v>3.0000000000000001E-5</v>
      </c>
      <c r="Q58">
        <v>1.7000000000000001E-4</v>
      </c>
      <c r="R58">
        <v>1.7000000000000001E-4</v>
      </c>
      <c r="S58">
        <v>1.7000000000000001E-4</v>
      </c>
      <c r="T58">
        <v>1.7000000000000001E-4</v>
      </c>
      <c r="U58">
        <v>1.7000000000000001E-4</v>
      </c>
      <c r="V58">
        <v>5.5000000000000003E-4</v>
      </c>
      <c r="W58">
        <v>5.5000000000000003E-4</v>
      </c>
      <c r="X58">
        <v>5.5000000000000003E-4</v>
      </c>
      <c r="Y58">
        <v>5.5000000000000003E-4</v>
      </c>
      <c r="Z58">
        <v>5.5000000000000003E-4</v>
      </c>
      <c r="AA58">
        <v>5.0000000000000001E-4</v>
      </c>
      <c r="AB58">
        <v>5.0000000000000001E-4</v>
      </c>
      <c r="AC58">
        <v>5.0000000000000001E-4</v>
      </c>
      <c r="AD58">
        <v>5.0000000000000001E-4</v>
      </c>
      <c r="AE58">
        <v>5.0000000000000001E-4</v>
      </c>
      <c r="AF58">
        <v>4.2999999999999999E-4</v>
      </c>
      <c r="AG58">
        <v>4.2999999999999999E-4</v>
      </c>
      <c r="AH58">
        <v>4.2999999999999999E-4</v>
      </c>
      <c r="AI58">
        <v>4.2999999999999999E-4</v>
      </c>
      <c r="AJ58">
        <v>4.2999999999999999E-4</v>
      </c>
      <c r="AK58">
        <v>1.1299999999999999E-3</v>
      </c>
      <c r="AL58">
        <v>1.1299999999999999E-3</v>
      </c>
      <c r="AM58">
        <v>1.1299999999999999E-3</v>
      </c>
      <c r="AN58">
        <v>1.1299999999999999E-3</v>
      </c>
      <c r="AO58">
        <v>1.1299999999999999E-3</v>
      </c>
      <c r="AP58">
        <v>1.3799999999999999E-3</v>
      </c>
      <c r="AQ58">
        <v>1.3799999999999999E-3</v>
      </c>
      <c r="AR58">
        <v>1.3799999999999999E-3</v>
      </c>
      <c r="AS58">
        <v>1.3799999999999999E-3</v>
      </c>
      <c r="AT58">
        <v>1.3799999999999999E-3</v>
      </c>
      <c r="AU58">
        <v>2.4499999999999999E-3</v>
      </c>
      <c r="AV58">
        <v>2.4499999999999999E-3</v>
      </c>
      <c r="AW58">
        <v>2.4499999999999999E-3</v>
      </c>
      <c r="AX58">
        <v>2.4499999999999999E-3</v>
      </c>
      <c r="AY58">
        <v>2.4499999999999999E-3</v>
      </c>
      <c r="AZ58">
        <v>3.6700000000000001E-3</v>
      </c>
      <c r="BA58">
        <v>3.6700000000000001E-3</v>
      </c>
      <c r="BB58">
        <v>3.6700000000000001E-3</v>
      </c>
      <c r="BC58">
        <v>3.6700000000000001E-3</v>
      </c>
      <c r="BD58">
        <v>3.6700000000000001E-3</v>
      </c>
      <c r="BE58">
        <v>5.6600000000000001E-3</v>
      </c>
      <c r="BF58">
        <v>5.6600000000000001E-3</v>
      </c>
      <c r="BG58">
        <v>5.6600000000000001E-3</v>
      </c>
      <c r="BH58">
        <v>5.6600000000000001E-3</v>
      </c>
      <c r="BI58">
        <v>5.6600000000000001E-3</v>
      </c>
      <c r="BJ58">
        <v>8.5699999999999995E-3</v>
      </c>
      <c r="BK58">
        <v>8.5699999999999995E-3</v>
      </c>
      <c r="BL58">
        <v>8.5699999999999995E-3</v>
      </c>
      <c r="BM58">
        <v>8.5699999999999995E-3</v>
      </c>
      <c r="BN58">
        <v>8.5699999999999995E-3</v>
      </c>
      <c r="BO58">
        <v>1.238E-2</v>
      </c>
      <c r="BP58">
        <v>1.238E-2</v>
      </c>
      <c r="BQ58">
        <v>1.238E-2</v>
      </c>
      <c r="BR58">
        <v>1.238E-2</v>
      </c>
      <c r="BS58">
        <v>1.238E-2</v>
      </c>
      <c r="BT58">
        <v>2.1049999999999999E-2</v>
      </c>
      <c r="BU58">
        <v>2.1049999999999999E-2</v>
      </c>
      <c r="BV58">
        <v>2.1049999999999999E-2</v>
      </c>
      <c r="BW58">
        <v>2.1049999999999999E-2</v>
      </c>
      <c r="BX58">
        <v>2.1049999999999999E-2</v>
      </c>
      <c r="BY58">
        <v>3.823E-2</v>
      </c>
      <c r="BZ58">
        <v>3.823E-2</v>
      </c>
      <c r="CA58">
        <v>3.823E-2</v>
      </c>
      <c r="CB58">
        <v>3.823E-2</v>
      </c>
      <c r="CC58">
        <v>3.823E-2</v>
      </c>
      <c r="CD58">
        <v>7.0940000000000003E-2</v>
      </c>
      <c r="CE58">
        <v>7.0940000000000003E-2</v>
      </c>
      <c r="CF58">
        <v>7.0940000000000003E-2</v>
      </c>
      <c r="CG58">
        <v>7.0940000000000003E-2</v>
      </c>
      <c r="CH58">
        <v>7.0940000000000003E-2</v>
      </c>
      <c r="CI58">
        <v>0.12476</v>
      </c>
      <c r="CJ58">
        <v>0.12476</v>
      </c>
      <c r="CK58">
        <v>0.12476</v>
      </c>
      <c r="CL58">
        <v>0.12476</v>
      </c>
      <c r="CM58">
        <v>0.12476</v>
      </c>
      <c r="CN58">
        <v>0.20796000000000001</v>
      </c>
      <c r="CO58">
        <v>0.20796000000000001</v>
      </c>
      <c r="CP58">
        <v>0.20796000000000001</v>
      </c>
      <c r="CQ58">
        <v>0.20796000000000001</v>
      </c>
      <c r="CR58">
        <v>0.20796000000000001</v>
      </c>
      <c r="CS58">
        <v>0.32856000000000002</v>
      </c>
      <c r="CT58">
        <v>0.32856000000000002</v>
      </c>
      <c r="CU58">
        <v>0.32856000000000002</v>
      </c>
      <c r="CV58">
        <v>0.32856000000000002</v>
      </c>
      <c r="CW58">
        <v>0.32856000000000002</v>
      </c>
      <c r="CX58">
        <v>1</v>
      </c>
    </row>
    <row r="59" spans="1:102">
      <c r="A59" t="s">
        <v>185</v>
      </c>
      <c r="B59">
        <v>6.062E-2</v>
      </c>
      <c r="C59">
        <v>1.042E-2</v>
      </c>
      <c r="D59">
        <v>1.042E-2</v>
      </c>
      <c r="E59">
        <v>1.042E-2</v>
      </c>
      <c r="F59">
        <v>1.042E-2</v>
      </c>
      <c r="G59">
        <v>2.7499999999999998E-3</v>
      </c>
      <c r="H59">
        <v>2.7499999999999998E-3</v>
      </c>
      <c r="I59">
        <v>2.7499999999999998E-3</v>
      </c>
      <c r="J59">
        <v>2.7499999999999998E-3</v>
      </c>
      <c r="K59">
        <v>2.7499999999999998E-3</v>
      </c>
      <c r="L59">
        <v>2.1700000000000001E-3</v>
      </c>
      <c r="M59">
        <v>2.1700000000000001E-3</v>
      </c>
      <c r="N59">
        <v>2.1700000000000001E-3</v>
      </c>
      <c r="O59">
        <v>2.1700000000000001E-3</v>
      </c>
      <c r="P59">
        <v>2.1700000000000001E-3</v>
      </c>
      <c r="Q59">
        <v>3.46E-3</v>
      </c>
      <c r="R59">
        <v>3.46E-3</v>
      </c>
      <c r="S59">
        <v>3.46E-3</v>
      </c>
      <c r="T59">
        <v>3.46E-3</v>
      </c>
      <c r="U59">
        <v>3.46E-3</v>
      </c>
      <c r="V59">
        <v>4.7699999999999999E-3</v>
      </c>
      <c r="W59">
        <v>4.7699999999999999E-3</v>
      </c>
      <c r="X59">
        <v>4.7699999999999999E-3</v>
      </c>
      <c r="Y59">
        <v>4.7699999999999999E-3</v>
      </c>
      <c r="Z59">
        <v>4.7699999999999999E-3</v>
      </c>
      <c r="AA59">
        <v>5.8100000000000001E-3</v>
      </c>
      <c r="AB59">
        <v>5.8100000000000001E-3</v>
      </c>
      <c r="AC59">
        <v>5.8100000000000001E-3</v>
      </c>
      <c r="AD59">
        <v>5.8100000000000001E-3</v>
      </c>
      <c r="AE59">
        <v>5.8100000000000001E-3</v>
      </c>
      <c r="AF59">
        <v>7.5700000000000003E-3</v>
      </c>
      <c r="AG59">
        <v>7.5700000000000003E-3</v>
      </c>
      <c r="AH59">
        <v>7.5700000000000003E-3</v>
      </c>
      <c r="AI59">
        <v>7.5700000000000003E-3</v>
      </c>
      <c r="AJ59">
        <v>7.5700000000000003E-3</v>
      </c>
      <c r="AK59">
        <v>9.4199999999999996E-3</v>
      </c>
      <c r="AL59">
        <v>9.4199999999999996E-3</v>
      </c>
      <c r="AM59">
        <v>9.4199999999999996E-3</v>
      </c>
      <c r="AN59">
        <v>9.4199999999999996E-3</v>
      </c>
      <c r="AO59">
        <v>9.4199999999999996E-3</v>
      </c>
      <c r="AP59">
        <v>1.1259999999999999E-2</v>
      </c>
      <c r="AQ59">
        <v>1.1259999999999999E-2</v>
      </c>
      <c r="AR59">
        <v>1.1259999999999999E-2</v>
      </c>
      <c r="AS59">
        <v>1.1259999999999999E-2</v>
      </c>
      <c r="AT59">
        <v>1.1259999999999999E-2</v>
      </c>
      <c r="AU59">
        <v>1.341E-2</v>
      </c>
      <c r="AV59">
        <v>1.341E-2</v>
      </c>
      <c r="AW59">
        <v>1.341E-2</v>
      </c>
      <c r="AX59">
        <v>1.341E-2</v>
      </c>
      <c r="AY59">
        <v>1.341E-2</v>
      </c>
      <c r="AZ59">
        <v>1.6979999999999999E-2</v>
      </c>
      <c r="BA59">
        <v>1.6979999999999999E-2</v>
      </c>
      <c r="BB59">
        <v>1.6979999999999999E-2</v>
      </c>
      <c r="BC59">
        <v>1.6979999999999999E-2</v>
      </c>
      <c r="BD59">
        <v>1.6979999999999999E-2</v>
      </c>
      <c r="BE59">
        <v>2.249E-2</v>
      </c>
      <c r="BF59">
        <v>2.249E-2</v>
      </c>
      <c r="BG59">
        <v>2.249E-2</v>
      </c>
      <c r="BH59">
        <v>2.249E-2</v>
      </c>
      <c r="BI59">
        <v>2.249E-2</v>
      </c>
      <c r="BJ59">
        <v>2.9149999999999999E-2</v>
      </c>
      <c r="BK59">
        <v>2.9149999999999999E-2</v>
      </c>
      <c r="BL59">
        <v>2.9149999999999999E-2</v>
      </c>
      <c r="BM59">
        <v>2.9149999999999999E-2</v>
      </c>
      <c r="BN59">
        <v>2.9149999999999999E-2</v>
      </c>
      <c r="BO59">
        <v>4.2000000000000003E-2</v>
      </c>
      <c r="BP59">
        <v>4.2000000000000003E-2</v>
      </c>
      <c r="BQ59">
        <v>4.2000000000000003E-2</v>
      </c>
      <c r="BR59">
        <v>4.2000000000000003E-2</v>
      </c>
      <c r="BS59">
        <v>4.2000000000000003E-2</v>
      </c>
      <c r="BT59">
        <v>6.293E-2</v>
      </c>
      <c r="BU59">
        <v>6.293E-2</v>
      </c>
      <c r="BV59">
        <v>6.293E-2</v>
      </c>
      <c r="BW59">
        <v>6.293E-2</v>
      </c>
      <c r="BX59">
        <v>6.293E-2</v>
      </c>
      <c r="BY59">
        <v>9.3659999999999993E-2</v>
      </c>
      <c r="BZ59">
        <v>9.3659999999999993E-2</v>
      </c>
      <c r="CA59">
        <v>9.3659999999999993E-2</v>
      </c>
      <c r="CB59">
        <v>9.3659999999999993E-2</v>
      </c>
      <c r="CC59">
        <v>9.3659999999999993E-2</v>
      </c>
      <c r="CD59">
        <v>0.14158000000000001</v>
      </c>
      <c r="CE59">
        <v>0.14158000000000001</v>
      </c>
      <c r="CF59">
        <v>0.14158000000000001</v>
      </c>
      <c r="CG59">
        <v>0.14158000000000001</v>
      </c>
      <c r="CH59">
        <v>0.14158000000000001</v>
      </c>
      <c r="CI59">
        <v>0.20849999999999999</v>
      </c>
      <c r="CJ59">
        <v>0.20849999999999999</v>
      </c>
      <c r="CK59">
        <v>0.20849999999999999</v>
      </c>
      <c r="CL59">
        <v>0.20849999999999999</v>
      </c>
      <c r="CM59">
        <v>0.20849999999999999</v>
      </c>
      <c r="CN59">
        <v>0.29909999999999998</v>
      </c>
      <c r="CO59">
        <v>0.29909999999999998</v>
      </c>
      <c r="CP59">
        <v>0.29909999999999998</v>
      </c>
      <c r="CQ59">
        <v>0.29909999999999998</v>
      </c>
      <c r="CR59">
        <v>0.29909999999999998</v>
      </c>
      <c r="CS59">
        <v>0.41787999999999997</v>
      </c>
      <c r="CT59">
        <v>0.41787999999999997</v>
      </c>
      <c r="CU59">
        <v>0.41787999999999997</v>
      </c>
      <c r="CV59">
        <v>0.41787999999999997</v>
      </c>
      <c r="CW59">
        <v>0.41787999999999997</v>
      </c>
      <c r="CX59">
        <v>1</v>
      </c>
    </row>
    <row r="60" spans="1:102">
      <c r="A60" t="s">
        <v>187</v>
      </c>
      <c r="B60">
        <v>1.387E-2</v>
      </c>
      <c r="C60">
        <v>3.6999999999999999E-4</v>
      </c>
      <c r="D60">
        <v>3.6999999999999999E-4</v>
      </c>
      <c r="E60">
        <v>3.6999999999999999E-4</v>
      </c>
      <c r="F60">
        <v>3.6999999999999999E-4</v>
      </c>
      <c r="G60">
        <v>4.0000000000000002E-4</v>
      </c>
      <c r="H60">
        <v>4.0000000000000002E-4</v>
      </c>
      <c r="I60">
        <v>4.0000000000000002E-4</v>
      </c>
      <c r="J60">
        <v>4.0000000000000002E-4</v>
      </c>
      <c r="K60">
        <v>4.0000000000000002E-4</v>
      </c>
      <c r="L60">
        <v>3.8999999999999999E-4</v>
      </c>
      <c r="M60">
        <v>3.8999999999999999E-4</v>
      </c>
      <c r="N60">
        <v>3.8999999999999999E-4</v>
      </c>
      <c r="O60">
        <v>3.8999999999999999E-4</v>
      </c>
      <c r="P60">
        <v>3.8999999999999999E-4</v>
      </c>
      <c r="Q60">
        <v>7.6999999999999996E-4</v>
      </c>
      <c r="R60">
        <v>7.6999999999999996E-4</v>
      </c>
      <c r="S60">
        <v>7.6999999999999996E-4</v>
      </c>
      <c r="T60">
        <v>7.6999999999999996E-4</v>
      </c>
      <c r="U60">
        <v>7.6999999999999996E-4</v>
      </c>
      <c r="V60">
        <v>9.7000000000000005E-4</v>
      </c>
      <c r="W60">
        <v>9.7000000000000005E-4</v>
      </c>
      <c r="X60">
        <v>9.7000000000000005E-4</v>
      </c>
      <c r="Y60">
        <v>9.7000000000000005E-4</v>
      </c>
      <c r="Z60">
        <v>9.7000000000000005E-4</v>
      </c>
      <c r="AA60">
        <v>1.1199999999999999E-3</v>
      </c>
      <c r="AB60">
        <v>1.1199999999999999E-3</v>
      </c>
      <c r="AC60">
        <v>1.1199999999999999E-3</v>
      </c>
      <c r="AD60">
        <v>1.1199999999999999E-3</v>
      </c>
      <c r="AE60">
        <v>1.1199999999999999E-3</v>
      </c>
      <c r="AF60">
        <v>1.5E-3</v>
      </c>
      <c r="AG60">
        <v>1.5E-3</v>
      </c>
      <c r="AH60">
        <v>1.5E-3</v>
      </c>
      <c r="AI60">
        <v>1.5E-3</v>
      </c>
      <c r="AJ60">
        <v>1.5E-3</v>
      </c>
      <c r="AK60">
        <v>2.2200000000000002E-3</v>
      </c>
      <c r="AL60">
        <v>2.2200000000000002E-3</v>
      </c>
      <c r="AM60">
        <v>2.2200000000000002E-3</v>
      </c>
      <c r="AN60">
        <v>2.2200000000000002E-3</v>
      </c>
      <c r="AO60">
        <v>2.2200000000000002E-3</v>
      </c>
      <c r="AP60">
        <v>3.4299999999999999E-3</v>
      </c>
      <c r="AQ60">
        <v>3.4299999999999999E-3</v>
      </c>
      <c r="AR60">
        <v>3.4299999999999999E-3</v>
      </c>
      <c r="AS60">
        <v>3.4299999999999999E-3</v>
      </c>
      <c r="AT60">
        <v>3.4299999999999999E-3</v>
      </c>
      <c r="AU60">
        <v>5.2100000000000002E-3</v>
      </c>
      <c r="AV60">
        <v>5.2100000000000002E-3</v>
      </c>
      <c r="AW60">
        <v>5.2100000000000002E-3</v>
      </c>
      <c r="AX60">
        <v>5.2100000000000002E-3</v>
      </c>
      <c r="AY60">
        <v>5.2100000000000002E-3</v>
      </c>
      <c r="AZ60">
        <v>7.79E-3</v>
      </c>
      <c r="BA60">
        <v>7.79E-3</v>
      </c>
      <c r="BB60">
        <v>7.79E-3</v>
      </c>
      <c r="BC60">
        <v>7.79E-3</v>
      </c>
      <c r="BD60">
        <v>7.79E-3</v>
      </c>
      <c r="BE60">
        <v>1.123E-2</v>
      </c>
      <c r="BF60">
        <v>1.123E-2</v>
      </c>
      <c r="BG60">
        <v>1.123E-2</v>
      </c>
      <c r="BH60">
        <v>1.123E-2</v>
      </c>
      <c r="BI60">
        <v>1.123E-2</v>
      </c>
      <c r="BJ60">
        <v>1.7080000000000001E-2</v>
      </c>
      <c r="BK60">
        <v>1.7080000000000001E-2</v>
      </c>
      <c r="BL60">
        <v>1.7080000000000001E-2</v>
      </c>
      <c r="BM60">
        <v>1.7080000000000001E-2</v>
      </c>
      <c r="BN60">
        <v>1.7080000000000001E-2</v>
      </c>
      <c r="BO60">
        <v>2.554E-2</v>
      </c>
      <c r="BP60">
        <v>2.554E-2</v>
      </c>
      <c r="BQ60">
        <v>2.554E-2</v>
      </c>
      <c r="BR60">
        <v>2.554E-2</v>
      </c>
      <c r="BS60">
        <v>2.554E-2</v>
      </c>
      <c r="BT60">
        <v>4.0739999999999998E-2</v>
      </c>
      <c r="BU60">
        <v>4.0739999999999998E-2</v>
      </c>
      <c r="BV60">
        <v>4.0739999999999998E-2</v>
      </c>
      <c r="BW60">
        <v>4.0739999999999998E-2</v>
      </c>
      <c r="BX60">
        <v>4.0739999999999998E-2</v>
      </c>
      <c r="BY60">
        <v>6.5449999999999994E-2</v>
      </c>
      <c r="BZ60">
        <v>6.5449999999999994E-2</v>
      </c>
      <c r="CA60">
        <v>6.5449999999999994E-2</v>
      </c>
      <c r="CB60">
        <v>6.5449999999999994E-2</v>
      </c>
      <c r="CC60">
        <v>6.5449999999999994E-2</v>
      </c>
      <c r="CD60">
        <v>0.10928</v>
      </c>
      <c r="CE60">
        <v>0.10928</v>
      </c>
      <c r="CF60">
        <v>0.10928</v>
      </c>
      <c r="CG60">
        <v>0.10928</v>
      </c>
      <c r="CH60">
        <v>0.10928</v>
      </c>
      <c r="CI60">
        <v>0.17449999999999999</v>
      </c>
      <c r="CJ60">
        <v>0.17449999999999999</v>
      </c>
      <c r="CK60">
        <v>0.17449999999999999</v>
      </c>
      <c r="CL60">
        <v>0.17449999999999999</v>
      </c>
      <c r="CM60">
        <v>0.17449999999999999</v>
      </c>
      <c r="CN60">
        <v>0.26645999999999997</v>
      </c>
      <c r="CO60">
        <v>0.26645999999999997</v>
      </c>
      <c r="CP60">
        <v>0.26645999999999997</v>
      </c>
      <c r="CQ60">
        <v>0.26645999999999997</v>
      </c>
      <c r="CR60">
        <v>0.26645999999999997</v>
      </c>
      <c r="CS60">
        <v>0.38907999999999998</v>
      </c>
      <c r="CT60">
        <v>0.38907999999999998</v>
      </c>
      <c r="CU60">
        <v>0.38907999999999998</v>
      </c>
      <c r="CV60">
        <v>0.38907999999999998</v>
      </c>
      <c r="CW60">
        <v>0.38907999999999998</v>
      </c>
      <c r="CX60">
        <v>1</v>
      </c>
    </row>
    <row r="61" spans="1:102">
      <c r="A61" t="s">
        <v>189</v>
      </c>
      <c r="B61">
        <v>2.7899999999999999E-3</v>
      </c>
      <c r="C61">
        <v>1.1E-4</v>
      </c>
      <c r="D61">
        <v>1.1E-4</v>
      </c>
      <c r="E61">
        <v>1.1E-4</v>
      </c>
      <c r="F61">
        <v>1.1E-4</v>
      </c>
      <c r="G61">
        <v>6.0000000000000002E-5</v>
      </c>
      <c r="H61">
        <v>6.0000000000000002E-5</v>
      </c>
      <c r="I61">
        <v>6.0000000000000002E-5</v>
      </c>
      <c r="J61">
        <v>6.0000000000000002E-5</v>
      </c>
      <c r="K61">
        <v>6.0000000000000002E-5</v>
      </c>
      <c r="L61">
        <v>1.2E-4</v>
      </c>
      <c r="M61">
        <v>1.2E-4</v>
      </c>
      <c r="N61">
        <v>1.2E-4</v>
      </c>
      <c r="O61">
        <v>1.2E-4</v>
      </c>
      <c r="P61">
        <v>1.2E-4</v>
      </c>
      <c r="Q61">
        <v>2.4000000000000001E-4</v>
      </c>
      <c r="R61">
        <v>2.4000000000000001E-4</v>
      </c>
      <c r="S61">
        <v>2.4000000000000001E-4</v>
      </c>
      <c r="T61">
        <v>2.4000000000000001E-4</v>
      </c>
      <c r="U61">
        <v>2.4000000000000001E-4</v>
      </c>
      <c r="V61">
        <v>3.3E-4</v>
      </c>
      <c r="W61">
        <v>3.3E-4</v>
      </c>
      <c r="X61">
        <v>3.3E-4</v>
      </c>
      <c r="Y61">
        <v>3.3E-4</v>
      </c>
      <c r="Z61">
        <v>3.3E-4</v>
      </c>
      <c r="AA61">
        <v>3.6999999999999999E-4</v>
      </c>
      <c r="AB61">
        <v>3.6999999999999999E-4</v>
      </c>
      <c r="AC61">
        <v>3.6999999999999999E-4</v>
      </c>
      <c r="AD61">
        <v>3.6999999999999999E-4</v>
      </c>
      <c r="AE61">
        <v>3.6999999999999999E-4</v>
      </c>
      <c r="AF61">
        <v>4.4000000000000002E-4</v>
      </c>
      <c r="AG61">
        <v>4.4000000000000002E-4</v>
      </c>
      <c r="AH61">
        <v>4.4000000000000002E-4</v>
      </c>
      <c r="AI61">
        <v>4.4000000000000002E-4</v>
      </c>
      <c r="AJ61">
        <v>4.4000000000000002E-4</v>
      </c>
      <c r="AK61">
        <v>5.9000000000000003E-4</v>
      </c>
      <c r="AL61">
        <v>5.9000000000000003E-4</v>
      </c>
      <c r="AM61">
        <v>5.9000000000000003E-4</v>
      </c>
      <c r="AN61">
        <v>5.9000000000000003E-4</v>
      </c>
      <c r="AO61">
        <v>5.9000000000000003E-4</v>
      </c>
      <c r="AP61">
        <v>1.1000000000000001E-3</v>
      </c>
      <c r="AQ61">
        <v>1.1000000000000001E-3</v>
      </c>
      <c r="AR61">
        <v>1.1000000000000001E-3</v>
      </c>
      <c r="AS61">
        <v>1.1000000000000001E-3</v>
      </c>
      <c r="AT61">
        <v>1.1000000000000001E-3</v>
      </c>
      <c r="AU61">
        <v>1.75E-3</v>
      </c>
      <c r="AV61">
        <v>1.75E-3</v>
      </c>
      <c r="AW61">
        <v>1.75E-3</v>
      </c>
      <c r="AX61">
        <v>1.75E-3</v>
      </c>
      <c r="AY61">
        <v>1.75E-3</v>
      </c>
      <c r="AZ61">
        <v>2.5799999999999998E-3</v>
      </c>
      <c r="BA61">
        <v>2.5799999999999998E-3</v>
      </c>
      <c r="BB61">
        <v>2.5799999999999998E-3</v>
      </c>
      <c r="BC61">
        <v>2.5799999999999998E-3</v>
      </c>
      <c r="BD61">
        <v>2.5799999999999998E-3</v>
      </c>
      <c r="BE61">
        <v>4.0699999999999998E-3</v>
      </c>
      <c r="BF61">
        <v>4.0699999999999998E-3</v>
      </c>
      <c r="BG61">
        <v>4.0699999999999998E-3</v>
      </c>
      <c r="BH61">
        <v>4.0699999999999998E-3</v>
      </c>
      <c r="BI61">
        <v>4.0699999999999998E-3</v>
      </c>
      <c r="BJ61">
        <v>5.7499999999999999E-3</v>
      </c>
      <c r="BK61">
        <v>5.7499999999999999E-3</v>
      </c>
      <c r="BL61">
        <v>5.7499999999999999E-3</v>
      </c>
      <c r="BM61">
        <v>5.7499999999999999E-3</v>
      </c>
      <c r="BN61">
        <v>5.7499999999999999E-3</v>
      </c>
      <c r="BO61">
        <v>8.5299999999999994E-3</v>
      </c>
      <c r="BP61">
        <v>8.5299999999999994E-3</v>
      </c>
      <c r="BQ61">
        <v>8.5299999999999994E-3</v>
      </c>
      <c r="BR61">
        <v>8.5299999999999994E-3</v>
      </c>
      <c r="BS61">
        <v>8.5299999999999994E-3</v>
      </c>
      <c r="BT61">
        <v>1.3820000000000001E-2</v>
      </c>
      <c r="BU61">
        <v>1.3820000000000001E-2</v>
      </c>
      <c r="BV61">
        <v>1.3820000000000001E-2</v>
      </c>
      <c r="BW61">
        <v>1.3820000000000001E-2</v>
      </c>
      <c r="BX61">
        <v>1.3820000000000001E-2</v>
      </c>
      <c r="BY61">
        <v>2.5579999999999999E-2</v>
      </c>
      <c r="BZ61">
        <v>2.5579999999999999E-2</v>
      </c>
      <c r="CA61">
        <v>2.5579999999999999E-2</v>
      </c>
      <c r="CB61">
        <v>2.5579999999999999E-2</v>
      </c>
      <c r="CC61">
        <v>2.5579999999999999E-2</v>
      </c>
      <c r="CD61">
        <v>5.2600000000000001E-2</v>
      </c>
      <c r="CE61">
        <v>5.2600000000000001E-2</v>
      </c>
      <c r="CF61">
        <v>5.2600000000000001E-2</v>
      </c>
      <c r="CG61">
        <v>5.2600000000000001E-2</v>
      </c>
      <c r="CH61">
        <v>5.2600000000000001E-2</v>
      </c>
      <c r="CI61">
        <v>0.10095</v>
      </c>
      <c r="CJ61">
        <v>0.10095</v>
      </c>
      <c r="CK61">
        <v>0.10095</v>
      </c>
      <c r="CL61">
        <v>0.10095</v>
      </c>
      <c r="CM61">
        <v>0.10095</v>
      </c>
      <c r="CN61">
        <v>0.18079000000000001</v>
      </c>
      <c r="CO61">
        <v>0.18079000000000001</v>
      </c>
      <c r="CP61">
        <v>0.18079000000000001</v>
      </c>
      <c r="CQ61">
        <v>0.18079000000000001</v>
      </c>
      <c r="CR61">
        <v>0.18079000000000001</v>
      </c>
      <c r="CS61">
        <v>0.30212</v>
      </c>
      <c r="CT61">
        <v>0.30212</v>
      </c>
      <c r="CU61">
        <v>0.30212</v>
      </c>
      <c r="CV61">
        <v>0.30212</v>
      </c>
      <c r="CW61">
        <v>0.30212</v>
      </c>
      <c r="CX61">
        <v>1</v>
      </c>
    </row>
    <row r="62" spans="1:102">
      <c r="A62" t="s">
        <v>191</v>
      </c>
      <c r="B62">
        <v>3.0500000000000002E-3</v>
      </c>
      <c r="C62">
        <v>1.7000000000000001E-4</v>
      </c>
      <c r="D62">
        <v>1.7000000000000001E-4</v>
      </c>
      <c r="E62">
        <v>1.7000000000000001E-4</v>
      </c>
      <c r="F62">
        <v>1.7000000000000001E-4</v>
      </c>
      <c r="G62">
        <v>8.0000000000000007E-5</v>
      </c>
      <c r="H62">
        <v>8.0000000000000007E-5</v>
      </c>
      <c r="I62">
        <v>8.0000000000000007E-5</v>
      </c>
      <c r="J62">
        <v>8.0000000000000007E-5</v>
      </c>
      <c r="K62">
        <v>8.0000000000000007E-5</v>
      </c>
      <c r="L62">
        <v>8.0000000000000007E-5</v>
      </c>
      <c r="M62">
        <v>8.0000000000000007E-5</v>
      </c>
      <c r="N62">
        <v>8.0000000000000007E-5</v>
      </c>
      <c r="O62">
        <v>8.0000000000000007E-5</v>
      </c>
      <c r="P62">
        <v>8.0000000000000007E-5</v>
      </c>
      <c r="Q62">
        <v>1.7000000000000001E-4</v>
      </c>
      <c r="R62">
        <v>1.7000000000000001E-4</v>
      </c>
      <c r="S62">
        <v>1.7000000000000001E-4</v>
      </c>
      <c r="T62">
        <v>1.7000000000000001E-4</v>
      </c>
      <c r="U62">
        <v>1.7000000000000001E-4</v>
      </c>
      <c r="V62">
        <v>2.2000000000000001E-4</v>
      </c>
      <c r="W62">
        <v>2.2000000000000001E-4</v>
      </c>
      <c r="X62">
        <v>2.2000000000000001E-4</v>
      </c>
      <c r="Y62">
        <v>2.2000000000000001E-4</v>
      </c>
      <c r="Z62">
        <v>2.2000000000000001E-4</v>
      </c>
      <c r="AA62">
        <v>2.7E-4</v>
      </c>
      <c r="AB62">
        <v>2.7E-4</v>
      </c>
      <c r="AC62">
        <v>2.7E-4</v>
      </c>
      <c r="AD62">
        <v>2.7E-4</v>
      </c>
      <c r="AE62">
        <v>2.7E-4</v>
      </c>
      <c r="AF62">
        <v>4.2000000000000002E-4</v>
      </c>
      <c r="AG62">
        <v>4.2000000000000002E-4</v>
      </c>
      <c r="AH62">
        <v>4.2000000000000002E-4</v>
      </c>
      <c r="AI62">
        <v>4.2000000000000002E-4</v>
      </c>
      <c r="AJ62">
        <v>4.2000000000000002E-4</v>
      </c>
      <c r="AK62">
        <v>6.8000000000000005E-4</v>
      </c>
      <c r="AL62">
        <v>6.8000000000000005E-4</v>
      </c>
      <c r="AM62">
        <v>6.8000000000000005E-4</v>
      </c>
      <c r="AN62">
        <v>6.8000000000000005E-4</v>
      </c>
      <c r="AO62">
        <v>6.8000000000000005E-4</v>
      </c>
      <c r="AP62">
        <v>1.1299999999999999E-3</v>
      </c>
      <c r="AQ62">
        <v>1.1299999999999999E-3</v>
      </c>
      <c r="AR62">
        <v>1.1299999999999999E-3</v>
      </c>
      <c r="AS62">
        <v>1.1299999999999999E-3</v>
      </c>
      <c r="AT62">
        <v>1.1299999999999999E-3</v>
      </c>
      <c r="AU62">
        <v>1.83E-3</v>
      </c>
      <c r="AV62">
        <v>1.83E-3</v>
      </c>
      <c r="AW62">
        <v>1.83E-3</v>
      </c>
      <c r="AX62">
        <v>1.83E-3</v>
      </c>
      <c r="AY62">
        <v>1.83E-3</v>
      </c>
      <c r="AZ62">
        <v>2.7299999999999998E-3</v>
      </c>
      <c r="BA62">
        <v>2.7299999999999998E-3</v>
      </c>
      <c r="BB62">
        <v>2.7299999999999998E-3</v>
      </c>
      <c r="BC62">
        <v>2.7299999999999998E-3</v>
      </c>
      <c r="BD62">
        <v>2.7299999999999998E-3</v>
      </c>
      <c r="BE62">
        <v>3.6700000000000001E-3</v>
      </c>
      <c r="BF62">
        <v>3.6700000000000001E-3</v>
      </c>
      <c r="BG62">
        <v>3.6700000000000001E-3</v>
      </c>
      <c r="BH62">
        <v>3.6700000000000001E-3</v>
      </c>
      <c r="BI62">
        <v>3.6700000000000001E-3</v>
      </c>
      <c r="BJ62">
        <v>5.0000000000000001E-3</v>
      </c>
      <c r="BK62">
        <v>5.0000000000000001E-3</v>
      </c>
      <c r="BL62">
        <v>5.0000000000000001E-3</v>
      </c>
      <c r="BM62">
        <v>5.0000000000000001E-3</v>
      </c>
      <c r="BN62">
        <v>5.0000000000000001E-3</v>
      </c>
      <c r="BO62">
        <v>7.26E-3</v>
      </c>
      <c r="BP62">
        <v>7.26E-3</v>
      </c>
      <c r="BQ62">
        <v>7.26E-3</v>
      </c>
      <c r="BR62">
        <v>7.26E-3</v>
      </c>
      <c r="BS62">
        <v>7.26E-3</v>
      </c>
      <c r="BT62">
        <v>1.15E-2</v>
      </c>
      <c r="BU62">
        <v>1.15E-2</v>
      </c>
      <c r="BV62">
        <v>1.15E-2</v>
      </c>
      <c r="BW62">
        <v>1.15E-2</v>
      </c>
      <c r="BX62">
        <v>1.15E-2</v>
      </c>
      <c r="BY62">
        <v>2.0889999999999999E-2</v>
      </c>
      <c r="BZ62">
        <v>2.0889999999999999E-2</v>
      </c>
      <c r="CA62">
        <v>2.0889999999999999E-2</v>
      </c>
      <c r="CB62">
        <v>2.0889999999999999E-2</v>
      </c>
      <c r="CC62">
        <v>2.0889999999999999E-2</v>
      </c>
      <c r="CD62">
        <v>4.0529999999999997E-2</v>
      </c>
      <c r="CE62">
        <v>4.0529999999999997E-2</v>
      </c>
      <c r="CF62">
        <v>4.0529999999999997E-2</v>
      </c>
      <c r="CG62">
        <v>4.0529999999999997E-2</v>
      </c>
      <c r="CH62">
        <v>4.0529999999999997E-2</v>
      </c>
      <c r="CI62">
        <v>7.6100000000000001E-2</v>
      </c>
      <c r="CJ62">
        <v>7.6100000000000001E-2</v>
      </c>
      <c r="CK62">
        <v>7.6100000000000001E-2</v>
      </c>
      <c r="CL62">
        <v>7.6100000000000001E-2</v>
      </c>
      <c r="CM62">
        <v>7.6100000000000001E-2</v>
      </c>
      <c r="CN62">
        <v>0.13825000000000001</v>
      </c>
      <c r="CO62">
        <v>0.13825000000000001</v>
      </c>
      <c r="CP62">
        <v>0.13825000000000001</v>
      </c>
      <c r="CQ62">
        <v>0.13825000000000001</v>
      </c>
      <c r="CR62">
        <v>0.13825000000000001</v>
      </c>
      <c r="CS62">
        <v>0.24307000000000001</v>
      </c>
      <c r="CT62">
        <v>0.24307000000000001</v>
      </c>
      <c r="CU62">
        <v>0.24307000000000001</v>
      </c>
      <c r="CV62">
        <v>0.24307000000000001</v>
      </c>
      <c r="CW62">
        <v>0.24307000000000001</v>
      </c>
      <c r="CX62">
        <v>1</v>
      </c>
    </row>
    <row r="63" spans="1:102">
      <c r="A63" t="s">
        <v>193</v>
      </c>
      <c r="B63">
        <v>4.2189999999999998E-2</v>
      </c>
      <c r="C63">
        <v>5.1000000000000004E-3</v>
      </c>
      <c r="D63">
        <v>5.1000000000000004E-3</v>
      </c>
      <c r="E63">
        <v>5.1000000000000004E-3</v>
      </c>
      <c r="F63">
        <v>5.1000000000000004E-3</v>
      </c>
      <c r="G63">
        <v>1.25E-3</v>
      </c>
      <c r="H63">
        <v>1.25E-3</v>
      </c>
      <c r="I63">
        <v>1.25E-3</v>
      </c>
      <c r="J63">
        <v>1.25E-3</v>
      </c>
      <c r="K63">
        <v>1.25E-3</v>
      </c>
      <c r="L63">
        <v>9.5E-4</v>
      </c>
      <c r="M63">
        <v>9.5E-4</v>
      </c>
      <c r="N63">
        <v>9.5E-4</v>
      </c>
      <c r="O63">
        <v>9.5E-4</v>
      </c>
      <c r="P63">
        <v>9.5E-4</v>
      </c>
      <c r="Q63">
        <v>1.15E-3</v>
      </c>
      <c r="R63">
        <v>1.15E-3</v>
      </c>
      <c r="S63">
        <v>1.15E-3</v>
      </c>
      <c r="T63">
        <v>1.15E-3</v>
      </c>
      <c r="U63">
        <v>1.15E-3</v>
      </c>
      <c r="V63">
        <v>2.5999999999999999E-3</v>
      </c>
      <c r="W63">
        <v>2.5999999999999999E-3</v>
      </c>
      <c r="X63">
        <v>2.5999999999999999E-3</v>
      </c>
      <c r="Y63">
        <v>2.5999999999999999E-3</v>
      </c>
      <c r="Z63">
        <v>2.5999999999999999E-3</v>
      </c>
      <c r="AA63">
        <v>5.1700000000000001E-3</v>
      </c>
      <c r="AB63">
        <v>5.1700000000000001E-3</v>
      </c>
      <c r="AC63">
        <v>5.1700000000000001E-3</v>
      </c>
      <c r="AD63">
        <v>5.1700000000000001E-3</v>
      </c>
      <c r="AE63">
        <v>5.1700000000000001E-3</v>
      </c>
      <c r="AF63">
        <v>7.28E-3</v>
      </c>
      <c r="AG63">
        <v>7.28E-3</v>
      </c>
      <c r="AH63">
        <v>7.28E-3</v>
      </c>
      <c r="AI63">
        <v>7.28E-3</v>
      </c>
      <c r="AJ63">
        <v>7.28E-3</v>
      </c>
      <c r="AK63">
        <v>7.6499999999999997E-3</v>
      </c>
      <c r="AL63">
        <v>7.6499999999999997E-3</v>
      </c>
      <c r="AM63">
        <v>7.6499999999999997E-3</v>
      </c>
      <c r="AN63">
        <v>7.6499999999999997E-3</v>
      </c>
      <c r="AO63">
        <v>7.6499999999999997E-3</v>
      </c>
      <c r="AP63">
        <v>7.4700000000000001E-3</v>
      </c>
      <c r="AQ63">
        <v>7.4700000000000001E-3</v>
      </c>
      <c r="AR63">
        <v>7.4700000000000001E-3</v>
      </c>
      <c r="AS63">
        <v>7.4700000000000001E-3</v>
      </c>
      <c r="AT63">
        <v>7.4700000000000001E-3</v>
      </c>
      <c r="AU63">
        <v>7.7000000000000002E-3</v>
      </c>
      <c r="AV63">
        <v>7.7000000000000002E-3</v>
      </c>
      <c r="AW63">
        <v>7.7000000000000002E-3</v>
      </c>
      <c r="AX63">
        <v>7.7000000000000002E-3</v>
      </c>
      <c r="AY63">
        <v>7.7000000000000002E-3</v>
      </c>
      <c r="AZ63">
        <v>9.2300000000000004E-3</v>
      </c>
      <c r="BA63">
        <v>9.2300000000000004E-3</v>
      </c>
      <c r="BB63">
        <v>9.2300000000000004E-3</v>
      </c>
      <c r="BC63">
        <v>9.2300000000000004E-3</v>
      </c>
      <c r="BD63">
        <v>9.2300000000000004E-3</v>
      </c>
      <c r="BE63">
        <v>1.2449999999999999E-2</v>
      </c>
      <c r="BF63">
        <v>1.2449999999999999E-2</v>
      </c>
      <c r="BG63">
        <v>1.2449999999999999E-2</v>
      </c>
      <c r="BH63">
        <v>1.2449999999999999E-2</v>
      </c>
      <c r="BI63">
        <v>1.2449999999999999E-2</v>
      </c>
      <c r="BJ63">
        <v>1.779E-2</v>
      </c>
      <c r="BK63">
        <v>1.779E-2</v>
      </c>
      <c r="BL63">
        <v>1.779E-2</v>
      </c>
      <c r="BM63">
        <v>1.779E-2</v>
      </c>
      <c r="BN63">
        <v>1.779E-2</v>
      </c>
      <c r="BO63">
        <v>2.8320000000000001E-2</v>
      </c>
      <c r="BP63">
        <v>2.8320000000000001E-2</v>
      </c>
      <c r="BQ63">
        <v>2.8320000000000001E-2</v>
      </c>
      <c r="BR63">
        <v>2.8320000000000001E-2</v>
      </c>
      <c r="BS63">
        <v>2.8320000000000001E-2</v>
      </c>
      <c r="BT63">
        <v>4.6879999999999998E-2</v>
      </c>
      <c r="BU63">
        <v>4.6879999999999998E-2</v>
      </c>
      <c r="BV63">
        <v>4.6879999999999998E-2</v>
      </c>
      <c r="BW63">
        <v>4.6879999999999998E-2</v>
      </c>
      <c r="BX63">
        <v>4.6879999999999998E-2</v>
      </c>
      <c r="BY63">
        <v>7.7679999999999999E-2</v>
      </c>
      <c r="BZ63">
        <v>7.7679999999999999E-2</v>
      </c>
      <c r="CA63">
        <v>7.7679999999999999E-2</v>
      </c>
      <c r="CB63">
        <v>7.7679999999999999E-2</v>
      </c>
      <c r="CC63">
        <v>7.7679999999999999E-2</v>
      </c>
      <c r="CD63">
        <v>0.12617999999999999</v>
      </c>
      <c r="CE63">
        <v>0.12617999999999999</v>
      </c>
      <c r="CF63">
        <v>0.12617999999999999</v>
      </c>
      <c r="CG63">
        <v>0.12617999999999999</v>
      </c>
      <c r="CH63">
        <v>0.12617999999999999</v>
      </c>
      <c r="CI63">
        <v>0.19617000000000001</v>
      </c>
      <c r="CJ63">
        <v>0.19617000000000001</v>
      </c>
      <c r="CK63">
        <v>0.19617000000000001</v>
      </c>
      <c r="CL63">
        <v>0.19617000000000001</v>
      </c>
      <c r="CM63">
        <v>0.19617000000000001</v>
      </c>
      <c r="CN63">
        <v>0.29187999999999997</v>
      </c>
      <c r="CO63">
        <v>0.29187999999999997</v>
      </c>
      <c r="CP63">
        <v>0.29187999999999997</v>
      </c>
      <c r="CQ63">
        <v>0.29187999999999997</v>
      </c>
      <c r="CR63">
        <v>0.29187999999999997</v>
      </c>
      <c r="CS63">
        <v>0.41552</v>
      </c>
      <c r="CT63">
        <v>0.41552</v>
      </c>
      <c r="CU63">
        <v>0.41552</v>
      </c>
      <c r="CV63">
        <v>0.41552</v>
      </c>
      <c r="CW63">
        <v>0.41552</v>
      </c>
      <c r="CX63">
        <v>1</v>
      </c>
    </row>
    <row r="64" spans="1:102">
      <c r="A64" t="s">
        <v>195</v>
      </c>
      <c r="B64">
        <v>7.6730000000000007E-2</v>
      </c>
      <c r="C64">
        <v>6.2500000000000003E-3</v>
      </c>
      <c r="D64">
        <v>6.2500000000000003E-3</v>
      </c>
      <c r="E64">
        <v>6.2500000000000003E-3</v>
      </c>
      <c r="F64">
        <v>6.2500000000000003E-3</v>
      </c>
      <c r="G64">
        <v>1.8699999999999999E-3</v>
      </c>
      <c r="H64">
        <v>1.8699999999999999E-3</v>
      </c>
      <c r="I64">
        <v>1.8699999999999999E-3</v>
      </c>
      <c r="J64">
        <v>1.8699999999999999E-3</v>
      </c>
      <c r="K64">
        <v>1.8699999999999999E-3</v>
      </c>
      <c r="L64">
        <v>1.1800000000000001E-3</v>
      </c>
      <c r="M64">
        <v>1.1800000000000001E-3</v>
      </c>
      <c r="N64">
        <v>1.1800000000000001E-3</v>
      </c>
      <c r="O64">
        <v>1.1800000000000001E-3</v>
      </c>
      <c r="P64">
        <v>1.1800000000000001E-3</v>
      </c>
      <c r="Q64">
        <v>1.82E-3</v>
      </c>
      <c r="R64">
        <v>1.82E-3</v>
      </c>
      <c r="S64">
        <v>1.82E-3</v>
      </c>
      <c r="T64">
        <v>1.82E-3</v>
      </c>
      <c r="U64">
        <v>1.82E-3</v>
      </c>
      <c r="V64">
        <v>3.0500000000000002E-3</v>
      </c>
      <c r="W64">
        <v>3.0500000000000002E-3</v>
      </c>
      <c r="X64">
        <v>3.0500000000000002E-3</v>
      </c>
      <c r="Y64">
        <v>3.0500000000000002E-3</v>
      </c>
      <c r="Z64">
        <v>3.0500000000000002E-3</v>
      </c>
      <c r="AA64">
        <v>3.8400000000000001E-3</v>
      </c>
      <c r="AB64">
        <v>3.8400000000000001E-3</v>
      </c>
      <c r="AC64">
        <v>3.8400000000000001E-3</v>
      </c>
      <c r="AD64">
        <v>3.8400000000000001E-3</v>
      </c>
      <c r="AE64">
        <v>3.8400000000000001E-3</v>
      </c>
      <c r="AF64">
        <v>4.3200000000000001E-3</v>
      </c>
      <c r="AG64">
        <v>4.3200000000000001E-3</v>
      </c>
      <c r="AH64">
        <v>4.3200000000000001E-3</v>
      </c>
      <c r="AI64">
        <v>4.3200000000000001E-3</v>
      </c>
      <c r="AJ64">
        <v>4.3200000000000001E-3</v>
      </c>
      <c r="AK64">
        <v>4.9399999999999999E-3</v>
      </c>
      <c r="AL64">
        <v>4.9399999999999999E-3</v>
      </c>
      <c r="AM64">
        <v>4.9399999999999999E-3</v>
      </c>
      <c r="AN64">
        <v>4.9399999999999999E-3</v>
      </c>
      <c r="AO64">
        <v>4.9399999999999999E-3</v>
      </c>
      <c r="AP64">
        <v>5.7999999999999996E-3</v>
      </c>
      <c r="AQ64">
        <v>5.7999999999999996E-3</v>
      </c>
      <c r="AR64">
        <v>5.7999999999999996E-3</v>
      </c>
      <c r="AS64">
        <v>5.7999999999999996E-3</v>
      </c>
      <c r="AT64">
        <v>5.7999999999999996E-3</v>
      </c>
      <c r="AU64">
        <v>7.4200000000000004E-3</v>
      </c>
      <c r="AV64">
        <v>7.4200000000000004E-3</v>
      </c>
      <c r="AW64">
        <v>7.4200000000000004E-3</v>
      </c>
      <c r="AX64">
        <v>7.4200000000000004E-3</v>
      </c>
      <c r="AY64">
        <v>7.4200000000000004E-3</v>
      </c>
      <c r="AZ64">
        <v>1.026E-2</v>
      </c>
      <c r="BA64">
        <v>1.026E-2</v>
      </c>
      <c r="BB64">
        <v>1.026E-2</v>
      </c>
      <c r="BC64">
        <v>1.026E-2</v>
      </c>
      <c r="BD64">
        <v>1.026E-2</v>
      </c>
      <c r="BE64">
        <v>1.507E-2</v>
      </c>
      <c r="BF64">
        <v>1.507E-2</v>
      </c>
      <c r="BG64">
        <v>1.507E-2</v>
      </c>
      <c r="BH64">
        <v>1.507E-2</v>
      </c>
      <c r="BI64">
        <v>1.507E-2</v>
      </c>
      <c r="BJ64">
        <v>2.1430000000000001E-2</v>
      </c>
      <c r="BK64">
        <v>2.1430000000000001E-2</v>
      </c>
      <c r="BL64">
        <v>2.1430000000000001E-2</v>
      </c>
      <c r="BM64">
        <v>2.1430000000000001E-2</v>
      </c>
      <c r="BN64">
        <v>2.1430000000000001E-2</v>
      </c>
      <c r="BO64">
        <v>3.4270000000000002E-2</v>
      </c>
      <c r="BP64">
        <v>3.4270000000000002E-2</v>
      </c>
      <c r="BQ64">
        <v>3.4270000000000002E-2</v>
      </c>
      <c r="BR64">
        <v>3.4270000000000002E-2</v>
      </c>
      <c r="BS64">
        <v>3.4270000000000002E-2</v>
      </c>
      <c r="BT64">
        <v>5.5660000000000001E-2</v>
      </c>
      <c r="BU64">
        <v>5.5660000000000001E-2</v>
      </c>
      <c r="BV64">
        <v>5.5660000000000001E-2</v>
      </c>
      <c r="BW64">
        <v>5.5660000000000001E-2</v>
      </c>
      <c r="BX64">
        <v>5.5660000000000001E-2</v>
      </c>
      <c r="BY64">
        <v>8.8739999999999999E-2</v>
      </c>
      <c r="BZ64">
        <v>8.8739999999999999E-2</v>
      </c>
      <c r="CA64">
        <v>8.8739999999999999E-2</v>
      </c>
      <c r="CB64">
        <v>8.8739999999999999E-2</v>
      </c>
      <c r="CC64">
        <v>8.8739999999999999E-2</v>
      </c>
      <c r="CD64">
        <v>0.13789999999999999</v>
      </c>
      <c r="CE64">
        <v>0.13789999999999999</v>
      </c>
      <c r="CF64">
        <v>0.13789999999999999</v>
      </c>
      <c r="CG64">
        <v>0.13789999999999999</v>
      </c>
      <c r="CH64">
        <v>0.13789999999999999</v>
      </c>
      <c r="CI64">
        <v>0.20707</v>
      </c>
      <c r="CJ64">
        <v>0.20707</v>
      </c>
      <c r="CK64">
        <v>0.20707</v>
      </c>
      <c r="CL64">
        <v>0.20707</v>
      </c>
      <c r="CM64">
        <v>0.20707</v>
      </c>
      <c r="CN64">
        <v>0.30053999999999997</v>
      </c>
      <c r="CO64">
        <v>0.30053999999999997</v>
      </c>
      <c r="CP64">
        <v>0.30053999999999997</v>
      </c>
      <c r="CQ64">
        <v>0.30053999999999997</v>
      </c>
      <c r="CR64">
        <v>0.30053999999999997</v>
      </c>
      <c r="CS64">
        <v>0.42157</v>
      </c>
      <c r="CT64">
        <v>0.42157</v>
      </c>
      <c r="CU64">
        <v>0.42157</v>
      </c>
      <c r="CV64">
        <v>0.42157</v>
      </c>
      <c r="CW64">
        <v>0.42157</v>
      </c>
      <c r="CX64">
        <v>1</v>
      </c>
    </row>
    <row r="65" spans="1:102">
      <c r="A65" t="s">
        <v>197</v>
      </c>
      <c r="B65">
        <v>2.3869999999999999E-2</v>
      </c>
      <c r="C65">
        <v>7.1000000000000002E-4</v>
      </c>
      <c r="D65">
        <v>7.1000000000000002E-4</v>
      </c>
      <c r="E65">
        <v>7.1000000000000002E-4</v>
      </c>
      <c r="F65">
        <v>7.1000000000000002E-4</v>
      </c>
      <c r="G65">
        <v>3.8999999999999999E-4</v>
      </c>
      <c r="H65">
        <v>3.8999999999999999E-4</v>
      </c>
      <c r="I65">
        <v>3.8999999999999999E-4</v>
      </c>
      <c r="J65">
        <v>3.8999999999999999E-4</v>
      </c>
      <c r="K65">
        <v>3.8999999999999999E-4</v>
      </c>
      <c r="L65">
        <v>3.5E-4</v>
      </c>
      <c r="M65">
        <v>3.5E-4</v>
      </c>
      <c r="N65">
        <v>3.5E-4</v>
      </c>
      <c r="O65">
        <v>3.5E-4</v>
      </c>
      <c r="P65">
        <v>3.5E-4</v>
      </c>
      <c r="Q65">
        <v>4.6000000000000001E-4</v>
      </c>
      <c r="R65">
        <v>4.6000000000000001E-4</v>
      </c>
      <c r="S65">
        <v>4.6000000000000001E-4</v>
      </c>
      <c r="T65">
        <v>4.6000000000000001E-4</v>
      </c>
      <c r="U65">
        <v>4.6000000000000001E-4</v>
      </c>
      <c r="V65">
        <v>8.0000000000000004E-4</v>
      </c>
      <c r="W65">
        <v>8.0000000000000004E-4</v>
      </c>
      <c r="X65">
        <v>8.0000000000000004E-4</v>
      </c>
      <c r="Y65">
        <v>8.0000000000000004E-4</v>
      </c>
      <c r="Z65">
        <v>8.0000000000000004E-4</v>
      </c>
      <c r="AA65">
        <v>7.9000000000000001E-4</v>
      </c>
      <c r="AB65">
        <v>7.9000000000000001E-4</v>
      </c>
      <c r="AC65">
        <v>7.9000000000000001E-4</v>
      </c>
      <c r="AD65">
        <v>7.9000000000000001E-4</v>
      </c>
      <c r="AE65">
        <v>7.9000000000000001E-4</v>
      </c>
      <c r="AF65">
        <v>1.07E-3</v>
      </c>
      <c r="AG65">
        <v>1.07E-3</v>
      </c>
      <c r="AH65">
        <v>1.07E-3</v>
      </c>
      <c r="AI65">
        <v>1.07E-3</v>
      </c>
      <c r="AJ65">
        <v>1.07E-3</v>
      </c>
      <c r="AK65">
        <v>1.47E-3</v>
      </c>
      <c r="AL65">
        <v>1.47E-3</v>
      </c>
      <c r="AM65">
        <v>1.47E-3</v>
      </c>
      <c r="AN65">
        <v>1.47E-3</v>
      </c>
      <c r="AO65">
        <v>1.47E-3</v>
      </c>
      <c r="AP65">
        <v>2.3700000000000001E-3</v>
      </c>
      <c r="AQ65">
        <v>2.3700000000000001E-3</v>
      </c>
      <c r="AR65">
        <v>2.3700000000000001E-3</v>
      </c>
      <c r="AS65">
        <v>2.3700000000000001E-3</v>
      </c>
      <c r="AT65">
        <v>2.3700000000000001E-3</v>
      </c>
      <c r="AU65">
        <v>2.82E-3</v>
      </c>
      <c r="AV65">
        <v>2.82E-3</v>
      </c>
      <c r="AW65">
        <v>2.82E-3</v>
      </c>
      <c r="AX65">
        <v>2.82E-3</v>
      </c>
      <c r="AY65">
        <v>2.82E-3</v>
      </c>
      <c r="AZ65">
        <v>4.1900000000000001E-3</v>
      </c>
      <c r="BA65">
        <v>4.1900000000000001E-3</v>
      </c>
      <c r="BB65">
        <v>4.1900000000000001E-3</v>
      </c>
      <c r="BC65">
        <v>4.1900000000000001E-3</v>
      </c>
      <c r="BD65">
        <v>4.1900000000000001E-3</v>
      </c>
      <c r="BE65">
        <v>6.5399999999999998E-3</v>
      </c>
      <c r="BF65">
        <v>6.5399999999999998E-3</v>
      </c>
      <c r="BG65">
        <v>6.5399999999999998E-3</v>
      </c>
      <c r="BH65">
        <v>6.5399999999999998E-3</v>
      </c>
      <c r="BI65">
        <v>6.5399999999999998E-3</v>
      </c>
      <c r="BJ65">
        <v>1.1440000000000001E-2</v>
      </c>
      <c r="BK65">
        <v>1.1440000000000001E-2</v>
      </c>
      <c r="BL65">
        <v>1.1440000000000001E-2</v>
      </c>
      <c r="BM65">
        <v>1.1440000000000001E-2</v>
      </c>
      <c r="BN65">
        <v>1.1440000000000001E-2</v>
      </c>
      <c r="BO65">
        <v>2.971E-2</v>
      </c>
      <c r="BP65">
        <v>2.971E-2</v>
      </c>
      <c r="BQ65">
        <v>2.971E-2</v>
      </c>
      <c r="BR65">
        <v>2.971E-2</v>
      </c>
      <c r="BS65">
        <v>2.971E-2</v>
      </c>
      <c r="BT65">
        <v>3.2390000000000002E-2</v>
      </c>
      <c r="BU65">
        <v>3.2390000000000002E-2</v>
      </c>
      <c r="BV65">
        <v>3.2390000000000002E-2</v>
      </c>
      <c r="BW65">
        <v>3.2390000000000002E-2</v>
      </c>
      <c r="BX65">
        <v>3.2390000000000002E-2</v>
      </c>
      <c r="BY65">
        <v>6.5199999999999994E-2</v>
      </c>
      <c r="BZ65">
        <v>6.5199999999999994E-2</v>
      </c>
      <c r="CA65">
        <v>6.5199999999999994E-2</v>
      </c>
      <c r="CB65">
        <v>6.5199999999999994E-2</v>
      </c>
      <c r="CC65">
        <v>6.5199999999999994E-2</v>
      </c>
      <c r="CD65">
        <v>8.5510000000000003E-2</v>
      </c>
      <c r="CE65">
        <v>8.5510000000000003E-2</v>
      </c>
      <c r="CF65">
        <v>8.5510000000000003E-2</v>
      </c>
      <c r="CG65">
        <v>8.5510000000000003E-2</v>
      </c>
      <c r="CH65">
        <v>8.5510000000000003E-2</v>
      </c>
      <c r="CI65">
        <v>0.11814</v>
      </c>
      <c r="CJ65">
        <v>0.11814</v>
      </c>
      <c r="CK65">
        <v>0.11814</v>
      </c>
      <c r="CL65">
        <v>0.11814</v>
      </c>
      <c r="CM65">
        <v>0.11814</v>
      </c>
      <c r="CN65">
        <v>0.17197000000000001</v>
      </c>
      <c r="CO65">
        <v>0.17197000000000001</v>
      </c>
      <c r="CP65">
        <v>0.17197000000000001</v>
      </c>
      <c r="CQ65">
        <v>0.17197000000000001</v>
      </c>
      <c r="CR65">
        <v>0.17197000000000001</v>
      </c>
      <c r="CS65">
        <v>0.26372000000000001</v>
      </c>
      <c r="CT65">
        <v>0.26372000000000001</v>
      </c>
      <c r="CU65">
        <v>0.26372000000000001</v>
      </c>
      <c r="CV65">
        <v>0.26372000000000001</v>
      </c>
      <c r="CW65">
        <v>0.26372000000000001</v>
      </c>
      <c r="CX65">
        <v>1</v>
      </c>
    </row>
    <row r="66" spans="1:102">
      <c r="A66" t="s">
        <v>199</v>
      </c>
      <c r="B66">
        <v>9.7912499999999996E-3</v>
      </c>
      <c r="C66">
        <v>3.5649999999999999E-4</v>
      </c>
      <c r="D66">
        <v>3.5649999999999999E-4</v>
      </c>
      <c r="E66">
        <v>3.5649999999999999E-4</v>
      </c>
      <c r="F66">
        <v>3.5649999999999999E-4</v>
      </c>
      <c r="G66">
        <v>1.7899999999999999E-4</v>
      </c>
      <c r="H66">
        <v>1.7899999999999999E-4</v>
      </c>
      <c r="I66">
        <v>1.7899999999999999E-4</v>
      </c>
      <c r="J66">
        <v>1.7899999999999999E-4</v>
      </c>
      <c r="K66">
        <v>1.7899999999999999E-4</v>
      </c>
      <c r="L66">
        <v>1.8075E-4</v>
      </c>
      <c r="M66">
        <v>1.8075E-4</v>
      </c>
      <c r="N66">
        <v>1.8075E-4</v>
      </c>
      <c r="O66">
        <v>1.8075E-4</v>
      </c>
      <c r="P66">
        <v>1.8075E-4</v>
      </c>
      <c r="Q66">
        <v>3.0775000000000003E-4</v>
      </c>
      <c r="R66">
        <v>3.0775000000000003E-4</v>
      </c>
      <c r="S66">
        <v>3.0775000000000003E-4</v>
      </c>
      <c r="T66">
        <v>3.0775000000000003E-4</v>
      </c>
      <c r="U66">
        <v>3.0775000000000003E-4</v>
      </c>
      <c r="V66">
        <v>4.2025E-4</v>
      </c>
      <c r="W66">
        <v>4.2025E-4</v>
      </c>
      <c r="X66">
        <v>4.2025E-4</v>
      </c>
      <c r="Y66">
        <v>4.2025E-4</v>
      </c>
      <c r="Z66">
        <v>4.2025E-4</v>
      </c>
      <c r="AA66">
        <v>5.2674999999999998E-4</v>
      </c>
      <c r="AB66">
        <v>5.2674999999999998E-4</v>
      </c>
      <c r="AC66">
        <v>5.2674999999999998E-4</v>
      </c>
      <c r="AD66">
        <v>5.2674999999999998E-4</v>
      </c>
      <c r="AE66">
        <v>5.2674999999999998E-4</v>
      </c>
      <c r="AF66">
        <v>7.3850000000000001E-4</v>
      </c>
      <c r="AG66">
        <v>7.3850000000000001E-4</v>
      </c>
      <c r="AH66">
        <v>7.3850000000000001E-4</v>
      </c>
      <c r="AI66">
        <v>7.3850000000000001E-4</v>
      </c>
      <c r="AJ66">
        <v>7.3850000000000001E-4</v>
      </c>
      <c r="AK66">
        <v>1.0690000000000001E-3</v>
      </c>
      <c r="AL66">
        <v>1.0690000000000001E-3</v>
      </c>
      <c r="AM66">
        <v>1.0690000000000001E-3</v>
      </c>
      <c r="AN66">
        <v>1.0690000000000001E-3</v>
      </c>
      <c r="AO66">
        <v>1.0690000000000001E-3</v>
      </c>
      <c r="AP66">
        <v>1.622E-3</v>
      </c>
      <c r="AQ66">
        <v>1.622E-3</v>
      </c>
      <c r="AR66">
        <v>1.622E-3</v>
      </c>
      <c r="AS66">
        <v>1.622E-3</v>
      </c>
      <c r="AT66">
        <v>1.622E-3</v>
      </c>
      <c r="AU66">
        <v>2.5685E-3</v>
      </c>
      <c r="AV66">
        <v>2.5685E-3</v>
      </c>
      <c r="AW66">
        <v>2.5685E-3</v>
      </c>
      <c r="AX66">
        <v>2.5685E-3</v>
      </c>
      <c r="AY66">
        <v>2.5685E-3</v>
      </c>
      <c r="AZ66">
        <v>4.117E-3</v>
      </c>
      <c r="BA66">
        <v>4.117E-3</v>
      </c>
      <c r="BB66">
        <v>4.117E-3</v>
      </c>
      <c r="BC66">
        <v>4.117E-3</v>
      </c>
      <c r="BD66">
        <v>4.117E-3</v>
      </c>
      <c r="BE66">
        <v>6.4475000000000001E-3</v>
      </c>
      <c r="BF66">
        <v>6.4475000000000001E-3</v>
      </c>
      <c r="BG66">
        <v>6.4475000000000001E-3</v>
      </c>
      <c r="BH66">
        <v>6.4475000000000001E-3</v>
      </c>
      <c r="BI66">
        <v>6.4475000000000001E-3</v>
      </c>
      <c r="BJ66">
        <v>9.7327500000000001E-3</v>
      </c>
      <c r="BK66">
        <v>9.7327500000000001E-3</v>
      </c>
      <c r="BL66">
        <v>9.7327500000000001E-3</v>
      </c>
      <c r="BM66">
        <v>9.7327500000000001E-3</v>
      </c>
      <c r="BN66">
        <v>9.7327500000000001E-3</v>
      </c>
      <c r="BO66">
        <v>1.5950249999999999E-2</v>
      </c>
      <c r="BP66">
        <v>1.5950249999999999E-2</v>
      </c>
      <c r="BQ66">
        <v>1.5950249999999999E-2</v>
      </c>
      <c r="BR66">
        <v>1.5950249999999999E-2</v>
      </c>
      <c r="BS66">
        <v>1.5950249999999999E-2</v>
      </c>
      <c r="BT66">
        <v>2.6643500000000001E-2</v>
      </c>
      <c r="BU66">
        <v>2.6643500000000001E-2</v>
      </c>
      <c r="BV66">
        <v>2.6643500000000001E-2</v>
      </c>
      <c r="BW66">
        <v>2.6643500000000001E-2</v>
      </c>
      <c r="BX66">
        <v>2.6643500000000001E-2</v>
      </c>
      <c r="BY66">
        <v>4.6877250000000002E-2</v>
      </c>
      <c r="BZ66">
        <v>4.6877250000000002E-2</v>
      </c>
      <c r="CA66">
        <v>4.6877250000000002E-2</v>
      </c>
      <c r="CB66">
        <v>4.6877250000000002E-2</v>
      </c>
      <c r="CC66">
        <v>4.6877250000000002E-2</v>
      </c>
      <c r="CD66">
        <v>8.3014249999999998E-2</v>
      </c>
      <c r="CE66">
        <v>8.3014249999999998E-2</v>
      </c>
      <c r="CF66">
        <v>8.3014249999999998E-2</v>
      </c>
      <c r="CG66">
        <v>8.3014249999999998E-2</v>
      </c>
      <c r="CH66">
        <v>8.3014249999999998E-2</v>
      </c>
      <c r="CI66">
        <v>0.14132575</v>
      </c>
      <c r="CJ66">
        <v>0.14132575</v>
      </c>
      <c r="CK66">
        <v>0.14132575</v>
      </c>
      <c r="CL66">
        <v>0.14132575</v>
      </c>
      <c r="CM66">
        <v>0.14132575</v>
      </c>
      <c r="CN66">
        <v>0.22859225</v>
      </c>
      <c r="CO66">
        <v>0.22859225</v>
      </c>
      <c r="CP66">
        <v>0.22859225</v>
      </c>
      <c r="CQ66">
        <v>0.22859225</v>
      </c>
      <c r="CR66">
        <v>0.22859225</v>
      </c>
      <c r="CS66">
        <v>0.34928749999999997</v>
      </c>
      <c r="CT66">
        <v>0.34928749999999997</v>
      </c>
      <c r="CU66">
        <v>0.34928749999999997</v>
      </c>
      <c r="CV66">
        <v>0.34928749999999997</v>
      </c>
      <c r="CW66">
        <v>0.34928749999999997</v>
      </c>
      <c r="CX66">
        <v>1</v>
      </c>
    </row>
    <row r="67" spans="1:102">
      <c r="A67" t="s">
        <v>201</v>
      </c>
      <c r="B67">
        <v>4.4060000000000002E-2</v>
      </c>
      <c r="C67">
        <v>4.8599999999999997E-3</v>
      </c>
      <c r="D67">
        <v>4.8599999999999997E-3</v>
      </c>
      <c r="E67">
        <v>4.8599999999999997E-3</v>
      </c>
      <c r="F67">
        <v>4.8599999999999997E-3</v>
      </c>
      <c r="G67">
        <v>1.3799999999999999E-3</v>
      </c>
      <c r="H67">
        <v>1.3799999999999999E-3</v>
      </c>
      <c r="I67">
        <v>1.3799999999999999E-3</v>
      </c>
      <c r="J67">
        <v>1.3799999999999999E-3</v>
      </c>
      <c r="K67">
        <v>1.3799999999999999E-3</v>
      </c>
      <c r="L67">
        <v>1.07E-3</v>
      </c>
      <c r="M67">
        <v>1.07E-3</v>
      </c>
      <c r="N67">
        <v>1.07E-3</v>
      </c>
      <c r="O67">
        <v>1.07E-3</v>
      </c>
      <c r="P67">
        <v>1.07E-3</v>
      </c>
      <c r="Q67">
        <v>1.5399999999999999E-3</v>
      </c>
      <c r="R67">
        <v>1.5399999999999999E-3</v>
      </c>
      <c r="S67">
        <v>1.5399999999999999E-3</v>
      </c>
      <c r="T67">
        <v>1.5399999999999999E-3</v>
      </c>
      <c r="U67">
        <v>1.5399999999999999E-3</v>
      </c>
      <c r="V67">
        <v>2.4199999999999998E-3</v>
      </c>
      <c r="W67">
        <v>2.4199999999999998E-3</v>
      </c>
      <c r="X67">
        <v>2.4199999999999998E-3</v>
      </c>
      <c r="Y67">
        <v>2.4199999999999998E-3</v>
      </c>
      <c r="Z67">
        <v>2.4199999999999998E-3</v>
      </c>
      <c r="AA67">
        <v>3.62E-3</v>
      </c>
      <c r="AB67">
        <v>3.62E-3</v>
      </c>
      <c r="AC67">
        <v>3.62E-3</v>
      </c>
      <c r="AD67">
        <v>3.62E-3</v>
      </c>
      <c r="AE67">
        <v>3.62E-3</v>
      </c>
      <c r="AF67">
        <v>5.1599999999999997E-3</v>
      </c>
      <c r="AG67">
        <v>5.1599999999999997E-3</v>
      </c>
      <c r="AH67">
        <v>5.1599999999999997E-3</v>
      </c>
      <c r="AI67">
        <v>5.1599999999999997E-3</v>
      </c>
      <c r="AJ67">
        <v>5.1599999999999997E-3</v>
      </c>
      <c r="AK67">
        <v>5.94E-3</v>
      </c>
      <c r="AL67">
        <v>5.94E-3</v>
      </c>
      <c r="AM67">
        <v>5.94E-3</v>
      </c>
      <c r="AN67">
        <v>5.94E-3</v>
      </c>
      <c r="AO67">
        <v>5.94E-3</v>
      </c>
      <c r="AP67">
        <v>6.7299999999999999E-3</v>
      </c>
      <c r="AQ67">
        <v>6.7299999999999999E-3</v>
      </c>
      <c r="AR67">
        <v>6.7299999999999999E-3</v>
      </c>
      <c r="AS67">
        <v>6.7299999999999999E-3</v>
      </c>
      <c r="AT67">
        <v>6.7299999999999999E-3</v>
      </c>
      <c r="AU67">
        <v>8.0199999999999994E-3</v>
      </c>
      <c r="AV67">
        <v>8.0199999999999994E-3</v>
      </c>
      <c r="AW67">
        <v>8.0199999999999994E-3</v>
      </c>
      <c r="AX67">
        <v>8.0199999999999994E-3</v>
      </c>
      <c r="AY67">
        <v>8.0199999999999994E-3</v>
      </c>
      <c r="AZ67">
        <v>1.048E-2</v>
      </c>
      <c r="BA67">
        <v>1.048E-2</v>
      </c>
      <c r="BB67">
        <v>1.048E-2</v>
      </c>
      <c r="BC67">
        <v>1.048E-2</v>
      </c>
      <c r="BD67">
        <v>1.048E-2</v>
      </c>
      <c r="BE67">
        <v>1.455E-2</v>
      </c>
      <c r="BF67">
        <v>1.455E-2</v>
      </c>
      <c r="BG67">
        <v>1.455E-2</v>
      </c>
      <c r="BH67">
        <v>1.455E-2</v>
      </c>
      <c r="BI67">
        <v>1.455E-2</v>
      </c>
      <c r="BJ67">
        <v>2.0549999999999999E-2</v>
      </c>
      <c r="BK67">
        <v>2.0549999999999999E-2</v>
      </c>
      <c r="BL67">
        <v>2.0549999999999999E-2</v>
      </c>
      <c r="BM67">
        <v>2.0549999999999999E-2</v>
      </c>
      <c r="BN67">
        <v>2.0549999999999999E-2</v>
      </c>
      <c r="BO67">
        <v>3.193E-2</v>
      </c>
      <c r="BP67">
        <v>3.193E-2</v>
      </c>
      <c r="BQ67">
        <v>3.193E-2</v>
      </c>
      <c r="BR67">
        <v>3.193E-2</v>
      </c>
      <c r="BS67">
        <v>3.193E-2</v>
      </c>
      <c r="BT67">
        <v>5.151E-2</v>
      </c>
      <c r="BU67">
        <v>5.151E-2</v>
      </c>
      <c r="BV67">
        <v>5.151E-2</v>
      </c>
      <c r="BW67">
        <v>5.151E-2</v>
      </c>
      <c r="BX67">
        <v>5.151E-2</v>
      </c>
      <c r="BY67">
        <v>8.2379999999999995E-2</v>
      </c>
      <c r="BZ67">
        <v>8.2379999999999995E-2</v>
      </c>
      <c r="CA67">
        <v>8.2379999999999995E-2</v>
      </c>
      <c r="CB67">
        <v>8.2379999999999995E-2</v>
      </c>
      <c r="CC67">
        <v>8.2379999999999995E-2</v>
      </c>
      <c r="CD67">
        <v>0.13055</v>
      </c>
      <c r="CE67">
        <v>0.13055</v>
      </c>
      <c r="CF67">
        <v>0.13055</v>
      </c>
      <c r="CG67">
        <v>0.13055</v>
      </c>
      <c r="CH67">
        <v>0.13055</v>
      </c>
      <c r="CI67">
        <v>0.19928000000000001</v>
      </c>
      <c r="CJ67">
        <v>0.19928000000000001</v>
      </c>
      <c r="CK67">
        <v>0.19928000000000001</v>
      </c>
      <c r="CL67">
        <v>0.19928000000000001</v>
      </c>
      <c r="CM67">
        <v>0.19928000000000001</v>
      </c>
      <c r="CN67">
        <v>0.29297000000000001</v>
      </c>
      <c r="CO67">
        <v>0.29297000000000001</v>
      </c>
      <c r="CP67">
        <v>0.29297000000000001</v>
      </c>
      <c r="CQ67">
        <v>0.29297000000000001</v>
      </c>
      <c r="CR67">
        <v>0.29297000000000001</v>
      </c>
      <c r="CS67">
        <v>0.41477000000000003</v>
      </c>
      <c r="CT67">
        <v>0.41477000000000003</v>
      </c>
      <c r="CU67">
        <v>0.41477000000000003</v>
      </c>
      <c r="CV67">
        <v>0.41477000000000003</v>
      </c>
      <c r="CW67">
        <v>0.41477000000000003</v>
      </c>
      <c r="CX67">
        <v>1</v>
      </c>
    </row>
    <row r="68" spans="1:102">
      <c r="A68" t="s">
        <v>203</v>
      </c>
      <c r="B68">
        <v>2.9299999999999999E-3</v>
      </c>
      <c r="C68">
        <v>1.7000000000000001E-4</v>
      </c>
      <c r="D68">
        <v>1.7000000000000001E-4</v>
      </c>
      <c r="E68">
        <v>1.7000000000000001E-4</v>
      </c>
      <c r="F68">
        <v>1.7000000000000001E-4</v>
      </c>
      <c r="G68">
        <v>1.2E-4</v>
      </c>
      <c r="H68">
        <v>1.2E-4</v>
      </c>
      <c r="I68">
        <v>1.2E-4</v>
      </c>
      <c r="J68">
        <v>1.2E-4</v>
      </c>
      <c r="K68">
        <v>1.2E-4</v>
      </c>
      <c r="L68">
        <v>1E-4</v>
      </c>
      <c r="M68">
        <v>1E-4</v>
      </c>
      <c r="N68">
        <v>1E-4</v>
      </c>
      <c r="O68">
        <v>1E-4</v>
      </c>
      <c r="P68">
        <v>1E-4</v>
      </c>
      <c r="Q68">
        <v>1.9000000000000001E-4</v>
      </c>
      <c r="R68">
        <v>1.9000000000000001E-4</v>
      </c>
      <c r="S68">
        <v>1.9000000000000001E-4</v>
      </c>
      <c r="T68">
        <v>1.9000000000000001E-4</v>
      </c>
      <c r="U68">
        <v>1.9000000000000001E-4</v>
      </c>
      <c r="V68">
        <v>2.7E-4</v>
      </c>
      <c r="W68">
        <v>2.7E-4</v>
      </c>
      <c r="X68">
        <v>2.7E-4</v>
      </c>
      <c r="Y68">
        <v>2.7E-4</v>
      </c>
      <c r="Z68">
        <v>2.7E-4</v>
      </c>
      <c r="AA68">
        <v>3.4000000000000002E-4</v>
      </c>
      <c r="AB68">
        <v>3.4000000000000002E-4</v>
      </c>
      <c r="AC68">
        <v>3.4000000000000002E-4</v>
      </c>
      <c r="AD68">
        <v>3.4000000000000002E-4</v>
      </c>
      <c r="AE68">
        <v>3.4000000000000002E-4</v>
      </c>
      <c r="AF68">
        <v>4.0999999999999999E-4</v>
      </c>
      <c r="AG68">
        <v>4.0999999999999999E-4</v>
      </c>
      <c r="AH68">
        <v>4.0999999999999999E-4</v>
      </c>
      <c r="AI68">
        <v>4.0999999999999999E-4</v>
      </c>
      <c r="AJ68">
        <v>4.0999999999999999E-4</v>
      </c>
      <c r="AK68">
        <v>5.6999999999999998E-4</v>
      </c>
      <c r="AL68">
        <v>5.6999999999999998E-4</v>
      </c>
      <c r="AM68">
        <v>5.6999999999999998E-4</v>
      </c>
      <c r="AN68">
        <v>5.6999999999999998E-4</v>
      </c>
      <c r="AO68">
        <v>5.6999999999999998E-4</v>
      </c>
      <c r="AP68">
        <v>7.6000000000000004E-4</v>
      </c>
      <c r="AQ68">
        <v>7.6000000000000004E-4</v>
      </c>
      <c r="AR68">
        <v>7.6000000000000004E-4</v>
      </c>
      <c r="AS68">
        <v>7.6000000000000004E-4</v>
      </c>
      <c r="AT68">
        <v>7.6000000000000004E-4</v>
      </c>
      <c r="AU68">
        <v>1.3799999999999999E-3</v>
      </c>
      <c r="AV68">
        <v>1.3799999999999999E-3</v>
      </c>
      <c r="AW68">
        <v>1.3799999999999999E-3</v>
      </c>
      <c r="AX68">
        <v>1.3799999999999999E-3</v>
      </c>
      <c r="AY68">
        <v>1.3799999999999999E-3</v>
      </c>
      <c r="AZ68">
        <v>2.0799999999999998E-3</v>
      </c>
      <c r="BA68">
        <v>2.0799999999999998E-3</v>
      </c>
      <c r="BB68">
        <v>2.0799999999999998E-3</v>
      </c>
      <c r="BC68">
        <v>2.0799999999999998E-3</v>
      </c>
      <c r="BD68">
        <v>2.0799999999999998E-3</v>
      </c>
      <c r="BE68">
        <v>3.0400000000000002E-3</v>
      </c>
      <c r="BF68">
        <v>3.0400000000000002E-3</v>
      </c>
      <c r="BG68">
        <v>3.0400000000000002E-3</v>
      </c>
      <c r="BH68">
        <v>3.0400000000000002E-3</v>
      </c>
      <c r="BI68">
        <v>3.0400000000000002E-3</v>
      </c>
      <c r="BJ68">
        <v>4.4000000000000003E-3</v>
      </c>
      <c r="BK68">
        <v>4.4000000000000003E-3</v>
      </c>
      <c r="BL68">
        <v>4.4000000000000003E-3</v>
      </c>
      <c r="BM68">
        <v>4.4000000000000003E-3</v>
      </c>
      <c r="BN68">
        <v>4.4000000000000003E-3</v>
      </c>
      <c r="BO68">
        <v>7.1599999999999997E-3</v>
      </c>
      <c r="BP68">
        <v>7.1599999999999997E-3</v>
      </c>
      <c r="BQ68">
        <v>7.1599999999999997E-3</v>
      </c>
      <c r="BR68">
        <v>7.1599999999999997E-3</v>
      </c>
      <c r="BS68">
        <v>7.1599999999999997E-3</v>
      </c>
      <c r="BT68">
        <v>1.328E-2</v>
      </c>
      <c r="BU68">
        <v>1.328E-2</v>
      </c>
      <c r="BV68">
        <v>1.328E-2</v>
      </c>
      <c r="BW68">
        <v>1.328E-2</v>
      </c>
      <c r="BX68">
        <v>1.328E-2</v>
      </c>
      <c r="BY68">
        <v>2.6950000000000002E-2</v>
      </c>
      <c r="BZ68">
        <v>2.6950000000000002E-2</v>
      </c>
      <c r="CA68">
        <v>2.6950000000000002E-2</v>
      </c>
      <c r="CB68">
        <v>2.6950000000000002E-2</v>
      </c>
      <c r="CC68">
        <v>2.6950000000000002E-2</v>
      </c>
      <c r="CD68">
        <v>6.4159999999999995E-2</v>
      </c>
      <c r="CE68">
        <v>6.4159999999999995E-2</v>
      </c>
      <c r="CF68">
        <v>6.4159999999999995E-2</v>
      </c>
      <c r="CG68">
        <v>6.4159999999999995E-2</v>
      </c>
      <c r="CH68">
        <v>6.4159999999999995E-2</v>
      </c>
      <c r="CI68">
        <v>0.13396</v>
      </c>
      <c r="CJ68">
        <v>0.13396</v>
      </c>
      <c r="CK68">
        <v>0.13396</v>
      </c>
      <c r="CL68">
        <v>0.13396</v>
      </c>
      <c r="CM68">
        <v>0.13396</v>
      </c>
      <c r="CN68">
        <v>0.24537</v>
      </c>
      <c r="CO68">
        <v>0.24537</v>
      </c>
      <c r="CP68">
        <v>0.24537</v>
      </c>
      <c r="CQ68">
        <v>0.24537</v>
      </c>
      <c r="CR68">
        <v>0.24537</v>
      </c>
      <c r="CS68">
        <v>0.39423999999999998</v>
      </c>
      <c r="CT68">
        <v>0.39423999999999998</v>
      </c>
      <c r="CU68">
        <v>0.39423999999999998</v>
      </c>
      <c r="CV68">
        <v>0.39423999999999998</v>
      </c>
      <c r="CW68">
        <v>0.39423999999999998</v>
      </c>
      <c r="CX68">
        <v>1</v>
      </c>
    </row>
    <row r="69" spans="1:102">
      <c r="A69" t="s">
        <v>205</v>
      </c>
      <c r="B69">
        <v>1.095E-2</v>
      </c>
      <c r="C69">
        <v>4.4000000000000002E-4</v>
      </c>
      <c r="D69">
        <v>4.4000000000000002E-4</v>
      </c>
      <c r="E69">
        <v>4.4000000000000002E-4</v>
      </c>
      <c r="F69">
        <v>4.4000000000000002E-4</v>
      </c>
      <c r="G69">
        <v>2.7E-4</v>
      </c>
      <c r="H69">
        <v>2.7E-4</v>
      </c>
      <c r="I69">
        <v>2.7E-4</v>
      </c>
      <c r="J69">
        <v>2.7E-4</v>
      </c>
      <c r="K69">
        <v>2.7E-4</v>
      </c>
      <c r="L69">
        <v>1.9000000000000001E-4</v>
      </c>
      <c r="M69">
        <v>1.9000000000000001E-4</v>
      </c>
      <c r="N69">
        <v>1.9000000000000001E-4</v>
      </c>
      <c r="O69">
        <v>1.9000000000000001E-4</v>
      </c>
      <c r="P69">
        <v>1.9000000000000001E-4</v>
      </c>
      <c r="Q69">
        <v>3.2000000000000003E-4</v>
      </c>
      <c r="R69">
        <v>3.2000000000000003E-4</v>
      </c>
      <c r="S69">
        <v>3.2000000000000003E-4</v>
      </c>
      <c r="T69">
        <v>3.2000000000000003E-4</v>
      </c>
      <c r="U69">
        <v>3.2000000000000003E-4</v>
      </c>
      <c r="V69">
        <v>7.6999999999999996E-4</v>
      </c>
      <c r="W69">
        <v>7.6999999999999996E-4</v>
      </c>
      <c r="X69">
        <v>7.6999999999999996E-4</v>
      </c>
      <c r="Y69">
        <v>7.6999999999999996E-4</v>
      </c>
      <c r="Z69">
        <v>7.6999999999999996E-4</v>
      </c>
      <c r="AA69">
        <v>1.0300000000000001E-3</v>
      </c>
      <c r="AB69">
        <v>1.0300000000000001E-3</v>
      </c>
      <c r="AC69">
        <v>1.0300000000000001E-3</v>
      </c>
      <c r="AD69">
        <v>1.0300000000000001E-3</v>
      </c>
      <c r="AE69">
        <v>1.0300000000000001E-3</v>
      </c>
      <c r="AF69">
        <v>1.4599999999999999E-3</v>
      </c>
      <c r="AG69">
        <v>1.4599999999999999E-3</v>
      </c>
      <c r="AH69">
        <v>1.4599999999999999E-3</v>
      </c>
      <c r="AI69">
        <v>1.4599999999999999E-3</v>
      </c>
      <c r="AJ69">
        <v>1.4599999999999999E-3</v>
      </c>
      <c r="AK69">
        <v>1.75E-3</v>
      </c>
      <c r="AL69">
        <v>1.75E-3</v>
      </c>
      <c r="AM69">
        <v>1.75E-3</v>
      </c>
      <c r="AN69">
        <v>1.75E-3</v>
      </c>
      <c r="AO69">
        <v>1.75E-3</v>
      </c>
      <c r="AP69">
        <v>2.6199999999999999E-3</v>
      </c>
      <c r="AQ69">
        <v>2.6199999999999999E-3</v>
      </c>
      <c r="AR69">
        <v>2.6199999999999999E-3</v>
      </c>
      <c r="AS69">
        <v>2.6199999999999999E-3</v>
      </c>
      <c r="AT69">
        <v>2.6199999999999999E-3</v>
      </c>
      <c r="AU69">
        <v>3.5599999999999998E-3</v>
      </c>
      <c r="AV69">
        <v>3.5599999999999998E-3</v>
      </c>
      <c r="AW69">
        <v>3.5599999999999998E-3</v>
      </c>
      <c r="AX69">
        <v>3.5599999999999998E-3</v>
      </c>
      <c r="AY69">
        <v>3.5599999999999998E-3</v>
      </c>
      <c r="AZ69">
        <v>8.2299999999999995E-3</v>
      </c>
      <c r="BA69">
        <v>8.2299999999999995E-3</v>
      </c>
      <c r="BB69">
        <v>8.2299999999999995E-3</v>
      </c>
      <c r="BC69">
        <v>8.2299999999999995E-3</v>
      </c>
      <c r="BD69">
        <v>8.2299999999999995E-3</v>
      </c>
      <c r="BE69">
        <v>1.115E-2</v>
      </c>
      <c r="BF69">
        <v>1.115E-2</v>
      </c>
      <c r="BG69">
        <v>1.115E-2</v>
      </c>
      <c r="BH69">
        <v>1.115E-2</v>
      </c>
      <c r="BI69">
        <v>1.115E-2</v>
      </c>
      <c r="BJ69">
        <v>8.3099999999999997E-3</v>
      </c>
      <c r="BK69">
        <v>8.3099999999999997E-3</v>
      </c>
      <c r="BL69">
        <v>8.3099999999999997E-3</v>
      </c>
      <c r="BM69">
        <v>8.3099999999999997E-3</v>
      </c>
      <c r="BN69">
        <v>8.3099999999999997E-3</v>
      </c>
      <c r="BO69">
        <v>1.626E-2</v>
      </c>
      <c r="BP69">
        <v>1.626E-2</v>
      </c>
      <c r="BQ69">
        <v>1.626E-2</v>
      </c>
      <c r="BR69">
        <v>1.626E-2</v>
      </c>
      <c r="BS69">
        <v>1.626E-2</v>
      </c>
      <c r="BT69">
        <v>2.589E-2</v>
      </c>
      <c r="BU69">
        <v>2.589E-2</v>
      </c>
      <c r="BV69">
        <v>2.589E-2</v>
      </c>
      <c r="BW69">
        <v>2.589E-2</v>
      </c>
      <c r="BX69">
        <v>2.589E-2</v>
      </c>
      <c r="BY69">
        <v>3.2489999999999998E-2</v>
      </c>
      <c r="BZ69">
        <v>3.2489999999999998E-2</v>
      </c>
      <c r="CA69">
        <v>3.2489999999999998E-2</v>
      </c>
      <c r="CB69">
        <v>3.2489999999999998E-2</v>
      </c>
      <c r="CC69">
        <v>3.2489999999999998E-2</v>
      </c>
      <c r="CD69">
        <v>6.3769999999999993E-2</v>
      </c>
      <c r="CE69">
        <v>6.3769999999999993E-2</v>
      </c>
      <c r="CF69">
        <v>6.3769999999999993E-2</v>
      </c>
      <c r="CG69">
        <v>6.3769999999999993E-2</v>
      </c>
      <c r="CH69">
        <v>6.3769999999999993E-2</v>
      </c>
      <c r="CI69">
        <v>0.11719</v>
      </c>
      <c r="CJ69">
        <v>0.11719</v>
      </c>
      <c r="CK69">
        <v>0.11719</v>
      </c>
      <c r="CL69">
        <v>0.11719</v>
      </c>
      <c r="CM69">
        <v>0.11719</v>
      </c>
      <c r="CN69">
        <v>0.20166000000000001</v>
      </c>
      <c r="CO69">
        <v>0.20166000000000001</v>
      </c>
      <c r="CP69">
        <v>0.20166000000000001</v>
      </c>
      <c r="CQ69">
        <v>0.20166000000000001</v>
      </c>
      <c r="CR69">
        <v>0.20166000000000001</v>
      </c>
      <c r="CS69">
        <v>0.32493</v>
      </c>
      <c r="CT69">
        <v>0.32493</v>
      </c>
      <c r="CU69">
        <v>0.32493</v>
      </c>
      <c r="CV69">
        <v>0.32493</v>
      </c>
      <c r="CW69">
        <v>0.32493</v>
      </c>
      <c r="CX69">
        <v>1</v>
      </c>
    </row>
    <row r="70" spans="1:102">
      <c r="A70" t="s">
        <v>207</v>
      </c>
      <c r="B70">
        <v>3.2899999999999999E-2</v>
      </c>
      <c r="C70">
        <v>2.1299999999999999E-3</v>
      </c>
      <c r="D70">
        <v>2.1299999999999999E-3</v>
      </c>
      <c r="E70">
        <v>2.1299999999999999E-3</v>
      </c>
      <c r="F70">
        <v>2.1299999999999999E-3</v>
      </c>
      <c r="G70">
        <v>4.6999999999999999E-4</v>
      </c>
      <c r="H70">
        <v>4.6999999999999999E-4</v>
      </c>
      <c r="I70">
        <v>4.6999999999999999E-4</v>
      </c>
      <c r="J70">
        <v>4.6999999999999999E-4</v>
      </c>
      <c r="K70">
        <v>4.6999999999999999E-4</v>
      </c>
      <c r="L70">
        <v>4.4999999999999999E-4</v>
      </c>
      <c r="M70">
        <v>4.4999999999999999E-4</v>
      </c>
      <c r="N70">
        <v>4.4999999999999999E-4</v>
      </c>
      <c r="O70">
        <v>4.4999999999999999E-4</v>
      </c>
      <c r="P70">
        <v>4.4999999999999999E-4</v>
      </c>
      <c r="Q70">
        <v>9.5E-4</v>
      </c>
      <c r="R70">
        <v>9.5E-4</v>
      </c>
      <c r="S70">
        <v>9.5E-4</v>
      </c>
      <c r="T70">
        <v>9.5E-4</v>
      </c>
      <c r="U70">
        <v>9.5E-4</v>
      </c>
      <c r="V70">
        <v>1.24E-3</v>
      </c>
      <c r="W70">
        <v>1.24E-3</v>
      </c>
      <c r="X70">
        <v>1.24E-3</v>
      </c>
      <c r="Y70">
        <v>1.24E-3</v>
      </c>
      <c r="Z70">
        <v>1.24E-3</v>
      </c>
      <c r="AA70">
        <v>1.3600000000000001E-3</v>
      </c>
      <c r="AB70">
        <v>1.3600000000000001E-3</v>
      </c>
      <c r="AC70">
        <v>1.3600000000000001E-3</v>
      </c>
      <c r="AD70">
        <v>1.3600000000000001E-3</v>
      </c>
      <c r="AE70">
        <v>1.3600000000000001E-3</v>
      </c>
      <c r="AF70">
        <v>1.8E-3</v>
      </c>
      <c r="AG70">
        <v>1.8E-3</v>
      </c>
      <c r="AH70">
        <v>1.8E-3</v>
      </c>
      <c r="AI70">
        <v>1.8E-3</v>
      </c>
      <c r="AJ70">
        <v>1.8E-3</v>
      </c>
      <c r="AK70">
        <v>2.3E-3</v>
      </c>
      <c r="AL70">
        <v>2.3E-3</v>
      </c>
      <c r="AM70">
        <v>2.3E-3</v>
      </c>
      <c r="AN70">
        <v>2.3E-3</v>
      </c>
      <c r="AO70">
        <v>2.3E-3</v>
      </c>
      <c r="AP70">
        <v>3.2499999999999999E-3</v>
      </c>
      <c r="AQ70">
        <v>3.2499999999999999E-3</v>
      </c>
      <c r="AR70">
        <v>3.2499999999999999E-3</v>
      </c>
      <c r="AS70">
        <v>3.2499999999999999E-3</v>
      </c>
      <c r="AT70">
        <v>3.2499999999999999E-3</v>
      </c>
      <c r="AU70">
        <v>4.8999999999999998E-3</v>
      </c>
      <c r="AV70">
        <v>4.8999999999999998E-3</v>
      </c>
      <c r="AW70">
        <v>4.8999999999999998E-3</v>
      </c>
      <c r="AX70">
        <v>4.8999999999999998E-3</v>
      </c>
      <c r="AY70">
        <v>4.8999999999999998E-3</v>
      </c>
      <c r="AZ70">
        <v>7.45E-3</v>
      </c>
      <c r="BA70">
        <v>7.45E-3</v>
      </c>
      <c r="BB70">
        <v>7.45E-3</v>
      </c>
      <c r="BC70">
        <v>7.45E-3</v>
      </c>
      <c r="BD70">
        <v>7.45E-3</v>
      </c>
      <c r="BE70">
        <v>9.5499999999999995E-3</v>
      </c>
      <c r="BF70">
        <v>9.5499999999999995E-3</v>
      </c>
      <c r="BG70">
        <v>9.5499999999999995E-3</v>
      </c>
      <c r="BH70">
        <v>9.5499999999999995E-3</v>
      </c>
      <c r="BI70">
        <v>9.5499999999999995E-3</v>
      </c>
      <c r="BJ70">
        <v>1.328E-2</v>
      </c>
      <c r="BK70">
        <v>1.328E-2</v>
      </c>
      <c r="BL70">
        <v>1.328E-2</v>
      </c>
      <c r="BM70">
        <v>1.328E-2</v>
      </c>
      <c r="BN70">
        <v>1.328E-2</v>
      </c>
      <c r="BO70">
        <v>2.0279999999999999E-2</v>
      </c>
      <c r="BP70">
        <v>2.0279999999999999E-2</v>
      </c>
      <c r="BQ70">
        <v>2.0279999999999999E-2</v>
      </c>
      <c r="BR70">
        <v>2.0279999999999999E-2</v>
      </c>
      <c r="BS70">
        <v>2.0279999999999999E-2</v>
      </c>
      <c r="BT70">
        <v>2.836E-2</v>
      </c>
      <c r="BU70">
        <v>2.836E-2</v>
      </c>
      <c r="BV70">
        <v>2.836E-2</v>
      </c>
      <c r="BW70">
        <v>2.836E-2</v>
      </c>
      <c r="BX70">
        <v>2.836E-2</v>
      </c>
      <c r="BY70">
        <v>4.5539999999999997E-2</v>
      </c>
      <c r="BZ70">
        <v>4.5539999999999997E-2</v>
      </c>
      <c r="CA70">
        <v>4.5539999999999997E-2</v>
      </c>
      <c r="CB70">
        <v>4.5539999999999997E-2</v>
      </c>
      <c r="CC70">
        <v>4.5539999999999997E-2</v>
      </c>
      <c r="CD70">
        <v>8.0060000000000006E-2</v>
      </c>
      <c r="CE70">
        <v>8.0060000000000006E-2</v>
      </c>
      <c r="CF70">
        <v>8.0060000000000006E-2</v>
      </c>
      <c r="CG70">
        <v>8.0060000000000006E-2</v>
      </c>
      <c r="CH70">
        <v>8.0060000000000006E-2</v>
      </c>
      <c r="CI70">
        <v>0.13482</v>
      </c>
      <c r="CJ70">
        <v>0.13482</v>
      </c>
      <c r="CK70">
        <v>0.13482</v>
      </c>
      <c r="CL70">
        <v>0.13482</v>
      </c>
      <c r="CM70">
        <v>0.13482</v>
      </c>
      <c r="CN70">
        <v>0.21748999999999999</v>
      </c>
      <c r="CO70">
        <v>0.21748999999999999</v>
      </c>
      <c r="CP70">
        <v>0.21748999999999999</v>
      </c>
      <c r="CQ70">
        <v>0.21748999999999999</v>
      </c>
      <c r="CR70">
        <v>0.21748999999999999</v>
      </c>
      <c r="CS70">
        <v>0.33610000000000001</v>
      </c>
      <c r="CT70">
        <v>0.33610000000000001</v>
      </c>
      <c r="CU70">
        <v>0.33610000000000001</v>
      </c>
      <c r="CV70">
        <v>0.33610000000000001</v>
      </c>
      <c r="CW70">
        <v>0.33610000000000001</v>
      </c>
      <c r="CX70">
        <v>1</v>
      </c>
    </row>
    <row r="71" spans="1:102">
      <c r="A71" t="s">
        <v>209</v>
      </c>
      <c r="B71">
        <v>8.2040000000000002E-2</v>
      </c>
      <c r="C71">
        <v>1.512E-2</v>
      </c>
      <c r="D71">
        <v>1.512E-2</v>
      </c>
      <c r="E71">
        <v>1.512E-2</v>
      </c>
      <c r="F71">
        <v>1.512E-2</v>
      </c>
      <c r="G71">
        <v>3.0999999999999999E-3</v>
      </c>
      <c r="H71">
        <v>3.0999999999999999E-3</v>
      </c>
      <c r="I71">
        <v>3.0999999999999999E-3</v>
      </c>
      <c r="J71">
        <v>3.0999999999999999E-3</v>
      </c>
      <c r="K71">
        <v>3.0999999999999999E-3</v>
      </c>
      <c r="L71">
        <v>2.0699999999999998E-3</v>
      </c>
      <c r="M71">
        <v>2.0699999999999998E-3</v>
      </c>
      <c r="N71">
        <v>2.0699999999999998E-3</v>
      </c>
      <c r="O71">
        <v>2.0699999999999998E-3</v>
      </c>
      <c r="P71">
        <v>2.0699999999999998E-3</v>
      </c>
      <c r="Q71">
        <v>3.0699999999999998E-3</v>
      </c>
      <c r="R71">
        <v>3.0699999999999998E-3</v>
      </c>
      <c r="S71">
        <v>3.0699999999999998E-3</v>
      </c>
      <c r="T71">
        <v>3.0699999999999998E-3</v>
      </c>
      <c r="U71">
        <v>3.0699999999999998E-3</v>
      </c>
      <c r="V71">
        <v>4.5399999999999998E-3</v>
      </c>
      <c r="W71">
        <v>4.5399999999999998E-3</v>
      </c>
      <c r="X71">
        <v>4.5399999999999998E-3</v>
      </c>
      <c r="Y71">
        <v>4.5399999999999998E-3</v>
      </c>
      <c r="Z71">
        <v>4.5399999999999998E-3</v>
      </c>
      <c r="AA71">
        <v>5.5599999999999998E-3</v>
      </c>
      <c r="AB71">
        <v>5.5599999999999998E-3</v>
      </c>
      <c r="AC71">
        <v>5.5599999999999998E-3</v>
      </c>
      <c r="AD71">
        <v>5.5599999999999998E-3</v>
      </c>
      <c r="AE71">
        <v>5.5599999999999998E-3</v>
      </c>
      <c r="AF71">
        <v>6.7600000000000004E-3</v>
      </c>
      <c r="AG71">
        <v>6.7600000000000004E-3</v>
      </c>
      <c r="AH71">
        <v>6.7600000000000004E-3</v>
      </c>
      <c r="AI71">
        <v>6.7600000000000004E-3</v>
      </c>
      <c r="AJ71">
        <v>6.7600000000000004E-3</v>
      </c>
      <c r="AK71">
        <v>8.1499999999999993E-3</v>
      </c>
      <c r="AL71">
        <v>8.1499999999999993E-3</v>
      </c>
      <c r="AM71">
        <v>8.1499999999999993E-3</v>
      </c>
      <c r="AN71">
        <v>8.1499999999999993E-3</v>
      </c>
      <c r="AO71">
        <v>8.1499999999999993E-3</v>
      </c>
      <c r="AP71">
        <v>9.2999999999999992E-3</v>
      </c>
      <c r="AQ71">
        <v>9.2999999999999992E-3</v>
      </c>
      <c r="AR71">
        <v>9.2999999999999992E-3</v>
      </c>
      <c r="AS71">
        <v>9.2999999999999992E-3</v>
      </c>
      <c r="AT71">
        <v>9.2999999999999992E-3</v>
      </c>
      <c r="AU71">
        <v>1.091E-2</v>
      </c>
      <c r="AV71">
        <v>1.091E-2</v>
      </c>
      <c r="AW71">
        <v>1.091E-2</v>
      </c>
      <c r="AX71">
        <v>1.091E-2</v>
      </c>
      <c r="AY71">
        <v>1.091E-2</v>
      </c>
      <c r="AZ71">
        <v>1.413E-2</v>
      </c>
      <c r="BA71">
        <v>1.413E-2</v>
      </c>
      <c r="BB71">
        <v>1.413E-2</v>
      </c>
      <c r="BC71">
        <v>1.413E-2</v>
      </c>
      <c r="BD71">
        <v>1.413E-2</v>
      </c>
      <c r="BE71">
        <v>1.9800000000000002E-2</v>
      </c>
      <c r="BF71">
        <v>1.9800000000000002E-2</v>
      </c>
      <c r="BG71">
        <v>1.9800000000000002E-2</v>
      </c>
      <c r="BH71">
        <v>1.9800000000000002E-2</v>
      </c>
      <c r="BI71">
        <v>1.9800000000000002E-2</v>
      </c>
      <c r="BJ71">
        <v>2.6409999999999999E-2</v>
      </c>
      <c r="BK71">
        <v>2.6409999999999999E-2</v>
      </c>
      <c r="BL71">
        <v>2.6409999999999999E-2</v>
      </c>
      <c r="BM71">
        <v>2.6409999999999999E-2</v>
      </c>
      <c r="BN71">
        <v>2.6409999999999999E-2</v>
      </c>
      <c r="BO71">
        <v>4.0529999999999997E-2</v>
      </c>
      <c r="BP71">
        <v>4.0529999999999997E-2</v>
      </c>
      <c r="BQ71">
        <v>4.0529999999999997E-2</v>
      </c>
      <c r="BR71">
        <v>4.0529999999999997E-2</v>
      </c>
      <c r="BS71">
        <v>4.0529999999999997E-2</v>
      </c>
      <c r="BT71">
        <v>6.3030000000000003E-2</v>
      </c>
      <c r="BU71">
        <v>6.3030000000000003E-2</v>
      </c>
      <c r="BV71">
        <v>6.3030000000000003E-2</v>
      </c>
      <c r="BW71">
        <v>6.3030000000000003E-2</v>
      </c>
      <c r="BX71">
        <v>6.3030000000000003E-2</v>
      </c>
      <c r="BY71">
        <v>9.6149999999999999E-2</v>
      </c>
      <c r="BZ71">
        <v>9.6149999999999999E-2</v>
      </c>
      <c r="CA71">
        <v>9.6149999999999999E-2</v>
      </c>
      <c r="CB71">
        <v>9.6149999999999999E-2</v>
      </c>
      <c r="CC71">
        <v>9.6149999999999999E-2</v>
      </c>
      <c r="CD71">
        <v>0.14498</v>
      </c>
      <c r="CE71">
        <v>0.14498</v>
      </c>
      <c r="CF71">
        <v>0.14498</v>
      </c>
      <c r="CG71">
        <v>0.14498</v>
      </c>
      <c r="CH71">
        <v>0.14498</v>
      </c>
      <c r="CI71">
        <v>0.21287</v>
      </c>
      <c r="CJ71">
        <v>0.21287</v>
      </c>
      <c r="CK71">
        <v>0.21287</v>
      </c>
      <c r="CL71">
        <v>0.21287</v>
      </c>
      <c r="CM71">
        <v>0.21287</v>
      </c>
      <c r="CN71">
        <v>0.30427999999999999</v>
      </c>
      <c r="CO71">
        <v>0.30427999999999999</v>
      </c>
      <c r="CP71">
        <v>0.30427999999999999</v>
      </c>
      <c r="CQ71">
        <v>0.30427999999999999</v>
      </c>
      <c r="CR71">
        <v>0.30427999999999999</v>
      </c>
      <c r="CS71">
        <v>0.42338999999999999</v>
      </c>
      <c r="CT71">
        <v>0.42338999999999999</v>
      </c>
      <c r="CU71">
        <v>0.42338999999999999</v>
      </c>
      <c r="CV71">
        <v>0.42338999999999999</v>
      </c>
      <c r="CW71">
        <v>0.42338999999999999</v>
      </c>
      <c r="CX71">
        <v>1</v>
      </c>
    </row>
    <row r="72" spans="1:102">
      <c r="A72" t="s">
        <v>211</v>
      </c>
      <c r="B72">
        <v>0.11083999999999999</v>
      </c>
      <c r="C72">
        <v>2.0449999999999999E-2</v>
      </c>
      <c r="D72">
        <v>2.0449999999999999E-2</v>
      </c>
      <c r="E72">
        <v>2.0449999999999999E-2</v>
      </c>
      <c r="F72">
        <v>2.0449999999999999E-2</v>
      </c>
      <c r="G72">
        <v>4.0600000000000002E-3</v>
      </c>
      <c r="H72">
        <v>4.0600000000000002E-3</v>
      </c>
      <c r="I72">
        <v>4.0600000000000002E-3</v>
      </c>
      <c r="J72">
        <v>4.0600000000000002E-3</v>
      </c>
      <c r="K72">
        <v>4.0600000000000002E-3</v>
      </c>
      <c r="L72">
        <v>2.4499999999999999E-3</v>
      </c>
      <c r="M72">
        <v>2.4499999999999999E-3</v>
      </c>
      <c r="N72">
        <v>2.4499999999999999E-3</v>
      </c>
      <c r="O72">
        <v>2.4499999999999999E-3</v>
      </c>
      <c r="P72">
        <v>2.4499999999999999E-3</v>
      </c>
      <c r="Q72">
        <v>3.63E-3</v>
      </c>
      <c r="R72">
        <v>3.63E-3</v>
      </c>
      <c r="S72">
        <v>3.63E-3</v>
      </c>
      <c r="T72">
        <v>3.63E-3</v>
      </c>
      <c r="U72">
        <v>3.63E-3</v>
      </c>
      <c r="V72">
        <v>5.8799999999999998E-3</v>
      </c>
      <c r="W72">
        <v>5.8799999999999998E-3</v>
      </c>
      <c r="X72">
        <v>5.8799999999999998E-3</v>
      </c>
      <c r="Y72">
        <v>5.8799999999999998E-3</v>
      </c>
      <c r="Z72">
        <v>5.8799999999999998E-3</v>
      </c>
      <c r="AA72">
        <v>7.6E-3</v>
      </c>
      <c r="AB72">
        <v>7.6E-3</v>
      </c>
      <c r="AC72">
        <v>7.6E-3</v>
      </c>
      <c r="AD72">
        <v>7.6E-3</v>
      </c>
      <c r="AE72">
        <v>7.6E-3</v>
      </c>
      <c r="AF72">
        <v>8.3800000000000003E-3</v>
      </c>
      <c r="AG72">
        <v>8.3800000000000003E-3</v>
      </c>
      <c r="AH72">
        <v>8.3800000000000003E-3</v>
      </c>
      <c r="AI72">
        <v>8.3800000000000003E-3</v>
      </c>
      <c r="AJ72">
        <v>8.3800000000000003E-3</v>
      </c>
      <c r="AK72">
        <v>9.0799999999999995E-3</v>
      </c>
      <c r="AL72">
        <v>9.0799999999999995E-3</v>
      </c>
      <c r="AM72">
        <v>9.0799999999999995E-3</v>
      </c>
      <c r="AN72">
        <v>9.0799999999999995E-3</v>
      </c>
      <c r="AO72">
        <v>9.0799999999999995E-3</v>
      </c>
      <c r="AP72">
        <v>1.0460000000000001E-2</v>
      </c>
      <c r="AQ72">
        <v>1.0460000000000001E-2</v>
      </c>
      <c r="AR72">
        <v>1.0460000000000001E-2</v>
      </c>
      <c r="AS72">
        <v>1.0460000000000001E-2</v>
      </c>
      <c r="AT72">
        <v>1.0460000000000001E-2</v>
      </c>
      <c r="AU72">
        <v>1.142E-2</v>
      </c>
      <c r="AV72">
        <v>1.142E-2</v>
      </c>
      <c r="AW72">
        <v>1.142E-2</v>
      </c>
      <c r="AX72">
        <v>1.142E-2</v>
      </c>
      <c r="AY72">
        <v>1.142E-2</v>
      </c>
      <c r="AZ72">
        <v>1.469E-2</v>
      </c>
      <c r="BA72">
        <v>1.469E-2</v>
      </c>
      <c r="BB72">
        <v>1.469E-2</v>
      </c>
      <c r="BC72">
        <v>1.469E-2</v>
      </c>
      <c r="BD72">
        <v>1.469E-2</v>
      </c>
      <c r="BE72">
        <v>2.0799999999999999E-2</v>
      </c>
      <c r="BF72">
        <v>2.0799999999999999E-2</v>
      </c>
      <c r="BG72">
        <v>2.0799999999999999E-2</v>
      </c>
      <c r="BH72">
        <v>2.0799999999999999E-2</v>
      </c>
      <c r="BI72">
        <v>2.0799999999999999E-2</v>
      </c>
      <c r="BJ72">
        <v>2.75E-2</v>
      </c>
      <c r="BK72">
        <v>2.75E-2</v>
      </c>
      <c r="BL72">
        <v>2.75E-2</v>
      </c>
      <c r="BM72">
        <v>2.75E-2</v>
      </c>
      <c r="BN72">
        <v>2.75E-2</v>
      </c>
      <c r="BO72">
        <v>4.2610000000000002E-2</v>
      </c>
      <c r="BP72">
        <v>4.2610000000000002E-2</v>
      </c>
      <c r="BQ72">
        <v>4.2610000000000002E-2</v>
      </c>
      <c r="BR72">
        <v>4.2610000000000002E-2</v>
      </c>
      <c r="BS72">
        <v>4.2610000000000002E-2</v>
      </c>
      <c r="BT72">
        <v>6.5939999999999999E-2</v>
      </c>
      <c r="BU72">
        <v>6.5939999999999999E-2</v>
      </c>
      <c r="BV72">
        <v>6.5939999999999999E-2</v>
      </c>
      <c r="BW72">
        <v>6.5939999999999999E-2</v>
      </c>
      <c r="BX72">
        <v>6.5939999999999999E-2</v>
      </c>
      <c r="BY72">
        <v>9.9839999999999998E-2</v>
      </c>
      <c r="BZ72">
        <v>9.9839999999999998E-2</v>
      </c>
      <c r="CA72">
        <v>9.9839999999999998E-2</v>
      </c>
      <c r="CB72">
        <v>9.9839999999999998E-2</v>
      </c>
      <c r="CC72">
        <v>9.9839999999999998E-2</v>
      </c>
      <c r="CD72">
        <v>0.14896000000000001</v>
      </c>
      <c r="CE72">
        <v>0.14896000000000001</v>
      </c>
      <c r="CF72">
        <v>0.14896000000000001</v>
      </c>
      <c r="CG72">
        <v>0.14896000000000001</v>
      </c>
      <c r="CH72">
        <v>0.14896000000000001</v>
      </c>
      <c r="CI72">
        <v>0.21679999999999999</v>
      </c>
      <c r="CJ72">
        <v>0.21679999999999999</v>
      </c>
      <c r="CK72">
        <v>0.21679999999999999</v>
      </c>
      <c r="CL72">
        <v>0.21679999999999999</v>
      </c>
      <c r="CM72">
        <v>0.21679999999999999</v>
      </c>
      <c r="CN72">
        <v>0.30786000000000002</v>
      </c>
      <c r="CO72">
        <v>0.30786000000000002</v>
      </c>
      <c r="CP72">
        <v>0.30786000000000002</v>
      </c>
      <c r="CQ72">
        <v>0.30786000000000002</v>
      </c>
      <c r="CR72">
        <v>0.30786000000000002</v>
      </c>
      <c r="CS72">
        <v>0.42648000000000003</v>
      </c>
      <c r="CT72">
        <v>0.42648000000000003</v>
      </c>
      <c r="CU72">
        <v>0.42648000000000003</v>
      </c>
      <c r="CV72">
        <v>0.42648000000000003</v>
      </c>
      <c r="CW72">
        <v>0.42648000000000003</v>
      </c>
      <c r="CX72">
        <v>1</v>
      </c>
    </row>
    <row r="73" spans="1:102">
      <c r="A73" t="s">
        <v>213</v>
      </c>
      <c r="B73">
        <v>2.1010000000000001E-2</v>
      </c>
      <c r="C73">
        <v>7.7999999999999999E-4</v>
      </c>
      <c r="D73">
        <v>7.7999999999999999E-4</v>
      </c>
      <c r="E73">
        <v>7.7999999999999999E-4</v>
      </c>
      <c r="F73">
        <v>7.7999999999999999E-4</v>
      </c>
      <c r="G73">
        <v>5.0000000000000001E-4</v>
      </c>
      <c r="H73">
        <v>5.0000000000000001E-4</v>
      </c>
      <c r="I73">
        <v>5.0000000000000001E-4</v>
      </c>
      <c r="J73">
        <v>5.0000000000000001E-4</v>
      </c>
      <c r="K73">
        <v>5.0000000000000001E-4</v>
      </c>
      <c r="L73">
        <v>6.4999999999999997E-4</v>
      </c>
      <c r="M73">
        <v>6.4999999999999997E-4</v>
      </c>
      <c r="N73">
        <v>6.4999999999999997E-4</v>
      </c>
      <c r="O73">
        <v>6.4999999999999997E-4</v>
      </c>
      <c r="P73">
        <v>6.4999999999999997E-4</v>
      </c>
      <c r="Q73">
        <v>1.1100000000000001E-3</v>
      </c>
      <c r="R73">
        <v>1.1100000000000001E-3</v>
      </c>
      <c r="S73">
        <v>1.1100000000000001E-3</v>
      </c>
      <c r="T73">
        <v>1.1100000000000001E-3</v>
      </c>
      <c r="U73">
        <v>1.1100000000000001E-3</v>
      </c>
      <c r="V73">
        <v>1.66E-3</v>
      </c>
      <c r="W73">
        <v>1.66E-3</v>
      </c>
      <c r="X73">
        <v>1.66E-3</v>
      </c>
      <c r="Y73">
        <v>1.66E-3</v>
      </c>
      <c r="Z73">
        <v>1.66E-3</v>
      </c>
      <c r="AA73">
        <v>2.7799999999999999E-3</v>
      </c>
      <c r="AB73">
        <v>2.7799999999999999E-3</v>
      </c>
      <c r="AC73">
        <v>2.7799999999999999E-3</v>
      </c>
      <c r="AD73">
        <v>2.7799999999999999E-3</v>
      </c>
      <c r="AE73">
        <v>2.7799999999999999E-3</v>
      </c>
      <c r="AF73">
        <v>3.2499999999999999E-3</v>
      </c>
      <c r="AG73">
        <v>3.2499999999999999E-3</v>
      </c>
      <c r="AH73">
        <v>3.2499999999999999E-3</v>
      </c>
      <c r="AI73">
        <v>3.2499999999999999E-3</v>
      </c>
      <c r="AJ73">
        <v>3.2499999999999999E-3</v>
      </c>
      <c r="AK73">
        <v>4.4000000000000003E-3</v>
      </c>
      <c r="AL73">
        <v>4.4000000000000003E-3</v>
      </c>
      <c r="AM73">
        <v>4.4000000000000003E-3</v>
      </c>
      <c r="AN73">
        <v>4.4000000000000003E-3</v>
      </c>
      <c r="AO73">
        <v>4.4000000000000003E-3</v>
      </c>
      <c r="AP73">
        <v>5.0800000000000003E-3</v>
      </c>
      <c r="AQ73">
        <v>5.0800000000000003E-3</v>
      </c>
      <c r="AR73">
        <v>5.0800000000000003E-3</v>
      </c>
      <c r="AS73">
        <v>5.0800000000000003E-3</v>
      </c>
      <c r="AT73">
        <v>5.0800000000000003E-3</v>
      </c>
      <c r="AU73">
        <v>7.1199999999999996E-3</v>
      </c>
      <c r="AV73">
        <v>7.1199999999999996E-3</v>
      </c>
      <c r="AW73">
        <v>7.1199999999999996E-3</v>
      </c>
      <c r="AX73">
        <v>7.1199999999999996E-3</v>
      </c>
      <c r="AY73">
        <v>7.1199999999999996E-3</v>
      </c>
      <c r="AZ73">
        <v>9.1599999999999997E-3</v>
      </c>
      <c r="BA73">
        <v>9.1599999999999997E-3</v>
      </c>
      <c r="BB73">
        <v>9.1599999999999997E-3</v>
      </c>
      <c r="BC73">
        <v>9.1599999999999997E-3</v>
      </c>
      <c r="BD73">
        <v>9.1599999999999997E-3</v>
      </c>
      <c r="BE73">
        <v>1.6230000000000001E-2</v>
      </c>
      <c r="BF73">
        <v>1.6230000000000001E-2</v>
      </c>
      <c r="BG73">
        <v>1.6230000000000001E-2</v>
      </c>
      <c r="BH73">
        <v>1.6230000000000001E-2</v>
      </c>
      <c r="BI73">
        <v>1.6230000000000001E-2</v>
      </c>
      <c r="BJ73">
        <v>2.0449999999999999E-2</v>
      </c>
      <c r="BK73">
        <v>2.0449999999999999E-2</v>
      </c>
      <c r="BL73">
        <v>2.0449999999999999E-2</v>
      </c>
      <c r="BM73">
        <v>2.0449999999999999E-2</v>
      </c>
      <c r="BN73">
        <v>2.0449999999999999E-2</v>
      </c>
      <c r="BO73">
        <v>2.8170000000000001E-2</v>
      </c>
      <c r="BP73">
        <v>2.8170000000000001E-2</v>
      </c>
      <c r="BQ73">
        <v>2.8170000000000001E-2</v>
      </c>
      <c r="BR73">
        <v>2.8170000000000001E-2</v>
      </c>
      <c r="BS73">
        <v>2.8170000000000001E-2</v>
      </c>
      <c r="BT73">
        <v>3.8370000000000001E-2</v>
      </c>
      <c r="BU73">
        <v>3.8370000000000001E-2</v>
      </c>
      <c r="BV73">
        <v>3.8370000000000001E-2</v>
      </c>
      <c r="BW73">
        <v>3.8370000000000001E-2</v>
      </c>
      <c r="BX73">
        <v>3.8370000000000001E-2</v>
      </c>
      <c r="BY73">
        <v>4.8860000000000001E-2</v>
      </c>
      <c r="BZ73">
        <v>4.8860000000000001E-2</v>
      </c>
      <c r="CA73">
        <v>4.8860000000000001E-2</v>
      </c>
      <c r="CB73">
        <v>4.8860000000000001E-2</v>
      </c>
      <c r="CC73">
        <v>4.8860000000000001E-2</v>
      </c>
      <c r="CD73">
        <v>7.7200000000000005E-2</v>
      </c>
      <c r="CE73">
        <v>7.7200000000000005E-2</v>
      </c>
      <c r="CF73">
        <v>7.7200000000000005E-2</v>
      </c>
      <c r="CG73">
        <v>7.7200000000000005E-2</v>
      </c>
      <c r="CH73">
        <v>7.7200000000000005E-2</v>
      </c>
      <c r="CI73">
        <v>0.12139999999999999</v>
      </c>
      <c r="CJ73">
        <v>0.12139999999999999</v>
      </c>
      <c r="CK73">
        <v>0.12139999999999999</v>
      </c>
      <c r="CL73">
        <v>0.12139999999999999</v>
      </c>
      <c r="CM73">
        <v>0.12139999999999999</v>
      </c>
      <c r="CN73">
        <v>0.19003</v>
      </c>
      <c r="CO73">
        <v>0.19003</v>
      </c>
      <c r="CP73">
        <v>0.19003</v>
      </c>
      <c r="CQ73">
        <v>0.19003</v>
      </c>
      <c r="CR73">
        <v>0.19003</v>
      </c>
      <c r="CS73">
        <v>0.29609000000000002</v>
      </c>
      <c r="CT73">
        <v>0.29609000000000002</v>
      </c>
      <c r="CU73">
        <v>0.29609000000000002</v>
      </c>
      <c r="CV73">
        <v>0.29609000000000002</v>
      </c>
      <c r="CW73">
        <v>0.29609000000000002</v>
      </c>
      <c r="CX73">
        <v>1</v>
      </c>
    </row>
    <row r="74" spans="1:102">
      <c r="A74" t="s">
        <v>215</v>
      </c>
      <c r="B74">
        <v>6.1219999999999997E-2</v>
      </c>
      <c r="C74">
        <v>6.6499999999999997E-3</v>
      </c>
      <c r="D74">
        <v>6.6499999999999997E-3</v>
      </c>
      <c r="E74">
        <v>6.6499999999999997E-3</v>
      </c>
      <c r="F74">
        <v>6.6499999999999997E-3</v>
      </c>
      <c r="G74">
        <v>1.5299999999999999E-3</v>
      </c>
      <c r="H74">
        <v>1.5299999999999999E-3</v>
      </c>
      <c r="I74">
        <v>1.5299999999999999E-3</v>
      </c>
      <c r="J74">
        <v>1.5299999999999999E-3</v>
      </c>
      <c r="K74">
        <v>1.5299999999999999E-3</v>
      </c>
      <c r="L74">
        <v>1.09E-3</v>
      </c>
      <c r="M74">
        <v>1.09E-3</v>
      </c>
      <c r="N74">
        <v>1.09E-3</v>
      </c>
      <c r="O74">
        <v>1.09E-3</v>
      </c>
      <c r="P74">
        <v>1.09E-3</v>
      </c>
      <c r="Q74">
        <v>1.2199999999999999E-3</v>
      </c>
      <c r="R74">
        <v>1.2199999999999999E-3</v>
      </c>
      <c r="S74">
        <v>1.2199999999999999E-3</v>
      </c>
      <c r="T74">
        <v>1.2199999999999999E-3</v>
      </c>
      <c r="U74">
        <v>1.2199999999999999E-3</v>
      </c>
      <c r="V74">
        <v>2.0300000000000001E-3</v>
      </c>
      <c r="W74">
        <v>2.0300000000000001E-3</v>
      </c>
      <c r="X74">
        <v>2.0300000000000001E-3</v>
      </c>
      <c r="Y74">
        <v>2.0300000000000001E-3</v>
      </c>
      <c r="Z74">
        <v>2.0300000000000001E-3</v>
      </c>
      <c r="AA74">
        <v>2.8600000000000001E-3</v>
      </c>
      <c r="AB74">
        <v>2.8600000000000001E-3</v>
      </c>
      <c r="AC74">
        <v>2.8600000000000001E-3</v>
      </c>
      <c r="AD74">
        <v>2.8600000000000001E-3</v>
      </c>
      <c r="AE74">
        <v>2.8600000000000001E-3</v>
      </c>
      <c r="AF74">
        <v>4.45E-3</v>
      </c>
      <c r="AG74">
        <v>4.45E-3</v>
      </c>
      <c r="AH74">
        <v>4.45E-3</v>
      </c>
      <c r="AI74">
        <v>4.45E-3</v>
      </c>
      <c r="AJ74">
        <v>4.45E-3</v>
      </c>
      <c r="AK74">
        <v>5.6600000000000001E-3</v>
      </c>
      <c r="AL74">
        <v>5.6600000000000001E-3</v>
      </c>
      <c r="AM74">
        <v>5.6600000000000001E-3</v>
      </c>
      <c r="AN74">
        <v>5.6600000000000001E-3</v>
      </c>
      <c r="AO74">
        <v>5.6600000000000001E-3</v>
      </c>
      <c r="AP74">
        <v>6.0200000000000002E-3</v>
      </c>
      <c r="AQ74">
        <v>6.0200000000000002E-3</v>
      </c>
      <c r="AR74">
        <v>6.0200000000000002E-3</v>
      </c>
      <c r="AS74">
        <v>6.0200000000000002E-3</v>
      </c>
      <c r="AT74">
        <v>6.0200000000000002E-3</v>
      </c>
      <c r="AU74">
        <v>6.9800000000000001E-3</v>
      </c>
      <c r="AV74">
        <v>6.9800000000000001E-3</v>
      </c>
      <c r="AW74">
        <v>6.9800000000000001E-3</v>
      </c>
      <c r="AX74">
        <v>6.9800000000000001E-3</v>
      </c>
      <c r="AY74">
        <v>6.9800000000000001E-3</v>
      </c>
      <c r="AZ74">
        <v>9.0799999999999995E-3</v>
      </c>
      <c r="BA74">
        <v>9.0799999999999995E-3</v>
      </c>
      <c r="BB74">
        <v>9.0799999999999995E-3</v>
      </c>
      <c r="BC74">
        <v>9.0799999999999995E-3</v>
      </c>
      <c r="BD74">
        <v>9.0799999999999995E-3</v>
      </c>
      <c r="BE74">
        <v>1.306E-2</v>
      </c>
      <c r="BF74">
        <v>1.306E-2</v>
      </c>
      <c r="BG74">
        <v>1.306E-2</v>
      </c>
      <c r="BH74">
        <v>1.306E-2</v>
      </c>
      <c r="BI74">
        <v>1.306E-2</v>
      </c>
      <c r="BJ74">
        <v>1.8839999999999999E-2</v>
      </c>
      <c r="BK74">
        <v>1.8839999999999999E-2</v>
      </c>
      <c r="BL74">
        <v>1.8839999999999999E-2</v>
      </c>
      <c r="BM74">
        <v>1.8839999999999999E-2</v>
      </c>
      <c r="BN74">
        <v>1.8839999999999999E-2</v>
      </c>
      <c r="BO74">
        <v>3.066E-2</v>
      </c>
      <c r="BP74">
        <v>3.066E-2</v>
      </c>
      <c r="BQ74">
        <v>3.066E-2</v>
      </c>
      <c r="BR74">
        <v>3.066E-2</v>
      </c>
      <c r="BS74">
        <v>3.066E-2</v>
      </c>
      <c r="BT74">
        <v>5.1209999999999999E-2</v>
      </c>
      <c r="BU74">
        <v>5.1209999999999999E-2</v>
      </c>
      <c r="BV74">
        <v>5.1209999999999999E-2</v>
      </c>
      <c r="BW74">
        <v>5.1209999999999999E-2</v>
      </c>
      <c r="BX74">
        <v>5.1209999999999999E-2</v>
      </c>
      <c r="BY74">
        <v>8.4129999999999996E-2</v>
      </c>
      <c r="BZ74">
        <v>8.4129999999999996E-2</v>
      </c>
      <c r="CA74">
        <v>8.4129999999999996E-2</v>
      </c>
      <c r="CB74">
        <v>8.4129999999999996E-2</v>
      </c>
      <c r="CC74">
        <v>8.4129999999999996E-2</v>
      </c>
      <c r="CD74">
        <v>0.13356000000000001</v>
      </c>
      <c r="CE74">
        <v>0.13356000000000001</v>
      </c>
      <c r="CF74">
        <v>0.13356000000000001</v>
      </c>
      <c r="CG74">
        <v>0.13356000000000001</v>
      </c>
      <c r="CH74">
        <v>0.13356000000000001</v>
      </c>
      <c r="CI74">
        <v>0.2039</v>
      </c>
      <c r="CJ74">
        <v>0.2039</v>
      </c>
      <c r="CK74">
        <v>0.2039</v>
      </c>
      <c r="CL74">
        <v>0.2039</v>
      </c>
      <c r="CM74">
        <v>0.2039</v>
      </c>
      <c r="CN74">
        <v>0.29918</v>
      </c>
      <c r="CO74">
        <v>0.29918</v>
      </c>
      <c r="CP74">
        <v>0.29918</v>
      </c>
      <c r="CQ74">
        <v>0.29918</v>
      </c>
      <c r="CR74">
        <v>0.29918</v>
      </c>
      <c r="CS74">
        <v>0.42181999999999997</v>
      </c>
      <c r="CT74">
        <v>0.42181999999999997</v>
      </c>
      <c r="CU74">
        <v>0.42181999999999997</v>
      </c>
      <c r="CV74">
        <v>0.42181999999999997</v>
      </c>
      <c r="CW74">
        <v>0.42181999999999997</v>
      </c>
      <c r="CX74">
        <v>1</v>
      </c>
    </row>
    <row r="75" spans="1:102">
      <c r="A75" t="s">
        <v>217</v>
      </c>
      <c r="B75">
        <v>2.3099999999999999E-2</v>
      </c>
      <c r="C75">
        <v>1.41E-3</v>
      </c>
      <c r="D75">
        <v>1.41E-3</v>
      </c>
      <c r="E75">
        <v>1.41E-3</v>
      </c>
      <c r="F75">
        <v>1.41E-3</v>
      </c>
      <c r="G75">
        <v>5.1000000000000004E-4</v>
      </c>
      <c r="H75">
        <v>5.1000000000000004E-4</v>
      </c>
      <c r="I75">
        <v>5.1000000000000004E-4</v>
      </c>
      <c r="J75">
        <v>5.1000000000000004E-4</v>
      </c>
      <c r="K75">
        <v>5.1000000000000004E-4</v>
      </c>
      <c r="L75">
        <v>4.2000000000000002E-4</v>
      </c>
      <c r="M75">
        <v>4.2000000000000002E-4</v>
      </c>
      <c r="N75">
        <v>4.2000000000000002E-4</v>
      </c>
      <c r="O75">
        <v>4.2000000000000002E-4</v>
      </c>
      <c r="P75">
        <v>4.2000000000000002E-4</v>
      </c>
      <c r="Q75">
        <v>6.6E-4</v>
      </c>
      <c r="R75">
        <v>6.6E-4</v>
      </c>
      <c r="S75">
        <v>6.6E-4</v>
      </c>
      <c r="T75">
        <v>6.6E-4</v>
      </c>
      <c r="U75">
        <v>6.6E-4</v>
      </c>
      <c r="V75">
        <v>8.8999999999999995E-4</v>
      </c>
      <c r="W75">
        <v>8.8999999999999995E-4</v>
      </c>
      <c r="X75">
        <v>8.8999999999999995E-4</v>
      </c>
      <c r="Y75">
        <v>8.8999999999999995E-4</v>
      </c>
      <c r="Z75">
        <v>8.8999999999999995E-4</v>
      </c>
      <c r="AA75">
        <v>1.1800000000000001E-3</v>
      </c>
      <c r="AB75">
        <v>1.1800000000000001E-3</v>
      </c>
      <c r="AC75">
        <v>1.1800000000000001E-3</v>
      </c>
      <c r="AD75">
        <v>1.1800000000000001E-3</v>
      </c>
      <c r="AE75">
        <v>1.1800000000000001E-3</v>
      </c>
      <c r="AF75">
        <v>1.65E-3</v>
      </c>
      <c r="AG75">
        <v>1.65E-3</v>
      </c>
      <c r="AH75">
        <v>1.65E-3</v>
      </c>
      <c r="AI75">
        <v>1.65E-3</v>
      </c>
      <c r="AJ75">
        <v>1.65E-3</v>
      </c>
      <c r="AK75">
        <v>2.2499999999999998E-3</v>
      </c>
      <c r="AL75">
        <v>2.2499999999999998E-3</v>
      </c>
      <c r="AM75">
        <v>2.2499999999999998E-3</v>
      </c>
      <c r="AN75">
        <v>2.2499999999999998E-3</v>
      </c>
      <c r="AO75">
        <v>2.2499999999999998E-3</v>
      </c>
      <c r="AP75">
        <v>3.0000000000000001E-3</v>
      </c>
      <c r="AQ75">
        <v>3.0000000000000001E-3</v>
      </c>
      <c r="AR75">
        <v>3.0000000000000001E-3</v>
      </c>
      <c r="AS75">
        <v>3.0000000000000001E-3</v>
      </c>
      <c r="AT75">
        <v>3.0000000000000001E-3</v>
      </c>
      <c r="AU75">
        <v>4.2199999999999998E-3</v>
      </c>
      <c r="AV75">
        <v>4.2199999999999998E-3</v>
      </c>
      <c r="AW75">
        <v>4.2199999999999998E-3</v>
      </c>
      <c r="AX75">
        <v>4.2199999999999998E-3</v>
      </c>
      <c r="AY75">
        <v>4.2199999999999998E-3</v>
      </c>
      <c r="AZ75">
        <v>6.0699999999999999E-3</v>
      </c>
      <c r="BA75">
        <v>6.0699999999999999E-3</v>
      </c>
      <c r="BB75">
        <v>6.0699999999999999E-3</v>
      </c>
      <c r="BC75">
        <v>6.0699999999999999E-3</v>
      </c>
      <c r="BD75">
        <v>6.0699999999999999E-3</v>
      </c>
      <c r="BE75">
        <v>8.8599999999999998E-3</v>
      </c>
      <c r="BF75">
        <v>8.8599999999999998E-3</v>
      </c>
      <c r="BG75">
        <v>8.8599999999999998E-3</v>
      </c>
      <c r="BH75">
        <v>8.8599999999999998E-3</v>
      </c>
      <c r="BI75">
        <v>8.8599999999999998E-3</v>
      </c>
      <c r="BJ75">
        <v>1.357E-2</v>
      </c>
      <c r="BK75">
        <v>1.357E-2</v>
      </c>
      <c r="BL75">
        <v>1.357E-2</v>
      </c>
      <c r="BM75">
        <v>1.357E-2</v>
      </c>
      <c r="BN75">
        <v>1.357E-2</v>
      </c>
      <c r="BO75">
        <v>2.2009999999999998E-2</v>
      </c>
      <c r="BP75">
        <v>2.2009999999999998E-2</v>
      </c>
      <c r="BQ75">
        <v>2.2009999999999998E-2</v>
      </c>
      <c r="BR75">
        <v>2.2009999999999998E-2</v>
      </c>
      <c r="BS75">
        <v>2.2009999999999998E-2</v>
      </c>
      <c r="BT75">
        <v>3.7780000000000001E-2</v>
      </c>
      <c r="BU75">
        <v>3.7780000000000001E-2</v>
      </c>
      <c r="BV75">
        <v>3.7780000000000001E-2</v>
      </c>
      <c r="BW75">
        <v>3.7780000000000001E-2</v>
      </c>
      <c r="BX75">
        <v>3.7780000000000001E-2</v>
      </c>
      <c r="BY75">
        <v>6.5259999999999999E-2</v>
      </c>
      <c r="BZ75">
        <v>6.5259999999999999E-2</v>
      </c>
      <c r="CA75">
        <v>6.5259999999999999E-2</v>
      </c>
      <c r="CB75">
        <v>6.5259999999999999E-2</v>
      </c>
      <c r="CC75">
        <v>6.5259999999999999E-2</v>
      </c>
      <c r="CD75">
        <v>0.11156000000000001</v>
      </c>
      <c r="CE75">
        <v>0.11156000000000001</v>
      </c>
      <c r="CF75">
        <v>0.11156000000000001</v>
      </c>
      <c r="CG75">
        <v>0.11156000000000001</v>
      </c>
      <c r="CH75">
        <v>0.11156000000000001</v>
      </c>
      <c r="CI75">
        <v>0.18073</v>
      </c>
      <c r="CJ75">
        <v>0.18073</v>
      </c>
      <c r="CK75">
        <v>0.18073</v>
      </c>
      <c r="CL75">
        <v>0.18073</v>
      </c>
      <c r="CM75">
        <v>0.18073</v>
      </c>
      <c r="CN75">
        <v>0.27738000000000002</v>
      </c>
      <c r="CO75">
        <v>0.27738000000000002</v>
      </c>
      <c r="CP75">
        <v>0.27738000000000002</v>
      </c>
      <c r="CQ75">
        <v>0.27738000000000002</v>
      </c>
      <c r="CR75">
        <v>0.27738000000000002</v>
      </c>
      <c r="CS75">
        <v>0.40333999999999998</v>
      </c>
      <c r="CT75">
        <v>0.40333999999999998</v>
      </c>
      <c r="CU75">
        <v>0.40333999999999998</v>
      </c>
      <c r="CV75">
        <v>0.40333999999999998</v>
      </c>
      <c r="CW75">
        <v>0.40333999999999998</v>
      </c>
      <c r="CX75">
        <v>1</v>
      </c>
    </row>
    <row r="76" spans="1:102">
      <c r="A76" t="s">
        <v>219</v>
      </c>
      <c r="B76">
        <v>4.96E-3</v>
      </c>
      <c r="C76">
        <v>2.1000000000000001E-4</v>
      </c>
      <c r="D76">
        <v>2.1000000000000001E-4</v>
      </c>
      <c r="E76">
        <v>2.1000000000000001E-4</v>
      </c>
      <c r="F76">
        <v>2.1000000000000001E-4</v>
      </c>
      <c r="G76">
        <v>1.1E-4</v>
      </c>
      <c r="H76">
        <v>1.1E-4</v>
      </c>
      <c r="I76">
        <v>1.1E-4</v>
      </c>
      <c r="J76">
        <v>1.1E-4</v>
      </c>
      <c r="K76">
        <v>1.1E-4</v>
      </c>
      <c r="L76">
        <v>1.3999999999999999E-4</v>
      </c>
      <c r="M76">
        <v>1.3999999999999999E-4</v>
      </c>
      <c r="N76">
        <v>1.3999999999999999E-4</v>
      </c>
      <c r="O76">
        <v>1.3999999999999999E-4</v>
      </c>
      <c r="P76">
        <v>1.3999999999999999E-4</v>
      </c>
      <c r="Q76">
        <v>2.4000000000000001E-4</v>
      </c>
      <c r="R76">
        <v>2.4000000000000001E-4</v>
      </c>
      <c r="S76">
        <v>2.4000000000000001E-4</v>
      </c>
      <c r="T76">
        <v>2.4000000000000001E-4</v>
      </c>
      <c r="U76">
        <v>2.4000000000000001E-4</v>
      </c>
      <c r="V76">
        <v>2.5000000000000001E-4</v>
      </c>
      <c r="W76">
        <v>2.5000000000000001E-4</v>
      </c>
      <c r="X76">
        <v>2.5000000000000001E-4</v>
      </c>
      <c r="Y76">
        <v>2.5000000000000001E-4</v>
      </c>
      <c r="Z76">
        <v>2.5000000000000001E-4</v>
      </c>
      <c r="AA76">
        <v>2.7E-4</v>
      </c>
      <c r="AB76">
        <v>2.7E-4</v>
      </c>
      <c r="AC76">
        <v>2.7E-4</v>
      </c>
      <c r="AD76">
        <v>2.7E-4</v>
      </c>
      <c r="AE76">
        <v>2.7E-4</v>
      </c>
      <c r="AF76">
        <v>4.6999999999999999E-4</v>
      </c>
      <c r="AG76">
        <v>4.6999999999999999E-4</v>
      </c>
      <c r="AH76">
        <v>4.6999999999999999E-4</v>
      </c>
      <c r="AI76">
        <v>4.6999999999999999E-4</v>
      </c>
      <c r="AJ76">
        <v>4.6999999999999999E-4</v>
      </c>
      <c r="AK76">
        <v>9.6000000000000002E-4</v>
      </c>
      <c r="AL76">
        <v>9.6000000000000002E-4</v>
      </c>
      <c r="AM76">
        <v>9.6000000000000002E-4</v>
      </c>
      <c r="AN76">
        <v>9.6000000000000002E-4</v>
      </c>
      <c r="AO76">
        <v>9.6000000000000002E-4</v>
      </c>
      <c r="AP76">
        <v>1.73E-3</v>
      </c>
      <c r="AQ76">
        <v>1.73E-3</v>
      </c>
      <c r="AR76">
        <v>1.73E-3</v>
      </c>
      <c r="AS76">
        <v>1.73E-3</v>
      </c>
      <c r="AT76">
        <v>1.73E-3</v>
      </c>
      <c r="AU76">
        <v>3.4199999999999999E-3</v>
      </c>
      <c r="AV76">
        <v>3.4199999999999999E-3</v>
      </c>
      <c r="AW76">
        <v>3.4199999999999999E-3</v>
      </c>
      <c r="AX76">
        <v>3.4199999999999999E-3</v>
      </c>
      <c r="AY76">
        <v>3.4199999999999999E-3</v>
      </c>
      <c r="AZ76">
        <v>5.7800000000000004E-3</v>
      </c>
      <c r="BA76">
        <v>5.7800000000000004E-3</v>
      </c>
      <c r="BB76">
        <v>5.7800000000000004E-3</v>
      </c>
      <c r="BC76">
        <v>5.7800000000000004E-3</v>
      </c>
      <c r="BD76">
        <v>5.7800000000000004E-3</v>
      </c>
      <c r="BE76">
        <v>7.7499999999999999E-3</v>
      </c>
      <c r="BF76">
        <v>7.7499999999999999E-3</v>
      </c>
      <c r="BG76">
        <v>7.7499999999999999E-3</v>
      </c>
      <c r="BH76">
        <v>7.7499999999999999E-3</v>
      </c>
      <c r="BI76">
        <v>7.7499999999999999E-3</v>
      </c>
      <c r="BJ76">
        <v>1.124E-2</v>
      </c>
      <c r="BK76">
        <v>1.124E-2</v>
      </c>
      <c r="BL76">
        <v>1.124E-2</v>
      </c>
      <c r="BM76">
        <v>1.124E-2</v>
      </c>
      <c r="BN76">
        <v>1.124E-2</v>
      </c>
      <c r="BO76">
        <v>1.5970000000000002E-2</v>
      </c>
      <c r="BP76">
        <v>1.5970000000000002E-2</v>
      </c>
      <c r="BQ76">
        <v>1.5970000000000002E-2</v>
      </c>
      <c r="BR76">
        <v>1.5970000000000002E-2</v>
      </c>
      <c r="BS76">
        <v>1.5970000000000002E-2</v>
      </c>
      <c r="BT76">
        <v>2.58E-2</v>
      </c>
      <c r="BU76">
        <v>2.58E-2</v>
      </c>
      <c r="BV76">
        <v>2.58E-2</v>
      </c>
      <c r="BW76">
        <v>2.58E-2</v>
      </c>
      <c r="BX76">
        <v>2.58E-2</v>
      </c>
      <c r="BY76">
        <v>4.48E-2</v>
      </c>
      <c r="BZ76">
        <v>4.48E-2</v>
      </c>
      <c r="CA76">
        <v>4.48E-2</v>
      </c>
      <c r="CB76">
        <v>4.48E-2</v>
      </c>
      <c r="CC76">
        <v>4.48E-2</v>
      </c>
      <c r="CD76">
        <v>8.133E-2</v>
      </c>
      <c r="CE76">
        <v>8.133E-2</v>
      </c>
      <c r="CF76">
        <v>8.133E-2</v>
      </c>
      <c r="CG76">
        <v>8.133E-2</v>
      </c>
      <c r="CH76">
        <v>8.133E-2</v>
      </c>
      <c r="CI76">
        <v>0.13977999999999999</v>
      </c>
      <c r="CJ76">
        <v>0.13977999999999999</v>
      </c>
      <c r="CK76">
        <v>0.13977999999999999</v>
      </c>
      <c r="CL76">
        <v>0.13977999999999999</v>
      </c>
      <c r="CM76">
        <v>0.13977999999999999</v>
      </c>
      <c r="CN76">
        <v>0.22739999999999999</v>
      </c>
      <c r="CO76">
        <v>0.22739999999999999</v>
      </c>
      <c r="CP76">
        <v>0.22739999999999999</v>
      </c>
      <c r="CQ76">
        <v>0.22739999999999999</v>
      </c>
      <c r="CR76">
        <v>0.22739999999999999</v>
      </c>
      <c r="CS76">
        <v>0.35022999999999999</v>
      </c>
      <c r="CT76">
        <v>0.35022999999999999</v>
      </c>
      <c r="CU76">
        <v>0.35022999999999999</v>
      </c>
      <c r="CV76">
        <v>0.35022999999999999</v>
      </c>
      <c r="CW76">
        <v>0.35022999999999999</v>
      </c>
      <c r="CX76">
        <v>1</v>
      </c>
    </row>
    <row r="77" spans="1:102">
      <c r="A77" t="s">
        <v>221</v>
      </c>
      <c r="B77">
        <v>9.7912499999999996E-3</v>
      </c>
      <c r="C77">
        <v>3.5649999999999999E-4</v>
      </c>
      <c r="D77">
        <v>3.5649999999999999E-4</v>
      </c>
      <c r="E77">
        <v>3.5649999999999999E-4</v>
      </c>
      <c r="F77">
        <v>3.5649999999999999E-4</v>
      </c>
      <c r="G77">
        <v>1.7899999999999999E-4</v>
      </c>
      <c r="H77">
        <v>1.7899999999999999E-4</v>
      </c>
      <c r="I77">
        <v>1.7899999999999999E-4</v>
      </c>
      <c r="J77">
        <v>1.7899999999999999E-4</v>
      </c>
      <c r="K77">
        <v>1.7899999999999999E-4</v>
      </c>
      <c r="L77">
        <v>1.8075E-4</v>
      </c>
      <c r="M77">
        <v>1.8075E-4</v>
      </c>
      <c r="N77">
        <v>1.8075E-4</v>
      </c>
      <c r="O77">
        <v>1.8075E-4</v>
      </c>
      <c r="P77">
        <v>1.8075E-4</v>
      </c>
      <c r="Q77">
        <v>3.0775000000000003E-4</v>
      </c>
      <c r="R77">
        <v>3.0775000000000003E-4</v>
      </c>
      <c r="S77">
        <v>3.0775000000000003E-4</v>
      </c>
      <c r="T77">
        <v>3.0775000000000003E-4</v>
      </c>
      <c r="U77">
        <v>3.0775000000000003E-4</v>
      </c>
      <c r="V77">
        <v>4.2025E-4</v>
      </c>
      <c r="W77">
        <v>4.2025E-4</v>
      </c>
      <c r="X77">
        <v>4.2025E-4</v>
      </c>
      <c r="Y77">
        <v>4.2025E-4</v>
      </c>
      <c r="Z77">
        <v>4.2025E-4</v>
      </c>
      <c r="AA77">
        <v>5.2674999999999998E-4</v>
      </c>
      <c r="AB77">
        <v>5.2674999999999998E-4</v>
      </c>
      <c r="AC77">
        <v>5.2674999999999998E-4</v>
      </c>
      <c r="AD77">
        <v>5.2674999999999998E-4</v>
      </c>
      <c r="AE77">
        <v>5.2674999999999998E-4</v>
      </c>
      <c r="AF77">
        <v>7.3850000000000001E-4</v>
      </c>
      <c r="AG77">
        <v>7.3850000000000001E-4</v>
      </c>
      <c r="AH77">
        <v>7.3850000000000001E-4</v>
      </c>
      <c r="AI77">
        <v>7.3850000000000001E-4</v>
      </c>
      <c r="AJ77">
        <v>7.3850000000000001E-4</v>
      </c>
      <c r="AK77">
        <v>1.0690000000000001E-3</v>
      </c>
      <c r="AL77">
        <v>1.0690000000000001E-3</v>
      </c>
      <c r="AM77">
        <v>1.0690000000000001E-3</v>
      </c>
      <c r="AN77">
        <v>1.0690000000000001E-3</v>
      </c>
      <c r="AO77">
        <v>1.0690000000000001E-3</v>
      </c>
      <c r="AP77">
        <v>1.622E-3</v>
      </c>
      <c r="AQ77">
        <v>1.622E-3</v>
      </c>
      <c r="AR77">
        <v>1.622E-3</v>
      </c>
      <c r="AS77">
        <v>1.622E-3</v>
      </c>
      <c r="AT77">
        <v>1.622E-3</v>
      </c>
      <c r="AU77">
        <v>2.5685E-3</v>
      </c>
      <c r="AV77">
        <v>2.5685E-3</v>
      </c>
      <c r="AW77">
        <v>2.5685E-3</v>
      </c>
      <c r="AX77">
        <v>2.5685E-3</v>
      </c>
      <c r="AY77">
        <v>2.5685E-3</v>
      </c>
      <c r="AZ77">
        <v>4.117E-3</v>
      </c>
      <c r="BA77">
        <v>4.117E-3</v>
      </c>
      <c r="BB77">
        <v>4.117E-3</v>
      </c>
      <c r="BC77">
        <v>4.117E-3</v>
      </c>
      <c r="BD77">
        <v>4.117E-3</v>
      </c>
      <c r="BE77">
        <v>6.4475000000000001E-3</v>
      </c>
      <c r="BF77">
        <v>6.4475000000000001E-3</v>
      </c>
      <c r="BG77">
        <v>6.4475000000000001E-3</v>
      </c>
      <c r="BH77">
        <v>6.4475000000000001E-3</v>
      </c>
      <c r="BI77">
        <v>6.4475000000000001E-3</v>
      </c>
      <c r="BJ77">
        <v>9.7327500000000001E-3</v>
      </c>
      <c r="BK77">
        <v>9.7327500000000001E-3</v>
      </c>
      <c r="BL77">
        <v>9.7327500000000001E-3</v>
      </c>
      <c r="BM77">
        <v>9.7327500000000001E-3</v>
      </c>
      <c r="BN77">
        <v>9.7327500000000001E-3</v>
      </c>
      <c r="BO77">
        <v>1.5950249999999999E-2</v>
      </c>
      <c r="BP77">
        <v>1.5950249999999999E-2</v>
      </c>
      <c r="BQ77">
        <v>1.5950249999999999E-2</v>
      </c>
      <c r="BR77">
        <v>1.5950249999999999E-2</v>
      </c>
      <c r="BS77">
        <v>1.5950249999999999E-2</v>
      </c>
      <c r="BT77">
        <v>2.6643500000000001E-2</v>
      </c>
      <c r="BU77">
        <v>2.6643500000000001E-2</v>
      </c>
      <c r="BV77">
        <v>2.6643500000000001E-2</v>
      </c>
      <c r="BW77">
        <v>2.6643500000000001E-2</v>
      </c>
      <c r="BX77">
        <v>2.6643500000000001E-2</v>
      </c>
      <c r="BY77">
        <v>4.6877250000000002E-2</v>
      </c>
      <c r="BZ77">
        <v>4.6877250000000002E-2</v>
      </c>
      <c r="CA77">
        <v>4.6877250000000002E-2</v>
      </c>
      <c r="CB77">
        <v>4.6877250000000002E-2</v>
      </c>
      <c r="CC77">
        <v>4.6877250000000002E-2</v>
      </c>
      <c r="CD77">
        <v>8.3014249999999998E-2</v>
      </c>
      <c r="CE77">
        <v>8.3014249999999998E-2</v>
      </c>
      <c r="CF77">
        <v>8.3014249999999998E-2</v>
      </c>
      <c r="CG77">
        <v>8.3014249999999998E-2</v>
      </c>
      <c r="CH77">
        <v>8.3014249999999998E-2</v>
      </c>
      <c r="CI77">
        <v>0.14132575</v>
      </c>
      <c r="CJ77">
        <v>0.14132575</v>
      </c>
      <c r="CK77">
        <v>0.14132575</v>
      </c>
      <c r="CL77">
        <v>0.14132575</v>
      </c>
      <c r="CM77">
        <v>0.14132575</v>
      </c>
      <c r="CN77">
        <v>0.22859225</v>
      </c>
      <c r="CO77">
        <v>0.22859225</v>
      </c>
      <c r="CP77">
        <v>0.22859225</v>
      </c>
      <c r="CQ77">
        <v>0.22859225</v>
      </c>
      <c r="CR77">
        <v>0.22859225</v>
      </c>
      <c r="CS77">
        <v>0.34928749999999997</v>
      </c>
      <c r="CT77">
        <v>0.34928749999999997</v>
      </c>
      <c r="CU77">
        <v>0.34928749999999997</v>
      </c>
      <c r="CV77">
        <v>0.34928749999999997</v>
      </c>
      <c r="CW77">
        <v>0.34928749999999997</v>
      </c>
      <c r="CX77">
        <v>1</v>
      </c>
    </row>
    <row r="78" spans="1:102">
      <c r="A78" t="s">
        <v>223</v>
      </c>
      <c r="B78">
        <v>5.2699999999999997E-2</v>
      </c>
      <c r="C78">
        <v>5.11E-3</v>
      </c>
      <c r="D78">
        <v>5.11E-3</v>
      </c>
      <c r="E78">
        <v>5.11E-3</v>
      </c>
      <c r="F78">
        <v>5.11E-3</v>
      </c>
      <c r="G78">
        <v>1.4300000000000001E-3</v>
      </c>
      <c r="H78">
        <v>1.4300000000000001E-3</v>
      </c>
      <c r="I78">
        <v>1.4300000000000001E-3</v>
      </c>
      <c r="J78">
        <v>1.4300000000000001E-3</v>
      </c>
      <c r="K78">
        <v>1.4300000000000001E-3</v>
      </c>
      <c r="L78">
        <v>1.0200000000000001E-3</v>
      </c>
      <c r="M78">
        <v>1.0200000000000001E-3</v>
      </c>
      <c r="N78">
        <v>1.0200000000000001E-3</v>
      </c>
      <c r="O78">
        <v>1.0200000000000001E-3</v>
      </c>
      <c r="P78">
        <v>1.0200000000000001E-3</v>
      </c>
      <c r="Q78">
        <v>1.58E-3</v>
      </c>
      <c r="R78">
        <v>1.58E-3</v>
      </c>
      <c r="S78">
        <v>1.58E-3</v>
      </c>
      <c r="T78">
        <v>1.58E-3</v>
      </c>
      <c r="U78">
        <v>1.58E-3</v>
      </c>
      <c r="V78">
        <v>2.1199999999999999E-3</v>
      </c>
      <c r="W78">
        <v>2.1199999999999999E-3</v>
      </c>
      <c r="X78">
        <v>2.1199999999999999E-3</v>
      </c>
      <c r="Y78">
        <v>2.1199999999999999E-3</v>
      </c>
      <c r="Z78">
        <v>2.1199999999999999E-3</v>
      </c>
      <c r="AA78">
        <v>1.98E-3</v>
      </c>
      <c r="AB78">
        <v>1.98E-3</v>
      </c>
      <c r="AC78">
        <v>1.98E-3</v>
      </c>
      <c r="AD78">
        <v>1.98E-3</v>
      </c>
      <c r="AE78">
        <v>1.98E-3</v>
      </c>
      <c r="AF78">
        <v>2.2399999999999998E-3</v>
      </c>
      <c r="AG78">
        <v>2.2399999999999998E-3</v>
      </c>
      <c r="AH78">
        <v>2.2399999999999998E-3</v>
      </c>
      <c r="AI78">
        <v>2.2399999999999998E-3</v>
      </c>
      <c r="AJ78">
        <v>2.2399999999999998E-3</v>
      </c>
      <c r="AK78">
        <v>2.64E-3</v>
      </c>
      <c r="AL78">
        <v>2.64E-3</v>
      </c>
      <c r="AM78">
        <v>2.64E-3</v>
      </c>
      <c r="AN78">
        <v>2.64E-3</v>
      </c>
      <c r="AO78">
        <v>2.64E-3</v>
      </c>
      <c r="AP78">
        <v>3.3700000000000002E-3</v>
      </c>
      <c r="AQ78">
        <v>3.3700000000000002E-3</v>
      </c>
      <c r="AR78">
        <v>3.3700000000000002E-3</v>
      </c>
      <c r="AS78">
        <v>3.3700000000000002E-3</v>
      </c>
      <c r="AT78">
        <v>3.3700000000000002E-3</v>
      </c>
      <c r="AU78">
        <v>4.5900000000000003E-3</v>
      </c>
      <c r="AV78">
        <v>4.5900000000000003E-3</v>
      </c>
      <c r="AW78">
        <v>4.5900000000000003E-3</v>
      </c>
      <c r="AX78">
        <v>4.5900000000000003E-3</v>
      </c>
      <c r="AY78">
        <v>4.5900000000000003E-3</v>
      </c>
      <c r="AZ78">
        <v>6.7400000000000003E-3</v>
      </c>
      <c r="BA78">
        <v>6.7400000000000003E-3</v>
      </c>
      <c r="BB78">
        <v>6.7400000000000003E-3</v>
      </c>
      <c r="BC78">
        <v>6.7400000000000003E-3</v>
      </c>
      <c r="BD78">
        <v>6.7400000000000003E-3</v>
      </c>
      <c r="BE78">
        <v>1.1639999999999999E-2</v>
      </c>
      <c r="BF78">
        <v>1.1639999999999999E-2</v>
      </c>
      <c r="BG78">
        <v>1.1639999999999999E-2</v>
      </c>
      <c r="BH78">
        <v>1.1639999999999999E-2</v>
      </c>
      <c r="BI78">
        <v>1.1639999999999999E-2</v>
      </c>
      <c r="BJ78">
        <v>2.103E-2</v>
      </c>
      <c r="BK78">
        <v>2.103E-2</v>
      </c>
      <c r="BL78">
        <v>2.103E-2</v>
      </c>
      <c r="BM78">
        <v>2.103E-2</v>
      </c>
      <c r="BN78">
        <v>2.103E-2</v>
      </c>
      <c r="BO78">
        <v>3.2340000000000001E-2</v>
      </c>
      <c r="BP78">
        <v>3.2340000000000001E-2</v>
      </c>
      <c r="BQ78">
        <v>3.2340000000000001E-2</v>
      </c>
      <c r="BR78">
        <v>3.2340000000000001E-2</v>
      </c>
      <c r="BS78">
        <v>3.2340000000000001E-2</v>
      </c>
      <c r="BT78">
        <v>5.6070000000000002E-2</v>
      </c>
      <c r="BU78">
        <v>5.6070000000000002E-2</v>
      </c>
      <c r="BV78">
        <v>5.6070000000000002E-2</v>
      </c>
      <c r="BW78">
        <v>5.6070000000000002E-2</v>
      </c>
      <c r="BX78">
        <v>5.6070000000000002E-2</v>
      </c>
      <c r="BY78">
        <v>7.8700000000000006E-2</v>
      </c>
      <c r="BZ78">
        <v>7.8700000000000006E-2</v>
      </c>
      <c r="CA78">
        <v>7.8700000000000006E-2</v>
      </c>
      <c r="CB78">
        <v>7.8700000000000006E-2</v>
      </c>
      <c r="CC78">
        <v>7.8700000000000006E-2</v>
      </c>
      <c r="CD78">
        <v>0.12099</v>
      </c>
      <c r="CE78">
        <v>0.12099</v>
      </c>
      <c r="CF78">
        <v>0.12099</v>
      </c>
      <c r="CG78">
        <v>0.12099</v>
      </c>
      <c r="CH78">
        <v>0.12099</v>
      </c>
      <c r="CI78">
        <v>0.18182000000000001</v>
      </c>
      <c r="CJ78">
        <v>0.18182000000000001</v>
      </c>
      <c r="CK78">
        <v>0.18182000000000001</v>
      </c>
      <c r="CL78">
        <v>0.18182000000000001</v>
      </c>
      <c r="CM78">
        <v>0.18182000000000001</v>
      </c>
      <c r="CN78">
        <v>0.2671</v>
      </c>
      <c r="CO78">
        <v>0.2671</v>
      </c>
      <c r="CP78">
        <v>0.2671</v>
      </c>
      <c r="CQ78">
        <v>0.2671</v>
      </c>
      <c r="CR78">
        <v>0.2671</v>
      </c>
      <c r="CS78">
        <v>0.38355</v>
      </c>
      <c r="CT78">
        <v>0.38355</v>
      </c>
      <c r="CU78">
        <v>0.38355</v>
      </c>
      <c r="CV78">
        <v>0.38355</v>
      </c>
      <c r="CW78">
        <v>0.38355</v>
      </c>
      <c r="CX78">
        <v>1</v>
      </c>
    </row>
    <row r="79" spans="1:102">
      <c r="A79" t="s">
        <v>225</v>
      </c>
      <c r="B79">
        <v>2.7400000000000001E-2</v>
      </c>
      <c r="C79">
        <v>2.1800000000000001E-3</v>
      </c>
      <c r="D79">
        <v>2.1800000000000001E-3</v>
      </c>
      <c r="E79">
        <v>2.1800000000000001E-3</v>
      </c>
      <c r="F79">
        <v>2.1800000000000001E-3</v>
      </c>
      <c r="G79">
        <v>6.4999999999999997E-4</v>
      </c>
      <c r="H79">
        <v>6.4999999999999997E-4</v>
      </c>
      <c r="I79">
        <v>6.4999999999999997E-4</v>
      </c>
      <c r="J79">
        <v>6.4999999999999997E-4</v>
      </c>
      <c r="K79">
        <v>6.4999999999999997E-4</v>
      </c>
      <c r="L79">
        <v>5.0000000000000001E-4</v>
      </c>
      <c r="M79">
        <v>5.0000000000000001E-4</v>
      </c>
      <c r="N79">
        <v>5.0000000000000001E-4</v>
      </c>
      <c r="O79">
        <v>5.0000000000000001E-4</v>
      </c>
      <c r="P79">
        <v>5.0000000000000001E-4</v>
      </c>
      <c r="Q79">
        <v>8.3000000000000001E-4</v>
      </c>
      <c r="R79">
        <v>8.3000000000000001E-4</v>
      </c>
      <c r="S79">
        <v>8.3000000000000001E-4</v>
      </c>
      <c r="T79">
        <v>8.3000000000000001E-4</v>
      </c>
      <c r="U79">
        <v>8.3000000000000001E-4</v>
      </c>
      <c r="V79">
        <v>1.0399999999999999E-3</v>
      </c>
      <c r="W79">
        <v>1.0399999999999999E-3</v>
      </c>
      <c r="X79">
        <v>1.0399999999999999E-3</v>
      </c>
      <c r="Y79">
        <v>1.0399999999999999E-3</v>
      </c>
      <c r="Z79">
        <v>1.0399999999999999E-3</v>
      </c>
      <c r="AA79">
        <v>1.2099999999999999E-3</v>
      </c>
      <c r="AB79">
        <v>1.2099999999999999E-3</v>
      </c>
      <c r="AC79">
        <v>1.2099999999999999E-3</v>
      </c>
      <c r="AD79">
        <v>1.2099999999999999E-3</v>
      </c>
      <c r="AE79">
        <v>1.2099999999999999E-3</v>
      </c>
      <c r="AF79">
        <v>1.5399999999999999E-3</v>
      </c>
      <c r="AG79">
        <v>1.5399999999999999E-3</v>
      </c>
      <c r="AH79">
        <v>1.5399999999999999E-3</v>
      </c>
      <c r="AI79">
        <v>1.5399999999999999E-3</v>
      </c>
      <c r="AJ79">
        <v>1.5399999999999999E-3</v>
      </c>
      <c r="AK79">
        <v>2.1299999999999999E-3</v>
      </c>
      <c r="AL79">
        <v>2.1299999999999999E-3</v>
      </c>
      <c r="AM79">
        <v>2.1299999999999999E-3</v>
      </c>
      <c r="AN79">
        <v>2.1299999999999999E-3</v>
      </c>
      <c r="AO79">
        <v>2.1299999999999999E-3</v>
      </c>
      <c r="AP79">
        <v>3.0500000000000002E-3</v>
      </c>
      <c r="AQ79">
        <v>3.0500000000000002E-3</v>
      </c>
      <c r="AR79">
        <v>3.0500000000000002E-3</v>
      </c>
      <c r="AS79">
        <v>3.0500000000000002E-3</v>
      </c>
      <c r="AT79">
        <v>3.0500000000000002E-3</v>
      </c>
      <c r="AU79">
        <v>4.47E-3</v>
      </c>
      <c r="AV79">
        <v>4.47E-3</v>
      </c>
      <c r="AW79">
        <v>4.47E-3</v>
      </c>
      <c r="AX79">
        <v>4.47E-3</v>
      </c>
      <c r="AY79">
        <v>4.47E-3</v>
      </c>
      <c r="AZ79">
        <v>6.62E-3</v>
      </c>
      <c r="BA79">
        <v>6.62E-3</v>
      </c>
      <c r="BB79">
        <v>6.62E-3</v>
      </c>
      <c r="BC79">
        <v>6.62E-3</v>
      </c>
      <c r="BD79">
        <v>6.62E-3</v>
      </c>
      <c r="BE79">
        <v>9.92E-3</v>
      </c>
      <c r="BF79">
        <v>9.92E-3</v>
      </c>
      <c r="BG79">
        <v>9.92E-3</v>
      </c>
      <c r="BH79">
        <v>9.92E-3</v>
      </c>
      <c r="BI79">
        <v>9.92E-3</v>
      </c>
      <c r="BJ79">
        <v>1.524E-2</v>
      </c>
      <c r="BK79">
        <v>1.524E-2</v>
      </c>
      <c r="BL79">
        <v>1.524E-2</v>
      </c>
      <c r="BM79">
        <v>1.524E-2</v>
      </c>
      <c r="BN79">
        <v>1.524E-2</v>
      </c>
      <c r="BO79">
        <v>2.4760000000000001E-2</v>
      </c>
      <c r="BP79">
        <v>2.4760000000000001E-2</v>
      </c>
      <c r="BQ79">
        <v>2.4760000000000001E-2</v>
      </c>
      <c r="BR79">
        <v>2.4760000000000001E-2</v>
      </c>
      <c r="BS79">
        <v>2.4760000000000001E-2</v>
      </c>
      <c r="BT79">
        <v>4.197E-2</v>
      </c>
      <c r="BU79">
        <v>4.197E-2</v>
      </c>
      <c r="BV79">
        <v>4.197E-2</v>
      </c>
      <c r="BW79">
        <v>4.197E-2</v>
      </c>
      <c r="BX79">
        <v>4.197E-2</v>
      </c>
      <c r="BY79">
        <v>7.0889999999999995E-2</v>
      </c>
      <c r="BZ79">
        <v>7.0889999999999995E-2</v>
      </c>
      <c r="CA79">
        <v>7.0889999999999995E-2</v>
      </c>
      <c r="CB79">
        <v>7.0889999999999995E-2</v>
      </c>
      <c r="CC79">
        <v>7.0889999999999995E-2</v>
      </c>
      <c r="CD79">
        <v>0.11811000000000001</v>
      </c>
      <c r="CE79">
        <v>0.11811000000000001</v>
      </c>
      <c r="CF79">
        <v>0.11811000000000001</v>
      </c>
      <c r="CG79">
        <v>0.11811000000000001</v>
      </c>
      <c r="CH79">
        <v>0.11811000000000001</v>
      </c>
      <c r="CI79">
        <v>0.18745000000000001</v>
      </c>
      <c r="CJ79">
        <v>0.18745000000000001</v>
      </c>
      <c r="CK79">
        <v>0.18745000000000001</v>
      </c>
      <c r="CL79">
        <v>0.18745000000000001</v>
      </c>
      <c r="CM79">
        <v>0.18745000000000001</v>
      </c>
      <c r="CN79">
        <v>0.28336</v>
      </c>
      <c r="CO79">
        <v>0.28336</v>
      </c>
      <c r="CP79">
        <v>0.28336</v>
      </c>
      <c r="CQ79">
        <v>0.28336</v>
      </c>
      <c r="CR79">
        <v>0.28336</v>
      </c>
      <c r="CS79">
        <v>0.40798000000000001</v>
      </c>
      <c r="CT79">
        <v>0.40798000000000001</v>
      </c>
      <c r="CU79">
        <v>0.40798000000000001</v>
      </c>
      <c r="CV79">
        <v>0.40798000000000001</v>
      </c>
      <c r="CW79">
        <v>0.40798000000000001</v>
      </c>
      <c r="CX79">
        <v>1</v>
      </c>
    </row>
    <row r="80" spans="1:102">
      <c r="A80" t="s">
        <v>227</v>
      </c>
      <c r="B80">
        <v>2.2630000000000001E-2</v>
      </c>
      <c r="C80">
        <v>1.14E-3</v>
      </c>
      <c r="D80">
        <v>1.14E-3</v>
      </c>
      <c r="E80">
        <v>1.14E-3</v>
      </c>
      <c r="F80">
        <v>1.14E-3</v>
      </c>
      <c r="G80">
        <v>3.6999999999999999E-4</v>
      </c>
      <c r="H80">
        <v>3.6999999999999999E-4</v>
      </c>
      <c r="I80">
        <v>3.6999999999999999E-4</v>
      </c>
      <c r="J80">
        <v>3.6999999999999999E-4</v>
      </c>
      <c r="K80">
        <v>3.6999999999999999E-4</v>
      </c>
      <c r="L80">
        <v>2.7999999999999998E-4</v>
      </c>
      <c r="M80">
        <v>2.7999999999999998E-4</v>
      </c>
      <c r="N80">
        <v>2.7999999999999998E-4</v>
      </c>
      <c r="O80">
        <v>2.7999999999999998E-4</v>
      </c>
      <c r="P80">
        <v>2.7999999999999998E-4</v>
      </c>
      <c r="Q80">
        <v>4.0999999999999999E-4</v>
      </c>
      <c r="R80">
        <v>4.0999999999999999E-4</v>
      </c>
      <c r="S80">
        <v>4.0999999999999999E-4</v>
      </c>
      <c r="T80">
        <v>4.0999999999999999E-4</v>
      </c>
      <c r="U80">
        <v>4.0999999999999999E-4</v>
      </c>
      <c r="V80">
        <v>5.0000000000000001E-4</v>
      </c>
      <c r="W80">
        <v>5.0000000000000001E-4</v>
      </c>
      <c r="X80">
        <v>5.0000000000000001E-4</v>
      </c>
      <c r="Y80">
        <v>5.0000000000000001E-4</v>
      </c>
      <c r="Z80">
        <v>5.0000000000000001E-4</v>
      </c>
      <c r="AA80">
        <v>6.2E-4</v>
      </c>
      <c r="AB80">
        <v>6.2E-4</v>
      </c>
      <c r="AC80">
        <v>6.2E-4</v>
      </c>
      <c r="AD80">
        <v>6.2E-4</v>
      </c>
      <c r="AE80">
        <v>6.2E-4</v>
      </c>
      <c r="AF80">
        <v>8.1999999999999998E-4</v>
      </c>
      <c r="AG80">
        <v>8.1999999999999998E-4</v>
      </c>
      <c r="AH80">
        <v>8.1999999999999998E-4</v>
      </c>
      <c r="AI80">
        <v>8.1999999999999998E-4</v>
      </c>
      <c r="AJ80">
        <v>8.1999999999999998E-4</v>
      </c>
      <c r="AK80">
        <v>1.17E-3</v>
      </c>
      <c r="AL80">
        <v>1.17E-3</v>
      </c>
      <c r="AM80">
        <v>1.17E-3</v>
      </c>
      <c r="AN80">
        <v>1.17E-3</v>
      </c>
      <c r="AO80">
        <v>1.17E-3</v>
      </c>
      <c r="AP80">
        <v>1.75E-3</v>
      </c>
      <c r="AQ80">
        <v>1.75E-3</v>
      </c>
      <c r="AR80">
        <v>1.75E-3</v>
      </c>
      <c r="AS80">
        <v>1.75E-3</v>
      </c>
      <c r="AT80">
        <v>1.75E-3</v>
      </c>
      <c r="AU80">
        <v>2.7200000000000002E-3</v>
      </c>
      <c r="AV80">
        <v>2.7200000000000002E-3</v>
      </c>
      <c r="AW80">
        <v>2.7200000000000002E-3</v>
      </c>
      <c r="AX80">
        <v>2.7200000000000002E-3</v>
      </c>
      <c r="AY80">
        <v>2.7200000000000002E-3</v>
      </c>
      <c r="AZ80">
        <v>4.2100000000000002E-3</v>
      </c>
      <c r="BA80">
        <v>4.2100000000000002E-3</v>
      </c>
      <c r="BB80">
        <v>4.2100000000000002E-3</v>
      </c>
      <c r="BC80">
        <v>4.2100000000000002E-3</v>
      </c>
      <c r="BD80">
        <v>4.2100000000000002E-3</v>
      </c>
      <c r="BE80">
        <v>6.5700000000000003E-3</v>
      </c>
      <c r="BF80">
        <v>6.5700000000000003E-3</v>
      </c>
      <c r="BG80">
        <v>6.5700000000000003E-3</v>
      </c>
      <c r="BH80">
        <v>6.5700000000000003E-3</v>
      </c>
      <c r="BI80">
        <v>6.5700000000000003E-3</v>
      </c>
      <c r="BJ80">
        <v>1.068E-2</v>
      </c>
      <c r="BK80">
        <v>1.068E-2</v>
      </c>
      <c r="BL80">
        <v>1.068E-2</v>
      </c>
      <c r="BM80">
        <v>1.068E-2</v>
      </c>
      <c r="BN80">
        <v>1.068E-2</v>
      </c>
      <c r="BO80">
        <v>1.8350000000000002E-2</v>
      </c>
      <c r="BP80">
        <v>1.8350000000000002E-2</v>
      </c>
      <c r="BQ80">
        <v>1.8350000000000002E-2</v>
      </c>
      <c r="BR80">
        <v>1.8350000000000002E-2</v>
      </c>
      <c r="BS80">
        <v>1.8350000000000002E-2</v>
      </c>
      <c r="BT80">
        <v>3.3029999999999997E-2</v>
      </c>
      <c r="BU80">
        <v>3.3029999999999997E-2</v>
      </c>
      <c r="BV80">
        <v>3.3029999999999997E-2</v>
      </c>
      <c r="BW80">
        <v>3.3029999999999997E-2</v>
      </c>
      <c r="BX80">
        <v>3.3029999999999997E-2</v>
      </c>
      <c r="BY80">
        <v>5.9760000000000001E-2</v>
      </c>
      <c r="BZ80">
        <v>5.9760000000000001E-2</v>
      </c>
      <c r="CA80">
        <v>5.9760000000000001E-2</v>
      </c>
      <c r="CB80">
        <v>5.9760000000000001E-2</v>
      </c>
      <c r="CC80">
        <v>5.9760000000000001E-2</v>
      </c>
      <c r="CD80">
        <v>0.10571</v>
      </c>
      <c r="CE80">
        <v>0.10571</v>
      </c>
      <c r="CF80">
        <v>0.10571</v>
      </c>
      <c r="CG80">
        <v>0.10571</v>
      </c>
      <c r="CH80">
        <v>0.10571</v>
      </c>
      <c r="CI80">
        <v>0.17571999999999999</v>
      </c>
      <c r="CJ80">
        <v>0.17571999999999999</v>
      </c>
      <c r="CK80">
        <v>0.17571999999999999</v>
      </c>
      <c r="CL80">
        <v>0.17571999999999999</v>
      </c>
      <c r="CM80">
        <v>0.17571999999999999</v>
      </c>
      <c r="CN80">
        <v>0.27445000000000003</v>
      </c>
      <c r="CO80">
        <v>0.27445000000000003</v>
      </c>
      <c r="CP80">
        <v>0.27445000000000003</v>
      </c>
      <c r="CQ80">
        <v>0.27445000000000003</v>
      </c>
      <c r="CR80">
        <v>0.27445000000000003</v>
      </c>
      <c r="CS80">
        <v>0.40278999999999998</v>
      </c>
      <c r="CT80">
        <v>0.40278999999999998</v>
      </c>
      <c r="CU80">
        <v>0.40278999999999998</v>
      </c>
      <c r="CV80">
        <v>0.40278999999999998</v>
      </c>
      <c r="CW80">
        <v>0.40278999999999998</v>
      </c>
      <c r="CX80">
        <v>1</v>
      </c>
    </row>
    <row r="81" spans="1:102">
      <c r="A81" t="s">
        <v>229</v>
      </c>
      <c r="B81">
        <v>3.3660000000000002E-2</v>
      </c>
      <c r="C81">
        <v>1.9599999999999999E-3</v>
      </c>
      <c r="D81">
        <v>1.9599999999999999E-3</v>
      </c>
      <c r="E81">
        <v>1.9599999999999999E-3</v>
      </c>
      <c r="F81">
        <v>1.9599999999999999E-3</v>
      </c>
      <c r="G81">
        <v>8.4999999999999995E-4</v>
      </c>
      <c r="H81">
        <v>8.4999999999999995E-4</v>
      </c>
      <c r="I81">
        <v>8.4999999999999995E-4</v>
      </c>
      <c r="J81">
        <v>8.4999999999999995E-4</v>
      </c>
      <c r="K81">
        <v>8.4999999999999995E-4</v>
      </c>
      <c r="L81">
        <v>6.9999999999999999E-4</v>
      </c>
      <c r="M81">
        <v>6.9999999999999999E-4</v>
      </c>
      <c r="N81">
        <v>6.9999999999999999E-4</v>
      </c>
      <c r="O81">
        <v>6.9999999999999999E-4</v>
      </c>
      <c r="P81">
        <v>6.9999999999999999E-4</v>
      </c>
      <c r="Q81">
        <v>8.4000000000000003E-4</v>
      </c>
      <c r="R81">
        <v>8.4000000000000003E-4</v>
      </c>
      <c r="S81">
        <v>8.4000000000000003E-4</v>
      </c>
      <c r="T81">
        <v>8.4000000000000003E-4</v>
      </c>
      <c r="U81">
        <v>8.4000000000000003E-4</v>
      </c>
      <c r="V81">
        <v>1.08E-3</v>
      </c>
      <c r="W81">
        <v>1.08E-3</v>
      </c>
      <c r="X81">
        <v>1.08E-3</v>
      </c>
      <c r="Y81">
        <v>1.08E-3</v>
      </c>
      <c r="Z81">
        <v>1.08E-3</v>
      </c>
      <c r="AA81">
        <v>1.2800000000000001E-3</v>
      </c>
      <c r="AB81">
        <v>1.2800000000000001E-3</v>
      </c>
      <c r="AC81">
        <v>1.2800000000000001E-3</v>
      </c>
      <c r="AD81">
        <v>1.2800000000000001E-3</v>
      </c>
      <c r="AE81">
        <v>1.2800000000000001E-3</v>
      </c>
      <c r="AF81">
        <v>1.6199999999999999E-3</v>
      </c>
      <c r="AG81">
        <v>1.6199999999999999E-3</v>
      </c>
      <c r="AH81">
        <v>1.6199999999999999E-3</v>
      </c>
      <c r="AI81">
        <v>1.6199999999999999E-3</v>
      </c>
      <c r="AJ81">
        <v>1.6199999999999999E-3</v>
      </c>
      <c r="AK81">
        <v>2.2100000000000002E-3</v>
      </c>
      <c r="AL81">
        <v>2.2100000000000002E-3</v>
      </c>
      <c r="AM81">
        <v>2.2100000000000002E-3</v>
      </c>
      <c r="AN81">
        <v>2.2100000000000002E-3</v>
      </c>
      <c r="AO81">
        <v>2.2100000000000002E-3</v>
      </c>
      <c r="AP81">
        <v>3.1199999999999999E-3</v>
      </c>
      <c r="AQ81">
        <v>3.1199999999999999E-3</v>
      </c>
      <c r="AR81">
        <v>3.1199999999999999E-3</v>
      </c>
      <c r="AS81">
        <v>3.1199999999999999E-3</v>
      </c>
      <c r="AT81">
        <v>3.1199999999999999E-3</v>
      </c>
      <c r="AU81">
        <v>4.5599999999999998E-3</v>
      </c>
      <c r="AV81">
        <v>4.5599999999999998E-3</v>
      </c>
      <c r="AW81">
        <v>4.5599999999999998E-3</v>
      </c>
      <c r="AX81">
        <v>4.5599999999999998E-3</v>
      </c>
      <c r="AY81">
        <v>4.5599999999999998E-3</v>
      </c>
      <c r="AZ81">
        <v>6.7099999999999998E-3</v>
      </c>
      <c r="BA81">
        <v>6.7099999999999998E-3</v>
      </c>
      <c r="BB81">
        <v>6.7099999999999998E-3</v>
      </c>
      <c r="BC81">
        <v>6.7099999999999998E-3</v>
      </c>
      <c r="BD81">
        <v>6.7099999999999998E-3</v>
      </c>
      <c r="BE81">
        <v>1.001E-2</v>
      </c>
      <c r="BF81">
        <v>1.001E-2</v>
      </c>
      <c r="BG81">
        <v>1.001E-2</v>
      </c>
      <c r="BH81">
        <v>1.001E-2</v>
      </c>
      <c r="BI81">
        <v>1.001E-2</v>
      </c>
      <c r="BJ81">
        <v>1.54E-2</v>
      </c>
      <c r="BK81">
        <v>1.54E-2</v>
      </c>
      <c r="BL81">
        <v>1.54E-2</v>
      </c>
      <c r="BM81">
        <v>1.54E-2</v>
      </c>
      <c r="BN81">
        <v>1.54E-2</v>
      </c>
      <c r="BO81">
        <v>2.5020000000000001E-2</v>
      </c>
      <c r="BP81">
        <v>2.5020000000000001E-2</v>
      </c>
      <c r="BQ81">
        <v>2.5020000000000001E-2</v>
      </c>
      <c r="BR81">
        <v>2.5020000000000001E-2</v>
      </c>
      <c r="BS81">
        <v>2.5020000000000001E-2</v>
      </c>
      <c r="BT81">
        <v>4.2479999999999997E-2</v>
      </c>
      <c r="BU81">
        <v>4.2479999999999997E-2</v>
      </c>
      <c r="BV81">
        <v>4.2479999999999997E-2</v>
      </c>
      <c r="BW81">
        <v>4.2479999999999997E-2</v>
      </c>
      <c r="BX81">
        <v>4.2479999999999997E-2</v>
      </c>
      <c r="BY81">
        <v>7.2050000000000003E-2</v>
      </c>
      <c r="BZ81">
        <v>7.2050000000000003E-2</v>
      </c>
      <c r="CA81">
        <v>7.2050000000000003E-2</v>
      </c>
      <c r="CB81">
        <v>7.2050000000000003E-2</v>
      </c>
      <c r="CC81">
        <v>7.2050000000000003E-2</v>
      </c>
      <c r="CD81">
        <v>0.11992</v>
      </c>
      <c r="CE81">
        <v>0.11992</v>
      </c>
      <c r="CF81">
        <v>0.11992</v>
      </c>
      <c r="CG81">
        <v>0.11992</v>
      </c>
      <c r="CH81">
        <v>0.11992</v>
      </c>
      <c r="CI81">
        <v>0.19028999999999999</v>
      </c>
      <c r="CJ81">
        <v>0.19028999999999999</v>
      </c>
      <c r="CK81">
        <v>0.19028999999999999</v>
      </c>
      <c r="CL81">
        <v>0.19028999999999999</v>
      </c>
      <c r="CM81">
        <v>0.19028999999999999</v>
      </c>
      <c r="CN81">
        <v>0.28577999999999998</v>
      </c>
      <c r="CO81">
        <v>0.28577999999999998</v>
      </c>
      <c r="CP81">
        <v>0.28577999999999998</v>
      </c>
      <c r="CQ81">
        <v>0.28577999999999998</v>
      </c>
      <c r="CR81">
        <v>0.28577999999999998</v>
      </c>
      <c r="CS81">
        <v>0.41064000000000001</v>
      </c>
      <c r="CT81">
        <v>0.41064000000000001</v>
      </c>
      <c r="CU81">
        <v>0.41064000000000001</v>
      </c>
      <c r="CV81">
        <v>0.41064000000000001</v>
      </c>
      <c r="CW81">
        <v>0.41064000000000001</v>
      </c>
      <c r="CX81">
        <v>1</v>
      </c>
    </row>
    <row r="82" spans="1:102">
      <c r="A82" t="s">
        <v>231</v>
      </c>
      <c r="B82">
        <v>9.7912499999999996E-3</v>
      </c>
      <c r="C82">
        <v>3.5649999999999999E-4</v>
      </c>
      <c r="D82">
        <v>3.5649999999999999E-4</v>
      </c>
      <c r="E82">
        <v>3.5649999999999999E-4</v>
      </c>
      <c r="F82">
        <v>3.5649999999999999E-4</v>
      </c>
      <c r="G82">
        <v>1.7899999999999999E-4</v>
      </c>
      <c r="H82">
        <v>1.7899999999999999E-4</v>
      </c>
      <c r="I82">
        <v>1.7899999999999999E-4</v>
      </c>
      <c r="J82">
        <v>1.7899999999999999E-4</v>
      </c>
      <c r="K82">
        <v>1.7899999999999999E-4</v>
      </c>
      <c r="L82">
        <v>1.8075E-4</v>
      </c>
      <c r="M82">
        <v>1.8075E-4</v>
      </c>
      <c r="N82">
        <v>1.8075E-4</v>
      </c>
      <c r="O82">
        <v>1.8075E-4</v>
      </c>
      <c r="P82">
        <v>1.8075E-4</v>
      </c>
      <c r="Q82">
        <v>3.0775000000000003E-4</v>
      </c>
      <c r="R82">
        <v>3.0775000000000003E-4</v>
      </c>
      <c r="S82">
        <v>3.0775000000000003E-4</v>
      </c>
      <c r="T82">
        <v>3.0775000000000003E-4</v>
      </c>
      <c r="U82">
        <v>3.0775000000000003E-4</v>
      </c>
      <c r="V82">
        <v>4.2025E-4</v>
      </c>
      <c r="W82">
        <v>4.2025E-4</v>
      </c>
      <c r="X82">
        <v>4.2025E-4</v>
      </c>
      <c r="Y82">
        <v>4.2025E-4</v>
      </c>
      <c r="Z82">
        <v>4.2025E-4</v>
      </c>
      <c r="AA82">
        <v>5.2674999999999998E-4</v>
      </c>
      <c r="AB82">
        <v>5.2674999999999998E-4</v>
      </c>
      <c r="AC82">
        <v>5.2674999999999998E-4</v>
      </c>
      <c r="AD82">
        <v>5.2674999999999998E-4</v>
      </c>
      <c r="AE82">
        <v>5.2674999999999998E-4</v>
      </c>
      <c r="AF82">
        <v>7.3850000000000001E-4</v>
      </c>
      <c r="AG82">
        <v>7.3850000000000001E-4</v>
      </c>
      <c r="AH82">
        <v>7.3850000000000001E-4</v>
      </c>
      <c r="AI82">
        <v>7.3850000000000001E-4</v>
      </c>
      <c r="AJ82">
        <v>7.3850000000000001E-4</v>
      </c>
      <c r="AK82">
        <v>1.0690000000000001E-3</v>
      </c>
      <c r="AL82">
        <v>1.0690000000000001E-3</v>
      </c>
      <c r="AM82">
        <v>1.0690000000000001E-3</v>
      </c>
      <c r="AN82">
        <v>1.0690000000000001E-3</v>
      </c>
      <c r="AO82">
        <v>1.0690000000000001E-3</v>
      </c>
      <c r="AP82">
        <v>1.622E-3</v>
      </c>
      <c r="AQ82">
        <v>1.622E-3</v>
      </c>
      <c r="AR82">
        <v>1.622E-3</v>
      </c>
      <c r="AS82">
        <v>1.622E-3</v>
      </c>
      <c r="AT82">
        <v>1.622E-3</v>
      </c>
      <c r="AU82">
        <v>2.5685E-3</v>
      </c>
      <c r="AV82">
        <v>2.5685E-3</v>
      </c>
      <c r="AW82">
        <v>2.5685E-3</v>
      </c>
      <c r="AX82">
        <v>2.5685E-3</v>
      </c>
      <c r="AY82">
        <v>2.5685E-3</v>
      </c>
      <c r="AZ82">
        <v>4.117E-3</v>
      </c>
      <c r="BA82">
        <v>4.117E-3</v>
      </c>
      <c r="BB82">
        <v>4.117E-3</v>
      </c>
      <c r="BC82">
        <v>4.117E-3</v>
      </c>
      <c r="BD82">
        <v>4.117E-3</v>
      </c>
      <c r="BE82">
        <v>6.4475000000000001E-3</v>
      </c>
      <c r="BF82">
        <v>6.4475000000000001E-3</v>
      </c>
      <c r="BG82">
        <v>6.4475000000000001E-3</v>
      </c>
      <c r="BH82">
        <v>6.4475000000000001E-3</v>
      </c>
      <c r="BI82">
        <v>6.4475000000000001E-3</v>
      </c>
      <c r="BJ82">
        <v>9.7327500000000001E-3</v>
      </c>
      <c r="BK82">
        <v>9.7327500000000001E-3</v>
      </c>
      <c r="BL82">
        <v>9.7327500000000001E-3</v>
      </c>
      <c r="BM82">
        <v>9.7327500000000001E-3</v>
      </c>
      <c r="BN82">
        <v>9.7327500000000001E-3</v>
      </c>
      <c r="BO82">
        <v>1.5950249999999999E-2</v>
      </c>
      <c r="BP82">
        <v>1.5950249999999999E-2</v>
      </c>
      <c r="BQ82">
        <v>1.5950249999999999E-2</v>
      </c>
      <c r="BR82">
        <v>1.5950249999999999E-2</v>
      </c>
      <c r="BS82">
        <v>1.5950249999999999E-2</v>
      </c>
      <c r="BT82">
        <v>2.6643500000000001E-2</v>
      </c>
      <c r="BU82">
        <v>2.6643500000000001E-2</v>
      </c>
      <c r="BV82">
        <v>2.6643500000000001E-2</v>
      </c>
      <c r="BW82">
        <v>2.6643500000000001E-2</v>
      </c>
      <c r="BX82">
        <v>2.6643500000000001E-2</v>
      </c>
      <c r="BY82">
        <v>4.6877250000000002E-2</v>
      </c>
      <c r="BZ82">
        <v>4.6877250000000002E-2</v>
      </c>
      <c r="CA82">
        <v>4.6877250000000002E-2</v>
      </c>
      <c r="CB82">
        <v>4.6877250000000002E-2</v>
      </c>
      <c r="CC82">
        <v>4.6877250000000002E-2</v>
      </c>
      <c r="CD82">
        <v>8.3014249999999998E-2</v>
      </c>
      <c r="CE82">
        <v>8.3014249999999998E-2</v>
      </c>
      <c r="CF82">
        <v>8.3014249999999998E-2</v>
      </c>
      <c r="CG82">
        <v>8.3014249999999998E-2</v>
      </c>
      <c r="CH82">
        <v>8.3014249999999998E-2</v>
      </c>
      <c r="CI82">
        <v>0.14132575</v>
      </c>
      <c r="CJ82">
        <v>0.14132575</v>
      </c>
      <c r="CK82">
        <v>0.14132575</v>
      </c>
      <c r="CL82">
        <v>0.14132575</v>
      </c>
      <c r="CM82">
        <v>0.14132575</v>
      </c>
      <c r="CN82">
        <v>0.22859225</v>
      </c>
      <c r="CO82">
        <v>0.22859225</v>
      </c>
      <c r="CP82">
        <v>0.22859225</v>
      </c>
      <c r="CQ82">
        <v>0.22859225</v>
      </c>
      <c r="CR82">
        <v>0.22859225</v>
      </c>
      <c r="CS82">
        <v>0.34928749999999997</v>
      </c>
      <c r="CT82">
        <v>0.34928749999999997</v>
      </c>
      <c r="CU82">
        <v>0.34928749999999997</v>
      </c>
      <c r="CV82">
        <v>0.34928749999999997</v>
      </c>
      <c r="CW82">
        <v>0.34928749999999997</v>
      </c>
      <c r="CX82">
        <v>1</v>
      </c>
    </row>
    <row r="83" spans="1:102">
      <c r="A83" t="s">
        <v>233</v>
      </c>
      <c r="B83">
        <v>3.63E-3</v>
      </c>
      <c r="C83">
        <v>2.1000000000000001E-4</v>
      </c>
      <c r="D83">
        <v>2.1000000000000001E-4</v>
      </c>
      <c r="E83">
        <v>2.1000000000000001E-4</v>
      </c>
      <c r="F83">
        <v>2.1000000000000001E-4</v>
      </c>
      <c r="G83">
        <v>1E-4</v>
      </c>
      <c r="H83">
        <v>1E-4</v>
      </c>
      <c r="I83">
        <v>1E-4</v>
      </c>
      <c r="J83">
        <v>1E-4</v>
      </c>
      <c r="K83">
        <v>1E-4</v>
      </c>
      <c r="L83">
        <v>1.2999999999999999E-4</v>
      </c>
      <c r="M83">
        <v>1.2999999999999999E-4</v>
      </c>
      <c r="N83">
        <v>1.2999999999999999E-4</v>
      </c>
      <c r="O83">
        <v>1.2999999999999999E-4</v>
      </c>
      <c r="P83">
        <v>1.2999999999999999E-4</v>
      </c>
      <c r="Q83">
        <v>1.3999999999999999E-4</v>
      </c>
      <c r="R83">
        <v>1.3999999999999999E-4</v>
      </c>
      <c r="S83">
        <v>1.3999999999999999E-4</v>
      </c>
      <c r="T83">
        <v>1.3999999999999999E-4</v>
      </c>
      <c r="U83">
        <v>1.3999999999999999E-4</v>
      </c>
      <c r="V83">
        <v>2.2000000000000001E-4</v>
      </c>
      <c r="W83">
        <v>2.2000000000000001E-4</v>
      </c>
      <c r="X83">
        <v>2.2000000000000001E-4</v>
      </c>
      <c r="Y83">
        <v>2.2000000000000001E-4</v>
      </c>
      <c r="Z83">
        <v>2.2000000000000001E-4</v>
      </c>
      <c r="AA83">
        <v>2.1000000000000001E-4</v>
      </c>
      <c r="AB83">
        <v>2.1000000000000001E-4</v>
      </c>
      <c r="AC83">
        <v>2.1000000000000001E-4</v>
      </c>
      <c r="AD83">
        <v>2.1000000000000001E-4</v>
      </c>
      <c r="AE83">
        <v>2.1000000000000001E-4</v>
      </c>
      <c r="AF83">
        <v>2.7E-4</v>
      </c>
      <c r="AG83">
        <v>2.7E-4</v>
      </c>
      <c r="AH83">
        <v>2.7E-4</v>
      </c>
      <c r="AI83">
        <v>2.7E-4</v>
      </c>
      <c r="AJ83">
        <v>2.7E-4</v>
      </c>
      <c r="AK83">
        <v>5.5000000000000003E-4</v>
      </c>
      <c r="AL83">
        <v>5.5000000000000003E-4</v>
      </c>
      <c r="AM83">
        <v>5.5000000000000003E-4</v>
      </c>
      <c r="AN83">
        <v>5.5000000000000003E-4</v>
      </c>
      <c r="AO83">
        <v>5.5000000000000003E-4</v>
      </c>
      <c r="AP83">
        <v>8.4000000000000003E-4</v>
      </c>
      <c r="AQ83">
        <v>8.4000000000000003E-4</v>
      </c>
      <c r="AR83">
        <v>8.4000000000000003E-4</v>
      </c>
      <c r="AS83">
        <v>8.4000000000000003E-4</v>
      </c>
      <c r="AT83">
        <v>8.4000000000000003E-4</v>
      </c>
      <c r="AU83">
        <v>1.3500000000000001E-3</v>
      </c>
      <c r="AV83">
        <v>1.3500000000000001E-3</v>
      </c>
      <c r="AW83">
        <v>1.3500000000000001E-3</v>
      </c>
      <c r="AX83">
        <v>1.3500000000000001E-3</v>
      </c>
      <c r="AY83">
        <v>1.3500000000000001E-3</v>
      </c>
      <c r="AZ83">
        <v>1.98E-3</v>
      </c>
      <c r="BA83">
        <v>1.98E-3</v>
      </c>
      <c r="BB83">
        <v>1.98E-3</v>
      </c>
      <c r="BC83">
        <v>1.98E-3</v>
      </c>
      <c r="BD83">
        <v>1.98E-3</v>
      </c>
      <c r="BE83">
        <v>3.6800000000000001E-3</v>
      </c>
      <c r="BF83">
        <v>3.6800000000000001E-3</v>
      </c>
      <c r="BG83">
        <v>3.6800000000000001E-3</v>
      </c>
      <c r="BH83">
        <v>3.6800000000000001E-3</v>
      </c>
      <c r="BI83">
        <v>3.6800000000000001E-3</v>
      </c>
      <c r="BJ83">
        <v>5.3299999999999997E-3</v>
      </c>
      <c r="BK83">
        <v>5.3299999999999997E-3</v>
      </c>
      <c r="BL83">
        <v>5.3299999999999997E-3</v>
      </c>
      <c r="BM83">
        <v>5.3299999999999997E-3</v>
      </c>
      <c r="BN83">
        <v>5.3299999999999997E-3</v>
      </c>
      <c r="BO83">
        <v>8.5900000000000004E-3</v>
      </c>
      <c r="BP83">
        <v>8.5900000000000004E-3</v>
      </c>
      <c r="BQ83">
        <v>8.5900000000000004E-3</v>
      </c>
      <c r="BR83">
        <v>8.5900000000000004E-3</v>
      </c>
      <c r="BS83">
        <v>8.5900000000000004E-3</v>
      </c>
      <c r="BT83">
        <v>1.549E-2</v>
      </c>
      <c r="BU83">
        <v>1.549E-2</v>
      </c>
      <c r="BV83">
        <v>1.549E-2</v>
      </c>
      <c r="BW83">
        <v>1.549E-2</v>
      </c>
      <c r="BX83">
        <v>1.549E-2</v>
      </c>
      <c r="BY83">
        <v>2.9929999999999998E-2</v>
      </c>
      <c r="BZ83">
        <v>2.9929999999999998E-2</v>
      </c>
      <c r="CA83">
        <v>2.9929999999999998E-2</v>
      </c>
      <c r="CB83">
        <v>2.9929999999999998E-2</v>
      </c>
      <c r="CC83">
        <v>2.9929999999999998E-2</v>
      </c>
      <c r="CD83">
        <v>5.3990000000000003E-2</v>
      </c>
      <c r="CE83">
        <v>5.3990000000000003E-2</v>
      </c>
      <c r="CF83">
        <v>5.3990000000000003E-2</v>
      </c>
      <c r="CG83">
        <v>5.3990000000000003E-2</v>
      </c>
      <c r="CH83">
        <v>5.3990000000000003E-2</v>
      </c>
      <c r="CI83">
        <v>9.4810000000000005E-2</v>
      </c>
      <c r="CJ83">
        <v>9.4810000000000005E-2</v>
      </c>
      <c r="CK83">
        <v>9.4810000000000005E-2</v>
      </c>
      <c r="CL83">
        <v>9.4810000000000005E-2</v>
      </c>
      <c r="CM83">
        <v>9.4810000000000005E-2</v>
      </c>
      <c r="CN83">
        <v>0.16211</v>
      </c>
      <c r="CO83">
        <v>0.16211</v>
      </c>
      <c r="CP83">
        <v>0.16211</v>
      </c>
      <c r="CQ83">
        <v>0.16211</v>
      </c>
      <c r="CR83">
        <v>0.16211</v>
      </c>
      <c r="CS83">
        <v>0.26984000000000002</v>
      </c>
      <c r="CT83">
        <v>0.26984000000000002</v>
      </c>
      <c r="CU83">
        <v>0.26984000000000002</v>
      </c>
      <c r="CV83">
        <v>0.26984000000000002</v>
      </c>
      <c r="CW83">
        <v>0.26984000000000002</v>
      </c>
      <c r="CX83">
        <v>1</v>
      </c>
    </row>
    <row r="84" spans="1:102">
      <c r="A84" t="s">
        <v>235</v>
      </c>
      <c r="B84">
        <v>3.0500000000000002E-3</v>
      </c>
      <c r="C84">
        <v>1.3999999999999999E-4</v>
      </c>
      <c r="D84">
        <v>1.3999999999999999E-4</v>
      </c>
      <c r="E84">
        <v>1.3999999999999999E-4</v>
      </c>
      <c r="F84">
        <v>1.3999999999999999E-4</v>
      </c>
      <c r="G84">
        <v>8.0000000000000007E-5</v>
      </c>
      <c r="H84">
        <v>8.0000000000000007E-5</v>
      </c>
      <c r="I84">
        <v>8.0000000000000007E-5</v>
      </c>
      <c r="J84">
        <v>8.0000000000000007E-5</v>
      </c>
      <c r="K84">
        <v>8.0000000000000007E-5</v>
      </c>
      <c r="L84">
        <v>1E-4</v>
      </c>
      <c r="M84">
        <v>1E-4</v>
      </c>
      <c r="N84">
        <v>1E-4</v>
      </c>
      <c r="O84">
        <v>1E-4</v>
      </c>
      <c r="P84">
        <v>1E-4</v>
      </c>
      <c r="Q84">
        <v>1.9000000000000001E-4</v>
      </c>
      <c r="R84">
        <v>1.9000000000000001E-4</v>
      </c>
      <c r="S84">
        <v>1.9000000000000001E-4</v>
      </c>
      <c r="T84">
        <v>1.9000000000000001E-4</v>
      </c>
      <c r="U84">
        <v>1.9000000000000001E-4</v>
      </c>
      <c r="V84">
        <v>1.9000000000000001E-4</v>
      </c>
      <c r="W84">
        <v>1.9000000000000001E-4</v>
      </c>
      <c r="X84">
        <v>1.9000000000000001E-4</v>
      </c>
      <c r="Y84">
        <v>1.9000000000000001E-4</v>
      </c>
      <c r="Z84">
        <v>1.9000000000000001E-4</v>
      </c>
      <c r="AA84">
        <v>2.2000000000000001E-4</v>
      </c>
      <c r="AB84">
        <v>2.2000000000000001E-4</v>
      </c>
      <c r="AC84">
        <v>2.2000000000000001E-4</v>
      </c>
      <c r="AD84">
        <v>2.2000000000000001E-4</v>
      </c>
      <c r="AE84">
        <v>2.2000000000000001E-4</v>
      </c>
      <c r="AF84">
        <v>2.7E-4</v>
      </c>
      <c r="AG84">
        <v>2.7E-4</v>
      </c>
      <c r="AH84">
        <v>2.7E-4</v>
      </c>
      <c r="AI84">
        <v>2.7E-4</v>
      </c>
      <c r="AJ84">
        <v>2.7E-4</v>
      </c>
      <c r="AK84">
        <v>4.4999999999999999E-4</v>
      </c>
      <c r="AL84">
        <v>4.4999999999999999E-4</v>
      </c>
      <c r="AM84">
        <v>4.4999999999999999E-4</v>
      </c>
      <c r="AN84">
        <v>4.4999999999999999E-4</v>
      </c>
      <c r="AO84">
        <v>4.4999999999999999E-4</v>
      </c>
      <c r="AP84">
        <v>7.6000000000000004E-4</v>
      </c>
      <c r="AQ84">
        <v>7.6000000000000004E-4</v>
      </c>
      <c r="AR84">
        <v>7.6000000000000004E-4</v>
      </c>
      <c r="AS84">
        <v>7.6000000000000004E-4</v>
      </c>
      <c r="AT84">
        <v>7.6000000000000004E-4</v>
      </c>
      <c r="AU84">
        <v>1.25E-3</v>
      </c>
      <c r="AV84">
        <v>1.25E-3</v>
      </c>
      <c r="AW84">
        <v>1.25E-3</v>
      </c>
      <c r="AX84">
        <v>1.25E-3</v>
      </c>
      <c r="AY84">
        <v>1.25E-3</v>
      </c>
      <c r="AZ84">
        <v>1.97E-3</v>
      </c>
      <c r="BA84">
        <v>1.97E-3</v>
      </c>
      <c r="BB84">
        <v>1.97E-3</v>
      </c>
      <c r="BC84">
        <v>1.97E-3</v>
      </c>
      <c r="BD84">
        <v>1.97E-3</v>
      </c>
      <c r="BE84">
        <v>2.99E-3</v>
      </c>
      <c r="BF84">
        <v>2.99E-3</v>
      </c>
      <c r="BG84">
        <v>2.99E-3</v>
      </c>
      <c r="BH84">
        <v>2.99E-3</v>
      </c>
      <c r="BI84">
        <v>2.99E-3</v>
      </c>
      <c r="BJ84">
        <v>4.7099999999999998E-3</v>
      </c>
      <c r="BK84">
        <v>4.7099999999999998E-3</v>
      </c>
      <c r="BL84">
        <v>4.7099999999999998E-3</v>
      </c>
      <c r="BM84">
        <v>4.7099999999999998E-3</v>
      </c>
      <c r="BN84">
        <v>4.7099999999999998E-3</v>
      </c>
      <c r="BO84">
        <v>7.4900000000000001E-3</v>
      </c>
      <c r="BP84">
        <v>7.4900000000000001E-3</v>
      </c>
      <c r="BQ84">
        <v>7.4900000000000001E-3</v>
      </c>
      <c r="BR84">
        <v>7.4900000000000001E-3</v>
      </c>
      <c r="BS84">
        <v>7.4900000000000001E-3</v>
      </c>
      <c r="BT84">
        <v>1.259E-2</v>
      </c>
      <c r="BU84">
        <v>1.259E-2</v>
      </c>
      <c r="BV84">
        <v>1.259E-2</v>
      </c>
      <c r="BW84">
        <v>1.259E-2</v>
      </c>
      <c r="BX84">
        <v>1.259E-2</v>
      </c>
      <c r="BY84">
        <v>2.3959999999999999E-2</v>
      </c>
      <c r="BZ84">
        <v>2.3959999999999999E-2</v>
      </c>
      <c r="CA84">
        <v>2.3959999999999999E-2</v>
      </c>
      <c r="CB84">
        <v>2.3959999999999999E-2</v>
      </c>
      <c r="CC84">
        <v>2.3959999999999999E-2</v>
      </c>
      <c r="CD84">
        <v>4.7919999999999997E-2</v>
      </c>
      <c r="CE84">
        <v>4.7919999999999997E-2</v>
      </c>
      <c r="CF84">
        <v>4.7919999999999997E-2</v>
      </c>
      <c r="CG84">
        <v>4.7919999999999997E-2</v>
      </c>
      <c r="CH84">
        <v>4.7919999999999997E-2</v>
      </c>
      <c r="CI84">
        <v>9.0829999999999994E-2</v>
      </c>
      <c r="CJ84">
        <v>9.0829999999999994E-2</v>
      </c>
      <c r="CK84">
        <v>9.0829999999999994E-2</v>
      </c>
      <c r="CL84">
        <v>9.0829999999999994E-2</v>
      </c>
      <c r="CM84">
        <v>9.0829999999999994E-2</v>
      </c>
      <c r="CN84">
        <v>0.16314000000000001</v>
      </c>
      <c r="CO84">
        <v>0.16314000000000001</v>
      </c>
      <c r="CP84">
        <v>0.16314000000000001</v>
      </c>
      <c r="CQ84">
        <v>0.16314000000000001</v>
      </c>
      <c r="CR84">
        <v>0.16314000000000001</v>
      </c>
      <c r="CS84">
        <v>0.27761999999999998</v>
      </c>
      <c r="CT84">
        <v>0.27761999999999998</v>
      </c>
      <c r="CU84">
        <v>0.27761999999999998</v>
      </c>
      <c r="CV84">
        <v>0.27761999999999998</v>
      </c>
      <c r="CW84">
        <v>0.27761999999999998</v>
      </c>
      <c r="CX84">
        <v>1</v>
      </c>
    </row>
    <row r="85" spans="1:102">
      <c r="A85" t="s">
        <v>237</v>
      </c>
      <c r="B85">
        <v>2.4389999999999998E-2</v>
      </c>
      <c r="C85">
        <v>1.4E-3</v>
      </c>
      <c r="D85">
        <v>1.4E-3</v>
      </c>
      <c r="E85">
        <v>1.4E-3</v>
      </c>
      <c r="F85">
        <v>1.4E-3</v>
      </c>
      <c r="G85">
        <v>2.1000000000000001E-4</v>
      </c>
      <c r="H85">
        <v>2.1000000000000001E-4</v>
      </c>
      <c r="I85">
        <v>2.1000000000000001E-4</v>
      </c>
      <c r="J85">
        <v>2.1000000000000001E-4</v>
      </c>
      <c r="K85">
        <v>2.1000000000000001E-4</v>
      </c>
      <c r="L85">
        <v>3.1E-4</v>
      </c>
      <c r="M85">
        <v>3.1E-4</v>
      </c>
      <c r="N85">
        <v>3.1E-4</v>
      </c>
      <c r="O85">
        <v>3.1E-4</v>
      </c>
      <c r="P85">
        <v>3.1E-4</v>
      </c>
      <c r="Q85">
        <v>4.2999999999999999E-4</v>
      </c>
      <c r="R85">
        <v>4.2999999999999999E-4</v>
      </c>
      <c r="S85">
        <v>4.2999999999999999E-4</v>
      </c>
      <c r="T85">
        <v>4.2999999999999999E-4</v>
      </c>
      <c r="U85">
        <v>4.2999999999999999E-4</v>
      </c>
      <c r="V85">
        <v>9.3999999999999997E-4</v>
      </c>
      <c r="W85">
        <v>9.3999999999999997E-4</v>
      </c>
      <c r="X85">
        <v>9.3999999999999997E-4</v>
      </c>
      <c r="Y85">
        <v>9.3999999999999997E-4</v>
      </c>
      <c r="Z85">
        <v>9.3999999999999997E-4</v>
      </c>
      <c r="AA85">
        <v>1.4599999999999999E-3</v>
      </c>
      <c r="AB85">
        <v>1.4599999999999999E-3</v>
      </c>
      <c r="AC85">
        <v>1.4599999999999999E-3</v>
      </c>
      <c r="AD85">
        <v>1.4599999999999999E-3</v>
      </c>
      <c r="AE85">
        <v>1.4599999999999999E-3</v>
      </c>
      <c r="AF85">
        <v>1.6900000000000001E-3</v>
      </c>
      <c r="AG85">
        <v>1.6900000000000001E-3</v>
      </c>
      <c r="AH85">
        <v>1.6900000000000001E-3</v>
      </c>
      <c r="AI85">
        <v>1.6900000000000001E-3</v>
      </c>
      <c r="AJ85">
        <v>1.6900000000000001E-3</v>
      </c>
      <c r="AK85">
        <v>2.32E-3</v>
      </c>
      <c r="AL85">
        <v>2.32E-3</v>
      </c>
      <c r="AM85">
        <v>2.32E-3</v>
      </c>
      <c r="AN85">
        <v>2.32E-3</v>
      </c>
      <c r="AO85">
        <v>2.32E-3</v>
      </c>
      <c r="AP85">
        <v>2.97E-3</v>
      </c>
      <c r="AQ85">
        <v>2.97E-3</v>
      </c>
      <c r="AR85">
        <v>2.97E-3</v>
      </c>
      <c r="AS85">
        <v>2.97E-3</v>
      </c>
      <c r="AT85">
        <v>2.97E-3</v>
      </c>
      <c r="AU85">
        <v>4.8199999999999996E-3</v>
      </c>
      <c r="AV85">
        <v>4.8199999999999996E-3</v>
      </c>
      <c r="AW85">
        <v>4.8199999999999996E-3</v>
      </c>
      <c r="AX85">
        <v>4.8199999999999996E-3</v>
      </c>
      <c r="AY85">
        <v>4.8199999999999996E-3</v>
      </c>
      <c r="AZ85">
        <v>5.5799999999999999E-3</v>
      </c>
      <c r="BA85">
        <v>5.5799999999999999E-3</v>
      </c>
      <c r="BB85">
        <v>5.5799999999999999E-3</v>
      </c>
      <c r="BC85">
        <v>5.5799999999999999E-3</v>
      </c>
      <c r="BD85">
        <v>5.5799999999999999E-3</v>
      </c>
      <c r="BE85">
        <v>7.7499999999999999E-3</v>
      </c>
      <c r="BF85">
        <v>7.7499999999999999E-3</v>
      </c>
      <c r="BG85">
        <v>7.7499999999999999E-3</v>
      </c>
      <c r="BH85">
        <v>7.7499999999999999E-3</v>
      </c>
      <c r="BI85">
        <v>7.7499999999999999E-3</v>
      </c>
      <c r="BJ85">
        <v>1.306E-2</v>
      </c>
      <c r="BK85">
        <v>1.306E-2</v>
      </c>
      <c r="BL85">
        <v>1.306E-2</v>
      </c>
      <c r="BM85">
        <v>1.306E-2</v>
      </c>
      <c r="BN85">
        <v>1.306E-2</v>
      </c>
      <c r="BO85">
        <v>1.7170000000000001E-2</v>
      </c>
      <c r="BP85">
        <v>1.7170000000000001E-2</v>
      </c>
      <c r="BQ85">
        <v>1.7170000000000001E-2</v>
      </c>
      <c r="BR85">
        <v>1.7170000000000001E-2</v>
      </c>
      <c r="BS85">
        <v>1.7170000000000001E-2</v>
      </c>
      <c r="BT85">
        <v>2.844E-2</v>
      </c>
      <c r="BU85">
        <v>2.844E-2</v>
      </c>
      <c r="BV85">
        <v>2.844E-2</v>
      </c>
      <c r="BW85">
        <v>2.844E-2</v>
      </c>
      <c r="BX85">
        <v>2.844E-2</v>
      </c>
      <c r="BY85">
        <v>5.9979999999999999E-2</v>
      </c>
      <c r="BZ85">
        <v>5.9979999999999999E-2</v>
      </c>
      <c r="CA85">
        <v>5.9979999999999999E-2</v>
      </c>
      <c r="CB85">
        <v>5.9979999999999999E-2</v>
      </c>
      <c r="CC85">
        <v>5.9979999999999999E-2</v>
      </c>
      <c r="CD85">
        <v>8.8489999999999999E-2</v>
      </c>
      <c r="CE85">
        <v>8.8489999999999999E-2</v>
      </c>
      <c r="CF85">
        <v>8.8489999999999999E-2</v>
      </c>
      <c r="CG85">
        <v>8.8489999999999999E-2</v>
      </c>
      <c r="CH85">
        <v>8.8489999999999999E-2</v>
      </c>
      <c r="CI85">
        <v>0.13188</v>
      </c>
      <c r="CJ85">
        <v>0.13188</v>
      </c>
      <c r="CK85">
        <v>0.13188</v>
      </c>
      <c r="CL85">
        <v>0.13188</v>
      </c>
      <c r="CM85">
        <v>0.13188</v>
      </c>
      <c r="CN85">
        <v>0.19855999999999999</v>
      </c>
      <c r="CO85">
        <v>0.19855999999999999</v>
      </c>
      <c r="CP85">
        <v>0.19855999999999999</v>
      </c>
      <c r="CQ85">
        <v>0.19855999999999999</v>
      </c>
      <c r="CR85">
        <v>0.19855999999999999</v>
      </c>
      <c r="CS85">
        <v>0.30197000000000002</v>
      </c>
      <c r="CT85">
        <v>0.30197000000000002</v>
      </c>
      <c r="CU85">
        <v>0.30197000000000002</v>
      </c>
      <c r="CV85">
        <v>0.30197000000000002</v>
      </c>
      <c r="CW85">
        <v>0.30197000000000002</v>
      </c>
      <c r="CX85">
        <v>1</v>
      </c>
    </row>
    <row r="86" spans="1:102">
      <c r="A86" t="s">
        <v>239</v>
      </c>
      <c r="B86">
        <v>2.14E-3</v>
      </c>
      <c r="C86">
        <v>2.0000000000000001E-4</v>
      </c>
      <c r="D86">
        <v>2.0000000000000001E-4</v>
      </c>
      <c r="E86">
        <v>2.0000000000000001E-4</v>
      </c>
      <c r="F86">
        <v>2.0000000000000001E-4</v>
      </c>
      <c r="G86">
        <v>9.0000000000000006E-5</v>
      </c>
      <c r="H86">
        <v>9.0000000000000006E-5</v>
      </c>
      <c r="I86">
        <v>9.0000000000000006E-5</v>
      </c>
      <c r="J86">
        <v>9.0000000000000006E-5</v>
      </c>
      <c r="K86">
        <v>9.0000000000000006E-5</v>
      </c>
      <c r="L86">
        <v>6.9999999999999994E-5</v>
      </c>
      <c r="M86">
        <v>6.9999999999999994E-5</v>
      </c>
      <c r="N86">
        <v>6.9999999999999994E-5</v>
      </c>
      <c r="O86">
        <v>6.9999999999999994E-5</v>
      </c>
      <c r="P86">
        <v>6.9999999999999994E-5</v>
      </c>
      <c r="Q86">
        <v>1.6000000000000001E-4</v>
      </c>
      <c r="R86">
        <v>1.6000000000000001E-4</v>
      </c>
      <c r="S86">
        <v>1.6000000000000001E-4</v>
      </c>
      <c r="T86">
        <v>1.6000000000000001E-4</v>
      </c>
      <c r="U86">
        <v>1.6000000000000001E-4</v>
      </c>
      <c r="V86">
        <v>2.7999999999999998E-4</v>
      </c>
      <c r="W86">
        <v>2.7999999999999998E-4</v>
      </c>
      <c r="X86">
        <v>2.7999999999999998E-4</v>
      </c>
      <c r="Y86">
        <v>2.7999999999999998E-4</v>
      </c>
      <c r="Z86">
        <v>2.7999999999999998E-4</v>
      </c>
      <c r="AA86">
        <v>3.4000000000000002E-4</v>
      </c>
      <c r="AB86">
        <v>3.4000000000000002E-4</v>
      </c>
      <c r="AC86">
        <v>3.4000000000000002E-4</v>
      </c>
      <c r="AD86">
        <v>3.4000000000000002E-4</v>
      </c>
      <c r="AE86">
        <v>3.4000000000000002E-4</v>
      </c>
      <c r="AF86">
        <v>4.0999999999999999E-4</v>
      </c>
      <c r="AG86">
        <v>4.0999999999999999E-4</v>
      </c>
      <c r="AH86">
        <v>4.0999999999999999E-4</v>
      </c>
      <c r="AI86">
        <v>4.0999999999999999E-4</v>
      </c>
      <c r="AJ86">
        <v>4.0999999999999999E-4</v>
      </c>
      <c r="AK86">
        <v>5.8E-4</v>
      </c>
      <c r="AL86">
        <v>5.8E-4</v>
      </c>
      <c r="AM86">
        <v>5.8E-4</v>
      </c>
      <c r="AN86">
        <v>5.8E-4</v>
      </c>
      <c r="AO86">
        <v>5.8E-4</v>
      </c>
      <c r="AP86">
        <v>8.4999999999999995E-4</v>
      </c>
      <c r="AQ86">
        <v>8.4999999999999995E-4</v>
      </c>
      <c r="AR86">
        <v>8.4999999999999995E-4</v>
      </c>
      <c r="AS86">
        <v>8.4999999999999995E-4</v>
      </c>
      <c r="AT86">
        <v>8.4999999999999995E-4</v>
      </c>
      <c r="AU86">
        <v>1.2999999999999999E-3</v>
      </c>
      <c r="AV86">
        <v>1.2999999999999999E-3</v>
      </c>
      <c r="AW86">
        <v>1.2999999999999999E-3</v>
      </c>
      <c r="AX86">
        <v>1.2999999999999999E-3</v>
      </c>
      <c r="AY86">
        <v>1.2999999999999999E-3</v>
      </c>
      <c r="AZ86">
        <v>1.9300000000000001E-3</v>
      </c>
      <c r="BA86">
        <v>1.9300000000000001E-3</v>
      </c>
      <c r="BB86">
        <v>1.9300000000000001E-3</v>
      </c>
      <c r="BC86">
        <v>1.9300000000000001E-3</v>
      </c>
      <c r="BD86">
        <v>1.9300000000000001E-3</v>
      </c>
      <c r="BE86">
        <v>2.8E-3</v>
      </c>
      <c r="BF86">
        <v>2.8E-3</v>
      </c>
      <c r="BG86">
        <v>2.8E-3</v>
      </c>
      <c r="BH86">
        <v>2.8E-3</v>
      </c>
      <c r="BI86">
        <v>2.8E-3</v>
      </c>
      <c r="BJ86">
        <v>3.8400000000000001E-3</v>
      </c>
      <c r="BK86">
        <v>3.8400000000000001E-3</v>
      </c>
      <c r="BL86">
        <v>3.8400000000000001E-3</v>
      </c>
      <c r="BM86">
        <v>3.8400000000000001E-3</v>
      </c>
      <c r="BN86">
        <v>3.8400000000000001E-3</v>
      </c>
      <c r="BO86">
        <v>5.7999999999999996E-3</v>
      </c>
      <c r="BP86">
        <v>5.7999999999999996E-3</v>
      </c>
      <c r="BQ86">
        <v>5.7999999999999996E-3</v>
      </c>
      <c r="BR86">
        <v>5.7999999999999996E-3</v>
      </c>
      <c r="BS86">
        <v>5.7999999999999996E-3</v>
      </c>
      <c r="BT86">
        <v>9.8700000000000003E-3</v>
      </c>
      <c r="BU86">
        <v>9.8700000000000003E-3</v>
      </c>
      <c r="BV86">
        <v>9.8700000000000003E-3</v>
      </c>
      <c r="BW86">
        <v>9.8700000000000003E-3</v>
      </c>
      <c r="BX86">
        <v>9.8700000000000003E-3</v>
      </c>
      <c r="BY86">
        <v>1.7930000000000001E-2</v>
      </c>
      <c r="BZ86">
        <v>1.7930000000000001E-2</v>
      </c>
      <c r="CA86">
        <v>1.7930000000000001E-2</v>
      </c>
      <c r="CB86">
        <v>1.7930000000000001E-2</v>
      </c>
      <c r="CC86">
        <v>1.7930000000000001E-2</v>
      </c>
      <c r="CD86">
        <v>3.4369999999999998E-2</v>
      </c>
      <c r="CE86">
        <v>3.4369999999999998E-2</v>
      </c>
      <c r="CF86">
        <v>3.4369999999999998E-2</v>
      </c>
      <c r="CG86">
        <v>3.4369999999999998E-2</v>
      </c>
      <c r="CH86">
        <v>3.4369999999999998E-2</v>
      </c>
      <c r="CI86">
        <v>6.4699999999999994E-2</v>
      </c>
      <c r="CJ86">
        <v>6.4699999999999994E-2</v>
      </c>
      <c r="CK86">
        <v>6.4699999999999994E-2</v>
      </c>
      <c r="CL86">
        <v>6.4699999999999994E-2</v>
      </c>
      <c r="CM86">
        <v>6.4699999999999994E-2</v>
      </c>
      <c r="CN86">
        <v>0.11960999999999999</v>
      </c>
      <c r="CO86">
        <v>0.11960999999999999</v>
      </c>
      <c r="CP86">
        <v>0.11960999999999999</v>
      </c>
      <c r="CQ86">
        <v>0.11960999999999999</v>
      </c>
      <c r="CR86">
        <v>0.11960999999999999</v>
      </c>
      <c r="CS86">
        <v>0.21715000000000001</v>
      </c>
      <c r="CT86">
        <v>0.21715000000000001</v>
      </c>
      <c r="CU86">
        <v>0.21715000000000001</v>
      </c>
      <c r="CV86">
        <v>0.21715000000000001</v>
      </c>
      <c r="CW86">
        <v>0.21715000000000001</v>
      </c>
      <c r="CX86">
        <v>1</v>
      </c>
    </row>
    <row r="87" spans="1:102">
      <c r="A87" t="s">
        <v>241</v>
      </c>
      <c r="B87">
        <v>1.8460000000000001E-2</v>
      </c>
      <c r="C87">
        <v>1.41E-3</v>
      </c>
      <c r="D87">
        <v>1.41E-3</v>
      </c>
      <c r="E87">
        <v>1.41E-3</v>
      </c>
      <c r="F87">
        <v>1.41E-3</v>
      </c>
      <c r="G87">
        <v>4.2000000000000002E-4</v>
      </c>
      <c r="H87">
        <v>4.2000000000000002E-4</v>
      </c>
      <c r="I87">
        <v>4.2000000000000002E-4</v>
      </c>
      <c r="J87">
        <v>4.2000000000000002E-4</v>
      </c>
      <c r="K87">
        <v>4.2000000000000002E-4</v>
      </c>
      <c r="L87">
        <v>3.4000000000000002E-4</v>
      </c>
      <c r="M87">
        <v>3.4000000000000002E-4</v>
      </c>
      <c r="N87">
        <v>3.4000000000000002E-4</v>
      </c>
      <c r="O87">
        <v>3.4000000000000002E-4</v>
      </c>
      <c r="P87">
        <v>3.4000000000000002E-4</v>
      </c>
      <c r="Q87">
        <v>5.8E-4</v>
      </c>
      <c r="R87">
        <v>5.8E-4</v>
      </c>
      <c r="S87">
        <v>5.8E-4</v>
      </c>
      <c r="T87">
        <v>5.8E-4</v>
      </c>
      <c r="U87">
        <v>5.8E-4</v>
      </c>
      <c r="V87">
        <v>6.9999999999999999E-4</v>
      </c>
      <c r="W87">
        <v>6.9999999999999999E-4</v>
      </c>
      <c r="X87">
        <v>6.9999999999999999E-4</v>
      </c>
      <c r="Y87">
        <v>6.9999999999999999E-4</v>
      </c>
      <c r="Z87">
        <v>6.9999999999999999E-4</v>
      </c>
      <c r="AA87">
        <v>8.1999999999999998E-4</v>
      </c>
      <c r="AB87">
        <v>8.1999999999999998E-4</v>
      </c>
      <c r="AC87">
        <v>8.1999999999999998E-4</v>
      </c>
      <c r="AD87">
        <v>8.1999999999999998E-4</v>
      </c>
      <c r="AE87">
        <v>8.1999999999999998E-4</v>
      </c>
      <c r="AF87">
        <v>1.07E-3</v>
      </c>
      <c r="AG87">
        <v>1.07E-3</v>
      </c>
      <c r="AH87">
        <v>1.07E-3</v>
      </c>
      <c r="AI87">
        <v>1.07E-3</v>
      </c>
      <c r="AJ87">
        <v>1.07E-3</v>
      </c>
      <c r="AK87">
        <v>1.5299999999999999E-3</v>
      </c>
      <c r="AL87">
        <v>1.5299999999999999E-3</v>
      </c>
      <c r="AM87">
        <v>1.5299999999999999E-3</v>
      </c>
      <c r="AN87">
        <v>1.5299999999999999E-3</v>
      </c>
      <c r="AO87">
        <v>1.5299999999999999E-3</v>
      </c>
      <c r="AP87">
        <v>2.2799999999999999E-3</v>
      </c>
      <c r="AQ87">
        <v>2.2799999999999999E-3</v>
      </c>
      <c r="AR87">
        <v>2.2799999999999999E-3</v>
      </c>
      <c r="AS87">
        <v>2.2799999999999999E-3</v>
      </c>
      <c r="AT87">
        <v>2.2799999999999999E-3</v>
      </c>
      <c r="AU87">
        <v>3.46E-3</v>
      </c>
      <c r="AV87">
        <v>3.46E-3</v>
      </c>
      <c r="AW87">
        <v>3.46E-3</v>
      </c>
      <c r="AX87">
        <v>3.46E-3</v>
      </c>
      <c r="AY87">
        <v>3.46E-3</v>
      </c>
      <c r="AZ87">
        <v>5.2399999999999999E-3</v>
      </c>
      <c r="BA87">
        <v>5.2399999999999999E-3</v>
      </c>
      <c r="BB87">
        <v>5.2399999999999999E-3</v>
      </c>
      <c r="BC87">
        <v>5.2399999999999999E-3</v>
      </c>
      <c r="BD87">
        <v>5.2399999999999999E-3</v>
      </c>
      <c r="BE87">
        <v>7.9399999999999991E-3</v>
      </c>
      <c r="BF87">
        <v>7.9399999999999991E-3</v>
      </c>
      <c r="BG87">
        <v>7.9399999999999991E-3</v>
      </c>
      <c r="BH87">
        <v>7.9399999999999991E-3</v>
      </c>
      <c r="BI87">
        <v>7.9399999999999991E-3</v>
      </c>
      <c r="BJ87">
        <v>1.259E-2</v>
      </c>
      <c r="BK87">
        <v>1.259E-2</v>
      </c>
      <c r="BL87">
        <v>1.259E-2</v>
      </c>
      <c r="BM87">
        <v>1.259E-2</v>
      </c>
      <c r="BN87">
        <v>1.259E-2</v>
      </c>
      <c r="BO87">
        <v>2.0760000000000001E-2</v>
      </c>
      <c r="BP87">
        <v>2.0760000000000001E-2</v>
      </c>
      <c r="BQ87">
        <v>2.0760000000000001E-2</v>
      </c>
      <c r="BR87">
        <v>2.0760000000000001E-2</v>
      </c>
      <c r="BS87">
        <v>2.0760000000000001E-2</v>
      </c>
      <c r="BT87">
        <v>3.5999999999999997E-2</v>
      </c>
      <c r="BU87">
        <v>3.5999999999999997E-2</v>
      </c>
      <c r="BV87">
        <v>3.5999999999999997E-2</v>
      </c>
      <c r="BW87">
        <v>3.5999999999999997E-2</v>
      </c>
      <c r="BX87">
        <v>3.5999999999999997E-2</v>
      </c>
      <c r="BY87">
        <v>6.2659999999999993E-2</v>
      </c>
      <c r="BZ87">
        <v>6.2659999999999993E-2</v>
      </c>
      <c r="CA87">
        <v>6.2659999999999993E-2</v>
      </c>
      <c r="CB87">
        <v>6.2659999999999993E-2</v>
      </c>
      <c r="CC87">
        <v>6.2659999999999993E-2</v>
      </c>
      <c r="CD87">
        <v>0.10827000000000001</v>
      </c>
      <c r="CE87">
        <v>0.10827000000000001</v>
      </c>
      <c r="CF87">
        <v>0.10827000000000001</v>
      </c>
      <c r="CG87">
        <v>0.10827000000000001</v>
      </c>
      <c r="CH87">
        <v>0.10827000000000001</v>
      </c>
      <c r="CI87">
        <v>0.17693999999999999</v>
      </c>
      <c r="CJ87">
        <v>0.17693999999999999</v>
      </c>
      <c r="CK87">
        <v>0.17693999999999999</v>
      </c>
      <c r="CL87">
        <v>0.17693999999999999</v>
      </c>
      <c r="CM87">
        <v>0.17693999999999999</v>
      </c>
      <c r="CN87">
        <v>0.27348</v>
      </c>
      <c r="CO87">
        <v>0.27348</v>
      </c>
      <c r="CP87">
        <v>0.27348</v>
      </c>
      <c r="CQ87">
        <v>0.27348</v>
      </c>
      <c r="CR87">
        <v>0.27348</v>
      </c>
      <c r="CS87">
        <v>0.39977000000000001</v>
      </c>
      <c r="CT87">
        <v>0.39977000000000001</v>
      </c>
      <c r="CU87">
        <v>0.39977000000000001</v>
      </c>
      <c r="CV87">
        <v>0.39977000000000001</v>
      </c>
      <c r="CW87">
        <v>0.39977000000000001</v>
      </c>
      <c r="CX87">
        <v>1</v>
      </c>
    </row>
    <row r="88" spans="1:102">
      <c r="A88" t="s">
        <v>243</v>
      </c>
      <c r="B88">
        <v>2.2450000000000001E-2</v>
      </c>
      <c r="C88">
        <v>5.6999999999999998E-4</v>
      </c>
      <c r="D88">
        <v>5.6999999999999998E-4</v>
      </c>
      <c r="E88">
        <v>5.6999999999999998E-4</v>
      </c>
      <c r="F88">
        <v>5.6999999999999998E-4</v>
      </c>
      <c r="G88">
        <v>4.2000000000000002E-4</v>
      </c>
      <c r="H88">
        <v>4.2000000000000002E-4</v>
      </c>
      <c r="I88">
        <v>4.2000000000000002E-4</v>
      </c>
      <c r="J88">
        <v>4.2000000000000002E-4</v>
      </c>
      <c r="K88">
        <v>4.2000000000000002E-4</v>
      </c>
      <c r="L88">
        <v>4.4999999999999999E-4</v>
      </c>
      <c r="M88">
        <v>4.4999999999999999E-4</v>
      </c>
      <c r="N88">
        <v>4.4999999999999999E-4</v>
      </c>
      <c r="O88">
        <v>4.4999999999999999E-4</v>
      </c>
      <c r="P88">
        <v>4.4999999999999999E-4</v>
      </c>
      <c r="Q88">
        <v>8.1999999999999998E-4</v>
      </c>
      <c r="R88">
        <v>8.1999999999999998E-4</v>
      </c>
      <c r="S88">
        <v>8.1999999999999998E-4</v>
      </c>
      <c r="T88">
        <v>8.1999999999999998E-4</v>
      </c>
      <c r="U88">
        <v>8.1999999999999998E-4</v>
      </c>
      <c r="V88">
        <v>1.16E-3</v>
      </c>
      <c r="W88">
        <v>1.16E-3</v>
      </c>
      <c r="X88">
        <v>1.16E-3</v>
      </c>
      <c r="Y88">
        <v>1.16E-3</v>
      </c>
      <c r="Z88">
        <v>1.16E-3</v>
      </c>
      <c r="AA88">
        <v>1.7899999999999999E-3</v>
      </c>
      <c r="AB88">
        <v>1.7899999999999999E-3</v>
      </c>
      <c r="AC88">
        <v>1.7899999999999999E-3</v>
      </c>
      <c r="AD88">
        <v>1.7899999999999999E-3</v>
      </c>
      <c r="AE88">
        <v>1.7899999999999999E-3</v>
      </c>
      <c r="AF88">
        <v>2.6099999999999999E-3</v>
      </c>
      <c r="AG88">
        <v>2.6099999999999999E-3</v>
      </c>
      <c r="AH88">
        <v>2.6099999999999999E-3</v>
      </c>
      <c r="AI88">
        <v>2.6099999999999999E-3</v>
      </c>
      <c r="AJ88">
        <v>2.6099999999999999E-3</v>
      </c>
      <c r="AK88">
        <v>3.13E-3</v>
      </c>
      <c r="AL88">
        <v>3.13E-3</v>
      </c>
      <c r="AM88">
        <v>3.13E-3</v>
      </c>
      <c r="AN88">
        <v>3.13E-3</v>
      </c>
      <c r="AO88">
        <v>3.13E-3</v>
      </c>
      <c r="AP88">
        <v>4.3E-3</v>
      </c>
      <c r="AQ88">
        <v>4.3E-3</v>
      </c>
      <c r="AR88">
        <v>4.3E-3</v>
      </c>
      <c r="AS88">
        <v>4.3E-3</v>
      </c>
      <c r="AT88">
        <v>4.3E-3</v>
      </c>
      <c r="AU88">
        <v>5.8500000000000002E-3</v>
      </c>
      <c r="AV88">
        <v>5.8500000000000002E-3</v>
      </c>
      <c r="AW88">
        <v>5.8500000000000002E-3</v>
      </c>
      <c r="AX88">
        <v>5.8500000000000002E-3</v>
      </c>
      <c r="AY88">
        <v>5.8500000000000002E-3</v>
      </c>
      <c r="AZ88">
        <v>8.6300000000000005E-3</v>
      </c>
      <c r="BA88">
        <v>8.6300000000000005E-3</v>
      </c>
      <c r="BB88">
        <v>8.6300000000000005E-3</v>
      </c>
      <c r="BC88">
        <v>8.6300000000000005E-3</v>
      </c>
      <c r="BD88">
        <v>8.6300000000000005E-3</v>
      </c>
      <c r="BE88">
        <v>1.2489999999999999E-2</v>
      </c>
      <c r="BF88">
        <v>1.2489999999999999E-2</v>
      </c>
      <c r="BG88">
        <v>1.2489999999999999E-2</v>
      </c>
      <c r="BH88">
        <v>1.2489999999999999E-2</v>
      </c>
      <c r="BI88">
        <v>1.2489999999999999E-2</v>
      </c>
      <c r="BJ88">
        <v>1.9E-2</v>
      </c>
      <c r="BK88">
        <v>1.9E-2</v>
      </c>
      <c r="BL88">
        <v>1.9E-2</v>
      </c>
      <c r="BM88">
        <v>1.9E-2</v>
      </c>
      <c r="BN88">
        <v>1.9E-2</v>
      </c>
      <c r="BO88">
        <v>2.8910000000000002E-2</v>
      </c>
      <c r="BP88">
        <v>2.8910000000000002E-2</v>
      </c>
      <c r="BQ88">
        <v>2.8910000000000002E-2</v>
      </c>
      <c r="BR88">
        <v>2.8910000000000002E-2</v>
      </c>
      <c r="BS88">
        <v>2.8910000000000002E-2</v>
      </c>
      <c r="BT88">
        <v>4.539E-2</v>
      </c>
      <c r="BU88">
        <v>4.539E-2</v>
      </c>
      <c r="BV88">
        <v>4.539E-2</v>
      </c>
      <c r="BW88">
        <v>4.539E-2</v>
      </c>
      <c r="BX88">
        <v>4.539E-2</v>
      </c>
      <c r="BY88">
        <v>7.8359999999999999E-2</v>
      </c>
      <c r="BZ88">
        <v>7.8359999999999999E-2</v>
      </c>
      <c r="CA88">
        <v>7.8359999999999999E-2</v>
      </c>
      <c r="CB88">
        <v>7.8359999999999999E-2</v>
      </c>
      <c r="CC88">
        <v>7.8359999999999999E-2</v>
      </c>
      <c r="CD88">
        <v>0.12687000000000001</v>
      </c>
      <c r="CE88">
        <v>0.12687000000000001</v>
      </c>
      <c r="CF88">
        <v>0.12687000000000001</v>
      </c>
      <c r="CG88">
        <v>0.12687000000000001</v>
      </c>
      <c r="CH88">
        <v>0.12687000000000001</v>
      </c>
      <c r="CI88">
        <v>0.19672000000000001</v>
      </c>
      <c r="CJ88">
        <v>0.19672000000000001</v>
      </c>
      <c r="CK88">
        <v>0.19672000000000001</v>
      </c>
      <c r="CL88">
        <v>0.19672000000000001</v>
      </c>
      <c r="CM88">
        <v>0.19672000000000001</v>
      </c>
      <c r="CN88">
        <v>0.29213</v>
      </c>
      <c r="CO88">
        <v>0.29213</v>
      </c>
      <c r="CP88">
        <v>0.29213</v>
      </c>
      <c r="CQ88">
        <v>0.29213</v>
      </c>
      <c r="CR88">
        <v>0.29213</v>
      </c>
      <c r="CS88">
        <v>0.41549000000000003</v>
      </c>
      <c r="CT88">
        <v>0.41549000000000003</v>
      </c>
      <c r="CU88">
        <v>0.41549000000000003</v>
      </c>
      <c r="CV88">
        <v>0.41549000000000003</v>
      </c>
      <c r="CW88">
        <v>0.41549000000000003</v>
      </c>
      <c r="CX88">
        <v>1</v>
      </c>
    </row>
    <row r="89" spans="1:102">
      <c r="A89" t="s">
        <v>245</v>
      </c>
      <c r="B89">
        <v>5.1310000000000001E-2</v>
      </c>
      <c r="C89">
        <v>7.5399999999999998E-3</v>
      </c>
      <c r="D89">
        <v>7.5399999999999998E-3</v>
      </c>
      <c r="E89">
        <v>7.5399999999999998E-3</v>
      </c>
      <c r="F89">
        <v>7.5399999999999998E-3</v>
      </c>
      <c r="G89">
        <v>1.4599999999999999E-3</v>
      </c>
      <c r="H89">
        <v>1.4599999999999999E-3</v>
      </c>
      <c r="I89">
        <v>1.4599999999999999E-3</v>
      </c>
      <c r="J89">
        <v>1.4599999999999999E-3</v>
      </c>
      <c r="K89">
        <v>1.4599999999999999E-3</v>
      </c>
      <c r="L89">
        <v>1.3799999999999999E-3</v>
      </c>
      <c r="M89">
        <v>1.3799999999999999E-3</v>
      </c>
      <c r="N89">
        <v>1.3799999999999999E-3</v>
      </c>
      <c r="O89">
        <v>1.3799999999999999E-3</v>
      </c>
      <c r="P89">
        <v>1.3799999999999999E-3</v>
      </c>
      <c r="Q89">
        <v>8.5999999999999998E-4</v>
      </c>
      <c r="R89">
        <v>8.5999999999999998E-4</v>
      </c>
      <c r="S89">
        <v>8.5999999999999998E-4</v>
      </c>
      <c r="T89">
        <v>8.5999999999999998E-4</v>
      </c>
      <c r="U89">
        <v>8.5999999999999998E-4</v>
      </c>
      <c r="V89">
        <v>1.99E-3</v>
      </c>
      <c r="W89">
        <v>1.99E-3</v>
      </c>
      <c r="X89">
        <v>1.99E-3</v>
      </c>
      <c r="Y89">
        <v>1.99E-3</v>
      </c>
      <c r="Z89">
        <v>1.99E-3</v>
      </c>
      <c r="AA89">
        <v>3.8899999999999998E-3</v>
      </c>
      <c r="AB89">
        <v>3.8899999999999998E-3</v>
      </c>
      <c r="AC89">
        <v>3.8899999999999998E-3</v>
      </c>
      <c r="AD89">
        <v>3.8899999999999998E-3</v>
      </c>
      <c r="AE89">
        <v>3.8899999999999998E-3</v>
      </c>
      <c r="AF89">
        <v>7.6299999999999996E-3</v>
      </c>
      <c r="AG89">
        <v>7.6299999999999996E-3</v>
      </c>
      <c r="AH89">
        <v>7.6299999999999996E-3</v>
      </c>
      <c r="AI89">
        <v>7.6299999999999996E-3</v>
      </c>
      <c r="AJ89">
        <v>7.6299999999999996E-3</v>
      </c>
      <c r="AK89">
        <v>1.023E-2</v>
      </c>
      <c r="AL89">
        <v>1.023E-2</v>
      </c>
      <c r="AM89">
        <v>1.023E-2</v>
      </c>
      <c r="AN89">
        <v>1.023E-2</v>
      </c>
      <c r="AO89">
        <v>1.023E-2</v>
      </c>
      <c r="AP89">
        <v>1.021E-2</v>
      </c>
      <c r="AQ89">
        <v>1.021E-2</v>
      </c>
      <c r="AR89">
        <v>1.021E-2</v>
      </c>
      <c r="AS89">
        <v>1.021E-2</v>
      </c>
      <c r="AT89">
        <v>1.021E-2</v>
      </c>
      <c r="AU89">
        <v>9.3799999999999994E-3</v>
      </c>
      <c r="AV89">
        <v>9.3799999999999994E-3</v>
      </c>
      <c r="AW89">
        <v>9.3799999999999994E-3</v>
      </c>
      <c r="AX89">
        <v>9.3799999999999994E-3</v>
      </c>
      <c r="AY89">
        <v>9.3799999999999994E-3</v>
      </c>
      <c r="AZ89">
        <v>9.6699999999999998E-3</v>
      </c>
      <c r="BA89">
        <v>9.6699999999999998E-3</v>
      </c>
      <c r="BB89">
        <v>9.6699999999999998E-3</v>
      </c>
      <c r="BC89">
        <v>9.6699999999999998E-3</v>
      </c>
      <c r="BD89">
        <v>9.6699999999999998E-3</v>
      </c>
      <c r="BE89">
        <v>1.2370000000000001E-2</v>
      </c>
      <c r="BF89">
        <v>1.2370000000000001E-2</v>
      </c>
      <c r="BG89">
        <v>1.2370000000000001E-2</v>
      </c>
      <c r="BH89">
        <v>1.2370000000000001E-2</v>
      </c>
      <c r="BI89">
        <v>1.2370000000000001E-2</v>
      </c>
      <c r="BJ89">
        <v>1.7069999999999998E-2</v>
      </c>
      <c r="BK89">
        <v>1.7069999999999998E-2</v>
      </c>
      <c r="BL89">
        <v>1.7069999999999998E-2</v>
      </c>
      <c r="BM89">
        <v>1.7069999999999998E-2</v>
      </c>
      <c r="BN89">
        <v>1.7069999999999998E-2</v>
      </c>
      <c r="BO89">
        <v>2.734E-2</v>
      </c>
      <c r="BP89">
        <v>2.734E-2</v>
      </c>
      <c r="BQ89">
        <v>2.734E-2</v>
      </c>
      <c r="BR89">
        <v>2.734E-2</v>
      </c>
      <c r="BS89">
        <v>2.734E-2</v>
      </c>
      <c r="BT89">
        <v>4.6109999999999998E-2</v>
      </c>
      <c r="BU89">
        <v>4.6109999999999998E-2</v>
      </c>
      <c r="BV89">
        <v>4.6109999999999998E-2</v>
      </c>
      <c r="BW89">
        <v>4.6109999999999998E-2</v>
      </c>
      <c r="BX89">
        <v>4.6109999999999998E-2</v>
      </c>
      <c r="BY89">
        <v>7.8240000000000004E-2</v>
      </c>
      <c r="BZ89">
        <v>7.8240000000000004E-2</v>
      </c>
      <c r="CA89">
        <v>7.8240000000000004E-2</v>
      </c>
      <c r="CB89">
        <v>7.8240000000000004E-2</v>
      </c>
      <c r="CC89">
        <v>7.8240000000000004E-2</v>
      </c>
      <c r="CD89">
        <v>0.12791</v>
      </c>
      <c r="CE89">
        <v>0.12791</v>
      </c>
      <c r="CF89">
        <v>0.12791</v>
      </c>
      <c r="CG89">
        <v>0.12791</v>
      </c>
      <c r="CH89">
        <v>0.12791</v>
      </c>
      <c r="CI89">
        <v>0.19977</v>
      </c>
      <c r="CJ89">
        <v>0.19977</v>
      </c>
      <c r="CK89">
        <v>0.19977</v>
      </c>
      <c r="CL89">
        <v>0.19977</v>
      </c>
      <c r="CM89">
        <v>0.19977</v>
      </c>
      <c r="CN89">
        <v>0.29754999999999998</v>
      </c>
      <c r="CO89">
        <v>0.29754999999999998</v>
      </c>
      <c r="CP89">
        <v>0.29754999999999998</v>
      </c>
      <c r="CQ89">
        <v>0.29754999999999998</v>
      </c>
      <c r="CR89">
        <v>0.29754999999999998</v>
      </c>
      <c r="CS89">
        <v>0.42249999999999999</v>
      </c>
      <c r="CT89">
        <v>0.42249999999999999</v>
      </c>
      <c r="CU89">
        <v>0.42249999999999999</v>
      </c>
      <c r="CV89">
        <v>0.42249999999999999</v>
      </c>
      <c r="CW89">
        <v>0.42249999999999999</v>
      </c>
      <c r="CX89">
        <v>1</v>
      </c>
    </row>
    <row r="90" spans="1:102">
      <c r="A90" t="s">
        <v>247</v>
      </c>
      <c r="B90">
        <v>3.5270000000000003E-2</v>
      </c>
      <c r="C90">
        <v>2.8900000000000002E-3</v>
      </c>
      <c r="D90">
        <v>2.8900000000000002E-3</v>
      </c>
      <c r="E90">
        <v>2.8900000000000002E-3</v>
      </c>
      <c r="F90">
        <v>2.8900000000000002E-3</v>
      </c>
      <c r="G90">
        <v>1.0399999999999999E-3</v>
      </c>
      <c r="H90">
        <v>1.0399999999999999E-3</v>
      </c>
      <c r="I90">
        <v>1.0399999999999999E-3</v>
      </c>
      <c r="J90">
        <v>1.0399999999999999E-3</v>
      </c>
      <c r="K90">
        <v>1.0399999999999999E-3</v>
      </c>
      <c r="L90">
        <v>1.16E-3</v>
      </c>
      <c r="M90">
        <v>1.16E-3</v>
      </c>
      <c r="N90">
        <v>1.16E-3</v>
      </c>
      <c r="O90">
        <v>1.16E-3</v>
      </c>
      <c r="P90">
        <v>1.16E-3</v>
      </c>
      <c r="Q90">
        <v>1.0399999999999999E-3</v>
      </c>
      <c r="R90">
        <v>1.0399999999999999E-3</v>
      </c>
      <c r="S90">
        <v>1.0399999999999999E-3</v>
      </c>
      <c r="T90">
        <v>1.0399999999999999E-3</v>
      </c>
      <c r="U90">
        <v>1.0399999999999999E-3</v>
      </c>
      <c r="V90">
        <v>8.5999999999999998E-4</v>
      </c>
      <c r="W90">
        <v>8.5999999999999998E-4</v>
      </c>
      <c r="X90">
        <v>8.5999999999999998E-4</v>
      </c>
      <c r="Y90">
        <v>8.5999999999999998E-4</v>
      </c>
      <c r="Z90">
        <v>8.5999999999999998E-4</v>
      </c>
      <c r="AA90">
        <v>1.3600000000000001E-3</v>
      </c>
      <c r="AB90">
        <v>1.3600000000000001E-3</v>
      </c>
      <c r="AC90">
        <v>1.3600000000000001E-3</v>
      </c>
      <c r="AD90">
        <v>1.3600000000000001E-3</v>
      </c>
      <c r="AE90">
        <v>1.3600000000000001E-3</v>
      </c>
      <c r="AF90">
        <v>2.8300000000000001E-3</v>
      </c>
      <c r="AG90">
        <v>2.8300000000000001E-3</v>
      </c>
      <c r="AH90">
        <v>2.8300000000000001E-3</v>
      </c>
      <c r="AI90">
        <v>2.8300000000000001E-3</v>
      </c>
      <c r="AJ90">
        <v>2.8300000000000001E-3</v>
      </c>
      <c r="AK90">
        <v>2.7699999999999999E-3</v>
      </c>
      <c r="AL90">
        <v>2.7699999999999999E-3</v>
      </c>
      <c r="AM90">
        <v>2.7699999999999999E-3</v>
      </c>
      <c r="AN90">
        <v>2.7699999999999999E-3</v>
      </c>
      <c r="AO90">
        <v>2.7699999999999999E-3</v>
      </c>
      <c r="AP90">
        <v>5.28E-3</v>
      </c>
      <c r="AQ90">
        <v>5.28E-3</v>
      </c>
      <c r="AR90">
        <v>5.28E-3</v>
      </c>
      <c r="AS90">
        <v>5.28E-3</v>
      </c>
      <c r="AT90">
        <v>5.28E-3</v>
      </c>
      <c r="AU90">
        <v>6.4900000000000001E-3</v>
      </c>
      <c r="AV90">
        <v>6.4900000000000001E-3</v>
      </c>
      <c r="AW90">
        <v>6.4900000000000001E-3</v>
      </c>
      <c r="AX90">
        <v>6.4900000000000001E-3</v>
      </c>
      <c r="AY90">
        <v>6.4900000000000001E-3</v>
      </c>
      <c r="AZ90">
        <v>9.0900000000000009E-3</v>
      </c>
      <c r="BA90">
        <v>9.0900000000000009E-3</v>
      </c>
      <c r="BB90">
        <v>9.0900000000000009E-3</v>
      </c>
      <c r="BC90">
        <v>9.0900000000000009E-3</v>
      </c>
      <c r="BD90">
        <v>9.0900000000000009E-3</v>
      </c>
      <c r="BE90">
        <v>8.1600000000000006E-3</v>
      </c>
      <c r="BF90">
        <v>8.1600000000000006E-3</v>
      </c>
      <c r="BG90">
        <v>8.1600000000000006E-3</v>
      </c>
      <c r="BH90">
        <v>8.1600000000000006E-3</v>
      </c>
      <c r="BI90">
        <v>8.1600000000000006E-3</v>
      </c>
      <c r="BJ90">
        <v>2.283E-2</v>
      </c>
      <c r="BK90">
        <v>2.283E-2</v>
      </c>
      <c r="BL90">
        <v>2.283E-2</v>
      </c>
      <c r="BM90">
        <v>2.283E-2</v>
      </c>
      <c r="BN90">
        <v>2.283E-2</v>
      </c>
      <c r="BO90">
        <v>2.1530000000000001E-2</v>
      </c>
      <c r="BP90">
        <v>2.1530000000000001E-2</v>
      </c>
      <c r="BQ90">
        <v>2.1530000000000001E-2</v>
      </c>
      <c r="BR90">
        <v>2.1530000000000001E-2</v>
      </c>
      <c r="BS90">
        <v>2.1530000000000001E-2</v>
      </c>
      <c r="BT90">
        <v>4.6339999999999999E-2</v>
      </c>
      <c r="BU90">
        <v>4.6339999999999999E-2</v>
      </c>
      <c r="BV90">
        <v>4.6339999999999999E-2</v>
      </c>
      <c r="BW90">
        <v>4.6339999999999999E-2</v>
      </c>
      <c r="BX90">
        <v>4.6339999999999999E-2</v>
      </c>
      <c r="BY90">
        <v>4.4630000000000003E-2</v>
      </c>
      <c r="BZ90">
        <v>4.4630000000000003E-2</v>
      </c>
      <c r="CA90">
        <v>4.4630000000000003E-2</v>
      </c>
      <c r="CB90">
        <v>4.4630000000000003E-2</v>
      </c>
      <c r="CC90">
        <v>4.4630000000000003E-2</v>
      </c>
      <c r="CD90">
        <v>6.2059999999999997E-2</v>
      </c>
      <c r="CE90">
        <v>6.2059999999999997E-2</v>
      </c>
      <c r="CF90">
        <v>6.2059999999999997E-2</v>
      </c>
      <c r="CG90">
        <v>6.2059999999999997E-2</v>
      </c>
      <c r="CH90">
        <v>6.2059999999999997E-2</v>
      </c>
      <c r="CI90">
        <v>9.0910000000000005E-2</v>
      </c>
      <c r="CJ90">
        <v>9.0910000000000005E-2</v>
      </c>
      <c r="CK90">
        <v>9.0910000000000005E-2</v>
      </c>
      <c r="CL90">
        <v>9.0910000000000005E-2</v>
      </c>
      <c r="CM90">
        <v>9.0910000000000005E-2</v>
      </c>
      <c r="CN90">
        <v>0.14027999999999999</v>
      </c>
      <c r="CO90">
        <v>0.14027999999999999</v>
      </c>
      <c r="CP90">
        <v>0.14027999999999999</v>
      </c>
      <c r="CQ90">
        <v>0.14027999999999999</v>
      </c>
      <c r="CR90">
        <v>0.14027999999999999</v>
      </c>
      <c r="CS90">
        <v>0.22805</v>
      </c>
      <c r="CT90">
        <v>0.22805</v>
      </c>
      <c r="CU90">
        <v>0.22805</v>
      </c>
      <c r="CV90">
        <v>0.22805</v>
      </c>
      <c r="CW90">
        <v>0.22805</v>
      </c>
      <c r="CX90">
        <v>1</v>
      </c>
    </row>
    <row r="91" spans="1:102">
      <c r="A91" t="s">
        <v>249</v>
      </c>
      <c r="B91">
        <v>2.5530000000000001E-2</v>
      </c>
      <c r="C91">
        <v>1.6800000000000001E-3</v>
      </c>
      <c r="D91">
        <v>1.6800000000000001E-3</v>
      </c>
      <c r="E91">
        <v>1.6800000000000001E-3</v>
      </c>
      <c r="F91">
        <v>1.6800000000000001E-3</v>
      </c>
      <c r="G91">
        <v>5.5000000000000003E-4</v>
      </c>
      <c r="H91">
        <v>5.5000000000000003E-4</v>
      </c>
      <c r="I91">
        <v>5.5000000000000003E-4</v>
      </c>
      <c r="J91">
        <v>5.5000000000000003E-4</v>
      </c>
      <c r="K91">
        <v>5.5000000000000003E-4</v>
      </c>
      <c r="L91">
        <v>4.2000000000000002E-4</v>
      </c>
      <c r="M91">
        <v>4.2000000000000002E-4</v>
      </c>
      <c r="N91">
        <v>4.2000000000000002E-4</v>
      </c>
      <c r="O91">
        <v>4.2000000000000002E-4</v>
      </c>
      <c r="P91">
        <v>4.2000000000000002E-4</v>
      </c>
      <c r="Q91">
        <v>6.8999999999999997E-4</v>
      </c>
      <c r="R91">
        <v>6.8999999999999997E-4</v>
      </c>
      <c r="S91">
        <v>6.8999999999999997E-4</v>
      </c>
      <c r="T91">
        <v>6.8999999999999997E-4</v>
      </c>
      <c r="U91">
        <v>6.8999999999999997E-4</v>
      </c>
      <c r="V91">
        <v>8.5999999999999998E-4</v>
      </c>
      <c r="W91">
        <v>8.5999999999999998E-4</v>
      </c>
      <c r="X91">
        <v>8.5999999999999998E-4</v>
      </c>
      <c r="Y91">
        <v>8.5999999999999998E-4</v>
      </c>
      <c r="Z91">
        <v>8.5999999999999998E-4</v>
      </c>
      <c r="AA91">
        <v>1.01E-3</v>
      </c>
      <c r="AB91">
        <v>1.01E-3</v>
      </c>
      <c r="AC91">
        <v>1.01E-3</v>
      </c>
      <c r="AD91">
        <v>1.01E-3</v>
      </c>
      <c r="AE91">
        <v>1.01E-3</v>
      </c>
      <c r="AF91">
        <v>1.2999999999999999E-3</v>
      </c>
      <c r="AG91">
        <v>1.2999999999999999E-3</v>
      </c>
      <c r="AH91">
        <v>1.2999999999999999E-3</v>
      </c>
      <c r="AI91">
        <v>1.2999999999999999E-3</v>
      </c>
      <c r="AJ91">
        <v>1.2999999999999999E-3</v>
      </c>
      <c r="AK91">
        <v>1.81E-3</v>
      </c>
      <c r="AL91">
        <v>1.81E-3</v>
      </c>
      <c r="AM91">
        <v>1.81E-3</v>
      </c>
      <c r="AN91">
        <v>1.81E-3</v>
      </c>
      <c r="AO91">
        <v>1.81E-3</v>
      </c>
      <c r="AP91">
        <v>2.6199999999999999E-3</v>
      </c>
      <c r="AQ91">
        <v>2.6199999999999999E-3</v>
      </c>
      <c r="AR91">
        <v>2.6199999999999999E-3</v>
      </c>
      <c r="AS91">
        <v>2.6199999999999999E-3</v>
      </c>
      <c r="AT91">
        <v>2.6199999999999999E-3</v>
      </c>
      <c r="AU91">
        <v>3.9100000000000003E-3</v>
      </c>
      <c r="AV91">
        <v>3.9100000000000003E-3</v>
      </c>
      <c r="AW91">
        <v>3.9100000000000003E-3</v>
      </c>
      <c r="AX91">
        <v>3.9100000000000003E-3</v>
      </c>
      <c r="AY91">
        <v>3.9100000000000003E-3</v>
      </c>
      <c r="AZ91">
        <v>5.8599999999999998E-3</v>
      </c>
      <c r="BA91">
        <v>5.8599999999999998E-3</v>
      </c>
      <c r="BB91">
        <v>5.8599999999999998E-3</v>
      </c>
      <c r="BC91">
        <v>5.8599999999999998E-3</v>
      </c>
      <c r="BD91">
        <v>5.8599999999999998E-3</v>
      </c>
      <c r="BE91">
        <v>8.8599999999999998E-3</v>
      </c>
      <c r="BF91">
        <v>8.8599999999999998E-3</v>
      </c>
      <c r="BG91">
        <v>8.8599999999999998E-3</v>
      </c>
      <c r="BH91">
        <v>8.8599999999999998E-3</v>
      </c>
      <c r="BI91">
        <v>8.8599999999999998E-3</v>
      </c>
      <c r="BJ91">
        <v>1.384E-2</v>
      </c>
      <c r="BK91">
        <v>1.384E-2</v>
      </c>
      <c r="BL91">
        <v>1.384E-2</v>
      </c>
      <c r="BM91">
        <v>1.384E-2</v>
      </c>
      <c r="BN91">
        <v>1.384E-2</v>
      </c>
      <c r="BO91">
        <v>2.2800000000000001E-2</v>
      </c>
      <c r="BP91">
        <v>2.2800000000000001E-2</v>
      </c>
      <c r="BQ91">
        <v>2.2800000000000001E-2</v>
      </c>
      <c r="BR91">
        <v>2.2800000000000001E-2</v>
      </c>
      <c r="BS91">
        <v>2.2800000000000001E-2</v>
      </c>
      <c r="BT91">
        <v>3.9260000000000003E-2</v>
      </c>
      <c r="BU91">
        <v>3.9260000000000003E-2</v>
      </c>
      <c r="BV91">
        <v>3.9260000000000003E-2</v>
      </c>
      <c r="BW91">
        <v>3.9260000000000003E-2</v>
      </c>
      <c r="BX91">
        <v>3.9260000000000003E-2</v>
      </c>
      <c r="BY91">
        <v>6.7530000000000007E-2</v>
      </c>
      <c r="BZ91">
        <v>6.7530000000000007E-2</v>
      </c>
      <c r="CA91">
        <v>6.7530000000000007E-2</v>
      </c>
      <c r="CB91">
        <v>6.7530000000000007E-2</v>
      </c>
      <c r="CC91">
        <v>6.7530000000000007E-2</v>
      </c>
      <c r="CD91">
        <v>0.1144</v>
      </c>
      <c r="CE91">
        <v>0.1144</v>
      </c>
      <c r="CF91">
        <v>0.1144</v>
      </c>
      <c r="CG91">
        <v>0.1144</v>
      </c>
      <c r="CH91">
        <v>0.1144</v>
      </c>
      <c r="CI91">
        <v>0.18390000000000001</v>
      </c>
      <c r="CJ91">
        <v>0.18390000000000001</v>
      </c>
      <c r="CK91">
        <v>0.18390000000000001</v>
      </c>
      <c r="CL91">
        <v>0.18390000000000001</v>
      </c>
      <c r="CM91">
        <v>0.18390000000000001</v>
      </c>
      <c r="CN91">
        <v>0.28055000000000002</v>
      </c>
      <c r="CO91">
        <v>0.28055000000000002</v>
      </c>
      <c r="CP91">
        <v>0.28055000000000002</v>
      </c>
      <c r="CQ91">
        <v>0.28055000000000002</v>
      </c>
      <c r="CR91">
        <v>0.28055000000000002</v>
      </c>
      <c r="CS91">
        <v>0.40616000000000002</v>
      </c>
      <c r="CT91">
        <v>0.40616000000000002</v>
      </c>
      <c r="CU91">
        <v>0.40616000000000002</v>
      </c>
      <c r="CV91">
        <v>0.40616000000000002</v>
      </c>
      <c r="CW91">
        <v>0.40616000000000002</v>
      </c>
      <c r="CX91">
        <v>1</v>
      </c>
    </row>
    <row r="92" spans="1:102">
      <c r="A92" t="s">
        <v>251</v>
      </c>
      <c r="B92">
        <v>2.0693684E-2</v>
      </c>
      <c r="C92">
        <v>1.3699999999999999E-3</v>
      </c>
      <c r="D92">
        <v>1.3699999999999999E-3</v>
      </c>
      <c r="E92">
        <v>1.3699999999999999E-3</v>
      </c>
      <c r="F92">
        <v>1.3699999999999999E-3</v>
      </c>
      <c r="G92">
        <v>5.1000000000000004E-4</v>
      </c>
      <c r="H92">
        <v>5.1000000000000004E-4</v>
      </c>
      <c r="I92">
        <v>5.1000000000000004E-4</v>
      </c>
      <c r="J92">
        <v>5.1000000000000004E-4</v>
      </c>
      <c r="K92">
        <v>5.1000000000000004E-4</v>
      </c>
      <c r="L92">
        <v>5.9315799999999999E-4</v>
      </c>
      <c r="M92">
        <v>5.9315799999999999E-4</v>
      </c>
      <c r="N92">
        <v>5.9315799999999999E-4</v>
      </c>
      <c r="O92">
        <v>5.9315799999999999E-4</v>
      </c>
      <c r="P92">
        <v>5.9315799999999999E-4</v>
      </c>
      <c r="Q92">
        <v>9.81579E-4</v>
      </c>
      <c r="R92">
        <v>9.81579E-4</v>
      </c>
      <c r="S92">
        <v>9.81579E-4</v>
      </c>
      <c r="T92">
        <v>9.81579E-4</v>
      </c>
      <c r="U92">
        <v>9.81579E-4</v>
      </c>
      <c r="V92">
        <v>8.9421100000000001E-4</v>
      </c>
      <c r="W92">
        <v>8.9421100000000001E-4</v>
      </c>
      <c r="X92">
        <v>8.9421100000000001E-4</v>
      </c>
      <c r="Y92">
        <v>8.9421100000000001E-4</v>
      </c>
      <c r="Z92">
        <v>8.9421100000000001E-4</v>
      </c>
      <c r="AA92">
        <v>1.1073680000000001E-3</v>
      </c>
      <c r="AB92">
        <v>1.1073680000000001E-3</v>
      </c>
      <c r="AC92">
        <v>1.1073680000000001E-3</v>
      </c>
      <c r="AD92">
        <v>1.1073680000000001E-3</v>
      </c>
      <c r="AE92">
        <v>1.1073680000000001E-3</v>
      </c>
      <c r="AF92">
        <v>1.6073680000000001E-3</v>
      </c>
      <c r="AG92">
        <v>1.6073680000000001E-3</v>
      </c>
      <c r="AH92">
        <v>1.6073680000000001E-3</v>
      </c>
      <c r="AI92">
        <v>1.6073680000000001E-3</v>
      </c>
      <c r="AJ92">
        <v>1.6073680000000001E-3</v>
      </c>
      <c r="AK92">
        <v>1.9905259999999998E-3</v>
      </c>
      <c r="AL92">
        <v>1.9905259999999998E-3</v>
      </c>
      <c r="AM92">
        <v>1.9905259999999998E-3</v>
      </c>
      <c r="AN92">
        <v>1.9905259999999998E-3</v>
      </c>
      <c r="AO92">
        <v>1.9905259999999998E-3</v>
      </c>
      <c r="AP92">
        <v>3.283158E-3</v>
      </c>
      <c r="AQ92">
        <v>3.283158E-3</v>
      </c>
      <c r="AR92">
        <v>3.283158E-3</v>
      </c>
      <c r="AS92">
        <v>3.283158E-3</v>
      </c>
      <c r="AT92">
        <v>3.283158E-3</v>
      </c>
      <c r="AU92">
        <v>4.5542109999999998E-3</v>
      </c>
      <c r="AV92">
        <v>4.5542109999999998E-3</v>
      </c>
      <c r="AW92">
        <v>4.5542109999999998E-3</v>
      </c>
      <c r="AX92">
        <v>4.5542109999999998E-3</v>
      </c>
      <c r="AY92">
        <v>4.5542109999999998E-3</v>
      </c>
      <c r="AZ92">
        <v>6.844737E-3</v>
      </c>
      <c r="BA92">
        <v>6.844737E-3</v>
      </c>
      <c r="BB92">
        <v>6.844737E-3</v>
      </c>
      <c r="BC92">
        <v>6.844737E-3</v>
      </c>
      <c r="BD92">
        <v>6.844737E-3</v>
      </c>
      <c r="BE92">
        <v>1.0072105E-2</v>
      </c>
      <c r="BF92">
        <v>1.0072105E-2</v>
      </c>
      <c r="BG92">
        <v>1.0072105E-2</v>
      </c>
      <c r="BH92">
        <v>1.0072105E-2</v>
      </c>
      <c r="BI92">
        <v>1.0072105E-2</v>
      </c>
      <c r="BJ92">
        <v>1.6034211E-2</v>
      </c>
      <c r="BK92">
        <v>1.6034211E-2</v>
      </c>
      <c r="BL92">
        <v>1.6034211E-2</v>
      </c>
      <c r="BM92">
        <v>1.6034211E-2</v>
      </c>
      <c r="BN92">
        <v>1.6034211E-2</v>
      </c>
      <c r="BO92">
        <v>2.4366315999999999E-2</v>
      </c>
      <c r="BP92">
        <v>2.4366315999999999E-2</v>
      </c>
      <c r="BQ92">
        <v>2.4366315999999999E-2</v>
      </c>
      <c r="BR92">
        <v>2.4366315999999999E-2</v>
      </c>
      <c r="BS92">
        <v>2.4366315999999999E-2</v>
      </c>
      <c r="BT92">
        <v>3.6406842000000002E-2</v>
      </c>
      <c r="BU92">
        <v>3.6406842000000002E-2</v>
      </c>
      <c r="BV92">
        <v>3.6406842000000002E-2</v>
      </c>
      <c r="BW92">
        <v>3.6406842000000002E-2</v>
      </c>
      <c r="BX92">
        <v>3.6406842000000002E-2</v>
      </c>
      <c r="BY92">
        <v>6.3028421000000001E-2</v>
      </c>
      <c r="BZ92">
        <v>6.3028421000000001E-2</v>
      </c>
      <c r="CA92">
        <v>6.3028421000000001E-2</v>
      </c>
      <c r="CB92">
        <v>6.3028421000000001E-2</v>
      </c>
      <c r="CC92">
        <v>6.3028421000000001E-2</v>
      </c>
      <c r="CD92">
        <v>9.6411578999999997E-2</v>
      </c>
      <c r="CE92">
        <v>9.6411578999999997E-2</v>
      </c>
      <c r="CF92">
        <v>9.6411578999999997E-2</v>
      </c>
      <c r="CG92">
        <v>9.6411578999999997E-2</v>
      </c>
      <c r="CH92">
        <v>9.6411578999999997E-2</v>
      </c>
      <c r="CI92">
        <v>0.148308947</v>
      </c>
      <c r="CJ92">
        <v>0.148308947</v>
      </c>
      <c r="CK92">
        <v>0.148308947</v>
      </c>
      <c r="CL92">
        <v>0.148308947</v>
      </c>
      <c r="CM92">
        <v>0.148308947</v>
      </c>
      <c r="CN92">
        <v>0.225275789</v>
      </c>
      <c r="CO92">
        <v>0.225275789</v>
      </c>
      <c r="CP92">
        <v>0.225275789</v>
      </c>
      <c r="CQ92">
        <v>0.225275789</v>
      </c>
      <c r="CR92">
        <v>0.225275789</v>
      </c>
      <c r="CS92">
        <v>0.33575105300000002</v>
      </c>
      <c r="CT92">
        <v>0.33575105300000002</v>
      </c>
      <c r="CU92">
        <v>0.33575105300000002</v>
      </c>
      <c r="CV92">
        <v>0.33575105300000002</v>
      </c>
      <c r="CW92">
        <v>0.33575105300000002</v>
      </c>
      <c r="CX92">
        <v>1</v>
      </c>
    </row>
    <row r="93" spans="1:102">
      <c r="A93" t="s">
        <v>253</v>
      </c>
      <c r="B93">
        <v>1.048E-2</v>
      </c>
      <c r="C93">
        <v>3.2000000000000003E-4</v>
      </c>
      <c r="D93">
        <v>3.2000000000000003E-4</v>
      </c>
      <c r="E93">
        <v>3.2000000000000003E-4</v>
      </c>
      <c r="F93">
        <v>3.2000000000000003E-4</v>
      </c>
      <c r="G93">
        <v>2.5000000000000001E-4</v>
      </c>
      <c r="H93">
        <v>2.5000000000000001E-4</v>
      </c>
      <c r="I93">
        <v>2.5000000000000001E-4</v>
      </c>
      <c r="J93">
        <v>2.5000000000000001E-4</v>
      </c>
      <c r="K93">
        <v>2.5000000000000001E-4</v>
      </c>
      <c r="L93">
        <v>3.3E-4</v>
      </c>
      <c r="M93">
        <v>3.3E-4</v>
      </c>
      <c r="N93">
        <v>3.3E-4</v>
      </c>
      <c r="O93">
        <v>3.3E-4</v>
      </c>
      <c r="P93">
        <v>3.3E-4</v>
      </c>
      <c r="Q93">
        <v>2.7999999999999998E-4</v>
      </c>
      <c r="R93">
        <v>2.7999999999999998E-4</v>
      </c>
      <c r="S93">
        <v>2.7999999999999998E-4</v>
      </c>
      <c r="T93">
        <v>2.7999999999999998E-4</v>
      </c>
      <c r="U93">
        <v>2.7999999999999998E-4</v>
      </c>
      <c r="V93">
        <v>2.7999999999999998E-4</v>
      </c>
      <c r="W93">
        <v>2.7999999999999998E-4</v>
      </c>
      <c r="X93">
        <v>2.7999999999999998E-4</v>
      </c>
      <c r="Y93">
        <v>2.7999999999999998E-4</v>
      </c>
      <c r="Z93">
        <v>2.7999999999999998E-4</v>
      </c>
      <c r="AA93">
        <v>4.6000000000000001E-4</v>
      </c>
      <c r="AB93">
        <v>4.6000000000000001E-4</v>
      </c>
      <c r="AC93">
        <v>4.6000000000000001E-4</v>
      </c>
      <c r="AD93">
        <v>4.6000000000000001E-4</v>
      </c>
      <c r="AE93">
        <v>4.6000000000000001E-4</v>
      </c>
      <c r="AF93">
        <v>4.6999999999999999E-4</v>
      </c>
      <c r="AG93">
        <v>4.6999999999999999E-4</v>
      </c>
      <c r="AH93">
        <v>4.6999999999999999E-4</v>
      </c>
      <c r="AI93">
        <v>4.6999999999999999E-4</v>
      </c>
      <c r="AJ93">
        <v>4.6999999999999999E-4</v>
      </c>
      <c r="AK93">
        <v>5.9999999999999995E-4</v>
      </c>
      <c r="AL93">
        <v>5.9999999999999995E-4</v>
      </c>
      <c r="AM93">
        <v>5.9999999999999995E-4</v>
      </c>
      <c r="AN93">
        <v>5.9999999999999995E-4</v>
      </c>
      <c r="AO93">
        <v>5.9999999999999995E-4</v>
      </c>
      <c r="AP93">
        <v>8.9999999999999998E-4</v>
      </c>
      <c r="AQ93">
        <v>8.9999999999999998E-4</v>
      </c>
      <c r="AR93">
        <v>8.9999999999999998E-4</v>
      </c>
      <c r="AS93">
        <v>8.9999999999999998E-4</v>
      </c>
      <c r="AT93">
        <v>8.9999999999999998E-4</v>
      </c>
      <c r="AU93">
        <v>1.1000000000000001E-3</v>
      </c>
      <c r="AV93">
        <v>1.1000000000000001E-3</v>
      </c>
      <c r="AW93">
        <v>1.1000000000000001E-3</v>
      </c>
      <c r="AX93">
        <v>1.1000000000000001E-3</v>
      </c>
      <c r="AY93">
        <v>1.1000000000000001E-3</v>
      </c>
      <c r="AZ93">
        <v>2.0699999999999998E-3</v>
      </c>
      <c r="BA93">
        <v>2.0699999999999998E-3</v>
      </c>
      <c r="BB93">
        <v>2.0699999999999998E-3</v>
      </c>
      <c r="BC93">
        <v>2.0699999999999998E-3</v>
      </c>
      <c r="BD93">
        <v>2.0699999999999998E-3</v>
      </c>
      <c r="BE93">
        <v>4.1799999999999997E-3</v>
      </c>
      <c r="BF93">
        <v>4.1799999999999997E-3</v>
      </c>
      <c r="BG93">
        <v>4.1799999999999997E-3</v>
      </c>
      <c r="BH93">
        <v>4.1799999999999997E-3</v>
      </c>
      <c r="BI93">
        <v>4.1799999999999997E-3</v>
      </c>
      <c r="BJ93">
        <v>9.7300000000000008E-3</v>
      </c>
      <c r="BK93">
        <v>9.7300000000000008E-3</v>
      </c>
      <c r="BL93">
        <v>9.7300000000000008E-3</v>
      </c>
      <c r="BM93">
        <v>9.7300000000000008E-3</v>
      </c>
      <c r="BN93">
        <v>9.7300000000000008E-3</v>
      </c>
      <c r="BO93">
        <v>1.8370000000000001E-2</v>
      </c>
      <c r="BP93">
        <v>1.8370000000000001E-2</v>
      </c>
      <c r="BQ93">
        <v>1.8370000000000001E-2</v>
      </c>
      <c r="BR93">
        <v>1.8370000000000001E-2</v>
      </c>
      <c r="BS93">
        <v>1.8370000000000001E-2</v>
      </c>
      <c r="BT93">
        <v>3.2559999999999999E-2</v>
      </c>
      <c r="BU93">
        <v>3.2559999999999999E-2</v>
      </c>
      <c r="BV93">
        <v>3.2559999999999999E-2</v>
      </c>
      <c r="BW93">
        <v>3.2559999999999999E-2</v>
      </c>
      <c r="BX93">
        <v>3.2559999999999999E-2</v>
      </c>
      <c r="BY93">
        <v>5.9180000000000003E-2</v>
      </c>
      <c r="BZ93">
        <v>5.9180000000000003E-2</v>
      </c>
      <c r="CA93">
        <v>5.9180000000000003E-2</v>
      </c>
      <c r="CB93">
        <v>5.9180000000000003E-2</v>
      </c>
      <c r="CC93">
        <v>5.9180000000000003E-2</v>
      </c>
      <c r="CD93">
        <v>7.9829999999999998E-2</v>
      </c>
      <c r="CE93">
        <v>7.9829999999999998E-2</v>
      </c>
      <c r="CF93">
        <v>7.9829999999999998E-2</v>
      </c>
      <c r="CG93">
        <v>7.9829999999999998E-2</v>
      </c>
      <c r="CH93">
        <v>7.9829999999999998E-2</v>
      </c>
      <c r="CI93">
        <v>0.11286</v>
      </c>
      <c r="CJ93">
        <v>0.11286</v>
      </c>
      <c r="CK93">
        <v>0.11286</v>
      </c>
      <c r="CL93">
        <v>0.11286</v>
      </c>
      <c r="CM93">
        <v>0.11286</v>
      </c>
      <c r="CN93">
        <v>0.16717000000000001</v>
      </c>
      <c r="CO93">
        <v>0.16717000000000001</v>
      </c>
      <c r="CP93">
        <v>0.16717000000000001</v>
      </c>
      <c r="CQ93">
        <v>0.16717000000000001</v>
      </c>
      <c r="CR93">
        <v>0.16717000000000001</v>
      </c>
      <c r="CS93">
        <v>0.25946999999999998</v>
      </c>
      <c r="CT93">
        <v>0.25946999999999998</v>
      </c>
      <c r="CU93">
        <v>0.25946999999999998</v>
      </c>
      <c r="CV93">
        <v>0.25946999999999998</v>
      </c>
      <c r="CW93">
        <v>0.25946999999999998</v>
      </c>
      <c r="CX93">
        <v>1</v>
      </c>
    </row>
    <row r="94" spans="1:102">
      <c r="A94" t="s">
        <v>255</v>
      </c>
      <c r="B94">
        <v>2.998E-2</v>
      </c>
      <c r="C94">
        <v>1.2099999999999999E-3</v>
      </c>
      <c r="D94">
        <v>1.2099999999999999E-3</v>
      </c>
      <c r="E94">
        <v>1.2099999999999999E-3</v>
      </c>
      <c r="F94">
        <v>1.2099999999999999E-3</v>
      </c>
      <c r="G94">
        <v>3.3E-4</v>
      </c>
      <c r="H94">
        <v>3.3E-4</v>
      </c>
      <c r="I94">
        <v>3.3E-4</v>
      </c>
      <c r="J94">
        <v>3.3E-4</v>
      </c>
      <c r="K94">
        <v>3.3E-4</v>
      </c>
      <c r="L94">
        <v>2.9999999999999997E-4</v>
      </c>
      <c r="M94">
        <v>2.9999999999999997E-4</v>
      </c>
      <c r="N94">
        <v>2.9999999999999997E-4</v>
      </c>
      <c r="O94">
        <v>2.9999999999999997E-4</v>
      </c>
      <c r="P94">
        <v>2.9999999999999997E-4</v>
      </c>
      <c r="Q94">
        <v>5.4000000000000001E-4</v>
      </c>
      <c r="R94">
        <v>5.4000000000000001E-4</v>
      </c>
      <c r="S94">
        <v>5.4000000000000001E-4</v>
      </c>
      <c r="T94">
        <v>5.4000000000000001E-4</v>
      </c>
      <c r="U94">
        <v>5.4000000000000001E-4</v>
      </c>
      <c r="V94">
        <v>8.4000000000000003E-4</v>
      </c>
      <c r="W94">
        <v>8.4000000000000003E-4</v>
      </c>
      <c r="X94">
        <v>8.4000000000000003E-4</v>
      </c>
      <c r="Y94">
        <v>8.4000000000000003E-4</v>
      </c>
      <c r="Z94">
        <v>8.4000000000000003E-4</v>
      </c>
      <c r="AA94">
        <v>1.1999999999999999E-3</v>
      </c>
      <c r="AB94">
        <v>1.1999999999999999E-3</v>
      </c>
      <c r="AC94">
        <v>1.1999999999999999E-3</v>
      </c>
      <c r="AD94">
        <v>1.1999999999999999E-3</v>
      </c>
      <c r="AE94">
        <v>1.1999999999999999E-3</v>
      </c>
      <c r="AF94">
        <v>1.74E-3</v>
      </c>
      <c r="AG94">
        <v>1.74E-3</v>
      </c>
      <c r="AH94">
        <v>1.74E-3</v>
      </c>
      <c r="AI94">
        <v>1.74E-3</v>
      </c>
      <c r="AJ94">
        <v>1.74E-3</v>
      </c>
      <c r="AK94">
        <v>2.3800000000000002E-3</v>
      </c>
      <c r="AL94">
        <v>2.3800000000000002E-3</v>
      </c>
      <c r="AM94">
        <v>2.3800000000000002E-3</v>
      </c>
      <c r="AN94">
        <v>2.3800000000000002E-3</v>
      </c>
      <c r="AO94">
        <v>2.3800000000000002E-3</v>
      </c>
      <c r="AP94">
        <v>3.3500000000000001E-3</v>
      </c>
      <c r="AQ94">
        <v>3.3500000000000001E-3</v>
      </c>
      <c r="AR94">
        <v>3.3500000000000001E-3</v>
      </c>
      <c r="AS94">
        <v>3.3500000000000001E-3</v>
      </c>
      <c r="AT94">
        <v>3.3500000000000001E-3</v>
      </c>
      <c r="AU94">
        <v>5.13E-3</v>
      </c>
      <c r="AV94">
        <v>5.13E-3</v>
      </c>
      <c r="AW94">
        <v>5.13E-3</v>
      </c>
      <c r="AX94">
        <v>5.13E-3</v>
      </c>
      <c r="AY94">
        <v>5.13E-3</v>
      </c>
      <c r="AZ94">
        <v>7.5399999999999998E-3</v>
      </c>
      <c r="BA94">
        <v>7.5399999999999998E-3</v>
      </c>
      <c r="BB94">
        <v>7.5399999999999998E-3</v>
      </c>
      <c r="BC94">
        <v>7.5399999999999998E-3</v>
      </c>
      <c r="BD94">
        <v>7.5399999999999998E-3</v>
      </c>
      <c r="BE94">
        <v>1.265E-2</v>
      </c>
      <c r="BF94">
        <v>1.265E-2</v>
      </c>
      <c r="BG94">
        <v>1.265E-2</v>
      </c>
      <c r="BH94">
        <v>1.265E-2</v>
      </c>
      <c r="BI94">
        <v>1.265E-2</v>
      </c>
      <c r="BJ94">
        <v>1.9199999999999998E-2</v>
      </c>
      <c r="BK94">
        <v>1.9199999999999998E-2</v>
      </c>
      <c r="BL94">
        <v>1.9199999999999998E-2</v>
      </c>
      <c r="BM94">
        <v>1.9199999999999998E-2</v>
      </c>
      <c r="BN94">
        <v>1.9199999999999998E-2</v>
      </c>
      <c r="BO94">
        <v>3.049E-2</v>
      </c>
      <c r="BP94">
        <v>3.049E-2</v>
      </c>
      <c r="BQ94">
        <v>3.049E-2</v>
      </c>
      <c r="BR94">
        <v>3.049E-2</v>
      </c>
      <c r="BS94">
        <v>3.049E-2</v>
      </c>
      <c r="BT94">
        <v>5.0880000000000002E-2</v>
      </c>
      <c r="BU94">
        <v>5.0880000000000002E-2</v>
      </c>
      <c r="BV94">
        <v>5.0880000000000002E-2</v>
      </c>
      <c r="BW94">
        <v>5.0880000000000002E-2</v>
      </c>
      <c r="BX94">
        <v>5.0880000000000002E-2</v>
      </c>
      <c r="BY94">
        <v>7.9130000000000006E-2</v>
      </c>
      <c r="BZ94">
        <v>7.9130000000000006E-2</v>
      </c>
      <c r="CA94">
        <v>7.9130000000000006E-2</v>
      </c>
      <c r="CB94">
        <v>7.9130000000000006E-2</v>
      </c>
      <c r="CC94">
        <v>7.9130000000000006E-2</v>
      </c>
      <c r="CD94">
        <v>0.12615999999999999</v>
      </c>
      <c r="CE94">
        <v>0.12615999999999999</v>
      </c>
      <c r="CF94">
        <v>0.12615999999999999</v>
      </c>
      <c r="CG94">
        <v>0.12615999999999999</v>
      </c>
      <c r="CH94">
        <v>0.12615999999999999</v>
      </c>
      <c r="CI94">
        <v>0.19369</v>
      </c>
      <c r="CJ94">
        <v>0.19369</v>
      </c>
      <c r="CK94">
        <v>0.19369</v>
      </c>
      <c r="CL94">
        <v>0.19369</v>
      </c>
      <c r="CM94">
        <v>0.19369</v>
      </c>
      <c r="CN94">
        <v>0.28642000000000001</v>
      </c>
      <c r="CO94">
        <v>0.28642000000000001</v>
      </c>
      <c r="CP94">
        <v>0.28642000000000001</v>
      </c>
      <c r="CQ94">
        <v>0.28642000000000001</v>
      </c>
      <c r="CR94">
        <v>0.28642000000000001</v>
      </c>
      <c r="CS94">
        <v>0.40792</v>
      </c>
      <c r="CT94">
        <v>0.40792</v>
      </c>
      <c r="CU94">
        <v>0.40792</v>
      </c>
      <c r="CV94">
        <v>0.40792</v>
      </c>
      <c r="CW94">
        <v>0.40792</v>
      </c>
      <c r="CX94">
        <v>1</v>
      </c>
    </row>
    <row r="95" spans="1:102">
      <c r="A95" t="s">
        <v>257</v>
      </c>
      <c r="B95">
        <v>4.0890000000000003E-2</v>
      </c>
      <c r="C95">
        <v>4.1000000000000003E-3</v>
      </c>
      <c r="D95">
        <v>4.1000000000000003E-3</v>
      </c>
      <c r="E95">
        <v>4.1000000000000003E-3</v>
      </c>
      <c r="F95">
        <v>4.1000000000000003E-3</v>
      </c>
      <c r="G95">
        <v>1.3600000000000001E-3</v>
      </c>
      <c r="H95">
        <v>1.3600000000000001E-3</v>
      </c>
      <c r="I95">
        <v>1.3600000000000001E-3</v>
      </c>
      <c r="J95">
        <v>1.3600000000000001E-3</v>
      </c>
      <c r="K95">
        <v>1.3600000000000001E-3</v>
      </c>
      <c r="L95">
        <v>1.06E-3</v>
      </c>
      <c r="M95">
        <v>1.06E-3</v>
      </c>
      <c r="N95">
        <v>1.06E-3</v>
      </c>
      <c r="O95">
        <v>1.06E-3</v>
      </c>
      <c r="P95">
        <v>1.06E-3</v>
      </c>
      <c r="Q95">
        <v>1.8799999999999999E-3</v>
      </c>
      <c r="R95">
        <v>1.8799999999999999E-3</v>
      </c>
      <c r="S95">
        <v>1.8799999999999999E-3</v>
      </c>
      <c r="T95">
        <v>1.8799999999999999E-3</v>
      </c>
      <c r="U95">
        <v>1.8799999999999999E-3</v>
      </c>
      <c r="V95">
        <v>2.4399999999999999E-3</v>
      </c>
      <c r="W95">
        <v>2.4399999999999999E-3</v>
      </c>
      <c r="X95">
        <v>2.4399999999999999E-3</v>
      </c>
      <c r="Y95">
        <v>2.4399999999999999E-3</v>
      </c>
      <c r="Z95">
        <v>2.4399999999999999E-3</v>
      </c>
      <c r="AA95">
        <v>2.7699999999999999E-3</v>
      </c>
      <c r="AB95">
        <v>2.7699999999999999E-3</v>
      </c>
      <c r="AC95">
        <v>2.7699999999999999E-3</v>
      </c>
      <c r="AD95">
        <v>2.7699999999999999E-3</v>
      </c>
      <c r="AE95">
        <v>2.7699999999999999E-3</v>
      </c>
      <c r="AF95">
        <v>3.3999999999999998E-3</v>
      </c>
      <c r="AG95">
        <v>3.3999999999999998E-3</v>
      </c>
      <c r="AH95">
        <v>3.3999999999999998E-3</v>
      </c>
      <c r="AI95">
        <v>3.3999999999999998E-3</v>
      </c>
      <c r="AJ95">
        <v>3.3999999999999998E-3</v>
      </c>
      <c r="AK95">
        <v>4.5500000000000002E-3</v>
      </c>
      <c r="AL95">
        <v>4.5500000000000002E-3</v>
      </c>
      <c r="AM95">
        <v>4.5500000000000002E-3</v>
      </c>
      <c r="AN95">
        <v>4.5500000000000002E-3</v>
      </c>
      <c r="AO95">
        <v>4.5500000000000002E-3</v>
      </c>
      <c r="AP95">
        <v>6.1799999999999997E-3</v>
      </c>
      <c r="AQ95">
        <v>6.1799999999999997E-3</v>
      </c>
      <c r="AR95">
        <v>6.1799999999999997E-3</v>
      </c>
      <c r="AS95">
        <v>6.1799999999999997E-3</v>
      </c>
      <c r="AT95">
        <v>6.1799999999999997E-3</v>
      </c>
      <c r="AU95">
        <v>8.3899999999999999E-3</v>
      </c>
      <c r="AV95">
        <v>8.3899999999999999E-3</v>
      </c>
      <c r="AW95">
        <v>8.3899999999999999E-3</v>
      </c>
      <c r="AX95">
        <v>8.3899999999999999E-3</v>
      </c>
      <c r="AY95">
        <v>8.3899999999999999E-3</v>
      </c>
      <c r="AZ95">
        <v>1.166E-2</v>
      </c>
      <c r="BA95">
        <v>1.166E-2</v>
      </c>
      <c r="BB95">
        <v>1.166E-2</v>
      </c>
      <c r="BC95">
        <v>1.166E-2</v>
      </c>
      <c r="BD95">
        <v>1.166E-2</v>
      </c>
      <c r="BE95">
        <v>1.6389999999999998E-2</v>
      </c>
      <c r="BF95">
        <v>1.6389999999999998E-2</v>
      </c>
      <c r="BG95">
        <v>1.6389999999999998E-2</v>
      </c>
      <c r="BH95">
        <v>1.6389999999999998E-2</v>
      </c>
      <c r="BI95">
        <v>1.6389999999999998E-2</v>
      </c>
      <c r="BJ95">
        <v>2.3050000000000001E-2</v>
      </c>
      <c r="BK95">
        <v>2.3050000000000001E-2</v>
      </c>
      <c r="BL95">
        <v>2.3050000000000001E-2</v>
      </c>
      <c r="BM95">
        <v>2.3050000000000001E-2</v>
      </c>
      <c r="BN95">
        <v>2.3050000000000001E-2</v>
      </c>
      <c r="BO95">
        <v>3.465E-2</v>
      </c>
      <c r="BP95">
        <v>3.465E-2</v>
      </c>
      <c r="BQ95">
        <v>3.465E-2</v>
      </c>
      <c r="BR95">
        <v>3.465E-2</v>
      </c>
      <c r="BS95">
        <v>3.465E-2</v>
      </c>
      <c r="BT95">
        <v>5.425E-2</v>
      </c>
      <c r="BU95">
        <v>5.425E-2</v>
      </c>
      <c r="BV95">
        <v>5.425E-2</v>
      </c>
      <c r="BW95">
        <v>5.425E-2</v>
      </c>
      <c r="BX95">
        <v>5.425E-2</v>
      </c>
      <c r="BY95">
        <v>8.4360000000000004E-2</v>
      </c>
      <c r="BZ95">
        <v>8.4360000000000004E-2</v>
      </c>
      <c r="CA95">
        <v>8.4360000000000004E-2</v>
      </c>
      <c r="CB95">
        <v>8.4360000000000004E-2</v>
      </c>
      <c r="CC95">
        <v>8.4360000000000004E-2</v>
      </c>
      <c r="CD95">
        <v>0.13192999999999999</v>
      </c>
      <c r="CE95">
        <v>0.13192999999999999</v>
      </c>
      <c r="CF95">
        <v>0.13192999999999999</v>
      </c>
      <c r="CG95">
        <v>0.13192999999999999</v>
      </c>
      <c r="CH95">
        <v>0.13192999999999999</v>
      </c>
      <c r="CI95">
        <v>0.19947999999999999</v>
      </c>
      <c r="CJ95">
        <v>0.19947999999999999</v>
      </c>
      <c r="CK95">
        <v>0.19947999999999999</v>
      </c>
      <c r="CL95">
        <v>0.19947999999999999</v>
      </c>
      <c r="CM95">
        <v>0.19947999999999999</v>
      </c>
      <c r="CN95">
        <v>0.29163</v>
      </c>
      <c r="CO95">
        <v>0.29163</v>
      </c>
      <c r="CP95">
        <v>0.29163</v>
      </c>
      <c r="CQ95">
        <v>0.29163</v>
      </c>
      <c r="CR95">
        <v>0.29163</v>
      </c>
      <c r="CS95">
        <v>0.41221999999999998</v>
      </c>
      <c r="CT95">
        <v>0.41221999999999998</v>
      </c>
      <c r="CU95">
        <v>0.41221999999999998</v>
      </c>
      <c r="CV95">
        <v>0.41221999999999998</v>
      </c>
      <c r="CW95">
        <v>0.41221999999999998</v>
      </c>
      <c r="CX95">
        <v>1</v>
      </c>
    </row>
    <row r="96" spans="1:102">
      <c r="A96" t="s">
        <v>259</v>
      </c>
      <c r="B96">
        <v>9.7912499999999996E-3</v>
      </c>
      <c r="C96">
        <v>3.5649999999999999E-4</v>
      </c>
      <c r="D96">
        <v>3.5649999999999999E-4</v>
      </c>
      <c r="E96">
        <v>3.5649999999999999E-4</v>
      </c>
      <c r="F96">
        <v>3.5649999999999999E-4</v>
      </c>
      <c r="G96">
        <v>1.7899999999999999E-4</v>
      </c>
      <c r="H96">
        <v>1.7899999999999999E-4</v>
      </c>
      <c r="I96">
        <v>1.7899999999999999E-4</v>
      </c>
      <c r="J96">
        <v>1.7899999999999999E-4</v>
      </c>
      <c r="K96">
        <v>1.7899999999999999E-4</v>
      </c>
      <c r="L96">
        <v>1.8075E-4</v>
      </c>
      <c r="M96">
        <v>1.8075E-4</v>
      </c>
      <c r="N96">
        <v>1.8075E-4</v>
      </c>
      <c r="O96">
        <v>1.8075E-4</v>
      </c>
      <c r="P96">
        <v>1.8075E-4</v>
      </c>
      <c r="Q96">
        <v>3.0775000000000003E-4</v>
      </c>
      <c r="R96">
        <v>3.0775000000000003E-4</v>
      </c>
      <c r="S96">
        <v>3.0775000000000003E-4</v>
      </c>
      <c r="T96">
        <v>3.0775000000000003E-4</v>
      </c>
      <c r="U96">
        <v>3.0775000000000003E-4</v>
      </c>
      <c r="V96">
        <v>4.2025E-4</v>
      </c>
      <c r="W96">
        <v>4.2025E-4</v>
      </c>
      <c r="X96">
        <v>4.2025E-4</v>
      </c>
      <c r="Y96">
        <v>4.2025E-4</v>
      </c>
      <c r="Z96">
        <v>4.2025E-4</v>
      </c>
      <c r="AA96">
        <v>5.2674999999999998E-4</v>
      </c>
      <c r="AB96">
        <v>5.2674999999999998E-4</v>
      </c>
      <c r="AC96">
        <v>5.2674999999999998E-4</v>
      </c>
      <c r="AD96">
        <v>5.2674999999999998E-4</v>
      </c>
      <c r="AE96">
        <v>5.2674999999999998E-4</v>
      </c>
      <c r="AF96">
        <v>7.3850000000000001E-4</v>
      </c>
      <c r="AG96">
        <v>7.3850000000000001E-4</v>
      </c>
      <c r="AH96">
        <v>7.3850000000000001E-4</v>
      </c>
      <c r="AI96">
        <v>7.3850000000000001E-4</v>
      </c>
      <c r="AJ96">
        <v>7.3850000000000001E-4</v>
      </c>
      <c r="AK96">
        <v>1.0690000000000001E-3</v>
      </c>
      <c r="AL96">
        <v>1.0690000000000001E-3</v>
      </c>
      <c r="AM96">
        <v>1.0690000000000001E-3</v>
      </c>
      <c r="AN96">
        <v>1.0690000000000001E-3</v>
      </c>
      <c r="AO96">
        <v>1.0690000000000001E-3</v>
      </c>
      <c r="AP96">
        <v>1.622E-3</v>
      </c>
      <c r="AQ96">
        <v>1.622E-3</v>
      </c>
      <c r="AR96">
        <v>1.622E-3</v>
      </c>
      <c r="AS96">
        <v>1.622E-3</v>
      </c>
      <c r="AT96">
        <v>1.622E-3</v>
      </c>
      <c r="AU96">
        <v>2.5685E-3</v>
      </c>
      <c r="AV96">
        <v>2.5685E-3</v>
      </c>
      <c r="AW96">
        <v>2.5685E-3</v>
      </c>
      <c r="AX96">
        <v>2.5685E-3</v>
      </c>
      <c r="AY96">
        <v>2.5685E-3</v>
      </c>
      <c r="AZ96">
        <v>4.117E-3</v>
      </c>
      <c r="BA96">
        <v>4.117E-3</v>
      </c>
      <c r="BB96">
        <v>4.117E-3</v>
      </c>
      <c r="BC96">
        <v>4.117E-3</v>
      </c>
      <c r="BD96">
        <v>4.117E-3</v>
      </c>
      <c r="BE96">
        <v>6.4475000000000001E-3</v>
      </c>
      <c r="BF96">
        <v>6.4475000000000001E-3</v>
      </c>
      <c r="BG96">
        <v>6.4475000000000001E-3</v>
      </c>
      <c r="BH96">
        <v>6.4475000000000001E-3</v>
      </c>
      <c r="BI96">
        <v>6.4475000000000001E-3</v>
      </c>
      <c r="BJ96">
        <v>9.7327500000000001E-3</v>
      </c>
      <c r="BK96">
        <v>9.7327500000000001E-3</v>
      </c>
      <c r="BL96">
        <v>9.7327500000000001E-3</v>
      </c>
      <c r="BM96">
        <v>9.7327500000000001E-3</v>
      </c>
      <c r="BN96">
        <v>9.7327500000000001E-3</v>
      </c>
      <c r="BO96">
        <v>1.5950249999999999E-2</v>
      </c>
      <c r="BP96">
        <v>1.5950249999999999E-2</v>
      </c>
      <c r="BQ96">
        <v>1.5950249999999999E-2</v>
      </c>
      <c r="BR96">
        <v>1.5950249999999999E-2</v>
      </c>
      <c r="BS96">
        <v>1.5950249999999999E-2</v>
      </c>
      <c r="BT96">
        <v>2.6643500000000001E-2</v>
      </c>
      <c r="BU96">
        <v>2.6643500000000001E-2</v>
      </c>
      <c r="BV96">
        <v>2.6643500000000001E-2</v>
      </c>
      <c r="BW96">
        <v>2.6643500000000001E-2</v>
      </c>
      <c r="BX96">
        <v>2.6643500000000001E-2</v>
      </c>
      <c r="BY96">
        <v>4.6877250000000002E-2</v>
      </c>
      <c r="BZ96">
        <v>4.6877250000000002E-2</v>
      </c>
      <c r="CA96">
        <v>4.6877250000000002E-2</v>
      </c>
      <c r="CB96">
        <v>4.6877250000000002E-2</v>
      </c>
      <c r="CC96">
        <v>4.6877250000000002E-2</v>
      </c>
      <c r="CD96">
        <v>8.3014249999999998E-2</v>
      </c>
      <c r="CE96">
        <v>8.3014249999999998E-2</v>
      </c>
      <c r="CF96">
        <v>8.3014249999999998E-2</v>
      </c>
      <c r="CG96">
        <v>8.3014249999999998E-2</v>
      </c>
      <c r="CH96">
        <v>8.3014249999999998E-2</v>
      </c>
      <c r="CI96">
        <v>0.14132575</v>
      </c>
      <c r="CJ96">
        <v>0.14132575</v>
      </c>
      <c r="CK96">
        <v>0.14132575</v>
      </c>
      <c r="CL96">
        <v>0.14132575</v>
      </c>
      <c r="CM96">
        <v>0.14132575</v>
      </c>
      <c r="CN96">
        <v>0.22859225</v>
      </c>
      <c r="CO96">
        <v>0.22859225</v>
      </c>
      <c r="CP96">
        <v>0.22859225</v>
      </c>
      <c r="CQ96">
        <v>0.22859225</v>
      </c>
      <c r="CR96">
        <v>0.22859225</v>
      </c>
      <c r="CS96">
        <v>0.34928749999999997</v>
      </c>
      <c r="CT96">
        <v>0.34928749999999997</v>
      </c>
      <c r="CU96">
        <v>0.34928749999999997</v>
      </c>
      <c r="CV96">
        <v>0.34928749999999997</v>
      </c>
      <c r="CW96">
        <v>0.34928749999999997</v>
      </c>
      <c r="CX96">
        <v>1</v>
      </c>
    </row>
    <row r="97" spans="1:102">
      <c r="A97" t="s">
        <v>261</v>
      </c>
      <c r="B97">
        <v>1.013E-2</v>
      </c>
      <c r="C97">
        <v>2.3000000000000001E-4</v>
      </c>
      <c r="D97">
        <v>2.3000000000000001E-4</v>
      </c>
      <c r="E97">
        <v>2.3000000000000001E-4</v>
      </c>
      <c r="F97">
        <v>2.3000000000000001E-4</v>
      </c>
      <c r="G97">
        <v>2.1000000000000001E-4</v>
      </c>
      <c r="H97">
        <v>2.1000000000000001E-4</v>
      </c>
      <c r="I97">
        <v>2.1000000000000001E-4</v>
      </c>
      <c r="J97">
        <v>2.1000000000000001E-4</v>
      </c>
      <c r="K97">
        <v>2.1000000000000001E-4</v>
      </c>
      <c r="L97">
        <v>2.0000000000000001E-4</v>
      </c>
      <c r="M97">
        <v>2.0000000000000001E-4</v>
      </c>
      <c r="N97">
        <v>2.0000000000000001E-4</v>
      </c>
      <c r="O97">
        <v>2.0000000000000001E-4</v>
      </c>
      <c r="P97">
        <v>2.0000000000000001E-4</v>
      </c>
      <c r="Q97">
        <v>3.6999999999999999E-4</v>
      </c>
      <c r="R97">
        <v>3.6999999999999999E-4</v>
      </c>
      <c r="S97">
        <v>3.6999999999999999E-4</v>
      </c>
      <c r="T97">
        <v>3.6999999999999999E-4</v>
      </c>
      <c r="U97">
        <v>3.6999999999999999E-4</v>
      </c>
      <c r="V97">
        <v>4.4999999999999999E-4</v>
      </c>
      <c r="W97">
        <v>4.4999999999999999E-4</v>
      </c>
      <c r="X97">
        <v>4.4999999999999999E-4</v>
      </c>
      <c r="Y97">
        <v>4.4999999999999999E-4</v>
      </c>
      <c r="Z97">
        <v>4.4999999999999999E-4</v>
      </c>
      <c r="AA97">
        <v>5.5999999999999995E-4</v>
      </c>
      <c r="AB97">
        <v>5.5999999999999995E-4</v>
      </c>
      <c r="AC97">
        <v>5.5999999999999995E-4</v>
      </c>
      <c r="AD97">
        <v>5.5999999999999995E-4</v>
      </c>
      <c r="AE97">
        <v>5.5999999999999995E-4</v>
      </c>
      <c r="AF97">
        <v>7.6999999999999996E-4</v>
      </c>
      <c r="AG97">
        <v>7.6999999999999996E-4</v>
      </c>
      <c r="AH97">
        <v>7.6999999999999996E-4</v>
      </c>
      <c r="AI97">
        <v>7.6999999999999996E-4</v>
      </c>
      <c r="AJ97">
        <v>7.6999999999999996E-4</v>
      </c>
      <c r="AK97">
        <v>1.1000000000000001E-3</v>
      </c>
      <c r="AL97">
        <v>1.1000000000000001E-3</v>
      </c>
      <c r="AM97">
        <v>1.1000000000000001E-3</v>
      </c>
      <c r="AN97">
        <v>1.1000000000000001E-3</v>
      </c>
      <c r="AO97">
        <v>1.1000000000000001E-3</v>
      </c>
      <c r="AP97">
        <v>1.67E-3</v>
      </c>
      <c r="AQ97">
        <v>1.67E-3</v>
      </c>
      <c r="AR97">
        <v>1.67E-3</v>
      </c>
      <c r="AS97">
        <v>1.67E-3</v>
      </c>
      <c r="AT97">
        <v>1.67E-3</v>
      </c>
      <c r="AU97">
        <v>2.6099999999999999E-3</v>
      </c>
      <c r="AV97">
        <v>2.6099999999999999E-3</v>
      </c>
      <c r="AW97">
        <v>2.6099999999999999E-3</v>
      </c>
      <c r="AX97">
        <v>2.6099999999999999E-3</v>
      </c>
      <c r="AY97">
        <v>2.6099999999999999E-3</v>
      </c>
      <c r="AZ97">
        <v>4.0299999999999997E-3</v>
      </c>
      <c r="BA97">
        <v>4.0299999999999997E-3</v>
      </c>
      <c r="BB97">
        <v>4.0299999999999997E-3</v>
      </c>
      <c r="BC97">
        <v>4.0299999999999997E-3</v>
      </c>
      <c r="BD97">
        <v>4.0299999999999997E-3</v>
      </c>
      <c r="BE97">
        <v>6.1199999999999996E-3</v>
      </c>
      <c r="BF97">
        <v>6.1199999999999996E-3</v>
      </c>
      <c r="BG97">
        <v>6.1199999999999996E-3</v>
      </c>
      <c r="BH97">
        <v>6.1199999999999996E-3</v>
      </c>
      <c r="BI97">
        <v>6.1199999999999996E-3</v>
      </c>
      <c r="BJ97">
        <v>1.0030000000000001E-2</v>
      </c>
      <c r="BK97">
        <v>1.0030000000000001E-2</v>
      </c>
      <c r="BL97">
        <v>1.0030000000000001E-2</v>
      </c>
      <c r="BM97">
        <v>1.0030000000000001E-2</v>
      </c>
      <c r="BN97">
        <v>1.0030000000000001E-2</v>
      </c>
      <c r="BO97">
        <v>1.6420000000000001E-2</v>
      </c>
      <c r="BP97">
        <v>1.6420000000000001E-2</v>
      </c>
      <c r="BQ97">
        <v>1.6420000000000001E-2</v>
      </c>
      <c r="BR97">
        <v>1.6420000000000001E-2</v>
      </c>
      <c r="BS97">
        <v>1.6420000000000001E-2</v>
      </c>
      <c r="BT97">
        <v>2.869E-2</v>
      </c>
      <c r="BU97">
        <v>2.869E-2</v>
      </c>
      <c r="BV97">
        <v>2.869E-2</v>
      </c>
      <c r="BW97">
        <v>2.869E-2</v>
      </c>
      <c r="BX97">
        <v>2.869E-2</v>
      </c>
      <c r="BY97">
        <v>5.0880000000000002E-2</v>
      </c>
      <c r="BZ97">
        <v>5.0880000000000002E-2</v>
      </c>
      <c r="CA97">
        <v>5.0880000000000002E-2</v>
      </c>
      <c r="CB97">
        <v>5.0880000000000002E-2</v>
      </c>
      <c r="CC97">
        <v>5.0880000000000002E-2</v>
      </c>
      <c r="CD97">
        <v>9.2060000000000003E-2</v>
      </c>
      <c r="CE97">
        <v>9.2060000000000003E-2</v>
      </c>
      <c r="CF97">
        <v>9.2060000000000003E-2</v>
      </c>
      <c r="CG97">
        <v>9.2060000000000003E-2</v>
      </c>
      <c r="CH97">
        <v>9.2060000000000003E-2</v>
      </c>
      <c r="CI97">
        <v>0.15665000000000001</v>
      </c>
      <c r="CJ97">
        <v>0.15665000000000001</v>
      </c>
      <c r="CK97">
        <v>0.15665000000000001</v>
      </c>
      <c r="CL97">
        <v>0.15665000000000001</v>
      </c>
      <c r="CM97">
        <v>0.15665000000000001</v>
      </c>
      <c r="CN97">
        <v>0.25069000000000002</v>
      </c>
      <c r="CO97">
        <v>0.25069000000000002</v>
      </c>
      <c r="CP97">
        <v>0.25069000000000002</v>
      </c>
      <c r="CQ97">
        <v>0.25069000000000002</v>
      </c>
      <c r="CR97">
        <v>0.25069000000000002</v>
      </c>
      <c r="CS97">
        <v>0.37729000000000001</v>
      </c>
      <c r="CT97">
        <v>0.37729000000000001</v>
      </c>
      <c r="CU97">
        <v>0.37729000000000001</v>
      </c>
      <c r="CV97">
        <v>0.37729000000000001</v>
      </c>
      <c r="CW97">
        <v>0.37729000000000001</v>
      </c>
      <c r="CX97">
        <v>1</v>
      </c>
    </row>
    <row r="98" spans="1:102">
      <c r="A98" t="s">
        <v>263</v>
      </c>
      <c r="B98">
        <v>5.9639999999999999E-2</v>
      </c>
      <c r="C98">
        <v>5.5900000000000004E-3</v>
      </c>
      <c r="D98">
        <v>5.5900000000000004E-3</v>
      </c>
      <c r="E98">
        <v>5.5900000000000004E-3</v>
      </c>
      <c r="F98">
        <v>5.5900000000000004E-3</v>
      </c>
      <c r="G98">
        <v>2.5400000000000002E-3</v>
      </c>
      <c r="H98">
        <v>2.5400000000000002E-3</v>
      </c>
      <c r="I98">
        <v>2.5400000000000002E-3</v>
      </c>
      <c r="J98">
        <v>2.5400000000000002E-3</v>
      </c>
      <c r="K98">
        <v>2.5400000000000002E-3</v>
      </c>
      <c r="L98">
        <v>2.33E-3</v>
      </c>
      <c r="M98">
        <v>2.33E-3</v>
      </c>
      <c r="N98">
        <v>2.33E-3</v>
      </c>
      <c r="O98">
        <v>2.33E-3</v>
      </c>
      <c r="P98">
        <v>2.33E-3</v>
      </c>
      <c r="Q98">
        <v>1.7799999999999999E-3</v>
      </c>
      <c r="R98">
        <v>1.7799999999999999E-3</v>
      </c>
      <c r="S98">
        <v>1.7799999999999999E-3</v>
      </c>
      <c r="T98">
        <v>1.7799999999999999E-3</v>
      </c>
      <c r="U98">
        <v>1.7799999999999999E-3</v>
      </c>
      <c r="V98">
        <v>6.1199999999999996E-3</v>
      </c>
      <c r="W98">
        <v>6.1199999999999996E-3</v>
      </c>
      <c r="X98">
        <v>6.1199999999999996E-3</v>
      </c>
      <c r="Y98">
        <v>6.1199999999999996E-3</v>
      </c>
      <c r="Z98">
        <v>6.1199999999999996E-3</v>
      </c>
      <c r="AA98">
        <v>1.5010000000000001E-2</v>
      </c>
      <c r="AB98">
        <v>1.5010000000000001E-2</v>
      </c>
      <c r="AC98">
        <v>1.5010000000000001E-2</v>
      </c>
      <c r="AD98">
        <v>1.5010000000000001E-2</v>
      </c>
      <c r="AE98">
        <v>1.5010000000000001E-2</v>
      </c>
      <c r="AF98">
        <v>2.9170000000000001E-2</v>
      </c>
      <c r="AG98">
        <v>2.9170000000000001E-2</v>
      </c>
      <c r="AH98">
        <v>2.9170000000000001E-2</v>
      </c>
      <c r="AI98">
        <v>2.9170000000000001E-2</v>
      </c>
      <c r="AJ98">
        <v>2.9170000000000001E-2</v>
      </c>
      <c r="AK98">
        <v>3.431E-2</v>
      </c>
      <c r="AL98">
        <v>3.431E-2</v>
      </c>
      <c r="AM98">
        <v>3.431E-2</v>
      </c>
      <c r="AN98">
        <v>3.431E-2</v>
      </c>
      <c r="AO98">
        <v>3.431E-2</v>
      </c>
      <c r="AP98">
        <v>2.9520000000000001E-2</v>
      </c>
      <c r="AQ98">
        <v>2.9520000000000001E-2</v>
      </c>
      <c r="AR98">
        <v>2.9520000000000001E-2</v>
      </c>
      <c r="AS98">
        <v>2.9520000000000001E-2</v>
      </c>
      <c r="AT98">
        <v>2.9520000000000001E-2</v>
      </c>
      <c r="AU98">
        <v>1.9720000000000001E-2</v>
      </c>
      <c r="AV98">
        <v>1.9720000000000001E-2</v>
      </c>
      <c r="AW98">
        <v>1.9720000000000001E-2</v>
      </c>
      <c r="AX98">
        <v>1.9720000000000001E-2</v>
      </c>
      <c r="AY98">
        <v>1.9720000000000001E-2</v>
      </c>
      <c r="AZ98">
        <v>1.635E-2</v>
      </c>
      <c r="BA98">
        <v>1.635E-2</v>
      </c>
      <c r="BB98">
        <v>1.635E-2</v>
      </c>
      <c r="BC98">
        <v>1.635E-2</v>
      </c>
      <c r="BD98">
        <v>1.635E-2</v>
      </c>
      <c r="BE98">
        <v>1.789E-2</v>
      </c>
      <c r="BF98">
        <v>1.789E-2</v>
      </c>
      <c r="BG98">
        <v>1.789E-2</v>
      </c>
      <c r="BH98">
        <v>1.789E-2</v>
      </c>
      <c r="BI98">
        <v>1.789E-2</v>
      </c>
      <c r="BJ98">
        <v>2.1839999999999998E-2</v>
      </c>
      <c r="BK98">
        <v>2.1839999999999998E-2</v>
      </c>
      <c r="BL98">
        <v>2.1839999999999998E-2</v>
      </c>
      <c r="BM98">
        <v>2.1839999999999998E-2</v>
      </c>
      <c r="BN98">
        <v>2.1839999999999998E-2</v>
      </c>
      <c r="BO98">
        <v>3.1949999999999999E-2</v>
      </c>
      <c r="BP98">
        <v>3.1949999999999999E-2</v>
      </c>
      <c r="BQ98">
        <v>3.1949999999999999E-2</v>
      </c>
      <c r="BR98">
        <v>3.1949999999999999E-2</v>
      </c>
      <c r="BS98">
        <v>3.1949999999999999E-2</v>
      </c>
      <c r="BT98">
        <v>5.0169999999999999E-2</v>
      </c>
      <c r="BU98">
        <v>5.0169999999999999E-2</v>
      </c>
      <c r="BV98">
        <v>5.0169999999999999E-2</v>
      </c>
      <c r="BW98">
        <v>5.0169999999999999E-2</v>
      </c>
      <c r="BX98">
        <v>5.0169999999999999E-2</v>
      </c>
      <c r="BY98">
        <v>8.0140000000000003E-2</v>
      </c>
      <c r="BZ98">
        <v>8.0140000000000003E-2</v>
      </c>
      <c r="CA98">
        <v>8.0140000000000003E-2</v>
      </c>
      <c r="CB98">
        <v>8.0140000000000003E-2</v>
      </c>
      <c r="CC98">
        <v>8.0140000000000003E-2</v>
      </c>
      <c r="CD98">
        <v>0.12855</v>
      </c>
      <c r="CE98">
        <v>0.12855</v>
      </c>
      <c r="CF98">
        <v>0.12855</v>
      </c>
      <c r="CG98">
        <v>0.12855</v>
      </c>
      <c r="CH98">
        <v>0.12855</v>
      </c>
      <c r="CI98">
        <v>0.19794</v>
      </c>
      <c r="CJ98">
        <v>0.19794</v>
      </c>
      <c r="CK98">
        <v>0.19794</v>
      </c>
      <c r="CL98">
        <v>0.19794</v>
      </c>
      <c r="CM98">
        <v>0.19794</v>
      </c>
      <c r="CN98">
        <v>0.29277999999999998</v>
      </c>
      <c r="CO98">
        <v>0.29277999999999998</v>
      </c>
      <c r="CP98">
        <v>0.29277999999999998</v>
      </c>
      <c r="CQ98">
        <v>0.29277999999999998</v>
      </c>
      <c r="CR98">
        <v>0.29277999999999998</v>
      </c>
      <c r="CS98">
        <v>0.41558</v>
      </c>
      <c r="CT98">
        <v>0.41558</v>
      </c>
      <c r="CU98">
        <v>0.41558</v>
      </c>
      <c r="CV98">
        <v>0.41558</v>
      </c>
      <c r="CW98">
        <v>0.41558</v>
      </c>
      <c r="CX98">
        <v>1</v>
      </c>
    </row>
    <row r="99" spans="1:102">
      <c r="A99" t="s">
        <v>265</v>
      </c>
      <c r="B99">
        <v>7.7200000000000005E-2</v>
      </c>
      <c r="C99">
        <v>9.3299999999999998E-3</v>
      </c>
      <c r="D99">
        <v>9.3299999999999998E-3</v>
      </c>
      <c r="E99">
        <v>9.3299999999999998E-3</v>
      </c>
      <c r="F99">
        <v>9.3299999999999998E-3</v>
      </c>
      <c r="G99">
        <v>2.5400000000000002E-3</v>
      </c>
      <c r="H99">
        <v>2.5400000000000002E-3</v>
      </c>
      <c r="I99">
        <v>2.5400000000000002E-3</v>
      </c>
      <c r="J99">
        <v>2.5400000000000002E-3</v>
      </c>
      <c r="K99">
        <v>2.5400000000000002E-3</v>
      </c>
      <c r="L99">
        <v>1.82E-3</v>
      </c>
      <c r="M99">
        <v>1.82E-3</v>
      </c>
      <c r="N99">
        <v>1.82E-3</v>
      </c>
      <c r="O99">
        <v>1.82E-3</v>
      </c>
      <c r="P99">
        <v>1.82E-3</v>
      </c>
      <c r="Q99">
        <v>2.5300000000000001E-3</v>
      </c>
      <c r="R99">
        <v>2.5300000000000001E-3</v>
      </c>
      <c r="S99">
        <v>2.5300000000000001E-3</v>
      </c>
      <c r="T99">
        <v>2.5300000000000001E-3</v>
      </c>
      <c r="U99">
        <v>2.5300000000000001E-3</v>
      </c>
      <c r="V99">
        <v>3.7599999999999999E-3</v>
      </c>
      <c r="W99">
        <v>3.7599999999999999E-3</v>
      </c>
      <c r="X99">
        <v>3.7599999999999999E-3</v>
      </c>
      <c r="Y99">
        <v>3.7599999999999999E-3</v>
      </c>
      <c r="Z99">
        <v>3.7599999999999999E-3</v>
      </c>
      <c r="AA99">
        <v>5.2199999999999998E-3</v>
      </c>
      <c r="AB99">
        <v>5.2199999999999998E-3</v>
      </c>
      <c r="AC99">
        <v>5.2199999999999998E-3</v>
      </c>
      <c r="AD99">
        <v>5.2199999999999998E-3</v>
      </c>
      <c r="AE99">
        <v>5.2199999999999998E-3</v>
      </c>
      <c r="AF99">
        <v>7.9900000000000006E-3</v>
      </c>
      <c r="AG99">
        <v>7.9900000000000006E-3</v>
      </c>
      <c r="AH99">
        <v>7.9900000000000006E-3</v>
      </c>
      <c r="AI99">
        <v>7.9900000000000006E-3</v>
      </c>
      <c r="AJ99">
        <v>7.9900000000000006E-3</v>
      </c>
      <c r="AK99">
        <v>9.41E-3</v>
      </c>
      <c r="AL99">
        <v>9.41E-3</v>
      </c>
      <c r="AM99">
        <v>9.41E-3</v>
      </c>
      <c r="AN99">
        <v>9.41E-3</v>
      </c>
      <c r="AO99">
        <v>9.41E-3</v>
      </c>
      <c r="AP99">
        <v>9.7599999999999996E-3</v>
      </c>
      <c r="AQ99">
        <v>9.7599999999999996E-3</v>
      </c>
      <c r="AR99">
        <v>9.7599999999999996E-3</v>
      </c>
      <c r="AS99">
        <v>9.7599999999999996E-3</v>
      </c>
      <c r="AT99">
        <v>9.7599999999999996E-3</v>
      </c>
      <c r="AU99">
        <v>1.0869999999999999E-2</v>
      </c>
      <c r="AV99">
        <v>1.0869999999999999E-2</v>
      </c>
      <c r="AW99">
        <v>1.0869999999999999E-2</v>
      </c>
      <c r="AX99">
        <v>1.0869999999999999E-2</v>
      </c>
      <c r="AY99">
        <v>1.0869999999999999E-2</v>
      </c>
      <c r="AZ99">
        <v>1.367E-2</v>
      </c>
      <c r="BA99">
        <v>1.367E-2</v>
      </c>
      <c r="BB99">
        <v>1.367E-2</v>
      </c>
      <c r="BC99">
        <v>1.367E-2</v>
      </c>
      <c r="BD99">
        <v>1.367E-2</v>
      </c>
      <c r="BE99">
        <v>1.891E-2</v>
      </c>
      <c r="BF99">
        <v>1.891E-2</v>
      </c>
      <c r="BG99">
        <v>1.891E-2</v>
      </c>
      <c r="BH99">
        <v>1.891E-2</v>
      </c>
      <c r="BI99">
        <v>1.891E-2</v>
      </c>
      <c r="BJ99">
        <v>2.5190000000000001E-2</v>
      </c>
      <c r="BK99">
        <v>2.5190000000000001E-2</v>
      </c>
      <c r="BL99">
        <v>2.5190000000000001E-2</v>
      </c>
      <c r="BM99">
        <v>2.5190000000000001E-2</v>
      </c>
      <c r="BN99">
        <v>2.5190000000000001E-2</v>
      </c>
      <c r="BO99">
        <v>3.8460000000000001E-2</v>
      </c>
      <c r="BP99">
        <v>3.8460000000000001E-2</v>
      </c>
      <c r="BQ99">
        <v>3.8460000000000001E-2</v>
      </c>
      <c r="BR99">
        <v>3.8460000000000001E-2</v>
      </c>
      <c r="BS99">
        <v>3.8460000000000001E-2</v>
      </c>
      <c r="BT99">
        <v>6.021E-2</v>
      </c>
      <c r="BU99">
        <v>6.021E-2</v>
      </c>
      <c r="BV99">
        <v>6.021E-2</v>
      </c>
      <c r="BW99">
        <v>6.021E-2</v>
      </c>
      <c r="BX99">
        <v>6.021E-2</v>
      </c>
      <c r="BY99">
        <v>9.2649999999999996E-2</v>
      </c>
      <c r="BZ99">
        <v>9.2649999999999996E-2</v>
      </c>
      <c r="CA99">
        <v>9.2649999999999996E-2</v>
      </c>
      <c r="CB99">
        <v>9.2649999999999996E-2</v>
      </c>
      <c r="CC99">
        <v>9.2649999999999996E-2</v>
      </c>
      <c r="CD99">
        <v>0.14136000000000001</v>
      </c>
      <c r="CE99">
        <v>0.14136000000000001</v>
      </c>
      <c r="CF99">
        <v>0.14136000000000001</v>
      </c>
      <c r="CG99">
        <v>0.14136000000000001</v>
      </c>
      <c r="CH99">
        <v>0.14136000000000001</v>
      </c>
      <c r="CI99">
        <v>0.20948</v>
      </c>
      <c r="CJ99">
        <v>0.20948</v>
      </c>
      <c r="CK99">
        <v>0.20948</v>
      </c>
      <c r="CL99">
        <v>0.20948</v>
      </c>
      <c r="CM99">
        <v>0.20948</v>
      </c>
      <c r="CN99">
        <v>0.30143999999999999</v>
      </c>
      <c r="CO99">
        <v>0.30143999999999999</v>
      </c>
      <c r="CP99">
        <v>0.30143999999999999</v>
      </c>
      <c r="CQ99">
        <v>0.30143999999999999</v>
      </c>
      <c r="CR99">
        <v>0.30143999999999999</v>
      </c>
      <c r="CS99">
        <v>0.42118</v>
      </c>
      <c r="CT99">
        <v>0.42118</v>
      </c>
      <c r="CU99">
        <v>0.42118</v>
      </c>
      <c r="CV99">
        <v>0.42118</v>
      </c>
      <c r="CW99">
        <v>0.42118</v>
      </c>
      <c r="CX99">
        <v>1</v>
      </c>
    </row>
    <row r="100" spans="1:102">
      <c r="A100" t="s">
        <v>267</v>
      </c>
      <c r="B100">
        <v>1.7049999999999999E-2</v>
      </c>
      <c r="C100">
        <v>4.2000000000000002E-4</v>
      </c>
      <c r="D100">
        <v>4.2000000000000002E-4</v>
      </c>
      <c r="E100">
        <v>4.2000000000000002E-4</v>
      </c>
      <c r="F100">
        <v>4.2000000000000002E-4</v>
      </c>
      <c r="G100">
        <v>3.3E-4</v>
      </c>
      <c r="H100">
        <v>3.3E-4</v>
      </c>
      <c r="I100">
        <v>3.3E-4</v>
      </c>
      <c r="J100">
        <v>3.3E-4</v>
      </c>
      <c r="K100">
        <v>3.3E-4</v>
      </c>
      <c r="L100">
        <v>2.9E-4</v>
      </c>
      <c r="M100">
        <v>2.9E-4</v>
      </c>
      <c r="N100">
        <v>2.9E-4</v>
      </c>
      <c r="O100">
        <v>2.9E-4</v>
      </c>
      <c r="P100">
        <v>2.9E-4</v>
      </c>
      <c r="Q100">
        <v>5.0000000000000001E-4</v>
      </c>
      <c r="R100">
        <v>5.0000000000000001E-4</v>
      </c>
      <c r="S100">
        <v>5.0000000000000001E-4</v>
      </c>
      <c r="T100">
        <v>5.0000000000000001E-4</v>
      </c>
      <c r="U100">
        <v>5.0000000000000001E-4</v>
      </c>
      <c r="V100">
        <v>5.9999999999999995E-4</v>
      </c>
      <c r="W100">
        <v>5.9999999999999995E-4</v>
      </c>
      <c r="X100">
        <v>5.9999999999999995E-4</v>
      </c>
      <c r="Y100">
        <v>5.9999999999999995E-4</v>
      </c>
      <c r="Z100">
        <v>5.9999999999999995E-4</v>
      </c>
      <c r="AA100">
        <v>6.8999999999999997E-4</v>
      </c>
      <c r="AB100">
        <v>6.8999999999999997E-4</v>
      </c>
      <c r="AC100">
        <v>6.8999999999999997E-4</v>
      </c>
      <c r="AD100">
        <v>6.8999999999999997E-4</v>
      </c>
      <c r="AE100">
        <v>6.8999999999999997E-4</v>
      </c>
      <c r="AF100">
        <v>9.2000000000000003E-4</v>
      </c>
      <c r="AG100">
        <v>9.2000000000000003E-4</v>
      </c>
      <c r="AH100">
        <v>9.2000000000000003E-4</v>
      </c>
      <c r="AI100">
        <v>9.2000000000000003E-4</v>
      </c>
      <c r="AJ100">
        <v>9.2000000000000003E-4</v>
      </c>
      <c r="AK100">
        <v>1.34E-3</v>
      </c>
      <c r="AL100">
        <v>1.34E-3</v>
      </c>
      <c r="AM100">
        <v>1.34E-3</v>
      </c>
      <c r="AN100">
        <v>1.34E-3</v>
      </c>
      <c r="AO100">
        <v>1.34E-3</v>
      </c>
      <c r="AP100">
        <v>2.0300000000000001E-3</v>
      </c>
      <c r="AQ100">
        <v>2.0300000000000001E-3</v>
      </c>
      <c r="AR100">
        <v>2.0300000000000001E-3</v>
      </c>
      <c r="AS100">
        <v>2.0300000000000001E-3</v>
      </c>
      <c r="AT100">
        <v>2.0300000000000001E-3</v>
      </c>
      <c r="AU100">
        <v>3.13E-3</v>
      </c>
      <c r="AV100">
        <v>3.13E-3</v>
      </c>
      <c r="AW100">
        <v>3.13E-3</v>
      </c>
      <c r="AX100">
        <v>3.13E-3</v>
      </c>
      <c r="AY100">
        <v>3.13E-3</v>
      </c>
      <c r="AZ100">
        <v>4.7800000000000004E-3</v>
      </c>
      <c r="BA100">
        <v>4.7800000000000004E-3</v>
      </c>
      <c r="BB100">
        <v>4.7800000000000004E-3</v>
      </c>
      <c r="BC100">
        <v>4.7800000000000004E-3</v>
      </c>
      <c r="BD100">
        <v>4.7800000000000004E-3</v>
      </c>
      <c r="BE100">
        <v>7.2500000000000004E-3</v>
      </c>
      <c r="BF100">
        <v>7.2500000000000004E-3</v>
      </c>
      <c r="BG100">
        <v>7.2500000000000004E-3</v>
      </c>
      <c r="BH100">
        <v>7.2500000000000004E-3</v>
      </c>
      <c r="BI100">
        <v>7.2500000000000004E-3</v>
      </c>
      <c r="BJ100">
        <v>1.1650000000000001E-2</v>
      </c>
      <c r="BK100">
        <v>1.1650000000000001E-2</v>
      </c>
      <c r="BL100">
        <v>1.1650000000000001E-2</v>
      </c>
      <c r="BM100">
        <v>1.1650000000000001E-2</v>
      </c>
      <c r="BN100">
        <v>1.1650000000000001E-2</v>
      </c>
      <c r="BO100">
        <v>1.9189999999999999E-2</v>
      </c>
      <c r="BP100">
        <v>1.9189999999999999E-2</v>
      </c>
      <c r="BQ100">
        <v>1.9189999999999999E-2</v>
      </c>
      <c r="BR100">
        <v>1.9189999999999999E-2</v>
      </c>
      <c r="BS100">
        <v>1.9189999999999999E-2</v>
      </c>
      <c r="BT100">
        <v>3.3419999999999998E-2</v>
      </c>
      <c r="BU100">
        <v>3.3419999999999998E-2</v>
      </c>
      <c r="BV100">
        <v>3.3419999999999998E-2</v>
      </c>
      <c r="BW100">
        <v>3.3419999999999998E-2</v>
      </c>
      <c r="BX100">
        <v>3.3419999999999998E-2</v>
      </c>
      <c r="BY100">
        <v>5.8650000000000001E-2</v>
      </c>
      <c r="BZ100">
        <v>5.8650000000000001E-2</v>
      </c>
      <c r="CA100">
        <v>5.8650000000000001E-2</v>
      </c>
      <c r="CB100">
        <v>5.8650000000000001E-2</v>
      </c>
      <c r="CC100">
        <v>5.8650000000000001E-2</v>
      </c>
      <c r="CD100">
        <v>0.10298</v>
      </c>
      <c r="CE100">
        <v>0.10298</v>
      </c>
      <c r="CF100">
        <v>0.10298</v>
      </c>
      <c r="CG100">
        <v>0.10298</v>
      </c>
      <c r="CH100">
        <v>0.10298</v>
      </c>
      <c r="CI100">
        <v>0.17061999999999999</v>
      </c>
      <c r="CJ100">
        <v>0.17061999999999999</v>
      </c>
      <c r="CK100">
        <v>0.17061999999999999</v>
      </c>
      <c r="CL100">
        <v>0.17061999999999999</v>
      </c>
      <c r="CM100">
        <v>0.17061999999999999</v>
      </c>
      <c r="CN100">
        <v>0.26669999999999999</v>
      </c>
      <c r="CO100">
        <v>0.26669999999999999</v>
      </c>
      <c r="CP100">
        <v>0.26669999999999999</v>
      </c>
      <c r="CQ100">
        <v>0.26669999999999999</v>
      </c>
      <c r="CR100">
        <v>0.26669999999999999</v>
      </c>
      <c r="CS100">
        <v>0.39334999999999998</v>
      </c>
      <c r="CT100">
        <v>0.39334999999999998</v>
      </c>
      <c r="CU100">
        <v>0.39334999999999998</v>
      </c>
      <c r="CV100">
        <v>0.39334999999999998</v>
      </c>
      <c r="CW100">
        <v>0.39334999999999998</v>
      </c>
      <c r="CX100">
        <v>1</v>
      </c>
    </row>
    <row r="101" spans="1:102">
      <c r="A101" t="s">
        <v>269</v>
      </c>
      <c r="B101">
        <v>4.1399999999999996E-3</v>
      </c>
      <c r="C101">
        <v>2.3000000000000001E-4</v>
      </c>
      <c r="D101">
        <v>2.3000000000000001E-4</v>
      </c>
      <c r="E101">
        <v>2.3000000000000001E-4</v>
      </c>
      <c r="F101">
        <v>2.3000000000000001E-4</v>
      </c>
      <c r="G101">
        <v>1.1E-4</v>
      </c>
      <c r="H101">
        <v>1.1E-4</v>
      </c>
      <c r="I101">
        <v>1.1E-4</v>
      </c>
      <c r="J101">
        <v>1.1E-4</v>
      </c>
      <c r="K101">
        <v>1.1E-4</v>
      </c>
      <c r="L101">
        <v>1.9000000000000001E-4</v>
      </c>
      <c r="M101">
        <v>1.9000000000000001E-4</v>
      </c>
      <c r="N101">
        <v>1.9000000000000001E-4</v>
      </c>
      <c r="O101">
        <v>1.9000000000000001E-4</v>
      </c>
      <c r="P101">
        <v>1.9000000000000001E-4</v>
      </c>
      <c r="Q101">
        <v>3.3E-4</v>
      </c>
      <c r="R101">
        <v>3.3E-4</v>
      </c>
      <c r="S101">
        <v>3.3E-4</v>
      </c>
      <c r="T101">
        <v>3.3E-4</v>
      </c>
      <c r="U101">
        <v>3.3E-4</v>
      </c>
      <c r="V101">
        <v>4.0999999999999999E-4</v>
      </c>
      <c r="W101">
        <v>4.0999999999999999E-4</v>
      </c>
      <c r="X101">
        <v>4.0999999999999999E-4</v>
      </c>
      <c r="Y101">
        <v>4.0999999999999999E-4</v>
      </c>
      <c r="Z101">
        <v>4.0999999999999999E-4</v>
      </c>
      <c r="AA101">
        <v>4.4999999999999999E-4</v>
      </c>
      <c r="AB101">
        <v>4.4999999999999999E-4</v>
      </c>
      <c r="AC101">
        <v>4.4999999999999999E-4</v>
      </c>
      <c r="AD101">
        <v>4.4999999999999999E-4</v>
      </c>
      <c r="AE101">
        <v>4.4999999999999999E-4</v>
      </c>
      <c r="AF101">
        <v>8.7000000000000001E-4</v>
      </c>
      <c r="AG101">
        <v>8.7000000000000001E-4</v>
      </c>
      <c r="AH101">
        <v>8.7000000000000001E-4</v>
      </c>
      <c r="AI101">
        <v>8.7000000000000001E-4</v>
      </c>
      <c r="AJ101">
        <v>8.7000000000000001E-4</v>
      </c>
      <c r="AK101">
        <v>1.2600000000000001E-3</v>
      </c>
      <c r="AL101">
        <v>1.2600000000000001E-3</v>
      </c>
      <c r="AM101">
        <v>1.2600000000000001E-3</v>
      </c>
      <c r="AN101">
        <v>1.2600000000000001E-3</v>
      </c>
      <c r="AO101">
        <v>1.2600000000000001E-3</v>
      </c>
      <c r="AP101">
        <v>2.0999999999999999E-3</v>
      </c>
      <c r="AQ101">
        <v>2.0999999999999999E-3</v>
      </c>
      <c r="AR101">
        <v>2.0999999999999999E-3</v>
      </c>
      <c r="AS101">
        <v>2.0999999999999999E-3</v>
      </c>
      <c r="AT101">
        <v>2.0999999999999999E-3</v>
      </c>
      <c r="AU101">
        <v>3.0100000000000001E-3</v>
      </c>
      <c r="AV101">
        <v>3.0100000000000001E-3</v>
      </c>
      <c r="AW101">
        <v>3.0100000000000001E-3</v>
      </c>
      <c r="AX101">
        <v>3.0100000000000001E-3</v>
      </c>
      <c r="AY101">
        <v>3.0100000000000001E-3</v>
      </c>
      <c r="AZ101">
        <v>4.6499999999999996E-3</v>
      </c>
      <c r="BA101">
        <v>4.6499999999999996E-3</v>
      </c>
      <c r="BB101">
        <v>4.6499999999999996E-3</v>
      </c>
      <c r="BC101">
        <v>4.6499999999999996E-3</v>
      </c>
      <c r="BD101">
        <v>4.6499999999999996E-3</v>
      </c>
      <c r="BE101">
        <v>6.8700000000000002E-3</v>
      </c>
      <c r="BF101">
        <v>6.8700000000000002E-3</v>
      </c>
      <c r="BG101">
        <v>6.8700000000000002E-3</v>
      </c>
      <c r="BH101">
        <v>6.8700000000000002E-3</v>
      </c>
      <c r="BI101">
        <v>6.8700000000000002E-3</v>
      </c>
      <c r="BJ101">
        <v>1.034E-2</v>
      </c>
      <c r="BK101">
        <v>1.034E-2</v>
      </c>
      <c r="BL101">
        <v>1.034E-2</v>
      </c>
      <c r="BM101">
        <v>1.034E-2</v>
      </c>
      <c r="BN101">
        <v>1.034E-2</v>
      </c>
      <c r="BO101">
        <v>1.4250000000000001E-2</v>
      </c>
      <c r="BP101">
        <v>1.4250000000000001E-2</v>
      </c>
      <c r="BQ101">
        <v>1.4250000000000001E-2</v>
      </c>
      <c r="BR101">
        <v>1.4250000000000001E-2</v>
      </c>
      <c r="BS101">
        <v>1.4250000000000001E-2</v>
      </c>
      <c r="BT101">
        <v>2.265E-2</v>
      </c>
      <c r="BU101">
        <v>2.265E-2</v>
      </c>
      <c r="BV101">
        <v>2.265E-2</v>
      </c>
      <c r="BW101">
        <v>2.265E-2</v>
      </c>
      <c r="BX101">
        <v>2.265E-2</v>
      </c>
      <c r="BY101">
        <v>4.1169999999999998E-2</v>
      </c>
      <c r="BZ101">
        <v>4.1169999999999998E-2</v>
      </c>
      <c r="CA101">
        <v>4.1169999999999998E-2</v>
      </c>
      <c r="CB101">
        <v>4.1169999999999998E-2</v>
      </c>
      <c r="CC101">
        <v>4.1169999999999998E-2</v>
      </c>
      <c r="CD101">
        <v>7.7350000000000002E-2</v>
      </c>
      <c r="CE101">
        <v>7.7350000000000002E-2</v>
      </c>
      <c r="CF101">
        <v>7.7350000000000002E-2</v>
      </c>
      <c r="CG101">
        <v>7.7350000000000002E-2</v>
      </c>
      <c r="CH101">
        <v>7.7350000000000002E-2</v>
      </c>
      <c r="CI101">
        <v>0.13643</v>
      </c>
      <c r="CJ101">
        <v>0.13643</v>
      </c>
      <c r="CK101">
        <v>0.13643</v>
      </c>
      <c r="CL101">
        <v>0.13643</v>
      </c>
      <c r="CM101">
        <v>0.13643</v>
      </c>
      <c r="CN101">
        <v>0.22586999999999999</v>
      </c>
      <c r="CO101">
        <v>0.22586999999999999</v>
      </c>
      <c r="CP101">
        <v>0.22586999999999999</v>
      </c>
      <c r="CQ101">
        <v>0.22586999999999999</v>
      </c>
      <c r="CR101">
        <v>0.22586999999999999</v>
      </c>
      <c r="CS101">
        <v>0.35100999999999999</v>
      </c>
      <c r="CT101">
        <v>0.35100999999999999</v>
      </c>
      <c r="CU101">
        <v>0.35100999999999999</v>
      </c>
      <c r="CV101">
        <v>0.35100999999999999</v>
      </c>
      <c r="CW101">
        <v>0.35100999999999999</v>
      </c>
      <c r="CX101">
        <v>1</v>
      </c>
    </row>
    <row r="102" spans="1:102">
      <c r="A102" t="s">
        <v>271</v>
      </c>
      <c r="B102">
        <v>1.07E-3</v>
      </c>
      <c r="C102">
        <v>2.5999999999999998E-4</v>
      </c>
      <c r="D102">
        <v>2.5999999999999998E-4</v>
      </c>
      <c r="E102">
        <v>2.5999999999999998E-4</v>
      </c>
      <c r="F102">
        <v>2.5999999999999998E-4</v>
      </c>
      <c r="G102">
        <v>6.0000000000000002E-5</v>
      </c>
      <c r="H102">
        <v>6.0000000000000002E-5</v>
      </c>
      <c r="I102">
        <v>6.0000000000000002E-5</v>
      </c>
      <c r="J102">
        <v>6.0000000000000002E-5</v>
      </c>
      <c r="K102">
        <v>6.0000000000000002E-5</v>
      </c>
      <c r="L102">
        <v>1.1E-4</v>
      </c>
      <c r="M102">
        <v>1.1E-4</v>
      </c>
      <c r="N102">
        <v>1.1E-4</v>
      </c>
      <c r="O102">
        <v>1.1E-4</v>
      </c>
      <c r="P102">
        <v>1.1E-4</v>
      </c>
      <c r="Q102">
        <v>2.5000000000000001E-4</v>
      </c>
      <c r="R102">
        <v>2.5000000000000001E-4</v>
      </c>
      <c r="S102">
        <v>2.5000000000000001E-4</v>
      </c>
      <c r="T102">
        <v>2.5000000000000001E-4</v>
      </c>
      <c r="U102">
        <v>2.5000000000000001E-4</v>
      </c>
      <c r="V102">
        <v>3.2000000000000003E-4</v>
      </c>
      <c r="W102">
        <v>3.2000000000000003E-4</v>
      </c>
      <c r="X102">
        <v>3.2000000000000003E-4</v>
      </c>
      <c r="Y102">
        <v>3.2000000000000003E-4</v>
      </c>
      <c r="Z102">
        <v>3.2000000000000003E-4</v>
      </c>
      <c r="AA102">
        <v>3.6000000000000002E-4</v>
      </c>
      <c r="AB102">
        <v>3.6000000000000002E-4</v>
      </c>
      <c r="AC102">
        <v>3.6000000000000002E-4</v>
      </c>
      <c r="AD102">
        <v>3.6000000000000002E-4</v>
      </c>
      <c r="AE102">
        <v>3.6000000000000002E-4</v>
      </c>
      <c r="AF102">
        <v>3.1E-4</v>
      </c>
      <c r="AG102">
        <v>3.1E-4</v>
      </c>
      <c r="AH102">
        <v>3.1E-4</v>
      </c>
      <c r="AI102">
        <v>3.1E-4</v>
      </c>
      <c r="AJ102">
        <v>3.1E-4</v>
      </c>
      <c r="AK102">
        <v>6.2E-4</v>
      </c>
      <c r="AL102">
        <v>6.2E-4</v>
      </c>
      <c r="AM102">
        <v>6.2E-4</v>
      </c>
      <c r="AN102">
        <v>6.2E-4</v>
      </c>
      <c r="AO102">
        <v>6.2E-4</v>
      </c>
      <c r="AP102">
        <v>6.4999999999999997E-4</v>
      </c>
      <c r="AQ102">
        <v>6.4999999999999997E-4</v>
      </c>
      <c r="AR102">
        <v>6.4999999999999997E-4</v>
      </c>
      <c r="AS102">
        <v>6.4999999999999997E-4</v>
      </c>
      <c r="AT102">
        <v>6.4999999999999997E-4</v>
      </c>
      <c r="AU102">
        <v>1.66E-3</v>
      </c>
      <c r="AV102">
        <v>1.66E-3</v>
      </c>
      <c r="AW102">
        <v>1.66E-3</v>
      </c>
      <c r="AX102">
        <v>1.66E-3</v>
      </c>
      <c r="AY102">
        <v>1.66E-3</v>
      </c>
      <c r="AZ102">
        <v>3.0699999999999998E-3</v>
      </c>
      <c r="BA102">
        <v>3.0699999999999998E-3</v>
      </c>
      <c r="BB102">
        <v>3.0699999999999998E-3</v>
      </c>
      <c r="BC102">
        <v>3.0699999999999998E-3</v>
      </c>
      <c r="BD102">
        <v>3.0699999999999998E-3</v>
      </c>
      <c r="BE102">
        <v>4.4099999999999999E-3</v>
      </c>
      <c r="BF102">
        <v>4.4099999999999999E-3</v>
      </c>
      <c r="BG102">
        <v>4.4099999999999999E-3</v>
      </c>
      <c r="BH102">
        <v>4.4099999999999999E-3</v>
      </c>
      <c r="BI102">
        <v>4.4099999999999999E-3</v>
      </c>
      <c r="BJ102">
        <v>6.7299999999999999E-3</v>
      </c>
      <c r="BK102">
        <v>6.7299999999999999E-3</v>
      </c>
      <c r="BL102">
        <v>6.7299999999999999E-3</v>
      </c>
      <c r="BM102">
        <v>6.7299999999999999E-3</v>
      </c>
      <c r="BN102">
        <v>6.7299999999999999E-3</v>
      </c>
      <c r="BO102">
        <v>1.01E-2</v>
      </c>
      <c r="BP102">
        <v>1.01E-2</v>
      </c>
      <c r="BQ102">
        <v>1.01E-2</v>
      </c>
      <c r="BR102">
        <v>1.01E-2</v>
      </c>
      <c r="BS102">
        <v>1.01E-2</v>
      </c>
      <c r="BT102">
        <v>1.498E-2</v>
      </c>
      <c r="BU102">
        <v>1.498E-2</v>
      </c>
      <c r="BV102">
        <v>1.498E-2</v>
      </c>
      <c r="BW102">
        <v>1.498E-2</v>
      </c>
      <c r="BX102">
        <v>1.498E-2</v>
      </c>
      <c r="BY102">
        <v>2.9770000000000001E-2</v>
      </c>
      <c r="BZ102">
        <v>2.9770000000000001E-2</v>
      </c>
      <c r="CA102">
        <v>2.9770000000000001E-2</v>
      </c>
      <c r="CB102">
        <v>2.9770000000000001E-2</v>
      </c>
      <c r="CC102">
        <v>2.9770000000000001E-2</v>
      </c>
      <c r="CD102">
        <v>5.2630000000000003E-2</v>
      </c>
      <c r="CE102">
        <v>5.2630000000000003E-2</v>
      </c>
      <c r="CF102">
        <v>5.2630000000000003E-2</v>
      </c>
      <c r="CG102">
        <v>5.2630000000000003E-2</v>
      </c>
      <c r="CH102">
        <v>5.2630000000000003E-2</v>
      </c>
      <c r="CI102">
        <v>9.1359999999999997E-2</v>
      </c>
      <c r="CJ102">
        <v>9.1359999999999997E-2</v>
      </c>
      <c r="CK102">
        <v>9.1359999999999997E-2</v>
      </c>
      <c r="CL102">
        <v>9.1359999999999997E-2</v>
      </c>
      <c r="CM102">
        <v>9.1359999999999997E-2</v>
      </c>
      <c r="CN102">
        <v>0.15568000000000001</v>
      </c>
      <c r="CO102">
        <v>0.15568000000000001</v>
      </c>
      <c r="CP102">
        <v>0.15568000000000001</v>
      </c>
      <c r="CQ102">
        <v>0.15568000000000001</v>
      </c>
      <c r="CR102">
        <v>0.15568000000000001</v>
      </c>
      <c r="CS102">
        <v>0.26045000000000001</v>
      </c>
      <c r="CT102">
        <v>0.26045000000000001</v>
      </c>
      <c r="CU102">
        <v>0.26045000000000001</v>
      </c>
      <c r="CV102">
        <v>0.26045000000000001</v>
      </c>
      <c r="CW102">
        <v>0.26045000000000001</v>
      </c>
      <c r="CX102">
        <v>1</v>
      </c>
    </row>
    <row r="103" spans="1:102">
      <c r="A103" t="s">
        <v>273</v>
      </c>
      <c r="B103">
        <v>9.7912499999999996E-3</v>
      </c>
      <c r="C103">
        <v>3.5649999999999999E-4</v>
      </c>
      <c r="D103">
        <v>3.5649999999999999E-4</v>
      </c>
      <c r="E103">
        <v>3.5649999999999999E-4</v>
      </c>
      <c r="F103">
        <v>3.5649999999999999E-4</v>
      </c>
      <c r="G103">
        <v>1.7899999999999999E-4</v>
      </c>
      <c r="H103">
        <v>1.7899999999999999E-4</v>
      </c>
      <c r="I103">
        <v>1.7899999999999999E-4</v>
      </c>
      <c r="J103">
        <v>1.7899999999999999E-4</v>
      </c>
      <c r="K103">
        <v>1.7899999999999999E-4</v>
      </c>
      <c r="L103">
        <v>1.8075E-4</v>
      </c>
      <c r="M103">
        <v>1.8075E-4</v>
      </c>
      <c r="N103">
        <v>1.8075E-4</v>
      </c>
      <c r="O103">
        <v>1.8075E-4</v>
      </c>
      <c r="P103">
        <v>1.8075E-4</v>
      </c>
      <c r="Q103">
        <v>3.0775000000000003E-4</v>
      </c>
      <c r="R103">
        <v>3.0775000000000003E-4</v>
      </c>
      <c r="S103">
        <v>3.0775000000000003E-4</v>
      </c>
      <c r="T103">
        <v>3.0775000000000003E-4</v>
      </c>
      <c r="U103">
        <v>3.0775000000000003E-4</v>
      </c>
      <c r="V103">
        <v>4.2025E-4</v>
      </c>
      <c r="W103">
        <v>4.2025E-4</v>
      </c>
      <c r="X103">
        <v>4.2025E-4</v>
      </c>
      <c r="Y103">
        <v>4.2025E-4</v>
      </c>
      <c r="Z103">
        <v>4.2025E-4</v>
      </c>
      <c r="AA103">
        <v>5.2674999999999998E-4</v>
      </c>
      <c r="AB103">
        <v>5.2674999999999998E-4</v>
      </c>
      <c r="AC103">
        <v>5.2674999999999998E-4</v>
      </c>
      <c r="AD103">
        <v>5.2674999999999998E-4</v>
      </c>
      <c r="AE103">
        <v>5.2674999999999998E-4</v>
      </c>
      <c r="AF103">
        <v>7.3850000000000001E-4</v>
      </c>
      <c r="AG103">
        <v>7.3850000000000001E-4</v>
      </c>
      <c r="AH103">
        <v>7.3850000000000001E-4</v>
      </c>
      <c r="AI103">
        <v>7.3850000000000001E-4</v>
      </c>
      <c r="AJ103">
        <v>7.3850000000000001E-4</v>
      </c>
      <c r="AK103">
        <v>1.0690000000000001E-3</v>
      </c>
      <c r="AL103">
        <v>1.0690000000000001E-3</v>
      </c>
      <c r="AM103">
        <v>1.0690000000000001E-3</v>
      </c>
      <c r="AN103">
        <v>1.0690000000000001E-3</v>
      </c>
      <c r="AO103">
        <v>1.0690000000000001E-3</v>
      </c>
      <c r="AP103">
        <v>1.622E-3</v>
      </c>
      <c r="AQ103">
        <v>1.622E-3</v>
      </c>
      <c r="AR103">
        <v>1.622E-3</v>
      </c>
      <c r="AS103">
        <v>1.622E-3</v>
      </c>
      <c r="AT103">
        <v>1.622E-3</v>
      </c>
      <c r="AU103">
        <v>2.5685E-3</v>
      </c>
      <c r="AV103">
        <v>2.5685E-3</v>
      </c>
      <c r="AW103">
        <v>2.5685E-3</v>
      </c>
      <c r="AX103">
        <v>2.5685E-3</v>
      </c>
      <c r="AY103">
        <v>2.5685E-3</v>
      </c>
      <c r="AZ103">
        <v>4.117E-3</v>
      </c>
      <c r="BA103">
        <v>4.117E-3</v>
      </c>
      <c r="BB103">
        <v>4.117E-3</v>
      </c>
      <c r="BC103">
        <v>4.117E-3</v>
      </c>
      <c r="BD103">
        <v>4.117E-3</v>
      </c>
      <c r="BE103">
        <v>6.4475000000000001E-3</v>
      </c>
      <c r="BF103">
        <v>6.4475000000000001E-3</v>
      </c>
      <c r="BG103">
        <v>6.4475000000000001E-3</v>
      </c>
      <c r="BH103">
        <v>6.4475000000000001E-3</v>
      </c>
      <c r="BI103">
        <v>6.4475000000000001E-3</v>
      </c>
      <c r="BJ103">
        <v>9.7327500000000001E-3</v>
      </c>
      <c r="BK103">
        <v>9.7327500000000001E-3</v>
      </c>
      <c r="BL103">
        <v>9.7327500000000001E-3</v>
      </c>
      <c r="BM103">
        <v>9.7327500000000001E-3</v>
      </c>
      <c r="BN103">
        <v>9.7327500000000001E-3</v>
      </c>
      <c r="BO103">
        <v>1.5950249999999999E-2</v>
      </c>
      <c r="BP103">
        <v>1.5950249999999999E-2</v>
      </c>
      <c r="BQ103">
        <v>1.5950249999999999E-2</v>
      </c>
      <c r="BR103">
        <v>1.5950249999999999E-2</v>
      </c>
      <c r="BS103">
        <v>1.5950249999999999E-2</v>
      </c>
      <c r="BT103">
        <v>2.6643500000000001E-2</v>
      </c>
      <c r="BU103">
        <v>2.6643500000000001E-2</v>
      </c>
      <c r="BV103">
        <v>2.6643500000000001E-2</v>
      </c>
      <c r="BW103">
        <v>2.6643500000000001E-2</v>
      </c>
      <c r="BX103">
        <v>2.6643500000000001E-2</v>
      </c>
      <c r="BY103">
        <v>4.6877250000000002E-2</v>
      </c>
      <c r="BZ103">
        <v>4.6877250000000002E-2</v>
      </c>
      <c r="CA103">
        <v>4.6877250000000002E-2</v>
      </c>
      <c r="CB103">
        <v>4.6877250000000002E-2</v>
      </c>
      <c r="CC103">
        <v>4.6877250000000002E-2</v>
      </c>
      <c r="CD103">
        <v>8.3014249999999998E-2</v>
      </c>
      <c r="CE103">
        <v>8.3014249999999998E-2</v>
      </c>
      <c r="CF103">
        <v>8.3014249999999998E-2</v>
      </c>
      <c r="CG103">
        <v>8.3014249999999998E-2</v>
      </c>
      <c r="CH103">
        <v>8.3014249999999998E-2</v>
      </c>
      <c r="CI103">
        <v>0.14132575</v>
      </c>
      <c r="CJ103">
        <v>0.14132575</v>
      </c>
      <c r="CK103">
        <v>0.14132575</v>
      </c>
      <c r="CL103">
        <v>0.14132575</v>
      </c>
      <c r="CM103">
        <v>0.14132575</v>
      </c>
      <c r="CN103">
        <v>0.22859225</v>
      </c>
      <c r="CO103">
        <v>0.22859225</v>
      </c>
      <c r="CP103">
        <v>0.22859225</v>
      </c>
      <c r="CQ103">
        <v>0.22859225</v>
      </c>
      <c r="CR103">
        <v>0.22859225</v>
      </c>
      <c r="CS103">
        <v>0.34928749999999997</v>
      </c>
      <c r="CT103">
        <v>0.34928749999999997</v>
      </c>
      <c r="CU103">
        <v>0.34928749999999997</v>
      </c>
      <c r="CV103">
        <v>0.34928749999999997</v>
      </c>
      <c r="CW103">
        <v>0.34928749999999997</v>
      </c>
      <c r="CX103">
        <v>1</v>
      </c>
    </row>
    <row r="104" spans="1:102">
      <c r="A104" t="s">
        <v>275</v>
      </c>
      <c r="B104">
        <v>3.8519999999999999E-2</v>
      </c>
      <c r="C104">
        <v>4.6800000000000001E-3</v>
      </c>
      <c r="D104">
        <v>4.6800000000000001E-3</v>
      </c>
      <c r="E104">
        <v>4.6800000000000001E-3</v>
      </c>
      <c r="F104">
        <v>4.6800000000000001E-3</v>
      </c>
      <c r="G104">
        <v>1.1299999999999999E-3</v>
      </c>
      <c r="H104">
        <v>1.1299999999999999E-3</v>
      </c>
      <c r="I104">
        <v>1.1299999999999999E-3</v>
      </c>
      <c r="J104">
        <v>1.1299999999999999E-3</v>
      </c>
      <c r="K104">
        <v>1.1299999999999999E-3</v>
      </c>
      <c r="L104">
        <v>8.1999999999999998E-4</v>
      </c>
      <c r="M104">
        <v>8.1999999999999998E-4</v>
      </c>
      <c r="N104">
        <v>8.1999999999999998E-4</v>
      </c>
      <c r="O104">
        <v>8.1999999999999998E-4</v>
      </c>
      <c r="P104">
        <v>8.1999999999999998E-4</v>
      </c>
      <c r="Q104">
        <v>1.34E-3</v>
      </c>
      <c r="R104">
        <v>1.34E-3</v>
      </c>
      <c r="S104">
        <v>1.34E-3</v>
      </c>
      <c r="T104">
        <v>1.34E-3</v>
      </c>
      <c r="U104">
        <v>1.34E-3</v>
      </c>
      <c r="V104">
        <v>1.7799999999999999E-3</v>
      </c>
      <c r="W104">
        <v>1.7799999999999999E-3</v>
      </c>
      <c r="X104">
        <v>1.7799999999999999E-3</v>
      </c>
      <c r="Y104">
        <v>1.7799999999999999E-3</v>
      </c>
      <c r="Z104">
        <v>1.7799999999999999E-3</v>
      </c>
      <c r="AA104">
        <v>2.0899999999999998E-3</v>
      </c>
      <c r="AB104">
        <v>2.0899999999999998E-3</v>
      </c>
      <c r="AC104">
        <v>2.0899999999999998E-3</v>
      </c>
      <c r="AD104">
        <v>2.0899999999999998E-3</v>
      </c>
      <c r="AE104">
        <v>2.0899999999999998E-3</v>
      </c>
      <c r="AF104">
        <v>2.5699999999999998E-3</v>
      </c>
      <c r="AG104">
        <v>2.5699999999999998E-3</v>
      </c>
      <c r="AH104">
        <v>2.5699999999999998E-3</v>
      </c>
      <c r="AI104">
        <v>2.5699999999999998E-3</v>
      </c>
      <c r="AJ104">
        <v>2.5699999999999998E-3</v>
      </c>
      <c r="AK104">
        <v>3.3800000000000002E-3</v>
      </c>
      <c r="AL104">
        <v>3.3800000000000002E-3</v>
      </c>
      <c r="AM104">
        <v>3.3800000000000002E-3</v>
      </c>
      <c r="AN104">
        <v>3.3800000000000002E-3</v>
      </c>
      <c r="AO104">
        <v>3.3800000000000002E-3</v>
      </c>
      <c r="AP104">
        <v>4.5700000000000003E-3</v>
      </c>
      <c r="AQ104">
        <v>4.5700000000000003E-3</v>
      </c>
      <c r="AR104">
        <v>4.5700000000000003E-3</v>
      </c>
      <c r="AS104">
        <v>4.5700000000000003E-3</v>
      </c>
      <c r="AT104">
        <v>4.5700000000000003E-3</v>
      </c>
      <c r="AU104">
        <v>6.3200000000000001E-3</v>
      </c>
      <c r="AV104">
        <v>6.3200000000000001E-3</v>
      </c>
      <c r="AW104">
        <v>6.3200000000000001E-3</v>
      </c>
      <c r="AX104">
        <v>6.3200000000000001E-3</v>
      </c>
      <c r="AY104">
        <v>6.3200000000000001E-3</v>
      </c>
      <c r="AZ104">
        <v>9.0100000000000006E-3</v>
      </c>
      <c r="BA104">
        <v>9.0100000000000006E-3</v>
      </c>
      <c r="BB104">
        <v>9.0100000000000006E-3</v>
      </c>
      <c r="BC104">
        <v>9.0100000000000006E-3</v>
      </c>
      <c r="BD104">
        <v>9.0100000000000006E-3</v>
      </c>
      <c r="BE104">
        <v>1.315E-2</v>
      </c>
      <c r="BF104">
        <v>1.315E-2</v>
      </c>
      <c r="BG104">
        <v>1.315E-2</v>
      </c>
      <c r="BH104">
        <v>1.315E-2</v>
      </c>
      <c r="BI104">
        <v>1.315E-2</v>
      </c>
      <c r="BJ104">
        <v>1.9230000000000001E-2</v>
      </c>
      <c r="BK104">
        <v>1.9230000000000001E-2</v>
      </c>
      <c r="BL104">
        <v>1.9230000000000001E-2</v>
      </c>
      <c r="BM104">
        <v>1.9230000000000001E-2</v>
      </c>
      <c r="BN104">
        <v>1.9230000000000001E-2</v>
      </c>
      <c r="BO104">
        <v>3.0429999999999999E-2</v>
      </c>
      <c r="BP104">
        <v>3.0429999999999999E-2</v>
      </c>
      <c r="BQ104">
        <v>3.0429999999999999E-2</v>
      </c>
      <c r="BR104">
        <v>3.0429999999999999E-2</v>
      </c>
      <c r="BS104">
        <v>3.0429999999999999E-2</v>
      </c>
      <c r="BT104">
        <v>4.9799999999999997E-2</v>
      </c>
      <c r="BU104">
        <v>4.9799999999999997E-2</v>
      </c>
      <c r="BV104">
        <v>4.9799999999999997E-2</v>
      </c>
      <c r="BW104">
        <v>4.9799999999999997E-2</v>
      </c>
      <c r="BX104">
        <v>4.9799999999999997E-2</v>
      </c>
      <c r="BY104">
        <v>8.0699999999999994E-2</v>
      </c>
      <c r="BZ104">
        <v>8.0699999999999994E-2</v>
      </c>
      <c r="CA104">
        <v>8.0699999999999994E-2</v>
      </c>
      <c r="CB104">
        <v>8.0699999999999994E-2</v>
      </c>
      <c r="CC104">
        <v>8.0699999999999994E-2</v>
      </c>
      <c r="CD104">
        <v>0.12889</v>
      </c>
      <c r="CE104">
        <v>0.12889</v>
      </c>
      <c r="CF104">
        <v>0.12889</v>
      </c>
      <c r="CG104">
        <v>0.12889</v>
      </c>
      <c r="CH104">
        <v>0.12889</v>
      </c>
      <c r="CI104">
        <v>0.19789999999999999</v>
      </c>
      <c r="CJ104">
        <v>0.19789999999999999</v>
      </c>
      <c r="CK104">
        <v>0.19789999999999999</v>
      </c>
      <c r="CL104">
        <v>0.19789999999999999</v>
      </c>
      <c r="CM104">
        <v>0.19789999999999999</v>
      </c>
      <c r="CN104">
        <v>0.29208000000000001</v>
      </c>
      <c r="CO104">
        <v>0.29208000000000001</v>
      </c>
      <c r="CP104">
        <v>0.29208000000000001</v>
      </c>
      <c r="CQ104">
        <v>0.29208000000000001</v>
      </c>
      <c r="CR104">
        <v>0.29208000000000001</v>
      </c>
      <c r="CS104">
        <v>0.41437000000000002</v>
      </c>
      <c r="CT104">
        <v>0.41437000000000002</v>
      </c>
      <c r="CU104">
        <v>0.41437000000000002</v>
      </c>
      <c r="CV104">
        <v>0.41437000000000002</v>
      </c>
      <c r="CW104">
        <v>0.41437000000000002</v>
      </c>
      <c r="CX104">
        <v>1</v>
      </c>
    </row>
    <row r="105" spans="1:102">
      <c r="A105" t="s">
        <v>277</v>
      </c>
      <c r="B105">
        <v>6.8559999999999996E-2</v>
      </c>
      <c r="C105">
        <v>1.0619999999999999E-2</v>
      </c>
      <c r="D105">
        <v>1.0619999999999999E-2</v>
      </c>
      <c r="E105">
        <v>1.0619999999999999E-2</v>
      </c>
      <c r="F105">
        <v>1.0619999999999999E-2</v>
      </c>
      <c r="G105">
        <v>3.0599999999999998E-3</v>
      </c>
      <c r="H105">
        <v>3.0599999999999998E-3</v>
      </c>
      <c r="I105">
        <v>3.0599999999999998E-3</v>
      </c>
      <c r="J105">
        <v>3.0599999999999998E-3</v>
      </c>
      <c r="K105">
        <v>3.0599999999999998E-3</v>
      </c>
      <c r="L105">
        <v>2.81E-3</v>
      </c>
      <c r="M105">
        <v>2.81E-3</v>
      </c>
      <c r="N105">
        <v>2.81E-3</v>
      </c>
      <c r="O105">
        <v>2.81E-3</v>
      </c>
      <c r="P105">
        <v>2.81E-3</v>
      </c>
      <c r="Q105">
        <v>3.2699999999999999E-3</v>
      </c>
      <c r="R105">
        <v>3.2699999999999999E-3</v>
      </c>
      <c r="S105">
        <v>3.2699999999999999E-3</v>
      </c>
      <c r="T105">
        <v>3.2699999999999999E-3</v>
      </c>
      <c r="U105">
        <v>3.2699999999999999E-3</v>
      </c>
      <c r="V105">
        <v>6.1700000000000001E-3</v>
      </c>
      <c r="W105">
        <v>6.1700000000000001E-3</v>
      </c>
      <c r="X105">
        <v>6.1700000000000001E-3</v>
      </c>
      <c r="Y105">
        <v>6.1700000000000001E-3</v>
      </c>
      <c r="Z105">
        <v>6.1700000000000001E-3</v>
      </c>
      <c r="AA105">
        <v>1.0290000000000001E-2</v>
      </c>
      <c r="AB105">
        <v>1.0290000000000001E-2</v>
      </c>
      <c r="AC105">
        <v>1.0290000000000001E-2</v>
      </c>
      <c r="AD105">
        <v>1.0290000000000001E-2</v>
      </c>
      <c r="AE105">
        <v>1.0290000000000001E-2</v>
      </c>
      <c r="AF105">
        <v>1.5800000000000002E-2</v>
      </c>
      <c r="AG105">
        <v>1.5800000000000002E-2</v>
      </c>
      <c r="AH105">
        <v>1.5800000000000002E-2</v>
      </c>
      <c r="AI105">
        <v>1.5800000000000002E-2</v>
      </c>
      <c r="AJ105">
        <v>1.5800000000000002E-2</v>
      </c>
      <c r="AK105">
        <v>2.0480000000000002E-2</v>
      </c>
      <c r="AL105">
        <v>2.0480000000000002E-2</v>
      </c>
      <c r="AM105">
        <v>2.0480000000000002E-2</v>
      </c>
      <c r="AN105">
        <v>2.0480000000000002E-2</v>
      </c>
      <c r="AO105">
        <v>2.0480000000000002E-2</v>
      </c>
      <c r="AP105">
        <v>1.934E-2</v>
      </c>
      <c r="AQ105">
        <v>1.934E-2</v>
      </c>
      <c r="AR105">
        <v>1.934E-2</v>
      </c>
      <c r="AS105">
        <v>1.934E-2</v>
      </c>
      <c r="AT105">
        <v>1.934E-2</v>
      </c>
      <c r="AU105">
        <v>1.8329999999999999E-2</v>
      </c>
      <c r="AV105">
        <v>1.8329999999999999E-2</v>
      </c>
      <c r="AW105">
        <v>1.8329999999999999E-2</v>
      </c>
      <c r="AX105">
        <v>1.8329999999999999E-2</v>
      </c>
      <c r="AY105">
        <v>1.8329999999999999E-2</v>
      </c>
      <c r="AZ105">
        <v>1.967E-2</v>
      </c>
      <c r="BA105">
        <v>1.967E-2</v>
      </c>
      <c r="BB105">
        <v>1.967E-2</v>
      </c>
      <c r="BC105">
        <v>1.967E-2</v>
      </c>
      <c r="BD105">
        <v>1.967E-2</v>
      </c>
      <c r="BE105">
        <v>2.3630000000000002E-2</v>
      </c>
      <c r="BF105">
        <v>2.3630000000000002E-2</v>
      </c>
      <c r="BG105">
        <v>2.3630000000000002E-2</v>
      </c>
      <c r="BH105">
        <v>2.3630000000000002E-2</v>
      </c>
      <c r="BI105">
        <v>2.3630000000000002E-2</v>
      </c>
      <c r="BJ105">
        <v>2.9219999999999999E-2</v>
      </c>
      <c r="BK105">
        <v>2.9219999999999999E-2</v>
      </c>
      <c r="BL105">
        <v>2.9219999999999999E-2</v>
      </c>
      <c r="BM105">
        <v>2.9219999999999999E-2</v>
      </c>
      <c r="BN105">
        <v>2.9219999999999999E-2</v>
      </c>
      <c r="BO105">
        <v>4.1430000000000002E-2</v>
      </c>
      <c r="BP105">
        <v>4.1430000000000002E-2</v>
      </c>
      <c r="BQ105">
        <v>4.1430000000000002E-2</v>
      </c>
      <c r="BR105">
        <v>4.1430000000000002E-2</v>
      </c>
      <c r="BS105">
        <v>4.1430000000000002E-2</v>
      </c>
      <c r="BT105">
        <v>6.1940000000000002E-2</v>
      </c>
      <c r="BU105">
        <v>6.1940000000000002E-2</v>
      </c>
      <c r="BV105">
        <v>6.1940000000000002E-2</v>
      </c>
      <c r="BW105">
        <v>6.1940000000000002E-2</v>
      </c>
      <c r="BX105">
        <v>6.1940000000000002E-2</v>
      </c>
      <c r="BY105">
        <v>9.2670000000000002E-2</v>
      </c>
      <c r="BZ105">
        <v>9.2670000000000002E-2</v>
      </c>
      <c r="CA105">
        <v>9.2670000000000002E-2</v>
      </c>
      <c r="CB105">
        <v>9.2670000000000002E-2</v>
      </c>
      <c r="CC105">
        <v>9.2670000000000002E-2</v>
      </c>
      <c r="CD105">
        <v>0.14051</v>
      </c>
      <c r="CE105">
        <v>0.14051</v>
      </c>
      <c r="CF105">
        <v>0.14051</v>
      </c>
      <c r="CG105">
        <v>0.14051</v>
      </c>
      <c r="CH105">
        <v>0.14051</v>
      </c>
      <c r="CI105">
        <v>0.20769000000000001</v>
      </c>
      <c r="CJ105">
        <v>0.20769000000000001</v>
      </c>
      <c r="CK105">
        <v>0.20769000000000001</v>
      </c>
      <c r="CL105">
        <v>0.20769000000000001</v>
      </c>
      <c r="CM105">
        <v>0.20769000000000001</v>
      </c>
      <c r="CN105">
        <v>0.29886000000000001</v>
      </c>
      <c r="CO105">
        <v>0.29886000000000001</v>
      </c>
      <c r="CP105">
        <v>0.29886000000000001</v>
      </c>
      <c r="CQ105">
        <v>0.29886000000000001</v>
      </c>
      <c r="CR105">
        <v>0.29886000000000001</v>
      </c>
      <c r="CS105">
        <v>0.41811999999999999</v>
      </c>
      <c r="CT105">
        <v>0.41811999999999999</v>
      </c>
      <c r="CU105">
        <v>0.41811999999999999</v>
      </c>
      <c r="CV105">
        <v>0.41811999999999999</v>
      </c>
      <c r="CW105">
        <v>0.41811999999999999</v>
      </c>
      <c r="CX105">
        <v>1</v>
      </c>
    </row>
    <row r="106" spans="1:102">
      <c r="A106" t="s">
        <v>279</v>
      </c>
      <c r="B106">
        <v>5.0000000000000001E-3</v>
      </c>
      <c r="C106">
        <v>1E-4</v>
      </c>
      <c r="D106">
        <v>1E-4</v>
      </c>
      <c r="E106">
        <v>1E-4</v>
      </c>
      <c r="F106">
        <v>1E-4</v>
      </c>
      <c r="G106">
        <v>2.1000000000000001E-4</v>
      </c>
      <c r="H106">
        <v>2.1000000000000001E-4</v>
      </c>
      <c r="I106">
        <v>2.1000000000000001E-4</v>
      </c>
      <c r="J106">
        <v>2.1000000000000001E-4</v>
      </c>
      <c r="K106">
        <v>2.1000000000000001E-4</v>
      </c>
      <c r="L106">
        <v>2.1000000000000001E-4</v>
      </c>
      <c r="M106">
        <v>2.1000000000000001E-4</v>
      </c>
      <c r="N106">
        <v>2.1000000000000001E-4</v>
      </c>
      <c r="O106">
        <v>2.1000000000000001E-4</v>
      </c>
      <c r="P106">
        <v>2.1000000000000001E-4</v>
      </c>
      <c r="Q106">
        <v>3.6999999999999999E-4</v>
      </c>
      <c r="R106">
        <v>3.6999999999999999E-4</v>
      </c>
      <c r="S106">
        <v>3.6999999999999999E-4</v>
      </c>
      <c r="T106">
        <v>3.6999999999999999E-4</v>
      </c>
      <c r="U106">
        <v>3.6999999999999999E-4</v>
      </c>
      <c r="V106">
        <v>4.4999999999999999E-4</v>
      </c>
      <c r="W106">
        <v>4.4999999999999999E-4</v>
      </c>
      <c r="X106">
        <v>4.4999999999999999E-4</v>
      </c>
      <c r="Y106">
        <v>4.4999999999999999E-4</v>
      </c>
      <c r="Z106">
        <v>4.4999999999999999E-4</v>
      </c>
      <c r="AA106">
        <v>5.0000000000000001E-4</v>
      </c>
      <c r="AB106">
        <v>5.0000000000000001E-4</v>
      </c>
      <c r="AC106">
        <v>5.0000000000000001E-4</v>
      </c>
      <c r="AD106">
        <v>5.0000000000000001E-4</v>
      </c>
      <c r="AE106">
        <v>5.0000000000000001E-4</v>
      </c>
      <c r="AF106">
        <v>6.9999999999999999E-4</v>
      </c>
      <c r="AG106">
        <v>6.9999999999999999E-4</v>
      </c>
      <c r="AH106">
        <v>6.9999999999999999E-4</v>
      </c>
      <c r="AI106">
        <v>6.9999999999999999E-4</v>
      </c>
      <c r="AJ106">
        <v>6.9999999999999999E-4</v>
      </c>
      <c r="AK106">
        <v>1.01E-3</v>
      </c>
      <c r="AL106">
        <v>1.01E-3</v>
      </c>
      <c r="AM106">
        <v>1.01E-3</v>
      </c>
      <c r="AN106">
        <v>1.01E-3</v>
      </c>
      <c r="AO106">
        <v>1.01E-3</v>
      </c>
      <c r="AP106">
        <v>1.67E-3</v>
      </c>
      <c r="AQ106">
        <v>1.67E-3</v>
      </c>
      <c r="AR106">
        <v>1.67E-3</v>
      </c>
      <c r="AS106">
        <v>1.67E-3</v>
      </c>
      <c r="AT106">
        <v>1.67E-3</v>
      </c>
      <c r="AU106">
        <v>2.9099999999999998E-3</v>
      </c>
      <c r="AV106">
        <v>2.9099999999999998E-3</v>
      </c>
      <c r="AW106">
        <v>2.9099999999999998E-3</v>
      </c>
      <c r="AX106">
        <v>2.9099999999999998E-3</v>
      </c>
      <c r="AY106">
        <v>2.9099999999999998E-3</v>
      </c>
      <c r="AZ106">
        <v>4.6600000000000001E-3</v>
      </c>
      <c r="BA106">
        <v>4.6600000000000001E-3</v>
      </c>
      <c r="BB106">
        <v>4.6600000000000001E-3</v>
      </c>
      <c r="BC106">
        <v>4.6600000000000001E-3</v>
      </c>
      <c r="BD106">
        <v>4.6600000000000001E-3</v>
      </c>
      <c r="BE106">
        <v>7.79E-3</v>
      </c>
      <c r="BF106">
        <v>7.79E-3</v>
      </c>
      <c r="BG106">
        <v>7.79E-3</v>
      </c>
      <c r="BH106">
        <v>7.79E-3</v>
      </c>
      <c r="BI106">
        <v>7.79E-3</v>
      </c>
      <c r="BJ106">
        <v>1.2579999999999999E-2</v>
      </c>
      <c r="BK106">
        <v>1.2579999999999999E-2</v>
      </c>
      <c r="BL106">
        <v>1.2579999999999999E-2</v>
      </c>
      <c r="BM106">
        <v>1.2579999999999999E-2</v>
      </c>
      <c r="BN106">
        <v>1.2579999999999999E-2</v>
      </c>
      <c r="BO106">
        <v>2.2749999999999999E-2</v>
      </c>
      <c r="BP106">
        <v>2.2749999999999999E-2</v>
      </c>
      <c r="BQ106">
        <v>2.2749999999999999E-2</v>
      </c>
      <c r="BR106">
        <v>2.2749999999999999E-2</v>
      </c>
      <c r="BS106">
        <v>2.2749999999999999E-2</v>
      </c>
      <c r="BT106">
        <v>3.8159999999999999E-2</v>
      </c>
      <c r="BU106">
        <v>3.8159999999999999E-2</v>
      </c>
      <c r="BV106">
        <v>3.8159999999999999E-2</v>
      </c>
      <c r="BW106">
        <v>3.8159999999999999E-2</v>
      </c>
      <c r="BX106">
        <v>3.8159999999999999E-2</v>
      </c>
      <c r="BY106">
        <v>7.2470000000000007E-2</v>
      </c>
      <c r="BZ106">
        <v>7.2470000000000007E-2</v>
      </c>
      <c r="CA106">
        <v>7.2470000000000007E-2</v>
      </c>
      <c r="CB106">
        <v>7.2470000000000007E-2</v>
      </c>
      <c r="CC106">
        <v>7.2470000000000007E-2</v>
      </c>
      <c r="CD106">
        <v>0.10866000000000001</v>
      </c>
      <c r="CE106">
        <v>0.10866000000000001</v>
      </c>
      <c r="CF106">
        <v>0.10866000000000001</v>
      </c>
      <c r="CG106">
        <v>0.10866000000000001</v>
      </c>
      <c r="CH106">
        <v>0.10866000000000001</v>
      </c>
      <c r="CI106">
        <v>0.16164999999999999</v>
      </c>
      <c r="CJ106">
        <v>0.16164999999999999</v>
      </c>
      <c r="CK106">
        <v>0.16164999999999999</v>
      </c>
      <c r="CL106">
        <v>0.16164999999999999</v>
      </c>
      <c r="CM106">
        <v>0.16164999999999999</v>
      </c>
      <c r="CN106">
        <v>0.23862</v>
      </c>
      <c r="CO106">
        <v>0.23862</v>
      </c>
      <c r="CP106">
        <v>0.23862</v>
      </c>
      <c r="CQ106">
        <v>0.23862</v>
      </c>
      <c r="CR106">
        <v>0.23862</v>
      </c>
      <c r="CS106">
        <v>0.34949999999999998</v>
      </c>
      <c r="CT106">
        <v>0.34949999999999998</v>
      </c>
      <c r="CU106">
        <v>0.34949999999999998</v>
      </c>
      <c r="CV106">
        <v>0.34949999999999998</v>
      </c>
      <c r="CW106">
        <v>0.34949999999999998</v>
      </c>
      <c r="CX106">
        <v>1</v>
      </c>
    </row>
    <row r="107" spans="1:102">
      <c r="A107" t="s">
        <v>281</v>
      </c>
      <c r="B107">
        <v>9.5899999999999996E-3</v>
      </c>
      <c r="C107">
        <v>4.6000000000000001E-4</v>
      </c>
      <c r="D107">
        <v>4.6000000000000001E-4</v>
      </c>
      <c r="E107">
        <v>4.6000000000000001E-4</v>
      </c>
      <c r="F107">
        <v>4.6000000000000001E-4</v>
      </c>
      <c r="G107">
        <v>3.8000000000000002E-4</v>
      </c>
      <c r="H107">
        <v>3.8000000000000002E-4</v>
      </c>
      <c r="I107">
        <v>3.8000000000000002E-4</v>
      </c>
      <c r="J107">
        <v>3.8000000000000002E-4</v>
      </c>
      <c r="K107">
        <v>3.8000000000000002E-4</v>
      </c>
      <c r="L107">
        <v>3.2000000000000003E-4</v>
      </c>
      <c r="M107">
        <v>3.2000000000000003E-4</v>
      </c>
      <c r="N107">
        <v>3.2000000000000003E-4</v>
      </c>
      <c r="O107">
        <v>3.2000000000000003E-4</v>
      </c>
      <c r="P107">
        <v>3.2000000000000003E-4</v>
      </c>
      <c r="Q107">
        <v>2.2000000000000001E-4</v>
      </c>
      <c r="R107">
        <v>2.2000000000000001E-4</v>
      </c>
      <c r="S107">
        <v>2.2000000000000001E-4</v>
      </c>
      <c r="T107">
        <v>2.2000000000000001E-4</v>
      </c>
      <c r="U107">
        <v>2.2000000000000001E-4</v>
      </c>
      <c r="V107">
        <v>4.0000000000000002E-4</v>
      </c>
      <c r="W107">
        <v>4.0000000000000002E-4</v>
      </c>
      <c r="X107">
        <v>4.0000000000000002E-4</v>
      </c>
      <c r="Y107">
        <v>4.0000000000000002E-4</v>
      </c>
      <c r="Z107">
        <v>4.0000000000000002E-4</v>
      </c>
      <c r="AA107">
        <v>2.7999999999999998E-4</v>
      </c>
      <c r="AB107">
        <v>2.7999999999999998E-4</v>
      </c>
      <c r="AC107">
        <v>2.7999999999999998E-4</v>
      </c>
      <c r="AD107">
        <v>2.7999999999999998E-4</v>
      </c>
      <c r="AE107">
        <v>2.7999999999999998E-4</v>
      </c>
      <c r="AF107">
        <v>6.3000000000000003E-4</v>
      </c>
      <c r="AG107">
        <v>6.3000000000000003E-4</v>
      </c>
      <c r="AH107">
        <v>6.3000000000000003E-4</v>
      </c>
      <c r="AI107">
        <v>6.3000000000000003E-4</v>
      </c>
      <c r="AJ107">
        <v>6.3000000000000003E-4</v>
      </c>
      <c r="AK107">
        <v>5.0000000000000001E-4</v>
      </c>
      <c r="AL107">
        <v>5.0000000000000001E-4</v>
      </c>
      <c r="AM107">
        <v>5.0000000000000001E-4</v>
      </c>
      <c r="AN107">
        <v>5.0000000000000001E-4</v>
      </c>
      <c r="AO107">
        <v>5.0000000000000001E-4</v>
      </c>
      <c r="AP107">
        <v>1.2099999999999999E-3</v>
      </c>
      <c r="AQ107">
        <v>1.2099999999999999E-3</v>
      </c>
      <c r="AR107">
        <v>1.2099999999999999E-3</v>
      </c>
      <c r="AS107">
        <v>1.2099999999999999E-3</v>
      </c>
      <c r="AT107">
        <v>1.2099999999999999E-3</v>
      </c>
      <c r="AU107">
        <v>1.8699999999999999E-3</v>
      </c>
      <c r="AV107">
        <v>1.8699999999999999E-3</v>
      </c>
      <c r="AW107">
        <v>1.8699999999999999E-3</v>
      </c>
      <c r="AX107">
        <v>1.8699999999999999E-3</v>
      </c>
      <c r="AY107">
        <v>1.8699999999999999E-3</v>
      </c>
      <c r="AZ107">
        <v>3.8E-3</v>
      </c>
      <c r="BA107">
        <v>3.8E-3</v>
      </c>
      <c r="BB107">
        <v>3.8E-3</v>
      </c>
      <c r="BC107">
        <v>3.8E-3</v>
      </c>
      <c r="BD107">
        <v>3.8E-3</v>
      </c>
      <c r="BE107">
        <v>5.62E-3</v>
      </c>
      <c r="BF107">
        <v>5.62E-3</v>
      </c>
      <c r="BG107">
        <v>5.62E-3</v>
      </c>
      <c r="BH107">
        <v>5.62E-3</v>
      </c>
      <c r="BI107">
        <v>5.62E-3</v>
      </c>
      <c r="BJ107">
        <v>1.1129999999999999E-2</v>
      </c>
      <c r="BK107">
        <v>1.1129999999999999E-2</v>
      </c>
      <c r="BL107">
        <v>1.1129999999999999E-2</v>
      </c>
      <c r="BM107">
        <v>1.1129999999999999E-2</v>
      </c>
      <c r="BN107">
        <v>1.1129999999999999E-2</v>
      </c>
      <c r="BO107">
        <v>2.4080000000000001E-2</v>
      </c>
      <c r="BP107">
        <v>2.4080000000000001E-2</v>
      </c>
      <c r="BQ107">
        <v>2.4080000000000001E-2</v>
      </c>
      <c r="BR107">
        <v>2.4080000000000001E-2</v>
      </c>
      <c r="BS107">
        <v>2.4080000000000001E-2</v>
      </c>
      <c r="BT107">
        <v>4.2799999999999998E-2</v>
      </c>
      <c r="BU107">
        <v>4.2799999999999998E-2</v>
      </c>
      <c r="BV107">
        <v>4.2799999999999998E-2</v>
      </c>
      <c r="BW107">
        <v>4.2799999999999998E-2</v>
      </c>
      <c r="BX107">
        <v>4.2799999999999998E-2</v>
      </c>
      <c r="BY107">
        <v>7.3859999999999995E-2</v>
      </c>
      <c r="BZ107">
        <v>7.3859999999999995E-2</v>
      </c>
      <c r="CA107">
        <v>7.3859999999999995E-2</v>
      </c>
      <c r="CB107">
        <v>7.3859999999999995E-2</v>
      </c>
      <c r="CC107">
        <v>7.3859999999999995E-2</v>
      </c>
      <c r="CD107">
        <v>0.11359</v>
      </c>
      <c r="CE107">
        <v>0.11359</v>
      </c>
      <c r="CF107">
        <v>0.11359</v>
      </c>
      <c r="CG107">
        <v>0.11359</v>
      </c>
      <c r="CH107">
        <v>0.11359</v>
      </c>
      <c r="CI107">
        <v>0.17138999999999999</v>
      </c>
      <c r="CJ107">
        <v>0.17138999999999999</v>
      </c>
      <c r="CK107">
        <v>0.17138999999999999</v>
      </c>
      <c r="CL107">
        <v>0.17138999999999999</v>
      </c>
      <c r="CM107">
        <v>0.17138999999999999</v>
      </c>
      <c r="CN107">
        <v>0.25370999999999999</v>
      </c>
      <c r="CO107">
        <v>0.25370999999999999</v>
      </c>
      <c r="CP107">
        <v>0.25370999999999999</v>
      </c>
      <c r="CQ107">
        <v>0.25370999999999999</v>
      </c>
      <c r="CR107">
        <v>0.25370999999999999</v>
      </c>
      <c r="CS107">
        <v>0.36846000000000001</v>
      </c>
      <c r="CT107">
        <v>0.36846000000000001</v>
      </c>
      <c r="CU107">
        <v>0.36846000000000001</v>
      </c>
      <c r="CV107">
        <v>0.36846000000000001</v>
      </c>
      <c r="CW107">
        <v>0.36846000000000001</v>
      </c>
      <c r="CX107">
        <v>1</v>
      </c>
    </row>
    <row r="108" spans="1:102">
      <c r="A108" t="s">
        <v>283</v>
      </c>
      <c r="B108">
        <v>0.10092</v>
      </c>
      <c r="C108">
        <v>2.6450000000000001E-2</v>
      </c>
      <c r="D108">
        <v>2.6450000000000001E-2</v>
      </c>
      <c r="E108">
        <v>2.6450000000000001E-2</v>
      </c>
      <c r="F108">
        <v>2.6450000000000001E-2</v>
      </c>
      <c r="G108">
        <v>2.8999999999999998E-3</v>
      </c>
      <c r="H108">
        <v>2.8999999999999998E-3</v>
      </c>
      <c r="I108">
        <v>2.8999999999999998E-3</v>
      </c>
      <c r="J108">
        <v>2.8999999999999998E-3</v>
      </c>
      <c r="K108">
        <v>2.8999999999999998E-3</v>
      </c>
      <c r="L108">
        <v>1.23E-3</v>
      </c>
      <c r="M108">
        <v>1.23E-3</v>
      </c>
      <c r="N108">
        <v>1.23E-3</v>
      </c>
      <c r="O108">
        <v>1.23E-3</v>
      </c>
      <c r="P108">
        <v>1.23E-3</v>
      </c>
      <c r="Q108">
        <v>8.9999999999999998E-4</v>
      </c>
      <c r="R108">
        <v>8.9999999999999998E-4</v>
      </c>
      <c r="S108">
        <v>8.9999999999999998E-4</v>
      </c>
      <c r="T108">
        <v>8.9999999999999998E-4</v>
      </c>
      <c r="U108">
        <v>8.9999999999999998E-4</v>
      </c>
      <c r="V108">
        <v>2.15E-3</v>
      </c>
      <c r="W108">
        <v>2.15E-3</v>
      </c>
      <c r="X108">
        <v>2.15E-3</v>
      </c>
      <c r="Y108">
        <v>2.15E-3</v>
      </c>
      <c r="Z108">
        <v>2.15E-3</v>
      </c>
      <c r="AA108">
        <v>3.1099999999999999E-3</v>
      </c>
      <c r="AB108">
        <v>3.1099999999999999E-3</v>
      </c>
      <c r="AC108">
        <v>3.1099999999999999E-3</v>
      </c>
      <c r="AD108">
        <v>3.1099999999999999E-3</v>
      </c>
      <c r="AE108">
        <v>3.1099999999999999E-3</v>
      </c>
      <c r="AF108">
        <v>4.0299999999999997E-3</v>
      </c>
      <c r="AG108">
        <v>4.0299999999999997E-3</v>
      </c>
      <c r="AH108">
        <v>4.0299999999999997E-3</v>
      </c>
      <c r="AI108">
        <v>4.0299999999999997E-3</v>
      </c>
      <c r="AJ108">
        <v>4.0299999999999997E-3</v>
      </c>
      <c r="AK108">
        <v>4.5100000000000001E-3</v>
      </c>
      <c r="AL108">
        <v>4.5100000000000001E-3</v>
      </c>
      <c r="AM108">
        <v>4.5100000000000001E-3</v>
      </c>
      <c r="AN108">
        <v>4.5100000000000001E-3</v>
      </c>
      <c r="AO108">
        <v>4.5100000000000001E-3</v>
      </c>
      <c r="AP108">
        <v>4.8300000000000001E-3</v>
      </c>
      <c r="AQ108">
        <v>4.8300000000000001E-3</v>
      </c>
      <c r="AR108">
        <v>4.8300000000000001E-3</v>
      </c>
      <c r="AS108">
        <v>4.8300000000000001E-3</v>
      </c>
      <c r="AT108">
        <v>4.8300000000000001E-3</v>
      </c>
      <c r="AU108">
        <v>6.0499999999999998E-3</v>
      </c>
      <c r="AV108">
        <v>6.0499999999999998E-3</v>
      </c>
      <c r="AW108">
        <v>6.0499999999999998E-3</v>
      </c>
      <c r="AX108">
        <v>6.0499999999999998E-3</v>
      </c>
      <c r="AY108">
        <v>6.0499999999999998E-3</v>
      </c>
      <c r="AZ108">
        <v>8.9499999999999996E-3</v>
      </c>
      <c r="BA108">
        <v>8.9499999999999996E-3</v>
      </c>
      <c r="BB108">
        <v>8.9499999999999996E-3</v>
      </c>
      <c r="BC108">
        <v>8.9499999999999996E-3</v>
      </c>
      <c r="BD108">
        <v>8.9499999999999996E-3</v>
      </c>
      <c r="BE108">
        <v>1.468E-2</v>
      </c>
      <c r="BF108">
        <v>1.468E-2</v>
      </c>
      <c r="BG108">
        <v>1.468E-2</v>
      </c>
      <c r="BH108">
        <v>1.468E-2</v>
      </c>
      <c r="BI108">
        <v>1.468E-2</v>
      </c>
      <c r="BJ108">
        <v>2.102E-2</v>
      </c>
      <c r="BK108">
        <v>2.102E-2</v>
      </c>
      <c r="BL108">
        <v>2.102E-2</v>
      </c>
      <c r="BM108">
        <v>2.102E-2</v>
      </c>
      <c r="BN108">
        <v>2.102E-2</v>
      </c>
      <c r="BO108">
        <v>3.6220000000000002E-2</v>
      </c>
      <c r="BP108">
        <v>3.6220000000000002E-2</v>
      </c>
      <c r="BQ108">
        <v>3.6220000000000002E-2</v>
      </c>
      <c r="BR108">
        <v>3.6220000000000002E-2</v>
      </c>
      <c r="BS108">
        <v>3.6220000000000002E-2</v>
      </c>
      <c r="BT108">
        <v>6.0409999999999998E-2</v>
      </c>
      <c r="BU108">
        <v>6.0409999999999998E-2</v>
      </c>
      <c r="BV108">
        <v>6.0409999999999998E-2</v>
      </c>
      <c r="BW108">
        <v>6.0409999999999998E-2</v>
      </c>
      <c r="BX108">
        <v>6.0409999999999998E-2</v>
      </c>
      <c r="BY108">
        <v>9.7040000000000001E-2</v>
      </c>
      <c r="BZ108">
        <v>9.7040000000000001E-2</v>
      </c>
      <c r="CA108">
        <v>9.7040000000000001E-2</v>
      </c>
      <c r="CB108">
        <v>9.7040000000000001E-2</v>
      </c>
      <c r="CC108">
        <v>9.7040000000000001E-2</v>
      </c>
      <c r="CD108">
        <v>0.14762</v>
      </c>
      <c r="CE108">
        <v>0.14762</v>
      </c>
      <c r="CF108">
        <v>0.14762</v>
      </c>
      <c r="CG108">
        <v>0.14762</v>
      </c>
      <c r="CH108">
        <v>0.14762</v>
      </c>
      <c r="CI108">
        <v>0.21782000000000001</v>
      </c>
      <c r="CJ108">
        <v>0.21782000000000001</v>
      </c>
      <c r="CK108">
        <v>0.21782000000000001</v>
      </c>
      <c r="CL108">
        <v>0.21782000000000001</v>
      </c>
      <c r="CM108">
        <v>0.21782000000000001</v>
      </c>
      <c r="CN108">
        <v>0.31159999999999999</v>
      </c>
      <c r="CO108">
        <v>0.31159999999999999</v>
      </c>
      <c r="CP108">
        <v>0.31159999999999999</v>
      </c>
      <c r="CQ108">
        <v>0.31159999999999999</v>
      </c>
      <c r="CR108">
        <v>0.31159999999999999</v>
      </c>
      <c r="CS108">
        <v>0.43209999999999998</v>
      </c>
      <c r="CT108">
        <v>0.43209999999999998</v>
      </c>
      <c r="CU108">
        <v>0.43209999999999998</v>
      </c>
      <c r="CV108">
        <v>0.43209999999999998</v>
      </c>
      <c r="CW108">
        <v>0.43209999999999998</v>
      </c>
      <c r="CX108">
        <v>1</v>
      </c>
    </row>
    <row r="109" spans="1:102">
      <c r="A109" t="s">
        <v>285</v>
      </c>
      <c r="B109">
        <v>6.13E-3</v>
      </c>
      <c r="C109">
        <v>1.8000000000000001E-4</v>
      </c>
      <c r="D109">
        <v>1.8000000000000001E-4</v>
      </c>
      <c r="E109">
        <v>1.8000000000000001E-4</v>
      </c>
      <c r="F109">
        <v>1.8000000000000001E-4</v>
      </c>
      <c r="G109">
        <v>6.0000000000000002E-5</v>
      </c>
      <c r="H109">
        <v>6.0000000000000002E-5</v>
      </c>
      <c r="I109">
        <v>6.0000000000000002E-5</v>
      </c>
      <c r="J109">
        <v>6.0000000000000002E-5</v>
      </c>
      <c r="K109">
        <v>6.0000000000000002E-5</v>
      </c>
      <c r="L109">
        <v>1.6000000000000001E-4</v>
      </c>
      <c r="M109">
        <v>1.6000000000000001E-4</v>
      </c>
      <c r="N109">
        <v>1.6000000000000001E-4</v>
      </c>
      <c r="O109">
        <v>1.6000000000000001E-4</v>
      </c>
      <c r="P109">
        <v>1.6000000000000001E-4</v>
      </c>
      <c r="Q109">
        <v>9.0000000000000006E-5</v>
      </c>
      <c r="R109">
        <v>9.0000000000000006E-5</v>
      </c>
      <c r="S109">
        <v>9.0000000000000006E-5</v>
      </c>
      <c r="T109">
        <v>9.0000000000000006E-5</v>
      </c>
      <c r="U109">
        <v>9.0000000000000006E-5</v>
      </c>
      <c r="V109">
        <v>1.1E-4</v>
      </c>
      <c r="W109">
        <v>1.1E-4</v>
      </c>
      <c r="X109">
        <v>1.1E-4</v>
      </c>
      <c r="Y109">
        <v>1.1E-4</v>
      </c>
      <c r="Z109">
        <v>1.1E-4</v>
      </c>
      <c r="AA109">
        <v>1.4999999999999999E-4</v>
      </c>
      <c r="AB109">
        <v>1.4999999999999999E-4</v>
      </c>
      <c r="AC109">
        <v>1.4999999999999999E-4</v>
      </c>
      <c r="AD109">
        <v>1.4999999999999999E-4</v>
      </c>
      <c r="AE109">
        <v>1.4999999999999999E-4</v>
      </c>
      <c r="AF109">
        <v>2.7999999999999998E-4</v>
      </c>
      <c r="AG109">
        <v>2.7999999999999998E-4</v>
      </c>
      <c r="AH109">
        <v>2.7999999999999998E-4</v>
      </c>
      <c r="AI109">
        <v>2.7999999999999998E-4</v>
      </c>
      <c r="AJ109">
        <v>2.7999999999999998E-4</v>
      </c>
      <c r="AK109">
        <v>4.8999999999999998E-4</v>
      </c>
      <c r="AL109">
        <v>4.8999999999999998E-4</v>
      </c>
      <c r="AM109">
        <v>4.8999999999999998E-4</v>
      </c>
      <c r="AN109">
        <v>4.8999999999999998E-4</v>
      </c>
      <c r="AO109">
        <v>4.8999999999999998E-4</v>
      </c>
      <c r="AP109">
        <v>7.1000000000000002E-4</v>
      </c>
      <c r="AQ109">
        <v>7.1000000000000002E-4</v>
      </c>
      <c r="AR109">
        <v>7.1000000000000002E-4</v>
      </c>
      <c r="AS109">
        <v>7.1000000000000002E-4</v>
      </c>
      <c r="AT109">
        <v>7.1000000000000002E-4</v>
      </c>
      <c r="AU109">
        <v>1.4599999999999999E-3</v>
      </c>
      <c r="AV109">
        <v>1.4599999999999999E-3</v>
      </c>
      <c r="AW109">
        <v>1.4599999999999999E-3</v>
      </c>
      <c r="AX109">
        <v>1.4599999999999999E-3</v>
      </c>
      <c r="AY109">
        <v>1.4599999999999999E-3</v>
      </c>
      <c r="AZ109">
        <v>1.8500000000000001E-3</v>
      </c>
      <c r="BA109">
        <v>1.8500000000000001E-3</v>
      </c>
      <c r="BB109">
        <v>1.8500000000000001E-3</v>
      </c>
      <c r="BC109">
        <v>1.8500000000000001E-3</v>
      </c>
      <c r="BD109">
        <v>1.8500000000000001E-3</v>
      </c>
      <c r="BE109">
        <v>3.7799999999999999E-3</v>
      </c>
      <c r="BF109">
        <v>3.7799999999999999E-3</v>
      </c>
      <c r="BG109">
        <v>3.7799999999999999E-3</v>
      </c>
      <c r="BH109">
        <v>3.7799999999999999E-3</v>
      </c>
      <c r="BI109">
        <v>3.7799999999999999E-3</v>
      </c>
      <c r="BJ109">
        <v>5.4999999999999997E-3</v>
      </c>
      <c r="BK109">
        <v>5.4999999999999997E-3</v>
      </c>
      <c r="BL109">
        <v>5.4999999999999997E-3</v>
      </c>
      <c r="BM109">
        <v>5.4999999999999997E-3</v>
      </c>
      <c r="BN109">
        <v>5.4999999999999997E-3</v>
      </c>
      <c r="BO109">
        <v>9.5200000000000007E-3</v>
      </c>
      <c r="BP109">
        <v>9.5200000000000007E-3</v>
      </c>
      <c r="BQ109">
        <v>9.5200000000000007E-3</v>
      </c>
      <c r="BR109">
        <v>9.5200000000000007E-3</v>
      </c>
      <c r="BS109">
        <v>9.5200000000000007E-3</v>
      </c>
      <c r="BT109">
        <v>1.7749999999999998E-2</v>
      </c>
      <c r="BU109">
        <v>1.7749999999999998E-2</v>
      </c>
      <c r="BV109">
        <v>1.7749999999999998E-2</v>
      </c>
      <c r="BW109">
        <v>1.7749999999999998E-2</v>
      </c>
      <c r="BX109">
        <v>1.7749999999999998E-2</v>
      </c>
      <c r="BY109">
        <v>3.2070000000000001E-2</v>
      </c>
      <c r="BZ109">
        <v>3.2070000000000001E-2</v>
      </c>
      <c r="CA109">
        <v>3.2070000000000001E-2</v>
      </c>
      <c r="CB109">
        <v>3.2070000000000001E-2</v>
      </c>
      <c r="CC109">
        <v>3.2070000000000001E-2</v>
      </c>
      <c r="CD109">
        <v>6.4649999999999999E-2</v>
      </c>
      <c r="CE109">
        <v>6.4649999999999999E-2</v>
      </c>
      <c r="CF109">
        <v>6.4649999999999999E-2</v>
      </c>
      <c r="CG109">
        <v>6.4649999999999999E-2</v>
      </c>
      <c r="CH109">
        <v>6.4649999999999999E-2</v>
      </c>
      <c r="CI109">
        <v>0.12083000000000001</v>
      </c>
      <c r="CJ109">
        <v>0.12083000000000001</v>
      </c>
      <c r="CK109">
        <v>0.12083000000000001</v>
      </c>
      <c r="CL109">
        <v>0.12083000000000001</v>
      </c>
      <c r="CM109">
        <v>0.12083000000000001</v>
      </c>
      <c r="CN109">
        <v>0.20938999999999999</v>
      </c>
      <c r="CO109">
        <v>0.20938999999999999</v>
      </c>
      <c r="CP109">
        <v>0.20938999999999999</v>
      </c>
      <c r="CQ109">
        <v>0.20938999999999999</v>
      </c>
      <c r="CR109">
        <v>0.20938999999999999</v>
      </c>
      <c r="CS109">
        <v>0.33639999999999998</v>
      </c>
      <c r="CT109">
        <v>0.33639999999999998</v>
      </c>
      <c r="CU109">
        <v>0.33639999999999998</v>
      </c>
      <c r="CV109">
        <v>0.33639999999999998</v>
      </c>
      <c r="CW109">
        <v>0.33639999999999998</v>
      </c>
      <c r="CX109">
        <v>1</v>
      </c>
    </row>
    <row r="110" spans="1:102">
      <c r="A110" t="s">
        <v>287</v>
      </c>
      <c r="B110">
        <v>2.0693684E-2</v>
      </c>
      <c r="C110">
        <v>1.3699999999999999E-3</v>
      </c>
      <c r="D110">
        <v>1.3699999999999999E-3</v>
      </c>
      <c r="E110">
        <v>1.3699999999999999E-3</v>
      </c>
      <c r="F110">
        <v>1.3699999999999999E-3</v>
      </c>
      <c r="G110">
        <v>5.1000000000000004E-4</v>
      </c>
      <c r="H110">
        <v>5.1000000000000004E-4</v>
      </c>
      <c r="I110">
        <v>5.1000000000000004E-4</v>
      </c>
      <c r="J110">
        <v>5.1000000000000004E-4</v>
      </c>
      <c r="K110">
        <v>5.1000000000000004E-4</v>
      </c>
      <c r="L110">
        <v>5.9315799999999999E-4</v>
      </c>
      <c r="M110">
        <v>5.9315799999999999E-4</v>
      </c>
      <c r="N110">
        <v>5.9315799999999999E-4</v>
      </c>
      <c r="O110">
        <v>5.9315799999999999E-4</v>
      </c>
      <c r="P110">
        <v>5.9315799999999999E-4</v>
      </c>
      <c r="Q110">
        <v>9.81579E-4</v>
      </c>
      <c r="R110">
        <v>9.81579E-4</v>
      </c>
      <c r="S110">
        <v>9.81579E-4</v>
      </c>
      <c r="T110">
        <v>9.81579E-4</v>
      </c>
      <c r="U110">
        <v>9.81579E-4</v>
      </c>
      <c r="V110">
        <v>8.9421100000000001E-4</v>
      </c>
      <c r="W110">
        <v>8.9421100000000001E-4</v>
      </c>
      <c r="X110">
        <v>8.9421100000000001E-4</v>
      </c>
      <c r="Y110">
        <v>8.9421100000000001E-4</v>
      </c>
      <c r="Z110">
        <v>8.9421100000000001E-4</v>
      </c>
      <c r="AA110">
        <v>1.1073680000000001E-3</v>
      </c>
      <c r="AB110">
        <v>1.1073680000000001E-3</v>
      </c>
      <c r="AC110">
        <v>1.1073680000000001E-3</v>
      </c>
      <c r="AD110">
        <v>1.1073680000000001E-3</v>
      </c>
      <c r="AE110">
        <v>1.1073680000000001E-3</v>
      </c>
      <c r="AF110">
        <v>1.6073680000000001E-3</v>
      </c>
      <c r="AG110">
        <v>1.6073680000000001E-3</v>
      </c>
      <c r="AH110">
        <v>1.6073680000000001E-3</v>
      </c>
      <c r="AI110">
        <v>1.6073680000000001E-3</v>
      </c>
      <c r="AJ110">
        <v>1.6073680000000001E-3</v>
      </c>
      <c r="AK110">
        <v>1.9905259999999998E-3</v>
      </c>
      <c r="AL110">
        <v>1.9905259999999998E-3</v>
      </c>
      <c r="AM110">
        <v>1.9905259999999998E-3</v>
      </c>
      <c r="AN110">
        <v>1.9905259999999998E-3</v>
      </c>
      <c r="AO110">
        <v>1.9905259999999998E-3</v>
      </c>
      <c r="AP110">
        <v>3.283158E-3</v>
      </c>
      <c r="AQ110">
        <v>3.283158E-3</v>
      </c>
      <c r="AR110">
        <v>3.283158E-3</v>
      </c>
      <c r="AS110">
        <v>3.283158E-3</v>
      </c>
      <c r="AT110">
        <v>3.283158E-3</v>
      </c>
      <c r="AU110">
        <v>4.5542109999999998E-3</v>
      </c>
      <c r="AV110">
        <v>4.5542109999999998E-3</v>
      </c>
      <c r="AW110">
        <v>4.5542109999999998E-3</v>
      </c>
      <c r="AX110">
        <v>4.5542109999999998E-3</v>
      </c>
      <c r="AY110">
        <v>4.5542109999999998E-3</v>
      </c>
      <c r="AZ110">
        <v>6.844737E-3</v>
      </c>
      <c r="BA110">
        <v>6.844737E-3</v>
      </c>
      <c r="BB110">
        <v>6.844737E-3</v>
      </c>
      <c r="BC110">
        <v>6.844737E-3</v>
      </c>
      <c r="BD110">
        <v>6.844737E-3</v>
      </c>
      <c r="BE110">
        <v>1.0072105E-2</v>
      </c>
      <c r="BF110">
        <v>1.0072105E-2</v>
      </c>
      <c r="BG110">
        <v>1.0072105E-2</v>
      </c>
      <c r="BH110">
        <v>1.0072105E-2</v>
      </c>
      <c r="BI110">
        <v>1.0072105E-2</v>
      </c>
      <c r="BJ110">
        <v>1.6034211E-2</v>
      </c>
      <c r="BK110">
        <v>1.6034211E-2</v>
      </c>
      <c r="BL110">
        <v>1.6034211E-2</v>
      </c>
      <c r="BM110">
        <v>1.6034211E-2</v>
      </c>
      <c r="BN110">
        <v>1.6034211E-2</v>
      </c>
      <c r="BO110">
        <v>2.4366315999999999E-2</v>
      </c>
      <c r="BP110">
        <v>2.4366315999999999E-2</v>
      </c>
      <c r="BQ110">
        <v>2.4366315999999999E-2</v>
      </c>
      <c r="BR110">
        <v>2.4366315999999999E-2</v>
      </c>
      <c r="BS110">
        <v>2.4366315999999999E-2</v>
      </c>
      <c r="BT110">
        <v>3.6406842000000002E-2</v>
      </c>
      <c r="BU110">
        <v>3.6406842000000002E-2</v>
      </c>
      <c r="BV110">
        <v>3.6406842000000002E-2</v>
      </c>
      <c r="BW110">
        <v>3.6406842000000002E-2</v>
      </c>
      <c r="BX110">
        <v>3.6406842000000002E-2</v>
      </c>
      <c r="BY110">
        <v>6.3028421000000001E-2</v>
      </c>
      <c r="BZ110">
        <v>6.3028421000000001E-2</v>
      </c>
      <c r="CA110">
        <v>6.3028421000000001E-2</v>
      </c>
      <c r="CB110">
        <v>6.3028421000000001E-2</v>
      </c>
      <c r="CC110">
        <v>6.3028421000000001E-2</v>
      </c>
      <c r="CD110">
        <v>9.6411578999999997E-2</v>
      </c>
      <c r="CE110">
        <v>9.6411578999999997E-2</v>
      </c>
      <c r="CF110">
        <v>9.6411578999999997E-2</v>
      </c>
      <c r="CG110">
        <v>9.6411578999999997E-2</v>
      </c>
      <c r="CH110">
        <v>9.6411578999999997E-2</v>
      </c>
      <c r="CI110">
        <v>0.148308947</v>
      </c>
      <c r="CJ110">
        <v>0.148308947</v>
      </c>
      <c r="CK110">
        <v>0.148308947</v>
      </c>
      <c r="CL110">
        <v>0.148308947</v>
      </c>
      <c r="CM110">
        <v>0.148308947</v>
      </c>
      <c r="CN110">
        <v>0.225275789</v>
      </c>
      <c r="CO110">
        <v>0.225275789</v>
      </c>
      <c r="CP110">
        <v>0.225275789</v>
      </c>
      <c r="CQ110">
        <v>0.225275789</v>
      </c>
      <c r="CR110">
        <v>0.225275789</v>
      </c>
      <c r="CS110">
        <v>0.33575105300000002</v>
      </c>
      <c r="CT110">
        <v>0.33575105300000002</v>
      </c>
      <c r="CU110">
        <v>0.33575105300000002</v>
      </c>
      <c r="CV110">
        <v>0.33575105300000002</v>
      </c>
      <c r="CW110">
        <v>0.33575105300000002</v>
      </c>
      <c r="CX110">
        <v>1</v>
      </c>
    </row>
    <row r="111" spans="1:102">
      <c r="A111" t="s">
        <v>289</v>
      </c>
      <c r="B111">
        <v>7.2300000000000003E-2</v>
      </c>
      <c r="C111">
        <v>1.155E-2</v>
      </c>
      <c r="D111">
        <v>1.155E-2</v>
      </c>
      <c r="E111">
        <v>1.155E-2</v>
      </c>
      <c r="F111">
        <v>1.155E-2</v>
      </c>
      <c r="G111">
        <v>2.2899999999999999E-3</v>
      </c>
      <c r="H111">
        <v>2.2899999999999999E-3</v>
      </c>
      <c r="I111">
        <v>2.2899999999999999E-3</v>
      </c>
      <c r="J111">
        <v>2.2899999999999999E-3</v>
      </c>
      <c r="K111">
        <v>2.2899999999999999E-3</v>
      </c>
      <c r="L111">
        <v>1.42E-3</v>
      </c>
      <c r="M111">
        <v>1.42E-3</v>
      </c>
      <c r="N111">
        <v>1.42E-3</v>
      </c>
      <c r="O111">
        <v>1.42E-3</v>
      </c>
      <c r="P111">
        <v>1.42E-3</v>
      </c>
      <c r="Q111">
        <v>2.1299999999999999E-3</v>
      </c>
      <c r="R111">
        <v>2.1299999999999999E-3</v>
      </c>
      <c r="S111">
        <v>2.1299999999999999E-3</v>
      </c>
      <c r="T111">
        <v>2.1299999999999999E-3</v>
      </c>
      <c r="U111">
        <v>2.1299999999999999E-3</v>
      </c>
      <c r="V111">
        <v>3.0699999999999998E-3</v>
      </c>
      <c r="W111">
        <v>3.0699999999999998E-3</v>
      </c>
      <c r="X111">
        <v>3.0699999999999998E-3</v>
      </c>
      <c r="Y111">
        <v>3.0699999999999998E-3</v>
      </c>
      <c r="Z111">
        <v>3.0699999999999998E-3</v>
      </c>
      <c r="AA111">
        <v>3.65E-3</v>
      </c>
      <c r="AB111">
        <v>3.65E-3</v>
      </c>
      <c r="AC111">
        <v>3.65E-3</v>
      </c>
      <c r="AD111">
        <v>3.65E-3</v>
      </c>
      <c r="AE111">
        <v>3.65E-3</v>
      </c>
      <c r="AF111">
        <v>4.2399999999999998E-3</v>
      </c>
      <c r="AG111">
        <v>4.2399999999999998E-3</v>
      </c>
      <c r="AH111">
        <v>4.2399999999999998E-3</v>
      </c>
      <c r="AI111">
        <v>4.2399999999999998E-3</v>
      </c>
      <c r="AJ111">
        <v>4.2399999999999998E-3</v>
      </c>
      <c r="AK111">
        <v>5.1500000000000001E-3</v>
      </c>
      <c r="AL111">
        <v>5.1500000000000001E-3</v>
      </c>
      <c r="AM111">
        <v>5.1500000000000001E-3</v>
      </c>
      <c r="AN111">
        <v>5.1500000000000001E-3</v>
      </c>
      <c r="AO111">
        <v>5.1500000000000001E-3</v>
      </c>
      <c r="AP111">
        <v>6.3299999999999997E-3</v>
      </c>
      <c r="AQ111">
        <v>6.3299999999999997E-3</v>
      </c>
      <c r="AR111">
        <v>6.3299999999999997E-3</v>
      </c>
      <c r="AS111">
        <v>6.3299999999999997E-3</v>
      </c>
      <c r="AT111">
        <v>6.3299999999999997E-3</v>
      </c>
      <c r="AU111">
        <v>8.1799999999999998E-3</v>
      </c>
      <c r="AV111">
        <v>8.1799999999999998E-3</v>
      </c>
      <c r="AW111">
        <v>8.1799999999999998E-3</v>
      </c>
      <c r="AX111">
        <v>8.1799999999999998E-3</v>
      </c>
      <c r="AY111">
        <v>8.1799999999999998E-3</v>
      </c>
      <c r="AZ111">
        <v>1.137E-2</v>
      </c>
      <c r="BA111">
        <v>1.137E-2</v>
      </c>
      <c r="BB111">
        <v>1.137E-2</v>
      </c>
      <c r="BC111">
        <v>1.137E-2</v>
      </c>
      <c r="BD111">
        <v>1.137E-2</v>
      </c>
      <c r="BE111">
        <v>1.6650000000000002E-2</v>
      </c>
      <c r="BF111">
        <v>1.6650000000000002E-2</v>
      </c>
      <c r="BG111">
        <v>1.6650000000000002E-2</v>
      </c>
      <c r="BH111">
        <v>1.6650000000000002E-2</v>
      </c>
      <c r="BI111">
        <v>1.6650000000000002E-2</v>
      </c>
      <c r="BJ111">
        <v>2.315E-2</v>
      </c>
      <c r="BK111">
        <v>2.315E-2</v>
      </c>
      <c r="BL111">
        <v>2.315E-2</v>
      </c>
      <c r="BM111">
        <v>2.315E-2</v>
      </c>
      <c r="BN111">
        <v>2.315E-2</v>
      </c>
      <c r="BO111">
        <v>3.6700000000000003E-2</v>
      </c>
      <c r="BP111">
        <v>3.6700000000000003E-2</v>
      </c>
      <c r="BQ111">
        <v>3.6700000000000003E-2</v>
      </c>
      <c r="BR111">
        <v>3.6700000000000003E-2</v>
      </c>
      <c r="BS111">
        <v>3.6700000000000003E-2</v>
      </c>
      <c r="BT111">
        <v>5.8790000000000002E-2</v>
      </c>
      <c r="BU111">
        <v>5.8790000000000002E-2</v>
      </c>
      <c r="BV111">
        <v>5.8790000000000002E-2</v>
      </c>
      <c r="BW111">
        <v>5.8790000000000002E-2</v>
      </c>
      <c r="BX111">
        <v>5.8790000000000002E-2</v>
      </c>
      <c r="BY111">
        <v>9.2230000000000006E-2</v>
      </c>
      <c r="BZ111">
        <v>9.2230000000000006E-2</v>
      </c>
      <c r="CA111">
        <v>9.2230000000000006E-2</v>
      </c>
      <c r="CB111">
        <v>9.2230000000000006E-2</v>
      </c>
      <c r="CC111">
        <v>9.2230000000000006E-2</v>
      </c>
      <c r="CD111">
        <v>0.14137</v>
      </c>
      <c r="CE111">
        <v>0.14137</v>
      </c>
      <c r="CF111">
        <v>0.14137</v>
      </c>
      <c r="CG111">
        <v>0.14137</v>
      </c>
      <c r="CH111">
        <v>0.14137</v>
      </c>
      <c r="CI111">
        <v>0.21009</v>
      </c>
      <c r="CJ111">
        <v>0.21009</v>
      </c>
      <c r="CK111">
        <v>0.21009</v>
      </c>
      <c r="CL111">
        <v>0.21009</v>
      </c>
      <c r="CM111">
        <v>0.21009</v>
      </c>
      <c r="CN111">
        <v>0.30271999999999999</v>
      </c>
      <c r="CO111">
        <v>0.30271999999999999</v>
      </c>
      <c r="CP111">
        <v>0.30271999999999999</v>
      </c>
      <c r="CQ111">
        <v>0.30271999999999999</v>
      </c>
      <c r="CR111">
        <v>0.30271999999999999</v>
      </c>
      <c r="CS111">
        <v>0.4229</v>
      </c>
      <c r="CT111">
        <v>0.4229</v>
      </c>
      <c r="CU111">
        <v>0.4229</v>
      </c>
      <c r="CV111">
        <v>0.4229</v>
      </c>
      <c r="CW111">
        <v>0.4229</v>
      </c>
      <c r="CX111">
        <v>1</v>
      </c>
    </row>
    <row r="112" spans="1:102">
      <c r="A112" t="s">
        <v>291</v>
      </c>
      <c r="B112">
        <v>1.1639999999999999E-2</v>
      </c>
      <c r="C112">
        <v>6.4000000000000005E-4</v>
      </c>
      <c r="D112">
        <v>6.4000000000000005E-4</v>
      </c>
      <c r="E112">
        <v>6.4000000000000005E-4</v>
      </c>
      <c r="F112">
        <v>6.4000000000000005E-4</v>
      </c>
      <c r="G112">
        <v>2.0000000000000001E-4</v>
      </c>
      <c r="H112">
        <v>2.0000000000000001E-4</v>
      </c>
      <c r="I112">
        <v>2.0000000000000001E-4</v>
      </c>
      <c r="J112">
        <v>2.0000000000000001E-4</v>
      </c>
      <c r="K112">
        <v>2.0000000000000001E-4</v>
      </c>
      <c r="L112">
        <v>2.3000000000000001E-4</v>
      </c>
      <c r="M112">
        <v>2.3000000000000001E-4</v>
      </c>
      <c r="N112">
        <v>2.3000000000000001E-4</v>
      </c>
      <c r="O112">
        <v>2.3000000000000001E-4</v>
      </c>
      <c r="P112">
        <v>2.3000000000000001E-4</v>
      </c>
      <c r="Q112">
        <v>3.5E-4</v>
      </c>
      <c r="R112">
        <v>3.5E-4</v>
      </c>
      <c r="S112">
        <v>3.5E-4</v>
      </c>
      <c r="T112">
        <v>3.5E-4</v>
      </c>
      <c r="U112">
        <v>3.5E-4</v>
      </c>
      <c r="V112">
        <v>6.2E-4</v>
      </c>
      <c r="W112">
        <v>6.2E-4</v>
      </c>
      <c r="X112">
        <v>6.2E-4</v>
      </c>
      <c r="Y112">
        <v>6.2E-4</v>
      </c>
      <c r="Z112">
        <v>6.2E-4</v>
      </c>
      <c r="AA112">
        <v>4.8999999999999998E-4</v>
      </c>
      <c r="AB112">
        <v>4.8999999999999998E-4</v>
      </c>
      <c r="AC112">
        <v>4.8999999999999998E-4</v>
      </c>
      <c r="AD112">
        <v>4.8999999999999998E-4</v>
      </c>
      <c r="AE112">
        <v>4.8999999999999998E-4</v>
      </c>
      <c r="AF112">
        <v>8.9999999999999998E-4</v>
      </c>
      <c r="AG112">
        <v>8.9999999999999998E-4</v>
      </c>
      <c r="AH112">
        <v>8.9999999999999998E-4</v>
      </c>
      <c r="AI112">
        <v>8.9999999999999998E-4</v>
      </c>
      <c r="AJ112">
        <v>8.9999999999999998E-4</v>
      </c>
      <c r="AK112">
        <v>1.24E-3</v>
      </c>
      <c r="AL112">
        <v>1.24E-3</v>
      </c>
      <c r="AM112">
        <v>1.24E-3</v>
      </c>
      <c r="AN112">
        <v>1.24E-3</v>
      </c>
      <c r="AO112">
        <v>1.24E-3</v>
      </c>
      <c r="AP112">
        <v>2.0600000000000002E-3</v>
      </c>
      <c r="AQ112">
        <v>2.0600000000000002E-3</v>
      </c>
      <c r="AR112">
        <v>2.0600000000000002E-3</v>
      </c>
      <c r="AS112">
        <v>2.0600000000000002E-3</v>
      </c>
      <c r="AT112">
        <v>2.0600000000000002E-3</v>
      </c>
      <c r="AU112">
        <v>3.0400000000000002E-3</v>
      </c>
      <c r="AV112">
        <v>3.0400000000000002E-3</v>
      </c>
      <c r="AW112">
        <v>3.0400000000000002E-3</v>
      </c>
      <c r="AX112">
        <v>3.0400000000000002E-3</v>
      </c>
      <c r="AY112">
        <v>3.0400000000000002E-3</v>
      </c>
      <c r="AZ112">
        <v>4.8700000000000002E-3</v>
      </c>
      <c r="BA112">
        <v>4.8700000000000002E-3</v>
      </c>
      <c r="BB112">
        <v>4.8700000000000002E-3</v>
      </c>
      <c r="BC112">
        <v>4.8700000000000002E-3</v>
      </c>
      <c r="BD112">
        <v>4.8700000000000002E-3</v>
      </c>
      <c r="BE112">
        <v>7.26E-3</v>
      </c>
      <c r="BF112">
        <v>7.26E-3</v>
      </c>
      <c r="BG112">
        <v>7.26E-3</v>
      </c>
      <c r="BH112">
        <v>7.26E-3</v>
      </c>
      <c r="BI112">
        <v>7.26E-3</v>
      </c>
      <c r="BJ112">
        <v>1.3849999999999999E-2</v>
      </c>
      <c r="BK112">
        <v>1.3849999999999999E-2</v>
      </c>
      <c r="BL112">
        <v>1.3849999999999999E-2</v>
      </c>
      <c r="BM112">
        <v>1.3849999999999999E-2</v>
      </c>
      <c r="BN112">
        <v>1.3849999999999999E-2</v>
      </c>
      <c r="BO112">
        <v>2.0799999999999999E-2</v>
      </c>
      <c r="BP112">
        <v>2.0799999999999999E-2</v>
      </c>
      <c r="BQ112">
        <v>2.0799999999999999E-2</v>
      </c>
      <c r="BR112">
        <v>2.0799999999999999E-2</v>
      </c>
      <c r="BS112">
        <v>2.0799999999999999E-2</v>
      </c>
      <c r="BT112">
        <v>2.9159999999999998E-2</v>
      </c>
      <c r="BU112">
        <v>2.9159999999999998E-2</v>
      </c>
      <c r="BV112">
        <v>2.9159999999999998E-2</v>
      </c>
      <c r="BW112">
        <v>2.9159999999999998E-2</v>
      </c>
      <c r="BX112">
        <v>2.9159999999999998E-2</v>
      </c>
      <c r="BY112">
        <v>4.9709999999999997E-2</v>
      </c>
      <c r="BZ112">
        <v>4.9709999999999997E-2</v>
      </c>
      <c r="CA112">
        <v>4.9709999999999997E-2</v>
      </c>
      <c r="CB112">
        <v>4.9709999999999997E-2</v>
      </c>
      <c r="CC112">
        <v>4.9709999999999997E-2</v>
      </c>
      <c r="CD112">
        <v>8.2589999999999997E-2</v>
      </c>
      <c r="CE112">
        <v>8.2589999999999997E-2</v>
      </c>
      <c r="CF112">
        <v>8.2589999999999997E-2</v>
      </c>
      <c r="CG112">
        <v>8.2589999999999997E-2</v>
      </c>
      <c r="CH112">
        <v>8.2589999999999997E-2</v>
      </c>
      <c r="CI112">
        <v>0.13371</v>
      </c>
      <c r="CJ112">
        <v>0.13371</v>
      </c>
      <c r="CK112">
        <v>0.13371</v>
      </c>
      <c r="CL112">
        <v>0.13371</v>
      </c>
      <c r="CM112">
        <v>0.13371</v>
      </c>
      <c r="CN112">
        <v>0.21096999999999999</v>
      </c>
      <c r="CO112">
        <v>0.21096999999999999</v>
      </c>
      <c r="CP112">
        <v>0.21096999999999999</v>
      </c>
      <c r="CQ112">
        <v>0.21096999999999999</v>
      </c>
      <c r="CR112">
        <v>0.21096999999999999</v>
      </c>
      <c r="CS112">
        <v>0.32436999999999999</v>
      </c>
      <c r="CT112">
        <v>0.32436999999999999</v>
      </c>
      <c r="CU112">
        <v>0.32436999999999999</v>
      </c>
      <c r="CV112">
        <v>0.32436999999999999</v>
      </c>
      <c r="CW112">
        <v>0.32436999999999999</v>
      </c>
      <c r="CX112">
        <v>1</v>
      </c>
    </row>
    <row r="113" spans="1:102" s="36" customFormat="1">
      <c r="A113" s="36" t="s">
        <v>293</v>
      </c>
      <c r="B113">
        <v>1.051E-2</v>
      </c>
      <c r="C113">
        <v>6.4000000000000005E-4</v>
      </c>
      <c r="D113">
        <v>5.0000000000000001E-4</v>
      </c>
      <c r="E113">
        <v>4.0000000000000002E-4</v>
      </c>
      <c r="F113">
        <v>3.2000000000000003E-4</v>
      </c>
      <c r="G113">
        <v>2.5999999999999998E-4</v>
      </c>
      <c r="H113">
        <v>2.3000000000000001E-4</v>
      </c>
      <c r="I113">
        <v>2.0000000000000001E-4</v>
      </c>
      <c r="J113">
        <v>2.0000000000000001E-4</v>
      </c>
      <c r="K113">
        <v>2.0000000000000001E-4</v>
      </c>
      <c r="L113">
        <v>2.1000000000000001E-4</v>
      </c>
      <c r="M113">
        <v>2.2000000000000001E-4</v>
      </c>
      <c r="N113">
        <v>2.5000000000000001E-4</v>
      </c>
      <c r="O113">
        <v>2.9E-4</v>
      </c>
      <c r="P113">
        <v>3.4000000000000002E-4</v>
      </c>
      <c r="Q113">
        <v>3.8999999999999999E-4</v>
      </c>
      <c r="R113">
        <v>4.4999999999999999E-4</v>
      </c>
      <c r="S113">
        <v>5.1999999999999995E-4</v>
      </c>
      <c r="T113">
        <v>5.6999999999999998E-4</v>
      </c>
      <c r="U113">
        <v>6.3000000000000003E-4</v>
      </c>
      <c r="V113">
        <v>6.7000000000000002E-4</v>
      </c>
      <c r="W113">
        <v>7.1000000000000002E-4</v>
      </c>
      <c r="X113">
        <v>7.3999999999999999E-4</v>
      </c>
      <c r="Y113">
        <v>7.7999999999999999E-4</v>
      </c>
      <c r="Z113">
        <v>8.1999999999999998E-4</v>
      </c>
      <c r="AA113">
        <v>8.5999999999999998E-4</v>
      </c>
      <c r="AB113">
        <v>9.1E-4</v>
      </c>
      <c r="AC113">
        <v>9.6000000000000002E-4</v>
      </c>
      <c r="AD113">
        <v>1E-3</v>
      </c>
      <c r="AE113">
        <v>1.0499999999999999E-3</v>
      </c>
      <c r="AF113">
        <v>1.1000000000000001E-3</v>
      </c>
      <c r="AG113">
        <v>1.15E-3</v>
      </c>
      <c r="AH113">
        <v>1.2199999999999999E-3</v>
      </c>
      <c r="AI113">
        <v>1.2999999999999999E-3</v>
      </c>
      <c r="AJ113">
        <v>1.39E-3</v>
      </c>
      <c r="AK113">
        <v>1.49E-3</v>
      </c>
      <c r="AL113">
        <v>1.6199999999999999E-3</v>
      </c>
      <c r="AM113">
        <v>1.75E-3</v>
      </c>
      <c r="AN113">
        <v>1.9E-3</v>
      </c>
      <c r="AO113">
        <v>2.0699999999999998E-3</v>
      </c>
      <c r="AP113">
        <v>2.2499999999999998E-3</v>
      </c>
      <c r="AQ113">
        <v>2.4599999999999999E-3</v>
      </c>
      <c r="AR113">
        <v>2.7000000000000001E-3</v>
      </c>
      <c r="AS113">
        <v>2.98E-3</v>
      </c>
      <c r="AT113">
        <v>3.29E-3</v>
      </c>
      <c r="AU113">
        <v>3.65E-3</v>
      </c>
      <c r="AV113">
        <v>4.0299999999999997E-3</v>
      </c>
      <c r="AW113">
        <v>4.4400000000000004E-3</v>
      </c>
      <c r="AX113">
        <v>4.8500000000000001E-3</v>
      </c>
      <c r="AY113">
        <v>5.28E-3</v>
      </c>
      <c r="AZ113">
        <v>5.7299999999999999E-3</v>
      </c>
      <c r="BA113">
        <v>6.2300000000000003E-3</v>
      </c>
      <c r="BB113">
        <v>6.7799999999999996E-3</v>
      </c>
      <c r="BC113">
        <v>7.4099999999999999E-3</v>
      </c>
      <c r="BD113">
        <v>8.1499999999999993E-3</v>
      </c>
      <c r="BE113">
        <v>8.9999999999999993E-3</v>
      </c>
      <c r="BF113">
        <v>9.9600000000000001E-3</v>
      </c>
      <c r="BG113">
        <v>1.103E-2</v>
      </c>
      <c r="BH113">
        <v>1.2189999999999999E-2</v>
      </c>
      <c r="BI113">
        <v>1.341E-2</v>
      </c>
      <c r="BJ113">
        <v>1.4659999999999999E-2</v>
      </c>
      <c r="BK113">
        <v>1.592E-2</v>
      </c>
      <c r="BL113">
        <v>1.7170000000000001E-2</v>
      </c>
      <c r="BM113">
        <v>1.839E-2</v>
      </c>
      <c r="BN113">
        <v>1.9630000000000002E-2</v>
      </c>
      <c r="BO113">
        <v>2.095E-2</v>
      </c>
      <c r="BP113">
        <v>2.2440000000000002E-2</v>
      </c>
      <c r="BQ113">
        <v>2.4170000000000001E-2</v>
      </c>
      <c r="BR113">
        <v>2.6210000000000001E-2</v>
      </c>
      <c r="BS113">
        <v>2.8580000000000001E-2</v>
      </c>
      <c r="BT113">
        <v>3.1230000000000001E-2</v>
      </c>
      <c r="BU113">
        <v>3.406E-2</v>
      </c>
      <c r="BV113">
        <v>3.6940000000000001E-2</v>
      </c>
      <c r="BW113">
        <v>3.9800000000000002E-2</v>
      </c>
      <c r="BX113">
        <v>4.2639999999999997E-2</v>
      </c>
      <c r="BY113">
        <v>4.5600000000000002E-2</v>
      </c>
      <c r="BZ113">
        <v>4.888E-2</v>
      </c>
      <c r="CA113">
        <v>5.2699999999999997E-2</v>
      </c>
      <c r="CB113">
        <v>5.7279999999999998E-2</v>
      </c>
      <c r="CC113">
        <v>6.2719999999999998E-2</v>
      </c>
      <c r="CD113">
        <v>6.9029999999999994E-2</v>
      </c>
      <c r="CE113">
        <v>7.6079999999999995E-2</v>
      </c>
      <c r="CF113">
        <v>8.3690000000000001E-2</v>
      </c>
      <c r="CG113">
        <v>9.171E-2</v>
      </c>
      <c r="CH113">
        <v>0.10007000000000001</v>
      </c>
      <c r="CI113">
        <v>0.10886999999999999</v>
      </c>
      <c r="CJ113">
        <v>0.11829000000000001</v>
      </c>
      <c r="CK113">
        <v>0.12859999999999999</v>
      </c>
      <c r="CL113">
        <v>0.14005999999999999</v>
      </c>
      <c r="CM113">
        <v>0.15279000000000001</v>
      </c>
      <c r="CN113">
        <v>0.16688</v>
      </c>
      <c r="CO113">
        <v>0.18229000000000001</v>
      </c>
      <c r="CP113">
        <v>0.19896</v>
      </c>
      <c r="CQ113">
        <v>0.21690999999999999</v>
      </c>
      <c r="CR113">
        <v>0.23622000000000001</v>
      </c>
      <c r="CS113">
        <v>0.25795000000000001</v>
      </c>
      <c r="CT113">
        <v>0.28128999999999998</v>
      </c>
      <c r="CU113">
        <v>0.30654999999999999</v>
      </c>
      <c r="CV113">
        <v>0.33383000000000002</v>
      </c>
      <c r="CW113">
        <v>0.36318</v>
      </c>
      <c r="CX113">
        <v>1</v>
      </c>
    </row>
    <row r="114" spans="1:102">
      <c r="A114" t="s">
        <v>295</v>
      </c>
      <c r="B114">
        <v>2.0693684E-2</v>
      </c>
      <c r="C114">
        <v>1.3699999999999999E-3</v>
      </c>
      <c r="D114">
        <v>1.3699999999999999E-3</v>
      </c>
      <c r="E114">
        <v>1.3699999999999999E-3</v>
      </c>
      <c r="F114">
        <v>1.3699999999999999E-3</v>
      </c>
      <c r="G114">
        <v>5.1000000000000004E-4</v>
      </c>
      <c r="H114">
        <v>5.1000000000000004E-4</v>
      </c>
      <c r="I114">
        <v>5.1000000000000004E-4</v>
      </c>
      <c r="J114">
        <v>5.1000000000000004E-4</v>
      </c>
      <c r="K114">
        <v>5.1000000000000004E-4</v>
      </c>
      <c r="L114">
        <v>5.9315799999999999E-4</v>
      </c>
      <c r="M114">
        <v>5.9315799999999999E-4</v>
      </c>
      <c r="N114">
        <v>5.9315799999999999E-4</v>
      </c>
      <c r="O114">
        <v>5.9315799999999999E-4</v>
      </c>
      <c r="P114">
        <v>5.9315799999999999E-4</v>
      </c>
      <c r="Q114">
        <v>9.81579E-4</v>
      </c>
      <c r="R114">
        <v>9.81579E-4</v>
      </c>
      <c r="S114">
        <v>9.81579E-4</v>
      </c>
      <c r="T114">
        <v>9.81579E-4</v>
      </c>
      <c r="U114">
        <v>9.81579E-4</v>
      </c>
      <c r="V114">
        <v>8.9421100000000001E-4</v>
      </c>
      <c r="W114">
        <v>8.9421100000000001E-4</v>
      </c>
      <c r="X114">
        <v>8.9421100000000001E-4</v>
      </c>
      <c r="Y114">
        <v>8.9421100000000001E-4</v>
      </c>
      <c r="Z114">
        <v>8.9421100000000001E-4</v>
      </c>
      <c r="AA114">
        <v>1.1073680000000001E-3</v>
      </c>
      <c r="AB114">
        <v>1.1073680000000001E-3</v>
      </c>
      <c r="AC114">
        <v>1.1073680000000001E-3</v>
      </c>
      <c r="AD114">
        <v>1.1073680000000001E-3</v>
      </c>
      <c r="AE114">
        <v>1.1073680000000001E-3</v>
      </c>
      <c r="AF114">
        <v>1.6073680000000001E-3</v>
      </c>
      <c r="AG114">
        <v>1.6073680000000001E-3</v>
      </c>
      <c r="AH114">
        <v>1.6073680000000001E-3</v>
      </c>
      <c r="AI114">
        <v>1.6073680000000001E-3</v>
      </c>
      <c r="AJ114">
        <v>1.6073680000000001E-3</v>
      </c>
      <c r="AK114">
        <v>1.9905259999999998E-3</v>
      </c>
      <c r="AL114">
        <v>1.9905259999999998E-3</v>
      </c>
      <c r="AM114">
        <v>1.9905259999999998E-3</v>
      </c>
      <c r="AN114">
        <v>1.9905259999999998E-3</v>
      </c>
      <c r="AO114">
        <v>1.9905259999999998E-3</v>
      </c>
      <c r="AP114">
        <v>3.283158E-3</v>
      </c>
      <c r="AQ114">
        <v>3.283158E-3</v>
      </c>
      <c r="AR114">
        <v>3.283158E-3</v>
      </c>
      <c r="AS114">
        <v>3.283158E-3</v>
      </c>
      <c r="AT114">
        <v>3.283158E-3</v>
      </c>
      <c r="AU114">
        <v>4.5542109999999998E-3</v>
      </c>
      <c r="AV114">
        <v>4.5542109999999998E-3</v>
      </c>
      <c r="AW114">
        <v>4.5542109999999998E-3</v>
      </c>
      <c r="AX114">
        <v>4.5542109999999998E-3</v>
      </c>
      <c r="AY114">
        <v>4.5542109999999998E-3</v>
      </c>
      <c r="AZ114">
        <v>6.844737E-3</v>
      </c>
      <c r="BA114">
        <v>6.844737E-3</v>
      </c>
      <c r="BB114">
        <v>6.844737E-3</v>
      </c>
      <c r="BC114">
        <v>6.844737E-3</v>
      </c>
      <c r="BD114">
        <v>6.844737E-3</v>
      </c>
      <c r="BE114">
        <v>1.0072105E-2</v>
      </c>
      <c r="BF114">
        <v>1.0072105E-2</v>
      </c>
      <c r="BG114">
        <v>1.0072105E-2</v>
      </c>
      <c r="BH114">
        <v>1.0072105E-2</v>
      </c>
      <c r="BI114">
        <v>1.0072105E-2</v>
      </c>
      <c r="BJ114">
        <v>1.6034211E-2</v>
      </c>
      <c r="BK114">
        <v>1.6034211E-2</v>
      </c>
      <c r="BL114">
        <v>1.6034211E-2</v>
      </c>
      <c r="BM114">
        <v>1.6034211E-2</v>
      </c>
      <c r="BN114">
        <v>1.6034211E-2</v>
      </c>
      <c r="BO114">
        <v>2.4366315999999999E-2</v>
      </c>
      <c r="BP114">
        <v>2.4366315999999999E-2</v>
      </c>
      <c r="BQ114">
        <v>2.4366315999999999E-2</v>
      </c>
      <c r="BR114">
        <v>2.4366315999999999E-2</v>
      </c>
      <c r="BS114">
        <v>2.4366315999999999E-2</v>
      </c>
      <c r="BT114">
        <v>3.6406842000000002E-2</v>
      </c>
      <c r="BU114">
        <v>3.6406842000000002E-2</v>
      </c>
      <c r="BV114">
        <v>3.6406842000000002E-2</v>
      </c>
      <c r="BW114">
        <v>3.6406842000000002E-2</v>
      </c>
      <c r="BX114">
        <v>3.6406842000000002E-2</v>
      </c>
      <c r="BY114">
        <v>6.3028421000000001E-2</v>
      </c>
      <c r="BZ114">
        <v>6.3028421000000001E-2</v>
      </c>
      <c r="CA114">
        <v>6.3028421000000001E-2</v>
      </c>
      <c r="CB114">
        <v>6.3028421000000001E-2</v>
      </c>
      <c r="CC114">
        <v>6.3028421000000001E-2</v>
      </c>
      <c r="CD114">
        <v>9.6411578999999997E-2</v>
      </c>
      <c r="CE114">
        <v>9.6411578999999997E-2</v>
      </c>
      <c r="CF114">
        <v>9.6411578999999997E-2</v>
      </c>
      <c r="CG114">
        <v>9.6411578999999997E-2</v>
      </c>
      <c r="CH114">
        <v>9.6411578999999997E-2</v>
      </c>
      <c r="CI114">
        <v>0.148308947</v>
      </c>
      <c r="CJ114">
        <v>0.148308947</v>
      </c>
      <c r="CK114">
        <v>0.148308947</v>
      </c>
      <c r="CL114">
        <v>0.148308947</v>
      </c>
      <c r="CM114">
        <v>0.148308947</v>
      </c>
      <c r="CN114">
        <v>0.225275789</v>
      </c>
      <c r="CO114">
        <v>0.225275789</v>
      </c>
      <c r="CP114">
        <v>0.225275789</v>
      </c>
      <c r="CQ114">
        <v>0.225275789</v>
      </c>
      <c r="CR114">
        <v>0.225275789</v>
      </c>
      <c r="CS114">
        <v>0.33575105300000002</v>
      </c>
      <c r="CT114">
        <v>0.33575105300000002</v>
      </c>
      <c r="CU114">
        <v>0.33575105300000002</v>
      </c>
      <c r="CV114">
        <v>0.33575105300000002</v>
      </c>
      <c r="CW114">
        <v>0.33575105300000002</v>
      </c>
      <c r="CX114">
        <v>1</v>
      </c>
    </row>
    <row r="115" spans="1:102">
      <c r="A115" t="s">
        <v>297</v>
      </c>
      <c r="B115">
        <v>9.7912499999999996E-3</v>
      </c>
      <c r="C115">
        <v>3.5649999999999999E-4</v>
      </c>
      <c r="D115">
        <v>3.5649999999999999E-4</v>
      </c>
      <c r="E115">
        <v>3.5649999999999999E-4</v>
      </c>
      <c r="F115">
        <v>3.5649999999999999E-4</v>
      </c>
      <c r="G115">
        <v>1.7899999999999999E-4</v>
      </c>
      <c r="H115">
        <v>1.7899999999999999E-4</v>
      </c>
      <c r="I115">
        <v>1.7899999999999999E-4</v>
      </c>
      <c r="J115">
        <v>1.7899999999999999E-4</v>
      </c>
      <c r="K115">
        <v>1.7899999999999999E-4</v>
      </c>
      <c r="L115">
        <v>1.8075E-4</v>
      </c>
      <c r="M115">
        <v>1.8075E-4</v>
      </c>
      <c r="N115">
        <v>1.8075E-4</v>
      </c>
      <c r="O115">
        <v>1.8075E-4</v>
      </c>
      <c r="P115">
        <v>1.8075E-4</v>
      </c>
      <c r="Q115">
        <v>3.0775000000000003E-4</v>
      </c>
      <c r="R115">
        <v>3.0775000000000003E-4</v>
      </c>
      <c r="S115">
        <v>3.0775000000000003E-4</v>
      </c>
      <c r="T115">
        <v>3.0775000000000003E-4</v>
      </c>
      <c r="U115">
        <v>3.0775000000000003E-4</v>
      </c>
      <c r="V115">
        <v>4.2025E-4</v>
      </c>
      <c r="W115">
        <v>4.2025E-4</v>
      </c>
      <c r="X115">
        <v>4.2025E-4</v>
      </c>
      <c r="Y115">
        <v>4.2025E-4</v>
      </c>
      <c r="Z115">
        <v>4.2025E-4</v>
      </c>
      <c r="AA115">
        <v>5.2674999999999998E-4</v>
      </c>
      <c r="AB115">
        <v>5.2674999999999998E-4</v>
      </c>
      <c r="AC115">
        <v>5.2674999999999998E-4</v>
      </c>
      <c r="AD115">
        <v>5.2674999999999998E-4</v>
      </c>
      <c r="AE115">
        <v>5.2674999999999998E-4</v>
      </c>
      <c r="AF115">
        <v>7.3850000000000001E-4</v>
      </c>
      <c r="AG115">
        <v>7.3850000000000001E-4</v>
      </c>
      <c r="AH115">
        <v>7.3850000000000001E-4</v>
      </c>
      <c r="AI115">
        <v>7.3850000000000001E-4</v>
      </c>
      <c r="AJ115">
        <v>7.3850000000000001E-4</v>
      </c>
      <c r="AK115">
        <v>1.0690000000000001E-3</v>
      </c>
      <c r="AL115">
        <v>1.0690000000000001E-3</v>
      </c>
      <c r="AM115">
        <v>1.0690000000000001E-3</v>
      </c>
      <c r="AN115">
        <v>1.0690000000000001E-3</v>
      </c>
      <c r="AO115">
        <v>1.0690000000000001E-3</v>
      </c>
      <c r="AP115">
        <v>1.622E-3</v>
      </c>
      <c r="AQ115">
        <v>1.622E-3</v>
      </c>
      <c r="AR115">
        <v>1.622E-3</v>
      </c>
      <c r="AS115">
        <v>1.622E-3</v>
      </c>
      <c r="AT115">
        <v>1.622E-3</v>
      </c>
      <c r="AU115">
        <v>2.5685E-3</v>
      </c>
      <c r="AV115">
        <v>2.5685E-3</v>
      </c>
      <c r="AW115">
        <v>2.5685E-3</v>
      </c>
      <c r="AX115">
        <v>2.5685E-3</v>
      </c>
      <c r="AY115">
        <v>2.5685E-3</v>
      </c>
      <c r="AZ115">
        <v>4.117E-3</v>
      </c>
      <c r="BA115">
        <v>4.117E-3</v>
      </c>
      <c r="BB115">
        <v>4.117E-3</v>
      </c>
      <c r="BC115">
        <v>4.117E-3</v>
      </c>
      <c r="BD115">
        <v>4.117E-3</v>
      </c>
      <c r="BE115">
        <v>6.4475000000000001E-3</v>
      </c>
      <c r="BF115">
        <v>6.4475000000000001E-3</v>
      </c>
      <c r="BG115">
        <v>6.4475000000000001E-3</v>
      </c>
      <c r="BH115">
        <v>6.4475000000000001E-3</v>
      </c>
      <c r="BI115">
        <v>6.4475000000000001E-3</v>
      </c>
      <c r="BJ115">
        <v>9.7327500000000001E-3</v>
      </c>
      <c r="BK115">
        <v>9.7327500000000001E-3</v>
      </c>
      <c r="BL115">
        <v>9.7327500000000001E-3</v>
      </c>
      <c r="BM115">
        <v>9.7327500000000001E-3</v>
      </c>
      <c r="BN115">
        <v>9.7327500000000001E-3</v>
      </c>
      <c r="BO115">
        <v>1.5950249999999999E-2</v>
      </c>
      <c r="BP115">
        <v>1.5950249999999999E-2</v>
      </c>
      <c r="BQ115">
        <v>1.5950249999999999E-2</v>
      </c>
      <c r="BR115">
        <v>1.5950249999999999E-2</v>
      </c>
      <c r="BS115">
        <v>1.5950249999999999E-2</v>
      </c>
      <c r="BT115">
        <v>2.6643500000000001E-2</v>
      </c>
      <c r="BU115">
        <v>2.6643500000000001E-2</v>
      </c>
      <c r="BV115">
        <v>2.6643500000000001E-2</v>
      </c>
      <c r="BW115">
        <v>2.6643500000000001E-2</v>
      </c>
      <c r="BX115">
        <v>2.6643500000000001E-2</v>
      </c>
      <c r="BY115">
        <v>4.6877250000000002E-2</v>
      </c>
      <c r="BZ115">
        <v>4.6877250000000002E-2</v>
      </c>
      <c r="CA115">
        <v>4.6877250000000002E-2</v>
      </c>
      <c r="CB115">
        <v>4.6877250000000002E-2</v>
      </c>
      <c r="CC115">
        <v>4.6877250000000002E-2</v>
      </c>
      <c r="CD115">
        <v>8.3014249999999998E-2</v>
      </c>
      <c r="CE115">
        <v>8.3014249999999998E-2</v>
      </c>
      <c r="CF115">
        <v>8.3014249999999998E-2</v>
      </c>
      <c r="CG115">
        <v>8.3014249999999998E-2</v>
      </c>
      <c r="CH115">
        <v>8.3014249999999998E-2</v>
      </c>
      <c r="CI115">
        <v>0.14132575</v>
      </c>
      <c r="CJ115">
        <v>0.14132575</v>
      </c>
      <c r="CK115">
        <v>0.14132575</v>
      </c>
      <c r="CL115">
        <v>0.14132575</v>
      </c>
      <c r="CM115">
        <v>0.14132575</v>
      </c>
      <c r="CN115">
        <v>0.22859225</v>
      </c>
      <c r="CO115">
        <v>0.22859225</v>
      </c>
      <c r="CP115">
        <v>0.22859225</v>
      </c>
      <c r="CQ115">
        <v>0.22859225</v>
      </c>
      <c r="CR115">
        <v>0.22859225</v>
      </c>
      <c r="CS115">
        <v>0.34928749999999997</v>
      </c>
      <c r="CT115">
        <v>0.34928749999999997</v>
      </c>
      <c r="CU115">
        <v>0.34928749999999997</v>
      </c>
      <c r="CV115">
        <v>0.34928749999999997</v>
      </c>
      <c r="CW115">
        <v>0.34928749999999997</v>
      </c>
      <c r="CX115">
        <v>1</v>
      </c>
    </row>
    <row r="116" spans="1:102">
      <c r="A116" t="s">
        <v>299</v>
      </c>
      <c r="B116">
        <v>3.4299999999999999E-3</v>
      </c>
      <c r="C116">
        <v>1.7000000000000001E-4</v>
      </c>
      <c r="D116">
        <v>1.7000000000000001E-4</v>
      </c>
      <c r="E116">
        <v>1.7000000000000001E-4</v>
      </c>
      <c r="F116">
        <v>1.7000000000000001E-4</v>
      </c>
      <c r="G116">
        <v>6.0000000000000002E-5</v>
      </c>
      <c r="H116">
        <v>6.0000000000000002E-5</v>
      </c>
      <c r="I116">
        <v>6.0000000000000002E-5</v>
      </c>
      <c r="J116">
        <v>6.0000000000000002E-5</v>
      </c>
      <c r="K116">
        <v>6.0000000000000002E-5</v>
      </c>
      <c r="L116">
        <v>1.2E-4</v>
      </c>
      <c r="M116">
        <v>1.2E-4</v>
      </c>
      <c r="N116">
        <v>1.2E-4</v>
      </c>
      <c r="O116">
        <v>1.2E-4</v>
      </c>
      <c r="P116">
        <v>1.2E-4</v>
      </c>
      <c r="Q116">
        <v>2.5000000000000001E-4</v>
      </c>
      <c r="R116">
        <v>2.5000000000000001E-4</v>
      </c>
      <c r="S116">
        <v>2.5000000000000001E-4</v>
      </c>
      <c r="T116">
        <v>2.5000000000000001E-4</v>
      </c>
      <c r="U116">
        <v>2.5000000000000001E-4</v>
      </c>
      <c r="V116">
        <v>2.9E-4</v>
      </c>
      <c r="W116">
        <v>2.9E-4</v>
      </c>
      <c r="X116">
        <v>2.9E-4</v>
      </c>
      <c r="Y116">
        <v>2.9E-4</v>
      </c>
      <c r="Z116">
        <v>2.9E-4</v>
      </c>
      <c r="AA116">
        <v>2.5999999999999998E-4</v>
      </c>
      <c r="AB116">
        <v>2.5999999999999998E-4</v>
      </c>
      <c r="AC116">
        <v>2.5999999999999998E-4</v>
      </c>
      <c r="AD116">
        <v>2.5999999999999998E-4</v>
      </c>
      <c r="AE116">
        <v>2.5999999999999998E-4</v>
      </c>
      <c r="AF116">
        <v>4.8000000000000001E-4</v>
      </c>
      <c r="AG116">
        <v>4.8000000000000001E-4</v>
      </c>
      <c r="AH116">
        <v>4.8000000000000001E-4</v>
      </c>
      <c r="AI116">
        <v>4.8000000000000001E-4</v>
      </c>
      <c r="AJ116">
        <v>4.8000000000000001E-4</v>
      </c>
      <c r="AK116">
        <v>6.0999999999999997E-4</v>
      </c>
      <c r="AL116">
        <v>6.0999999999999997E-4</v>
      </c>
      <c r="AM116">
        <v>6.0999999999999997E-4</v>
      </c>
      <c r="AN116">
        <v>6.0999999999999997E-4</v>
      </c>
      <c r="AO116">
        <v>6.0999999999999997E-4</v>
      </c>
      <c r="AP116">
        <v>1.1000000000000001E-3</v>
      </c>
      <c r="AQ116">
        <v>1.1000000000000001E-3</v>
      </c>
      <c r="AR116">
        <v>1.1000000000000001E-3</v>
      </c>
      <c r="AS116">
        <v>1.1000000000000001E-3</v>
      </c>
      <c r="AT116">
        <v>1.1000000000000001E-3</v>
      </c>
      <c r="AU116">
        <v>1.6800000000000001E-3</v>
      </c>
      <c r="AV116">
        <v>1.6800000000000001E-3</v>
      </c>
      <c r="AW116">
        <v>1.6800000000000001E-3</v>
      </c>
      <c r="AX116">
        <v>1.6800000000000001E-3</v>
      </c>
      <c r="AY116">
        <v>1.6800000000000001E-3</v>
      </c>
      <c r="AZ116">
        <v>2.6199999999999999E-3</v>
      </c>
      <c r="BA116">
        <v>2.6199999999999999E-3</v>
      </c>
      <c r="BB116">
        <v>2.6199999999999999E-3</v>
      </c>
      <c r="BC116">
        <v>2.6199999999999999E-3</v>
      </c>
      <c r="BD116">
        <v>2.6199999999999999E-3</v>
      </c>
      <c r="BE116">
        <v>3.2399999999999998E-3</v>
      </c>
      <c r="BF116">
        <v>3.2399999999999998E-3</v>
      </c>
      <c r="BG116">
        <v>3.2399999999999998E-3</v>
      </c>
      <c r="BH116">
        <v>3.2399999999999998E-3</v>
      </c>
      <c r="BI116">
        <v>3.2399999999999998E-3</v>
      </c>
      <c r="BJ116">
        <v>4.7499999999999999E-3</v>
      </c>
      <c r="BK116">
        <v>4.7499999999999999E-3</v>
      </c>
      <c r="BL116">
        <v>4.7499999999999999E-3</v>
      </c>
      <c r="BM116">
        <v>4.7499999999999999E-3</v>
      </c>
      <c r="BN116">
        <v>4.7499999999999999E-3</v>
      </c>
      <c r="BO116">
        <v>6.6899999999999998E-3</v>
      </c>
      <c r="BP116">
        <v>6.6899999999999998E-3</v>
      </c>
      <c r="BQ116">
        <v>6.6899999999999998E-3</v>
      </c>
      <c r="BR116">
        <v>6.6899999999999998E-3</v>
      </c>
      <c r="BS116">
        <v>6.6899999999999998E-3</v>
      </c>
      <c r="BT116">
        <v>1.038E-2</v>
      </c>
      <c r="BU116">
        <v>1.038E-2</v>
      </c>
      <c r="BV116">
        <v>1.038E-2</v>
      </c>
      <c r="BW116">
        <v>1.038E-2</v>
      </c>
      <c r="BX116">
        <v>1.038E-2</v>
      </c>
      <c r="BY116">
        <v>1.9109999999999999E-2</v>
      </c>
      <c r="BZ116">
        <v>1.9109999999999999E-2</v>
      </c>
      <c r="CA116">
        <v>1.9109999999999999E-2</v>
      </c>
      <c r="CB116">
        <v>1.9109999999999999E-2</v>
      </c>
      <c r="CC116">
        <v>1.9109999999999999E-2</v>
      </c>
      <c r="CD116">
        <v>3.9E-2</v>
      </c>
      <c r="CE116">
        <v>3.9E-2</v>
      </c>
      <c r="CF116">
        <v>3.9E-2</v>
      </c>
      <c r="CG116">
        <v>3.9E-2</v>
      </c>
      <c r="CH116">
        <v>3.9E-2</v>
      </c>
      <c r="CI116">
        <v>7.5920000000000001E-2</v>
      </c>
      <c r="CJ116">
        <v>7.5920000000000001E-2</v>
      </c>
      <c r="CK116">
        <v>7.5920000000000001E-2</v>
      </c>
      <c r="CL116">
        <v>7.5920000000000001E-2</v>
      </c>
      <c r="CM116">
        <v>7.5920000000000001E-2</v>
      </c>
      <c r="CN116">
        <v>0.14096</v>
      </c>
      <c r="CO116">
        <v>0.14096</v>
      </c>
      <c r="CP116">
        <v>0.14096</v>
      </c>
      <c r="CQ116">
        <v>0.14096</v>
      </c>
      <c r="CR116">
        <v>0.14096</v>
      </c>
      <c r="CS116">
        <v>0.24962000000000001</v>
      </c>
      <c r="CT116">
        <v>0.24962000000000001</v>
      </c>
      <c r="CU116">
        <v>0.24962000000000001</v>
      </c>
      <c r="CV116">
        <v>0.24962000000000001</v>
      </c>
      <c r="CW116">
        <v>0.24962000000000001</v>
      </c>
      <c r="CX116">
        <v>1</v>
      </c>
    </row>
    <row r="117" spans="1:102">
      <c r="A117" t="s">
        <v>301</v>
      </c>
      <c r="B117">
        <v>1.9939999999999999E-2</v>
      </c>
      <c r="C117">
        <v>1.14E-3</v>
      </c>
      <c r="D117">
        <v>1.14E-3</v>
      </c>
      <c r="E117">
        <v>1.14E-3</v>
      </c>
      <c r="F117">
        <v>1.14E-3</v>
      </c>
      <c r="G117">
        <v>2.5999999999999998E-4</v>
      </c>
      <c r="H117">
        <v>2.5999999999999998E-4</v>
      </c>
      <c r="I117">
        <v>2.5999999999999998E-4</v>
      </c>
      <c r="J117">
        <v>2.5999999999999998E-4</v>
      </c>
      <c r="K117">
        <v>2.5999999999999998E-4</v>
      </c>
      <c r="L117">
        <v>2.2000000000000001E-4</v>
      </c>
      <c r="M117">
        <v>2.2000000000000001E-4</v>
      </c>
      <c r="N117">
        <v>2.2000000000000001E-4</v>
      </c>
      <c r="O117">
        <v>2.2000000000000001E-4</v>
      </c>
      <c r="P117">
        <v>2.2000000000000001E-4</v>
      </c>
      <c r="Q117">
        <v>4.0999999999999999E-4</v>
      </c>
      <c r="R117">
        <v>4.0999999999999999E-4</v>
      </c>
      <c r="S117">
        <v>4.0999999999999999E-4</v>
      </c>
      <c r="T117">
        <v>4.0999999999999999E-4</v>
      </c>
      <c r="U117">
        <v>4.0999999999999999E-4</v>
      </c>
      <c r="V117">
        <v>6.4000000000000005E-4</v>
      </c>
      <c r="W117">
        <v>6.4000000000000005E-4</v>
      </c>
      <c r="X117">
        <v>6.4000000000000005E-4</v>
      </c>
      <c r="Y117">
        <v>6.4000000000000005E-4</v>
      </c>
      <c r="Z117">
        <v>6.4000000000000005E-4</v>
      </c>
      <c r="AA117">
        <v>9.8999999999999999E-4</v>
      </c>
      <c r="AB117">
        <v>9.8999999999999999E-4</v>
      </c>
      <c r="AC117">
        <v>9.8999999999999999E-4</v>
      </c>
      <c r="AD117">
        <v>9.8999999999999999E-4</v>
      </c>
      <c r="AE117">
        <v>9.8999999999999999E-4</v>
      </c>
      <c r="AF117">
        <v>1.15E-3</v>
      </c>
      <c r="AG117">
        <v>1.15E-3</v>
      </c>
      <c r="AH117">
        <v>1.15E-3</v>
      </c>
      <c r="AI117">
        <v>1.15E-3</v>
      </c>
      <c r="AJ117">
        <v>1.15E-3</v>
      </c>
      <c r="AK117">
        <v>1.7600000000000001E-3</v>
      </c>
      <c r="AL117">
        <v>1.7600000000000001E-3</v>
      </c>
      <c r="AM117">
        <v>1.7600000000000001E-3</v>
      </c>
      <c r="AN117">
        <v>1.7600000000000001E-3</v>
      </c>
      <c r="AO117">
        <v>1.7600000000000001E-3</v>
      </c>
      <c r="AP117">
        <v>3.2299999999999998E-3</v>
      </c>
      <c r="AQ117">
        <v>3.2299999999999998E-3</v>
      </c>
      <c r="AR117">
        <v>3.2299999999999998E-3</v>
      </c>
      <c r="AS117">
        <v>3.2299999999999998E-3</v>
      </c>
      <c r="AT117">
        <v>3.2299999999999998E-3</v>
      </c>
      <c r="AU117">
        <v>4.3899999999999998E-3</v>
      </c>
      <c r="AV117">
        <v>4.3899999999999998E-3</v>
      </c>
      <c r="AW117">
        <v>4.3899999999999998E-3</v>
      </c>
      <c r="AX117">
        <v>4.3899999999999998E-3</v>
      </c>
      <c r="AY117">
        <v>4.3899999999999998E-3</v>
      </c>
      <c r="AZ117">
        <v>7.6099999999999996E-3</v>
      </c>
      <c r="BA117">
        <v>7.6099999999999996E-3</v>
      </c>
      <c r="BB117">
        <v>7.6099999999999996E-3</v>
      </c>
      <c r="BC117">
        <v>7.6099999999999996E-3</v>
      </c>
      <c r="BD117">
        <v>7.6099999999999996E-3</v>
      </c>
      <c r="BE117">
        <v>1.025E-2</v>
      </c>
      <c r="BF117">
        <v>1.025E-2</v>
      </c>
      <c r="BG117">
        <v>1.025E-2</v>
      </c>
      <c r="BH117">
        <v>1.025E-2</v>
      </c>
      <c r="BI117">
        <v>1.025E-2</v>
      </c>
      <c r="BJ117">
        <v>1.6379999999999999E-2</v>
      </c>
      <c r="BK117">
        <v>1.6379999999999999E-2</v>
      </c>
      <c r="BL117">
        <v>1.6379999999999999E-2</v>
      </c>
      <c r="BM117">
        <v>1.6379999999999999E-2</v>
      </c>
      <c r="BN117">
        <v>1.6379999999999999E-2</v>
      </c>
      <c r="BO117">
        <v>2.409E-2</v>
      </c>
      <c r="BP117">
        <v>2.409E-2</v>
      </c>
      <c r="BQ117">
        <v>2.409E-2</v>
      </c>
      <c r="BR117">
        <v>2.409E-2</v>
      </c>
      <c r="BS117">
        <v>2.409E-2</v>
      </c>
      <c r="BT117">
        <v>3.7760000000000002E-2</v>
      </c>
      <c r="BU117">
        <v>3.7760000000000002E-2</v>
      </c>
      <c r="BV117">
        <v>3.7760000000000002E-2</v>
      </c>
      <c r="BW117">
        <v>3.7760000000000002E-2</v>
      </c>
      <c r="BX117">
        <v>3.7760000000000002E-2</v>
      </c>
      <c r="BY117">
        <v>5.314E-2</v>
      </c>
      <c r="BZ117">
        <v>5.314E-2</v>
      </c>
      <c r="CA117">
        <v>5.314E-2</v>
      </c>
      <c r="CB117">
        <v>5.314E-2</v>
      </c>
      <c r="CC117">
        <v>5.314E-2</v>
      </c>
      <c r="CD117">
        <v>7.4039999999999995E-2</v>
      </c>
      <c r="CE117">
        <v>7.4039999999999995E-2</v>
      </c>
      <c r="CF117">
        <v>7.4039999999999995E-2</v>
      </c>
      <c r="CG117">
        <v>7.4039999999999995E-2</v>
      </c>
      <c r="CH117">
        <v>7.4039999999999995E-2</v>
      </c>
      <c r="CI117">
        <v>0.10742</v>
      </c>
      <c r="CJ117">
        <v>0.10742</v>
      </c>
      <c r="CK117">
        <v>0.10742</v>
      </c>
      <c r="CL117">
        <v>0.10742</v>
      </c>
      <c r="CM117">
        <v>0.10742</v>
      </c>
      <c r="CN117">
        <v>0.16228000000000001</v>
      </c>
      <c r="CO117">
        <v>0.16228000000000001</v>
      </c>
      <c r="CP117">
        <v>0.16228000000000001</v>
      </c>
      <c r="CQ117">
        <v>0.16228000000000001</v>
      </c>
      <c r="CR117">
        <v>0.16228000000000001</v>
      </c>
      <c r="CS117">
        <v>0.25528000000000001</v>
      </c>
      <c r="CT117">
        <v>0.25528000000000001</v>
      </c>
      <c r="CU117">
        <v>0.25528000000000001</v>
      </c>
      <c r="CV117">
        <v>0.25528000000000001</v>
      </c>
      <c r="CW117">
        <v>0.25528000000000001</v>
      </c>
      <c r="CX117">
        <v>1</v>
      </c>
    </row>
    <row r="118" spans="1:102">
      <c r="A118" t="s">
        <v>303</v>
      </c>
      <c r="B118">
        <v>6.0600000000000003E-3</v>
      </c>
      <c r="C118">
        <v>1.9000000000000001E-4</v>
      </c>
      <c r="D118">
        <v>1.9000000000000001E-4</v>
      </c>
      <c r="E118">
        <v>1.9000000000000001E-4</v>
      </c>
      <c r="F118">
        <v>1.9000000000000001E-4</v>
      </c>
      <c r="G118">
        <v>1.6000000000000001E-4</v>
      </c>
      <c r="H118">
        <v>1.6000000000000001E-4</v>
      </c>
      <c r="I118">
        <v>1.6000000000000001E-4</v>
      </c>
      <c r="J118">
        <v>1.6000000000000001E-4</v>
      </c>
      <c r="K118">
        <v>1.6000000000000001E-4</v>
      </c>
      <c r="L118">
        <v>1E-4</v>
      </c>
      <c r="M118">
        <v>1E-4</v>
      </c>
      <c r="N118">
        <v>1E-4</v>
      </c>
      <c r="O118">
        <v>1E-4</v>
      </c>
      <c r="P118">
        <v>1E-4</v>
      </c>
      <c r="Q118">
        <v>2.5000000000000001E-4</v>
      </c>
      <c r="R118">
        <v>2.5000000000000001E-4</v>
      </c>
      <c r="S118">
        <v>2.5000000000000001E-4</v>
      </c>
      <c r="T118">
        <v>2.5000000000000001E-4</v>
      </c>
      <c r="U118">
        <v>2.5000000000000001E-4</v>
      </c>
      <c r="V118">
        <v>3.5E-4</v>
      </c>
      <c r="W118">
        <v>3.5E-4</v>
      </c>
      <c r="X118">
        <v>3.5E-4</v>
      </c>
      <c r="Y118">
        <v>3.5E-4</v>
      </c>
      <c r="Z118">
        <v>3.5E-4</v>
      </c>
      <c r="AA118">
        <v>2.7E-4</v>
      </c>
      <c r="AB118">
        <v>2.7E-4</v>
      </c>
      <c r="AC118">
        <v>2.7E-4</v>
      </c>
      <c r="AD118">
        <v>2.7E-4</v>
      </c>
      <c r="AE118">
        <v>2.7E-4</v>
      </c>
      <c r="AF118">
        <v>6.2E-4</v>
      </c>
      <c r="AG118">
        <v>6.2E-4</v>
      </c>
      <c r="AH118">
        <v>6.2E-4</v>
      </c>
      <c r="AI118">
        <v>6.2E-4</v>
      </c>
      <c r="AJ118">
        <v>6.2E-4</v>
      </c>
      <c r="AK118">
        <v>8.0999999999999996E-4</v>
      </c>
      <c r="AL118">
        <v>8.0999999999999996E-4</v>
      </c>
      <c r="AM118">
        <v>8.0999999999999996E-4</v>
      </c>
      <c r="AN118">
        <v>8.0999999999999996E-4</v>
      </c>
      <c r="AO118">
        <v>8.0999999999999996E-4</v>
      </c>
      <c r="AP118">
        <v>1.5100000000000001E-3</v>
      </c>
      <c r="AQ118">
        <v>1.5100000000000001E-3</v>
      </c>
      <c r="AR118">
        <v>1.5100000000000001E-3</v>
      </c>
      <c r="AS118">
        <v>1.5100000000000001E-3</v>
      </c>
      <c r="AT118">
        <v>1.5100000000000001E-3</v>
      </c>
      <c r="AU118">
        <v>2.64E-3</v>
      </c>
      <c r="AV118">
        <v>2.64E-3</v>
      </c>
      <c r="AW118">
        <v>2.64E-3</v>
      </c>
      <c r="AX118">
        <v>2.64E-3</v>
      </c>
      <c r="AY118">
        <v>2.64E-3</v>
      </c>
      <c r="AZ118">
        <v>4.4900000000000001E-3</v>
      </c>
      <c r="BA118">
        <v>4.4900000000000001E-3</v>
      </c>
      <c r="BB118">
        <v>4.4900000000000001E-3</v>
      </c>
      <c r="BC118">
        <v>4.4900000000000001E-3</v>
      </c>
      <c r="BD118">
        <v>4.4900000000000001E-3</v>
      </c>
      <c r="BE118">
        <v>6.8500000000000002E-3</v>
      </c>
      <c r="BF118">
        <v>6.8500000000000002E-3</v>
      </c>
      <c r="BG118">
        <v>6.8500000000000002E-3</v>
      </c>
      <c r="BH118">
        <v>6.8500000000000002E-3</v>
      </c>
      <c r="BI118">
        <v>6.8500000000000002E-3</v>
      </c>
      <c r="BJ118">
        <v>1.061E-2</v>
      </c>
      <c r="BK118">
        <v>1.061E-2</v>
      </c>
      <c r="BL118">
        <v>1.061E-2</v>
      </c>
      <c r="BM118">
        <v>1.061E-2</v>
      </c>
      <c r="BN118">
        <v>1.061E-2</v>
      </c>
      <c r="BO118">
        <v>1.6639999999999999E-2</v>
      </c>
      <c r="BP118">
        <v>1.6639999999999999E-2</v>
      </c>
      <c r="BQ118">
        <v>1.6639999999999999E-2</v>
      </c>
      <c r="BR118">
        <v>1.6639999999999999E-2</v>
      </c>
      <c r="BS118">
        <v>1.6639999999999999E-2</v>
      </c>
      <c r="BT118">
        <v>3.006E-2</v>
      </c>
      <c r="BU118">
        <v>3.006E-2</v>
      </c>
      <c r="BV118">
        <v>3.006E-2</v>
      </c>
      <c r="BW118">
        <v>3.006E-2</v>
      </c>
      <c r="BX118">
        <v>3.006E-2</v>
      </c>
      <c r="BY118">
        <v>5.6059999999999999E-2</v>
      </c>
      <c r="BZ118">
        <v>5.6059999999999999E-2</v>
      </c>
      <c r="CA118">
        <v>5.6059999999999999E-2</v>
      </c>
      <c r="CB118">
        <v>5.6059999999999999E-2</v>
      </c>
      <c r="CC118">
        <v>5.6059999999999999E-2</v>
      </c>
      <c r="CD118">
        <v>0.10846</v>
      </c>
      <c r="CE118">
        <v>0.10846</v>
      </c>
      <c r="CF118">
        <v>0.10846</v>
      </c>
      <c r="CG118">
        <v>0.10846</v>
      </c>
      <c r="CH118">
        <v>0.10846</v>
      </c>
      <c r="CI118">
        <v>0.19098000000000001</v>
      </c>
      <c r="CJ118">
        <v>0.19098000000000001</v>
      </c>
      <c r="CK118">
        <v>0.19098000000000001</v>
      </c>
      <c r="CL118">
        <v>0.19098000000000001</v>
      </c>
      <c r="CM118">
        <v>0.19098000000000001</v>
      </c>
      <c r="CN118">
        <v>0.30608000000000002</v>
      </c>
      <c r="CO118">
        <v>0.30608000000000002</v>
      </c>
      <c r="CP118">
        <v>0.30608000000000002</v>
      </c>
      <c r="CQ118">
        <v>0.30608000000000002</v>
      </c>
      <c r="CR118">
        <v>0.30608000000000002</v>
      </c>
      <c r="CS118">
        <v>0.44645000000000001</v>
      </c>
      <c r="CT118">
        <v>0.44645000000000001</v>
      </c>
      <c r="CU118">
        <v>0.44645000000000001</v>
      </c>
      <c r="CV118">
        <v>0.44645000000000001</v>
      </c>
      <c r="CW118">
        <v>0.44645000000000001</v>
      </c>
      <c r="CX118">
        <v>1</v>
      </c>
    </row>
    <row r="119" spans="1:102">
      <c r="A119" t="s">
        <v>305</v>
      </c>
      <c r="B119">
        <v>2.845E-2</v>
      </c>
      <c r="C119">
        <v>1.4599999999999999E-3</v>
      </c>
      <c r="D119">
        <v>1.4599999999999999E-3</v>
      </c>
      <c r="E119">
        <v>1.4599999999999999E-3</v>
      </c>
      <c r="F119">
        <v>1.4599999999999999E-3</v>
      </c>
      <c r="G119">
        <v>4.0999999999999999E-4</v>
      </c>
      <c r="H119">
        <v>4.0999999999999999E-4</v>
      </c>
      <c r="I119">
        <v>4.0999999999999999E-4</v>
      </c>
      <c r="J119">
        <v>4.0999999999999999E-4</v>
      </c>
      <c r="K119">
        <v>4.0999999999999999E-4</v>
      </c>
      <c r="L119">
        <v>2.7E-4</v>
      </c>
      <c r="M119">
        <v>2.7E-4</v>
      </c>
      <c r="N119">
        <v>2.7E-4</v>
      </c>
      <c r="O119">
        <v>2.7E-4</v>
      </c>
      <c r="P119">
        <v>2.7E-4</v>
      </c>
      <c r="Q119">
        <v>3.5E-4</v>
      </c>
      <c r="R119">
        <v>3.5E-4</v>
      </c>
      <c r="S119">
        <v>3.5E-4</v>
      </c>
      <c r="T119">
        <v>3.5E-4</v>
      </c>
      <c r="U119">
        <v>3.5E-4</v>
      </c>
      <c r="V119">
        <v>4.4999999999999999E-4</v>
      </c>
      <c r="W119">
        <v>4.4999999999999999E-4</v>
      </c>
      <c r="X119">
        <v>4.4999999999999999E-4</v>
      </c>
      <c r="Y119">
        <v>4.4999999999999999E-4</v>
      </c>
      <c r="Z119">
        <v>4.4999999999999999E-4</v>
      </c>
      <c r="AA119">
        <v>5.9000000000000003E-4</v>
      </c>
      <c r="AB119">
        <v>5.9000000000000003E-4</v>
      </c>
      <c r="AC119">
        <v>5.9000000000000003E-4</v>
      </c>
      <c r="AD119">
        <v>5.9000000000000003E-4</v>
      </c>
      <c r="AE119">
        <v>5.9000000000000003E-4</v>
      </c>
      <c r="AF119">
        <v>7.9000000000000001E-4</v>
      </c>
      <c r="AG119">
        <v>7.9000000000000001E-4</v>
      </c>
      <c r="AH119">
        <v>7.9000000000000001E-4</v>
      </c>
      <c r="AI119">
        <v>7.9000000000000001E-4</v>
      </c>
      <c r="AJ119">
        <v>7.9000000000000001E-4</v>
      </c>
      <c r="AK119">
        <v>1.1199999999999999E-3</v>
      </c>
      <c r="AL119">
        <v>1.1199999999999999E-3</v>
      </c>
      <c r="AM119">
        <v>1.1199999999999999E-3</v>
      </c>
      <c r="AN119">
        <v>1.1199999999999999E-3</v>
      </c>
      <c r="AO119">
        <v>1.1199999999999999E-3</v>
      </c>
      <c r="AP119">
        <v>1.67E-3</v>
      </c>
      <c r="AQ119">
        <v>1.67E-3</v>
      </c>
      <c r="AR119">
        <v>1.67E-3</v>
      </c>
      <c r="AS119">
        <v>1.67E-3</v>
      </c>
      <c r="AT119">
        <v>1.67E-3</v>
      </c>
      <c r="AU119">
        <v>2.6199999999999999E-3</v>
      </c>
      <c r="AV119">
        <v>2.6199999999999999E-3</v>
      </c>
      <c r="AW119">
        <v>2.6199999999999999E-3</v>
      </c>
      <c r="AX119">
        <v>2.6199999999999999E-3</v>
      </c>
      <c r="AY119">
        <v>2.6199999999999999E-3</v>
      </c>
      <c r="AZ119">
        <v>4.1000000000000003E-3</v>
      </c>
      <c r="BA119">
        <v>4.1000000000000003E-3</v>
      </c>
      <c r="BB119">
        <v>4.1000000000000003E-3</v>
      </c>
      <c r="BC119">
        <v>4.1000000000000003E-3</v>
      </c>
      <c r="BD119">
        <v>4.1000000000000003E-3</v>
      </c>
      <c r="BE119">
        <v>6.5100000000000002E-3</v>
      </c>
      <c r="BF119">
        <v>6.5100000000000002E-3</v>
      </c>
      <c r="BG119">
        <v>6.5100000000000002E-3</v>
      </c>
      <c r="BH119">
        <v>6.5100000000000002E-3</v>
      </c>
      <c r="BI119">
        <v>6.5100000000000002E-3</v>
      </c>
      <c r="BJ119">
        <v>1.059E-2</v>
      </c>
      <c r="BK119">
        <v>1.059E-2</v>
      </c>
      <c r="BL119">
        <v>1.059E-2</v>
      </c>
      <c r="BM119">
        <v>1.059E-2</v>
      </c>
      <c r="BN119">
        <v>1.059E-2</v>
      </c>
      <c r="BO119">
        <v>1.8550000000000001E-2</v>
      </c>
      <c r="BP119">
        <v>1.8550000000000001E-2</v>
      </c>
      <c r="BQ119">
        <v>1.8550000000000001E-2</v>
      </c>
      <c r="BR119">
        <v>1.8550000000000001E-2</v>
      </c>
      <c r="BS119">
        <v>1.8550000000000001E-2</v>
      </c>
      <c r="BT119">
        <v>3.3779999999999998E-2</v>
      </c>
      <c r="BU119">
        <v>3.3779999999999998E-2</v>
      </c>
      <c r="BV119">
        <v>3.3779999999999998E-2</v>
      </c>
      <c r="BW119">
        <v>3.3779999999999998E-2</v>
      </c>
      <c r="BX119">
        <v>3.3779999999999998E-2</v>
      </c>
      <c r="BY119">
        <v>6.166E-2</v>
      </c>
      <c r="BZ119">
        <v>6.166E-2</v>
      </c>
      <c r="CA119">
        <v>6.166E-2</v>
      </c>
      <c r="CB119">
        <v>6.166E-2</v>
      </c>
      <c r="CC119">
        <v>6.166E-2</v>
      </c>
      <c r="CD119">
        <v>0.10874</v>
      </c>
      <c r="CE119">
        <v>0.10874</v>
      </c>
      <c r="CF119">
        <v>0.10874</v>
      </c>
      <c r="CG119">
        <v>0.10874</v>
      </c>
      <c r="CH119">
        <v>0.10874</v>
      </c>
      <c r="CI119">
        <v>0.18007000000000001</v>
      </c>
      <c r="CJ119">
        <v>0.18007000000000001</v>
      </c>
      <c r="CK119">
        <v>0.18007000000000001</v>
      </c>
      <c r="CL119">
        <v>0.18007000000000001</v>
      </c>
      <c r="CM119">
        <v>0.18007000000000001</v>
      </c>
      <c r="CN119">
        <v>0.28000000000000003</v>
      </c>
      <c r="CO119">
        <v>0.28000000000000003</v>
      </c>
      <c r="CP119">
        <v>0.28000000000000003</v>
      </c>
      <c r="CQ119">
        <v>0.28000000000000003</v>
      </c>
      <c r="CR119">
        <v>0.28000000000000003</v>
      </c>
      <c r="CS119">
        <v>0.40883999999999998</v>
      </c>
      <c r="CT119">
        <v>0.40883999999999998</v>
      </c>
      <c r="CU119">
        <v>0.40883999999999998</v>
      </c>
      <c r="CV119">
        <v>0.40883999999999998</v>
      </c>
      <c r="CW119">
        <v>0.40883999999999998</v>
      </c>
      <c r="CX119">
        <v>1</v>
      </c>
    </row>
    <row r="120" spans="1:102">
      <c r="A120" t="s">
        <v>307</v>
      </c>
      <c r="B120">
        <v>9.9349999999999994E-2</v>
      </c>
      <c r="C120">
        <v>1.3390000000000001E-2</v>
      </c>
      <c r="D120">
        <v>1.3390000000000001E-2</v>
      </c>
      <c r="E120">
        <v>1.3390000000000001E-2</v>
      </c>
      <c r="F120">
        <v>1.3390000000000001E-2</v>
      </c>
      <c r="G120">
        <v>3.1800000000000001E-3</v>
      </c>
      <c r="H120">
        <v>3.1800000000000001E-3</v>
      </c>
      <c r="I120">
        <v>3.1800000000000001E-3</v>
      </c>
      <c r="J120">
        <v>3.1800000000000001E-3</v>
      </c>
      <c r="K120">
        <v>3.1800000000000001E-3</v>
      </c>
      <c r="L120">
        <v>2.0300000000000001E-3</v>
      </c>
      <c r="M120">
        <v>2.0300000000000001E-3</v>
      </c>
      <c r="N120">
        <v>2.0300000000000001E-3</v>
      </c>
      <c r="O120">
        <v>2.0300000000000001E-3</v>
      </c>
      <c r="P120">
        <v>2.0300000000000001E-3</v>
      </c>
      <c r="Q120">
        <v>2.7399999999999998E-3</v>
      </c>
      <c r="R120">
        <v>2.7399999999999998E-3</v>
      </c>
      <c r="S120">
        <v>2.7399999999999998E-3</v>
      </c>
      <c r="T120">
        <v>2.7399999999999998E-3</v>
      </c>
      <c r="U120">
        <v>2.7399999999999998E-3</v>
      </c>
      <c r="V120">
        <v>7.0299999999999998E-3</v>
      </c>
      <c r="W120">
        <v>7.0299999999999998E-3</v>
      </c>
      <c r="X120">
        <v>7.0299999999999998E-3</v>
      </c>
      <c r="Y120">
        <v>7.0299999999999998E-3</v>
      </c>
      <c r="Z120">
        <v>7.0299999999999998E-3</v>
      </c>
      <c r="AA120">
        <v>1.273E-2</v>
      </c>
      <c r="AB120">
        <v>1.273E-2</v>
      </c>
      <c r="AC120">
        <v>1.273E-2</v>
      </c>
      <c r="AD120">
        <v>1.273E-2</v>
      </c>
      <c r="AE120">
        <v>1.273E-2</v>
      </c>
      <c r="AF120">
        <v>1.4930000000000001E-2</v>
      </c>
      <c r="AG120">
        <v>1.4930000000000001E-2</v>
      </c>
      <c r="AH120">
        <v>1.4930000000000001E-2</v>
      </c>
      <c r="AI120">
        <v>1.4930000000000001E-2</v>
      </c>
      <c r="AJ120">
        <v>1.4930000000000001E-2</v>
      </c>
      <c r="AK120">
        <v>1.4449999999999999E-2</v>
      </c>
      <c r="AL120">
        <v>1.4449999999999999E-2</v>
      </c>
      <c r="AM120">
        <v>1.4449999999999999E-2</v>
      </c>
      <c r="AN120">
        <v>1.4449999999999999E-2</v>
      </c>
      <c r="AO120">
        <v>1.4449999999999999E-2</v>
      </c>
      <c r="AP120">
        <v>1.354E-2</v>
      </c>
      <c r="AQ120">
        <v>1.354E-2</v>
      </c>
      <c r="AR120">
        <v>1.354E-2</v>
      </c>
      <c r="AS120">
        <v>1.354E-2</v>
      </c>
      <c r="AT120">
        <v>1.354E-2</v>
      </c>
      <c r="AU120">
        <v>1.3390000000000001E-2</v>
      </c>
      <c r="AV120">
        <v>1.3390000000000001E-2</v>
      </c>
      <c r="AW120">
        <v>1.3390000000000001E-2</v>
      </c>
      <c r="AX120">
        <v>1.3390000000000001E-2</v>
      </c>
      <c r="AY120">
        <v>1.3390000000000001E-2</v>
      </c>
      <c r="AZ120">
        <v>1.5219999999999999E-2</v>
      </c>
      <c r="BA120">
        <v>1.5219999999999999E-2</v>
      </c>
      <c r="BB120">
        <v>1.5219999999999999E-2</v>
      </c>
      <c r="BC120">
        <v>1.5219999999999999E-2</v>
      </c>
      <c r="BD120">
        <v>1.5219999999999999E-2</v>
      </c>
      <c r="BE120">
        <v>1.9650000000000001E-2</v>
      </c>
      <c r="BF120">
        <v>1.9650000000000001E-2</v>
      </c>
      <c r="BG120">
        <v>1.9650000000000001E-2</v>
      </c>
      <c r="BH120">
        <v>1.9650000000000001E-2</v>
      </c>
      <c r="BI120">
        <v>1.9650000000000001E-2</v>
      </c>
      <c r="BJ120">
        <v>2.5610000000000001E-2</v>
      </c>
      <c r="BK120">
        <v>2.5610000000000001E-2</v>
      </c>
      <c r="BL120">
        <v>2.5610000000000001E-2</v>
      </c>
      <c r="BM120">
        <v>2.5610000000000001E-2</v>
      </c>
      <c r="BN120">
        <v>2.5610000000000001E-2</v>
      </c>
      <c r="BO120">
        <v>3.918E-2</v>
      </c>
      <c r="BP120">
        <v>3.918E-2</v>
      </c>
      <c r="BQ120">
        <v>3.918E-2</v>
      </c>
      <c r="BR120">
        <v>3.918E-2</v>
      </c>
      <c r="BS120">
        <v>3.918E-2</v>
      </c>
      <c r="BT120">
        <v>6.1179999999999998E-2</v>
      </c>
      <c r="BU120">
        <v>6.1179999999999998E-2</v>
      </c>
      <c r="BV120">
        <v>6.1179999999999998E-2</v>
      </c>
      <c r="BW120">
        <v>6.1179999999999998E-2</v>
      </c>
      <c r="BX120">
        <v>6.1179999999999998E-2</v>
      </c>
      <c r="BY120">
        <v>9.4659999999999994E-2</v>
      </c>
      <c r="BZ120">
        <v>9.4659999999999994E-2</v>
      </c>
      <c r="CA120">
        <v>9.4659999999999994E-2</v>
      </c>
      <c r="CB120">
        <v>9.4659999999999994E-2</v>
      </c>
      <c r="CC120">
        <v>9.4659999999999994E-2</v>
      </c>
      <c r="CD120">
        <v>0.14387</v>
      </c>
      <c r="CE120">
        <v>0.14387</v>
      </c>
      <c r="CF120">
        <v>0.14387</v>
      </c>
      <c r="CG120">
        <v>0.14387</v>
      </c>
      <c r="CH120">
        <v>0.14387</v>
      </c>
      <c r="CI120">
        <v>0.21229000000000001</v>
      </c>
      <c r="CJ120">
        <v>0.21229000000000001</v>
      </c>
      <c r="CK120">
        <v>0.21229000000000001</v>
      </c>
      <c r="CL120">
        <v>0.21229000000000001</v>
      </c>
      <c r="CM120">
        <v>0.21229000000000001</v>
      </c>
      <c r="CN120">
        <v>0.30447999999999997</v>
      </c>
      <c r="CO120">
        <v>0.30447999999999997</v>
      </c>
      <c r="CP120">
        <v>0.30447999999999997</v>
      </c>
      <c r="CQ120">
        <v>0.30447999999999997</v>
      </c>
      <c r="CR120">
        <v>0.30447999999999997</v>
      </c>
      <c r="CS120">
        <v>0.42419000000000001</v>
      </c>
      <c r="CT120">
        <v>0.42419000000000001</v>
      </c>
      <c r="CU120">
        <v>0.42419000000000001</v>
      </c>
      <c r="CV120">
        <v>0.42419000000000001</v>
      </c>
      <c r="CW120">
        <v>0.42419000000000001</v>
      </c>
      <c r="CX120">
        <v>1</v>
      </c>
    </row>
    <row r="121" spans="1:102">
      <c r="A121" t="s">
        <v>309</v>
      </c>
      <c r="B121">
        <v>4.8430000000000001E-2</v>
      </c>
      <c r="C121">
        <v>4.3E-3</v>
      </c>
      <c r="D121">
        <v>4.3E-3</v>
      </c>
      <c r="E121">
        <v>4.3E-3</v>
      </c>
      <c r="F121">
        <v>4.3E-3</v>
      </c>
      <c r="G121">
        <v>1.16E-3</v>
      </c>
      <c r="H121">
        <v>1.16E-3</v>
      </c>
      <c r="I121">
        <v>1.16E-3</v>
      </c>
      <c r="J121">
        <v>1.16E-3</v>
      </c>
      <c r="K121">
        <v>1.16E-3</v>
      </c>
      <c r="L121">
        <v>7.7999999999999999E-4</v>
      </c>
      <c r="M121">
        <v>7.7999999999999999E-4</v>
      </c>
      <c r="N121">
        <v>7.7999999999999999E-4</v>
      </c>
      <c r="O121">
        <v>7.7999999999999999E-4</v>
      </c>
      <c r="P121">
        <v>7.7999999999999999E-4</v>
      </c>
      <c r="Q121">
        <v>1.17E-3</v>
      </c>
      <c r="R121">
        <v>1.17E-3</v>
      </c>
      <c r="S121">
        <v>1.17E-3</v>
      </c>
      <c r="T121">
        <v>1.17E-3</v>
      </c>
      <c r="U121">
        <v>1.17E-3</v>
      </c>
      <c r="V121">
        <v>1.6800000000000001E-3</v>
      </c>
      <c r="W121">
        <v>1.6800000000000001E-3</v>
      </c>
      <c r="X121">
        <v>1.6800000000000001E-3</v>
      </c>
      <c r="Y121">
        <v>1.6800000000000001E-3</v>
      </c>
      <c r="Z121">
        <v>1.6800000000000001E-3</v>
      </c>
      <c r="AA121">
        <v>2.1700000000000001E-3</v>
      </c>
      <c r="AB121">
        <v>2.1700000000000001E-3</v>
      </c>
      <c r="AC121">
        <v>2.1700000000000001E-3</v>
      </c>
      <c r="AD121">
        <v>2.1700000000000001E-3</v>
      </c>
      <c r="AE121">
        <v>2.1700000000000001E-3</v>
      </c>
      <c r="AF121">
        <v>2.6700000000000001E-3</v>
      </c>
      <c r="AG121">
        <v>2.6700000000000001E-3</v>
      </c>
      <c r="AH121">
        <v>2.6700000000000001E-3</v>
      </c>
      <c r="AI121">
        <v>2.6700000000000001E-3</v>
      </c>
      <c r="AJ121">
        <v>2.6700000000000001E-3</v>
      </c>
      <c r="AK121">
        <v>3.29E-3</v>
      </c>
      <c r="AL121">
        <v>3.29E-3</v>
      </c>
      <c r="AM121">
        <v>3.29E-3</v>
      </c>
      <c r="AN121">
        <v>3.29E-3</v>
      </c>
      <c r="AO121">
        <v>3.29E-3</v>
      </c>
      <c r="AP121">
        <v>4.2599999999999999E-3</v>
      </c>
      <c r="AQ121">
        <v>4.2599999999999999E-3</v>
      </c>
      <c r="AR121">
        <v>4.2599999999999999E-3</v>
      </c>
      <c r="AS121">
        <v>4.2599999999999999E-3</v>
      </c>
      <c r="AT121">
        <v>4.2599999999999999E-3</v>
      </c>
      <c r="AU121">
        <v>5.8199999999999997E-3</v>
      </c>
      <c r="AV121">
        <v>5.8199999999999997E-3</v>
      </c>
      <c r="AW121">
        <v>5.8199999999999997E-3</v>
      </c>
      <c r="AX121">
        <v>5.8199999999999997E-3</v>
      </c>
      <c r="AY121">
        <v>5.8199999999999997E-3</v>
      </c>
      <c r="AZ121">
        <v>8.2900000000000005E-3</v>
      </c>
      <c r="BA121">
        <v>8.2900000000000005E-3</v>
      </c>
      <c r="BB121">
        <v>8.2900000000000005E-3</v>
      </c>
      <c r="BC121">
        <v>8.2900000000000005E-3</v>
      </c>
      <c r="BD121">
        <v>8.2900000000000005E-3</v>
      </c>
      <c r="BE121">
        <v>1.226E-2</v>
      </c>
      <c r="BF121">
        <v>1.226E-2</v>
      </c>
      <c r="BG121">
        <v>1.226E-2</v>
      </c>
      <c r="BH121">
        <v>1.226E-2</v>
      </c>
      <c r="BI121">
        <v>1.226E-2</v>
      </c>
      <c r="BJ121">
        <v>1.8089999999999998E-2</v>
      </c>
      <c r="BK121">
        <v>1.8089999999999998E-2</v>
      </c>
      <c r="BL121">
        <v>1.8089999999999998E-2</v>
      </c>
      <c r="BM121">
        <v>1.8089999999999998E-2</v>
      </c>
      <c r="BN121">
        <v>1.8089999999999998E-2</v>
      </c>
      <c r="BO121">
        <v>2.9319999999999999E-2</v>
      </c>
      <c r="BP121">
        <v>2.9319999999999999E-2</v>
      </c>
      <c r="BQ121">
        <v>2.9319999999999999E-2</v>
      </c>
      <c r="BR121">
        <v>2.9319999999999999E-2</v>
      </c>
      <c r="BS121">
        <v>2.9319999999999999E-2</v>
      </c>
      <c r="BT121">
        <v>4.8930000000000001E-2</v>
      </c>
      <c r="BU121">
        <v>4.8930000000000001E-2</v>
      </c>
      <c r="BV121">
        <v>4.8930000000000001E-2</v>
      </c>
      <c r="BW121">
        <v>4.8930000000000001E-2</v>
      </c>
      <c r="BX121">
        <v>4.8930000000000001E-2</v>
      </c>
      <c r="BY121">
        <v>8.0670000000000006E-2</v>
      </c>
      <c r="BZ121">
        <v>8.0670000000000006E-2</v>
      </c>
      <c r="CA121">
        <v>8.0670000000000006E-2</v>
      </c>
      <c r="CB121">
        <v>8.0670000000000006E-2</v>
      </c>
      <c r="CC121">
        <v>8.0670000000000006E-2</v>
      </c>
      <c r="CD121">
        <v>0.12948999999999999</v>
      </c>
      <c r="CE121">
        <v>0.12948999999999999</v>
      </c>
      <c r="CF121">
        <v>0.12948999999999999</v>
      </c>
      <c r="CG121">
        <v>0.12948999999999999</v>
      </c>
      <c r="CH121">
        <v>0.12948999999999999</v>
      </c>
      <c r="CI121">
        <v>0.19939999999999999</v>
      </c>
      <c r="CJ121">
        <v>0.19939999999999999</v>
      </c>
      <c r="CK121">
        <v>0.19939999999999999</v>
      </c>
      <c r="CL121">
        <v>0.19939999999999999</v>
      </c>
      <c r="CM121">
        <v>0.19939999999999999</v>
      </c>
      <c r="CN121">
        <v>0.29459000000000002</v>
      </c>
      <c r="CO121">
        <v>0.29459000000000002</v>
      </c>
      <c r="CP121">
        <v>0.29459000000000002</v>
      </c>
      <c r="CQ121">
        <v>0.29459000000000002</v>
      </c>
      <c r="CR121">
        <v>0.29459000000000002</v>
      </c>
      <c r="CS121">
        <v>0.41754999999999998</v>
      </c>
      <c r="CT121">
        <v>0.41754999999999998</v>
      </c>
      <c r="CU121">
        <v>0.41754999999999998</v>
      </c>
      <c r="CV121">
        <v>0.41754999999999998</v>
      </c>
      <c r="CW121">
        <v>0.41754999999999998</v>
      </c>
      <c r="CX121">
        <v>1</v>
      </c>
    </row>
    <row r="122" spans="1:102">
      <c r="A122" t="s">
        <v>311</v>
      </c>
      <c r="B122">
        <v>2.828E-2</v>
      </c>
      <c r="C122">
        <v>3.1700000000000001E-3</v>
      </c>
      <c r="D122">
        <v>3.1700000000000001E-3</v>
      </c>
      <c r="E122">
        <v>3.1700000000000001E-3</v>
      </c>
      <c r="F122">
        <v>3.1700000000000001E-3</v>
      </c>
      <c r="G122">
        <v>1.2199999999999999E-3</v>
      </c>
      <c r="H122">
        <v>1.2199999999999999E-3</v>
      </c>
      <c r="I122">
        <v>1.2199999999999999E-3</v>
      </c>
      <c r="J122">
        <v>1.2199999999999999E-3</v>
      </c>
      <c r="K122">
        <v>1.2199999999999999E-3</v>
      </c>
      <c r="L122">
        <v>9.7999999999999997E-4</v>
      </c>
      <c r="M122">
        <v>9.7999999999999997E-4</v>
      </c>
      <c r="N122">
        <v>9.7999999999999997E-4</v>
      </c>
      <c r="O122">
        <v>9.7999999999999997E-4</v>
      </c>
      <c r="P122">
        <v>9.7999999999999997E-4</v>
      </c>
      <c r="Q122">
        <v>1.1900000000000001E-3</v>
      </c>
      <c r="R122">
        <v>1.1900000000000001E-3</v>
      </c>
      <c r="S122">
        <v>1.1900000000000001E-3</v>
      </c>
      <c r="T122">
        <v>1.1900000000000001E-3</v>
      </c>
      <c r="U122">
        <v>1.1900000000000001E-3</v>
      </c>
      <c r="V122">
        <v>3.2299999999999998E-3</v>
      </c>
      <c r="W122">
        <v>3.2299999999999998E-3</v>
      </c>
      <c r="X122">
        <v>3.2299999999999998E-3</v>
      </c>
      <c r="Y122">
        <v>3.2299999999999998E-3</v>
      </c>
      <c r="Z122">
        <v>3.2299999999999998E-3</v>
      </c>
      <c r="AA122">
        <v>8.9200000000000008E-3</v>
      </c>
      <c r="AB122">
        <v>8.9200000000000008E-3</v>
      </c>
      <c r="AC122">
        <v>8.9200000000000008E-3</v>
      </c>
      <c r="AD122">
        <v>8.9200000000000008E-3</v>
      </c>
      <c r="AE122">
        <v>8.9200000000000008E-3</v>
      </c>
      <c r="AF122">
        <v>1.295E-2</v>
      </c>
      <c r="AG122">
        <v>1.295E-2</v>
      </c>
      <c r="AH122">
        <v>1.295E-2</v>
      </c>
      <c r="AI122">
        <v>1.295E-2</v>
      </c>
      <c r="AJ122">
        <v>1.295E-2</v>
      </c>
      <c r="AK122">
        <v>1.341E-2</v>
      </c>
      <c r="AL122">
        <v>1.341E-2</v>
      </c>
      <c r="AM122">
        <v>1.341E-2</v>
      </c>
      <c r="AN122">
        <v>1.341E-2</v>
      </c>
      <c r="AO122">
        <v>1.341E-2</v>
      </c>
      <c r="AP122">
        <v>1.1950000000000001E-2</v>
      </c>
      <c r="AQ122">
        <v>1.1950000000000001E-2</v>
      </c>
      <c r="AR122">
        <v>1.1950000000000001E-2</v>
      </c>
      <c r="AS122">
        <v>1.1950000000000001E-2</v>
      </c>
      <c r="AT122">
        <v>1.1950000000000001E-2</v>
      </c>
      <c r="AU122">
        <v>1.0789999999999999E-2</v>
      </c>
      <c r="AV122">
        <v>1.0789999999999999E-2</v>
      </c>
      <c r="AW122">
        <v>1.0789999999999999E-2</v>
      </c>
      <c r="AX122">
        <v>1.0789999999999999E-2</v>
      </c>
      <c r="AY122">
        <v>1.0789999999999999E-2</v>
      </c>
      <c r="AZ122">
        <v>1.17E-2</v>
      </c>
      <c r="BA122">
        <v>1.17E-2</v>
      </c>
      <c r="BB122">
        <v>1.17E-2</v>
      </c>
      <c r="BC122">
        <v>1.17E-2</v>
      </c>
      <c r="BD122">
        <v>1.17E-2</v>
      </c>
      <c r="BE122">
        <v>1.414E-2</v>
      </c>
      <c r="BF122">
        <v>1.414E-2</v>
      </c>
      <c r="BG122">
        <v>1.414E-2</v>
      </c>
      <c r="BH122">
        <v>1.414E-2</v>
      </c>
      <c r="BI122">
        <v>1.414E-2</v>
      </c>
      <c r="BJ122">
        <v>1.9199999999999998E-2</v>
      </c>
      <c r="BK122">
        <v>1.9199999999999998E-2</v>
      </c>
      <c r="BL122">
        <v>1.9199999999999998E-2</v>
      </c>
      <c r="BM122">
        <v>1.9199999999999998E-2</v>
      </c>
      <c r="BN122">
        <v>1.9199999999999998E-2</v>
      </c>
      <c r="BO122">
        <v>2.852E-2</v>
      </c>
      <c r="BP122">
        <v>2.852E-2</v>
      </c>
      <c r="BQ122">
        <v>2.852E-2</v>
      </c>
      <c r="BR122">
        <v>2.852E-2</v>
      </c>
      <c r="BS122">
        <v>2.852E-2</v>
      </c>
      <c r="BT122">
        <v>4.5170000000000002E-2</v>
      </c>
      <c r="BU122">
        <v>4.5170000000000002E-2</v>
      </c>
      <c r="BV122">
        <v>4.5170000000000002E-2</v>
      </c>
      <c r="BW122">
        <v>4.5170000000000002E-2</v>
      </c>
      <c r="BX122">
        <v>4.5170000000000002E-2</v>
      </c>
      <c r="BY122">
        <v>7.2870000000000004E-2</v>
      </c>
      <c r="BZ122">
        <v>7.2870000000000004E-2</v>
      </c>
      <c r="CA122">
        <v>7.2870000000000004E-2</v>
      </c>
      <c r="CB122">
        <v>7.2870000000000004E-2</v>
      </c>
      <c r="CC122">
        <v>7.2870000000000004E-2</v>
      </c>
      <c r="CD122">
        <v>0.11947000000000001</v>
      </c>
      <c r="CE122">
        <v>0.11947000000000001</v>
      </c>
      <c r="CF122">
        <v>0.11947000000000001</v>
      </c>
      <c r="CG122">
        <v>0.11947000000000001</v>
      </c>
      <c r="CH122">
        <v>0.11947000000000001</v>
      </c>
      <c r="CI122">
        <v>0.18744</v>
      </c>
      <c r="CJ122">
        <v>0.18744</v>
      </c>
      <c r="CK122">
        <v>0.18744</v>
      </c>
      <c r="CL122">
        <v>0.18744</v>
      </c>
      <c r="CM122">
        <v>0.18744</v>
      </c>
      <c r="CN122">
        <v>0.28159000000000001</v>
      </c>
      <c r="CO122">
        <v>0.28159000000000001</v>
      </c>
      <c r="CP122">
        <v>0.28159000000000001</v>
      </c>
      <c r="CQ122">
        <v>0.28159000000000001</v>
      </c>
      <c r="CR122">
        <v>0.28159000000000001</v>
      </c>
      <c r="CS122">
        <v>0.40478999999999998</v>
      </c>
      <c r="CT122">
        <v>0.40478999999999998</v>
      </c>
      <c r="CU122">
        <v>0.40478999999999998</v>
      </c>
      <c r="CV122">
        <v>0.40478999999999998</v>
      </c>
      <c r="CW122">
        <v>0.40478999999999998</v>
      </c>
      <c r="CX122">
        <v>1</v>
      </c>
    </row>
    <row r="123" spans="1:102">
      <c r="A123" t="s">
        <v>313</v>
      </c>
      <c r="B123">
        <v>2.0693684E-2</v>
      </c>
      <c r="C123">
        <v>1.3699999999999999E-3</v>
      </c>
      <c r="D123">
        <v>1.3699999999999999E-3</v>
      </c>
      <c r="E123">
        <v>1.3699999999999999E-3</v>
      </c>
      <c r="F123">
        <v>1.3699999999999999E-3</v>
      </c>
      <c r="G123">
        <v>5.1000000000000004E-4</v>
      </c>
      <c r="H123">
        <v>5.1000000000000004E-4</v>
      </c>
      <c r="I123">
        <v>5.1000000000000004E-4</v>
      </c>
      <c r="J123">
        <v>5.1000000000000004E-4</v>
      </c>
      <c r="K123">
        <v>5.1000000000000004E-4</v>
      </c>
      <c r="L123">
        <v>5.9315799999999999E-4</v>
      </c>
      <c r="M123">
        <v>5.9315799999999999E-4</v>
      </c>
      <c r="N123">
        <v>5.9315799999999999E-4</v>
      </c>
      <c r="O123">
        <v>5.9315799999999999E-4</v>
      </c>
      <c r="P123">
        <v>5.9315799999999999E-4</v>
      </c>
      <c r="Q123">
        <v>9.81579E-4</v>
      </c>
      <c r="R123">
        <v>9.81579E-4</v>
      </c>
      <c r="S123">
        <v>9.81579E-4</v>
      </c>
      <c r="T123">
        <v>9.81579E-4</v>
      </c>
      <c r="U123">
        <v>9.81579E-4</v>
      </c>
      <c r="V123">
        <v>8.9421100000000001E-4</v>
      </c>
      <c r="W123">
        <v>8.9421100000000001E-4</v>
      </c>
      <c r="X123">
        <v>8.9421100000000001E-4</v>
      </c>
      <c r="Y123">
        <v>8.9421100000000001E-4</v>
      </c>
      <c r="Z123">
        <v>8.9421100000000001E-4</v>
      </c>
      <c r="AA123">
        <v>1.1073680000000001E-3</v>
      </c>
      <c r="AB123">
        <v>1.1073680000000001E-3</v>
      </c>
      <c r="AC123">
        <v>1.1073680000000001E-3</v>
      </c>
      <c r="AD123">
        <v>1.1073680000000001E-3</v>
      </c>
      <c r="AE123">
        <v>1.1073680000000001E-3</v>
      </c>
      <c r="AF123">
        <v>1.6073680000000001E-3</v>
      </c>
      <c r="AG123">
        <v>1.6073680000000001E-3</v>
      </c>
      <c r="AH123">
        <v>1.6073680000000001E-3</v>
      </c>
      <c r="AI123">
        <v>1.6073680000000001E-3</v>
      </c>
      <c r="AJ123">
        <v>1.6073680000000001E-3</v>
      </c>
      <c r="AK123">
        <v>1.9905259999999998E-3</v>
      </c>
      <c r="AL123">
        <v>1.9905259999999998E-3</v>
      </c>
      <c r="AM123">
        <v>1.9905259999999998E-3</v>
      </c>
      <c r="AN123">
        <v>1.9905259999999998E-3</v>
      </c>
      <c r="AO123">
        <v>1.9905259999999998E-3</v>
      </c>
      <c r="AP123">
        <v>3.283158E-3</v>
      </c>
      <c r="AQ123">
        <v>3.283158E-3</v>
      </c>
      <c r="AR123">
        <v>3.283158E-3</v>
      </c>
      <c r="AS123">
        <v>3.283158E-3</v>
      </c>
      <c r="AT123">
        <v>3.283158E-3</v>
      </c>
      <c r="AU123">
        <v>4.5542109999999998E-3</v>
      </c>
      <c r="AV123">
        <v>4.5542109999999998E-3</v>
      </c>
      <c r="AW123">
        <v>4.5542109999999998E-3</v>
      </c>
      <c r="AX123">
        <v>4.5542109999999998E-3</v>
      </c>
      <c r="AY123">
        <v>4.5542109999999998E-3</v>
      </c>
      <c r="AZ123">
        <v>6.844737E-3</v>
      </c>
      <c r="BA123">
        <v>6.844737E-3</v>
      </c>
      <c r="BB123">
        <v>6.844737E-3</v>
      </c>
      <c r="BC123">
        <v>6.844737E-3</v>
      </c>
      <c r="BD123">
        <v>6.844737E-3</v>
      </c>
      <c r="BE123">
        <v>1.0072105E-2</v>
      </c>
      <c r="BF123">
        <v>1.0072105E-2</v>
      </c>
      <c r="BG123">
        <v>1.0072105E-2</v>
      </c>
      <c r="BH123">
        <v>1.0072105E-2</v>
      </c>
      <c r="BI123">
        <v>1.0072105E-2</v>
      </c>
      <c r="BJ123">
        <v>1.6034211E-2</v>
      </c>
      <c r="BK123">
        <v>1.6034211E-2</v>
      </c>
      <c r="BL123">
        <v>1.6034211E-2</v>
      </c>
      <c r="BM123">
        <v>1.6034211E-2</v>
      </c>
      <c r="BN123">
        <v>1.6034211E-2</v>
      </c>
      <c r="BO123">
        <v>2.4366315999999999E-2</v>
      </c>
      <c r="BP123">
        <v>2.4366315999999999E-2</v>
      </c>
      <c r="BQ123">
        <v>2.4366315999999999E-2</v>
      </c>
      <c r="BR123">
        <v>2.4366315999999999E-2</v>
      </c>
      <c r="BS123">
        <v>2.4366315999999999E-2</v>
      </c>
      <c r="BT123">
        <v>3.6406842000000002E-2</v>
      </c>
      <c r="BU123">
        <v>3.6406842000000002E-2</v>
      </c>
      <c r="BV123">
        <v>3.6406842000000002E-2</v>
      </c>
      <c r="BW123">
        <v>3.6406842000000002E-2</v>
      </c>
      <c r="BX123">
        <v>3.6406842000000002E-2</v>
      </c>
      <c r="BY123">
        <v>6.3028421000000001E-2</v>
      </c>
      <c r="BZ123">
        <v>6.3028421000000001E-2</v>
      </c>
      <c r="CA123">
        <v>6.3028421000000001E-2</v>
      </c>
      <c r="CB123">
        <v>6.3028421000000001E-2</v>
      </c>
      <c r="CC123">
        <v>6.3028421000000001E-2</v>
      </c>
      <c r="CD123">
        <v>9.6411578999999997E-2</v>
      </c>
      <c r="CE123">
        <v>9.6411578999999997E-2</v>
      </c>
      <c r="CF123">
        <v>9.6411578999999997E-2</v>
      </c>
      <c r="CG123">
        <v>9.6411578999999997E-2</v>
      </c>
      <c r="CH123">
        <v>9.6411578999999997E-2</v>
      </c>
      <c r="CI123">
        <v>0.148308947</v>
      </c>
      <c r="CJ123">
        <v>0.148308947</v>
      </c>
      <c r="CK123">
        <v>0.148308947</v>
      </c>
      <c r="CL123">
        <v>0.148308947</v>
      </c>
      <c r="CM123">
        <v>0.148308947</v>
      </c>
      <c r="CN123">
        <v>0.225275789</v>
      </c>
      <c r="CO123">
        <v>0.225275789</v>
      </c>
      <c r="CP123">
        <v>0.225275789</v>
      </c>
      <c r="CQ123">
        <v>0.225275789</v>
      </c>
      <c r="CR123">
        <v>0.225275789</v>
      </c>
      <c r="CS123">
        <v>0.33575105300000002</v>
      </c>
      <c r="CT123">
        <v>0.33575105300000002</v>
      </c>
      <c r="CU123">
        <v>0.33575105300000002</v>
      </c>
      <c r="CV123">
        <v>0.33575105300000002</v>
      </c>
      <c r="CW123">
        <v>0.33575105300000002</v>
      </c>
      <c r="CX123">
        <v>1</v>
      </c>
    </row>
    <row r="124" spans="1:102">
      <c r="A124" t="s">
        <v>315</v>
      </c>
      <c r="B124">
        <v>3.7046250000000003E-2</v>
      </c>
      <c r="C124">
        <v>3.16E-3</v>
      </c>
      <c r="D124">
        <v>3.16E-3</v>
      </c>
      <c r="E124">
        <v>3.16E-3</v>
      </c>
      <c r="F124">
        <v>3.16E-3</v>
      </c>
      <c r="G124">
        <v>9.4499999999999998E-4</v>
      </c>
      <c r="H124">
        <v>9.4499999999999998E-4</v>
      </c>
      <c r="I124">
        <v>9.4499999999999998E-4</v>
      </c>
      <c r="J124">
        <v>9.4499999999999998E-4</v>
      </c>
      <c r="K124">
        <v>9.4499999999999998E-4</v>
      </c>
      <c r="L124">
        <v>6.7750000000000004E-4</v>
      </c>
      <c r="M124">
        <v>6.7750000000000004E-4</v>
      </c>
      <c r="N124">
        <v>6.7750000000000004E-4</v>
      </c>
      <c r="O124">
        <v>6.7750000000000004E-4</v>
      </c>
      <c r="P124">
        <v>6.7750000000000004E-4</v>
      </c>
      <c r="Q124">
        <v>1.0425E-3</v>
      </c>
      <c r="R124">
        <v>1.0425E-3</v>
      </c>
      <c r="S124">
        <v>1.0425E-3</v>
      </c>
      <c r="T124">
        <v>1.0425E-3</v>
      </c>
      <c r="U124">
        <v>1.0425E-3</v>
      </c>
      <c r="V124">
        <v>1.39375E-3</v>
      </c>
      <c r="W124">
        <v>1.39375E-3</v>
      </c>
      <c r="X124">
        <v>1.39375E-3</v>
      </c>
      <c r="Y124">
        <v>1.39375E-3</v>
      </c>
      <c r="Z124">
        <v>1.39375E-3</v>
      </c>
      <c r="AA124">
        <v>1.5625000000000001E-3</v>
      </c>
      <c r="AB124">
        <v>1.5625000000000001E-3</v>
      </c>
      <c r="AC124">
        <v>1.5625000000000001E-3</v>
      </c>
      <c r="AD124">
        <v>1.5625000000000001E-3</v>
      </c>
      <c r="AE124">
        <v>1.5625000000000001E-3</v>
      </c>
      <c r="AF124">
        <v>1.9462500000000001E-3</v>
      </c>
      <c r="AG124">
        <v>1.9462500000000001E-3</v>
      </c>
      <c r="AH124">
        <v>1.9462500000000001E-3</v>
      </c>
      <c r="AI124">
        <v>1.9462500000000001E-3</v>
      </c>
      <c r="AJ124">
        <v>1.9462500000000001E-3</v>
      </c>
      <c r="AK124">
        <v>2.4875000000000001E-3</v>
      </c>
      <c r="AL124">
        <v>2.4875000000000001E-3</v>
      </c>
      <c r="AM124">
        <v>2.4875000000000001E-3</v>
      </c>
      <c r="AN124">
        <v>2.4875000000000001E-3</v>
      </c>
      <c r="AO124">
        <v>2.4875000000000001E-3</v>
      </c>
      <c r="AP124">
        <v>3.4312499999999998E-3</v>
      </c>
      <c r="AQ124">
        <v>3.4312499999999998E-3</v>
      </c>
      <c r="AR124">
        <v>3.4312499999999998E-3</v>
      </c>
      <c r="AS124">
        <v>3.4312499999999998E-3</v>
      </c>
      <c r="AT124">
        <v>3.4312499999999998E-3</v>
      </c>
      <c r="AU124">
        <v>4.8424999999999996E-3</v>
      </c>
      <c r="AV124">
        <v>4.8424999999999996E-3</v>
      </c>
      <c r="AW124">
        <v>4.8424999999999996E-3</v>
      </c>
      <c r="AX124">
        <v>4.8424999999999996E-3</v>
      </c>
      <c r="AY124">
        <v>4.8424999999999996E-3</v>
      </c>
      <c r="AZ124">
        <v>7.1687499999999998E-3</v>
      </c>
      <c r="BA124">
        <v>7.1687499999999998E-3</v>
      </c>
      <c r="BB124">
        <v>7.1687499999999998E-3</v>
      </c>
      <c r="BC124">
        <v>7.1687499999999998E-3</v>
      </c>
      <c r="BD124">
        <v>7.1687499999999998E-3</v>
      </c>
      <c r="BE124">
        <v>1.0838749999999999E-2</v>
      </c>
      <c r="BF124">
        <v>1.0838749999999999E-2</v>
      </c>
      <c r="BG124">
        <v>1.0838749999999999E-2</v>
      </c>
      <c r="BH124">
        <v>1.0838749999999999E-2</v>
      </c>
      <c r="BI124">
        <v>1.0838749999999999E-2</v>
      </c>
      <c r="BJ124">
        <v>1.6975000000000001E-2</v>
      </c>
      <c r="BK124">
        <v>1.6975000000000001E-2</v>
      </c>
      <c r="BL124">
        <v>1.6975000000000001E-2</v>
      </c>
      <c r="BM124">
        <v>1.6975000000000001E-2</v>
      </c>
      <c r="BN124">
        <v>1.6975000000000001E-2</v>
      </c>
      <c r="BO124">
        <v>2.7917500000000001E-2</v>
      </c>
      <c r="BP124">
        <v>2.7917500000000001E-2</v>
      </c>
      <c r="BQ124">
        <v>2.7917500000000001E-2</v>
      </c>
      <c r="BR124">
        <v>2.7917500000000001E-2</v>
      </c>
      <c r="BS124">
        <v>2.7917500000000001E-2</v>
      </c>
      <c r="BT124">
        <v>4.7142499999999997E-2</v>
      </c>
      <c r="BU124">
        <v>4.7142499999999997E-2</v>
      </c>
      <c r="BV124">
        <v>4.7142499999999997E-2</v>
      </c>
      <c r="BW124">
        <v>4.7142499999999997E-2</v>
      </c>
      <c r="BX124">
        <v>4.7142499999999997E-2</v>
      </c>
      <c r="BY124">
        <v>7.6598749999999993E-2</v>
      </c>
      <c r="BZ124">
        <v>7.6598749999999993E-2</v>
      </c>
      <c r="CA124">
        <v>7.6598749999999993E-2</v>
      </c>
      <c r="CB124">
        <v>7.6598749999999993E-2</v>
      </c>
      <c r="CC124">
        <v>7.6598749999999993E-2</v>
      </c>
      <c r="CD124">
        <v>0.1228325</v>
      </c>
      <c r="CE124">
        <v>0.1228325</v>
      </c>
      <c r="CF124">
        <v>0.1228325</v>
      </c>
      <c r="CG124">
        <v>0.1228325</v>
      </c>
      <c r="CH124">
        <v>0.1228325</v>
      </c>
      <c r="CI124">
        <v>0.189725</v>
      </c>
      <c r="CJ124">
        <v>0.189725</v>
      </c>
      <c r="CK124">
        <v>0.189725</v>
      </c>
      <c r="CL124">
        <v>0.189725</v>
      </c>
      <c r="CM124">
        <v>0.189725</v>
      </c>
      <c r="CN124">
        <v>0.28208624999999998</v>
      </c>
      <c r="CO124">
        <v>0.28208624999999998</v>
      </c>
      <c r="CP124">
        <v>0.28208624999999998</v>
      </c>
      <c r="CQ124">
        <v>0.28208624999999998</v>
      </c>
      <c r="CR124">
        <v>0.28208624999999998</v>
      </c>
      <c r="CS124">
        <v>0.40359499999999998</v>
      </c>
      <c r="CT124">
        <v>0.40359499999999998</v>
      </c>
      <c r="CU124">
        <v>0.40359499999999998</v>
      </c>
      <c r="CV124">
        <v>0.40359499999999998</v>
      </c>
      <c r="CW124">
        <v>0.40359499999999998</v>
      </c>
      <c r="CX124">
        <v>1</v>
      </c>
    </row>
    <row r="125" spans="1:102">
      <c r="A125" t="s">
        <v>317</v>
      </c>
      <c r="B125">
        <v>3.5300000000000002E-3</v>
      </c>
      <c r="C125">
        <v>1.6000000000000001E-4</v>
      </c>
      <c r="D125">
        <v>1.6000000000000001E-4</v>
      </c>
      <c r="E125">
        <v>1.6000000000000001E-4</v>
      </c>
      <c r="F125">
        <v>1.6000000000000001E-4</v>
      </c>
      <c r="G125">
        <v>9.0000000000000006E-5</v>
      </c>
      <c r="H125">
        <v>9.0000000000000006E-5</v>
      </c>
      <c r="I125">
        <v>9.0000000000000006E-5</v>
      </c>
      <c r="J125">
        <v>9.0000000000000006E-5</v>
      </c>
      <c r="K125">
        <v>9.0000000000000006E-5</v>
      </c>
      <c r="L125">
        <v>9.0000000000000006E-5</v>
      </c>
      <c r="M125">
        <v>9.0000000000000006E-5</v>
      </c>
      <c r="N125">
        <v>9.0000000000000006E-5</v>
      </c>
      <c r="O125">
        <v>9.0000000000000006E-5</v>
      </c>
      <c r="P125">
        <v>9.0000000000000006E-5</v>
      </c>
      <c r="Q125">
        <v>1.8000000000000001E-4</v>
      </c>
      <c r="R125">
        <v>1.8000000000000001E-4</v>
      </c>
      <c r="S125">
        <v>1.8000000000000001E-4</v>
      </c>
      <c r="T125">
        <v>1.8000000000000001E-4</v>
      </c>
      <c r="U125">
        <v>1.8000000000000001E-4</v>
      </c>
      <c r="V125">
        <v>1.9000000000000001E-4</v>
      </c>
      <c r="W125">
        <v>1.9000000000000001E-4</v>
      </c>
      <c r="X125">
        <v>1.9000000000000001E-4</v>
      </c>
      <c r="Y125">
        <v>1.9000000000000001E-4</v>
      </c>
      <c r="Z125">
        <v>1.9000000000000001E-4</v>
      </c>
      <c r="AA125">
        <v>2.5999999999999998E-4</v>
      </c>
      <c r="AB125">
        <v>2.5999999999999998E-4</v>
      </c>
      <c r="AC125">
        <v>2.5999999999999998E-4</v>
      </c>
      <c r="AD125">
        <v>2.5999999999999998E-4</v>
      </c>
      <c r="AE125">
        <v>2.5999999999999998E-4</v>
      </c>
      <c r="AF125">
        <v>3.3E-4</v>
      </c>
      <c r="AG125">
        <v>3.3E-4</v>
      </c>
      <c r="AH125">
        <v>3.3E-4</v>
      </c>
      <c r="AI125">
        <v>3.3E-4</v>
      </c>
      <c r="AJ125">
        <v>3.3E-4</v>
      </c>
      <c r="AK125">
        <v>5.6999999999999998E-4</v>
      </c>
      <c r="AL125">
        <v>5.6999999999999998E-4</v>
      </c>
      <c r="AM125">
        <v>5.6999999999999998E-4</v>
      </c>
      <c r="AN125">
        <v>5.6999999999999998E-4</v>
      </c>
      <c r="AO125">
        <v>5.6999999999999998E-4</v>
      </c>
      <c r="AP125">
        <v>1.01E-3</v>
      </c>
      <c r="AQ125">
        <v>1.01E-3</v>
      </c>
      <c r="AR125">
        <v>1.01E-3</v>
      </c>
      <c r="AS125">
        <v>1.01E-3</v>
      </c>
      <c r="AT125">
        <v>1.01E-3</v>
      </c>
      <c r="AU125">
        <v>1.73E-3</v>
      </c>
      <c r="AV125">
        <v>1.73E-3</v>
      </c>
      <c r="AW125">
        <v>1.73E-3</v>
      </c>
      <c r="AX125">
        <v>1.73E-3</v>
      </c>
      <c r="AY125">
        <v>1.73E-3</v>
      </c>
      <c r="AZ125">
        <v>3.0300000000000001E-3</v>
      </c>
      <c r="BA125">
        <v>3.0300000000000001E-3</v>
      </c>
      <c r="BB125">
        <v>3.0300000000000001E-3</v>
      </c>
      <c r="BC125">
        <v>3.0300000000000001E-3</v>
      </c>
      <c r="BD125">
        <v>3.0300000000000001E-3</v>
      </c>
      <c r="BE125">
        <v>4.2300000000000003E-3</v>
      </c>
      <c r="BF125">
        <v>4.2300000000000003E-3</v>
      </c>
      <c r="BG125">
        <v>4.2300000000000003E-3</v>
      </c>
      <c r="BH125">
        <v>4.2300000000000003E-3</v>
      </c>
      <c r="BI125">
        <v>4.2300000000000003E-3</v>
      </c>
      <c r="BJ125">
        <v>6.5700000000000003E-3</v>
      </c>
      <c r="BK125">
        <v>6.5700000000000003E-3</v>
      </c>
      <c r="BL125">
        <v>6.5700000000000003E-3</v>
      </c>
      <c r="BM125">
        <v>6.5700000000000003E-3</v>
      </c>
      <c r="BN125">
        <v>6.5700000000000003E-3</v>
      </c>
      <c r="BO125">
        <v>9.7099999999999999E-3</v>
      </c>
      <c r="BP125">
        <v>9.7099999999999999E-3</v>
      </c>
      <c r="BQ125">
        <v>9.7099999999999999E-3</v>
      </c>
      <c r="BR125">
        <v>9.7099999999999999E-3</v>
      </c>
      <c r="BS125">
        <v>9.7099999999999999E-3</v>
      </c>
      <c r="BT125">
        <v>1.5610000000000001E-2</v>
      </c>
      <c r="BU125">
        <v>1.5610000000000001E-2</v>
      </c>
      <c r="BV125">
        <v>1.5610000000000001E-2</v>
      </c>
      <c r="BW125">
        <v>1.5610000000000001E-2</v>
      </c>
      <c r="BX125">
        <v>1.5610000000000001E-2</v>
      </c>
      <c r="BY125">
        <v>2.826E-2</v>
      </c>
      <c r="BZ125">
        <v>2.826E-2</v>
      </c>
      <c r="CA125">
        <v>2.826E-2</v>
      </c>
      <c r="CB125">
        <v>2.826E-2</v>
      </c>
      <c r="CC125">
        <v>2.826E-2</v>
      </c>
      <c r="CD125">
        <v>5.5640000000000002E-2</v>
      </c>
      <c r="CE125">
        <v>5.5640000000000002E-2</v>
      </c>
      <c r="CF125">
        <v>5.5640000000000002E-2</v>
      </c>
      <c r="CG125">
        <v>5.5640000000000002E-2</v>
      </c>
      <c r="CH125">
        <v>5.5640000000000002E-2</v>
      </c>
      <c r="CI125">
        <v>0.10338</v>
      </c>
      <c r="CJ125">
        <v>0.10338</v>
      </c>
      <c r="CK125">
        <v>0.10338</v>
      </c>
      <c r="CL125">
        <v>0.10338</v>
      </c>
      <c r="CM125">
        <v>0.10338</v>
      </c>
      <c r="CN125">
        <v>0.18121000000000001</v>
      </c>
      <c r="CO125">
        <v>0.18121000000000001</v>
      </c>
      <c r="CP125">
        <v>0.18121000000000001</v>
      </c>
      <c r="CQ125">
        <v>0.18121000000000001</v>
      </c>
      <c r="CR125">
        <v>0.18121000000000001</v>
      </c>
      <c r="CS125">
        <v>0.29968</v>
      </c>
      <c r="CT125">
        <v>0.29968</v>
      </c>
      <c r="CU125">
        <v>0.29968</v>
      </c>
      <c r="CV125">
        <v>0.29968</v>
      </c>
      <c r="CW125">
        <v>0.29968</v>
      </c>
      <c r="CX125">
        <v>1</v>
      </c>
    </row>
    <row r="126" spans="1:102">
      <c r="A126" t="s">
        <v>319</v>
      </c>
      <c r="B126">
        <v>2.0693684E-2</v>
      </c>
      <c r="C126">
        <v>1.3699999999999999E-3</v>
      </c>
      <c r="D126">
        <v>1.3699999999999999E-3</v>
      </c>
      <c r="E126">
        <v>1.3699999999999999E-3</v>
      </c>
      <c r="F126">
        <v>1.3699999999999999E-3</v>
      </c>
      <c r="G126">
        <v>5.1000000000000004E-4</v>
      </c>
      <c r="H126">
        <v>5.1000000000000004E-4</v>
      </c>
      <c r="I126">
        <v>5.1000000000000004E-4</v>
      </c>
      <c r="J126">
        <v>5.1000000000000004E-4</v>
      </c>
      <c r="K126">
        <v>5.1000000000000004E-4</v>
      </c>
      <c r="L126">
        <v>5.9315799999999999E-4</v>
      </c>
      <c r="M126">
        <v>5.9315799999999999E-4</v>
      </c>
      <c r="N126">
        <v>5.9315799999999999E-4</v>
      </c>
      <c r="O126">
        <v>5.9315799999999999E-4</v>
      </c>
      <c r="P126">
        <v>5.9315799999999999E-4</v>
      </c>
      <c r="Q126">
        <v>9.81579E-4</v>
      </c>
      <c r="R126">
        <v>9.81579E-4</v>
      </c>
      <c r="S126">
        <v>9.81579E-4</v>
      </c>
      <c r="T126">
        <v>9.81579E-4</v>
      </c>
      <c r="U126">
        <v>9.81579E-4</v>
      </c>
      <c r="V126">
        <v>8.9421100000000001E-4</v>
      </c>
      <c r="W126">
        <v>8.9421100000000001E-4</v>
      </c>
      <c r="X126">
        <v>8.9421100000000001E-4</v>
      </c>
      <c r="Y126">
        <v>8.9421100000000001E-4</v>
      </c>
      <c r="Z126">
        <v>8.9421100000000001E-4</v>
      </c>
      <c r="AA126">
        <v>1.1073680000000001E-3</v>
      </c>
      <c r="AB126">
        <v>1.1073680000000001E-3</v>
      </c>
      <c r="AC126">
        <v>1.1073680000000001E-3</v>
      </c>
      <c r="AD126">
        <v>1.1073680000000001E-3</v>
      </c>
      <c r="AE126">
        <v>1.1073680000000001E-3</v>
      </c>
      <c r="AF126">
        <v>1.6073680000000001E-3</v>
      </c>
      <c r="AG126">
        <v>1.6073680000000001E-3</v>
      </c>
      <c r="AH126">
        <v>1.6073680000000001E-3</v>
      </c>
      <c r="AI126">
        <v>1.6073680000000001E-3</v>
      </c>
      <c r="AJ126">
        <v>1.6073680000000001E-3</v>
      </c>
      <c r="AK126">
        <v>1.9905259999999998E-3</v>
      </c>
      <c r="AL126">
        <v>1.9905259999999998E-3</v>
      </c>
      <c r="AM126">
        <v>1.9905259999999998E-3</v>
      </c>
      <c r="AN126">
        <v>1.9905259999999998E-3</v>
      </c>
      <c r="AO126">
        <v>1.9905259999999998E-3</v>
      </c>
      <c r="AP126">
        <v>3.283158E-3</v>
      </c>
      <c r="AQ126">
        <v>3.283158E-3</v>
      </c>
      <c r="AR126">
        <v>3.283158E-3</v>
      </c>
      <c r="AS126">
        <v>3.283158E-3</v>
      </c>
      <c r="AT126">
        <v>3.283158E-3</v>
      </c>
      <c r="AU126">
        <v>4.5542109999999998E-3</v>
      </c>
      <c r="AV126">
        <v>4.5542109999999998E-3</v>
      </c>
      <c r="AW126">
        <v>4.5542109999999998E-3</v>
      </c>
      <c r="AX126">
        <v>4.5542109999999998E-3</v>
      </c>
      <c r="AY126">
        <v>4.5542109999999998E-3</v>
      </c>
      <c r="AZ126">
        <v>6.844737E-3</v>
      </c>
      <c r="BA126">
        <v>6.844737E-3</v>
      </c>
      <c r="BB126">
        <v>6.844737E-3</v>
      </c>
      <c r="BC126">
        <v>6.844737E-3</v>
      </c>
      <c r="BD126">
        <v>6.844737E-3</v>
      </c>
      <c r="BE126">
        <v>1.0072105E-2</v>
      </c>
      <c r="BF126">
        <v>1.0072105E-2</v>
      </c>
      <c r="BG126">
        <v>1.0072105E-2</v>
      </c>
      <c r="BH126">
        <v>1.0072105E-2</v>
      </c>
      <c r="BI126">
        <v>1.0072105E-2</v>
      </c>
      <c r="BJ126">
        <v>1.6034211E-2</v>
      </c>
      <c r="BK126">
        <v>1.6034211E-2</v>
      </c>
      <c r="BL126">
        <v>1.6034211E-2</v>
      </c>
      <c r="BM126">
        <v>1.6034211E-2</v>
      </c>
      <c r="BN126">
        <v>1.6034211E-2</v>
      </c>
      <c r="BO126">
        <v>2.4366315999999999E-2</v>
      </c>
      <c r="BP126">
        <v>2.4366315999999999E-2</v>
      </c>
      <c r="BQ126">
        <v>2.4366315999999999E-2</v>
      </c>
      <c r="BR126">
        <v>2.4366315999999999E-2</v>
      </c>
      <c r="BS126">
        <v>2.4366315999999999E-2</v>
      </c>
      <c r="BT126">
        <v>3.6406842000000002E-2</v>
      </c>
      <c r="BU126">
        <v>3.6406842000000002E-2</v>
      </c>
      <c r="BV126">
        <v>3.6406842000000002E-2</v>
      </c>
      <c r="BW126">
        <v>3.6406842000000002E-2</v>
      </c>
      <c r="BX126">
        <v>3.6406842000000002E-2</v>
      </c>
      <c r="BY126">
        <v>6.3028421000000001E-2</v>
      </c>
      <c r="BZ126">
        <v>6.3028421000000001E-2</v>
      </c>
      <c r="CA126">
        <v>6.3028421000000001E-2</v>
      </c>
      <c r="CB126">
        <v>6.3028421000000001E-2</v>
      </c>
      <c r="CC126">
        <v>6.3028421000000001E-2</v>
      </c>
      <c r="CD126">
        <v>9.6411578999999997E-2</v>
      </c>
      <c r="CE126">
        <v>9.6411578999999997E-2</v>
      </c>
      <c r="CF126">
        <v>9.6411578999999997E-2</v>
      </c>
      <c r="CG126">
        <v>9.6411578999999997E-2</v>
      </c>
      <c r="CH126">
        <v>9.6411578999999997E-2</v>
      </c>
      <c r="CI126">
        <v>0.148308947</v>
      </c>
      <c r="CJ126">
        <v>0.148308947</v>
      </c>
      <c r="CK126">
        <v>0.148308947</v>
      </c>
      <c r="CL126">
        <v>0.148308947</v>
      </c>
      <c r="CM126">
        <v>0.148308947</v>
      </c>
      <c r="CN126">
        <v>0.225275789</v>
      </c>
      <c r="CO126">
        <v>0.225275789</v>
      </c>
      <c r="CP126">
        <v>0.225275789</v>
      </c>
      <c r="CQ126">
        <v>0.225275789</v>
      </c>
      <c r="CR126">
        <v>0.225275789</v>
      </c>
      <c r="CS126">
        <v>0.33575105300000002</v>
      </c>
      <c r="CT126">
        <v>0.33575105300000002</v>
      </c>
      <c r="CU126">
        <v>0.33575105300000002</v>
      </c>
      <c r="CV126">
        <v>0.33575105300000002</v>
      </c>
      <c r="CW126">
        <v>0.33575105300000002</v>
      </c>
      <c r="CX126">
        <v>1</v>
      </c>
    </row>
    <row r="127" spans="1:102">
      <c r="A127" t="s">
        <v>321</v>
      </c>
      <c r="B127">
        <v>1.9029999999999998E-2</v>
      </c>
      <c r="C127">
        <v>1.08E-3</v>
      </c>
      <c r="D127">
        <v>1.08E-3</v>
      </c>
      <c r="E127">
        <v>1.08E-3</v>
      </c>
      <c r="F127">
        <v>1.08E-3</v>
      </c>
      <c r="G127">
        <v>2.3000000000000001E-4</v>
      </c>
      <c r="H127">
        <v>2.3000000000000001E-4</v>
      </c>
      <c r="I127">
        <v>2.3000000000000001E-4</v>
      </c>
      <c r="J127">
        <v>2.3000000000000001E-4</v>
      </c>
      <c r="K127">
        <v>2.3000000000000001E-4</v>
      </c>
      <c r="L127">
        <v>3.4000000000000002E-4</v>
      </c>
      <c r="M127">
        <v>3.4000000000000002E-4</v>
      </c>
      <c r="N127">
        <v>3.4000000000000002E-4</v>
      </c>
      <c r="O127">
        <v>3.4000000000000002E-4</v>
      </c>
      <c r="P127">
        <v>3.4000000000000002E-4</v>
      </c>
      <c r="Q127">
        <v>6.4999999999999997E-4</v>
      </c>
      <c r="R127">
        <v>6.4999999999999997E-4</v>
      </c>
      <c r="S127">
        <v>6.4999999999999997E-4</v>
      </c>
      <c r="T127">
        <v>6.4999999999999997E-4</v>
      </c>
      <c r="U127">
        <v>6.4999999999999997E-4</v>
      </c>
      <c r="V127">
        <v>8.4000000000000003E-4</v>
      </c>
      <c r="W127">
        <v>8.4000000000000003E-4</v>
      </c>
      <c r="X127">
        <v>8.4000000000000003E-4</v>
      </c>
      <c r="Y127">
        <v>8.4000000000000003E-4</v>
      </c>
      <c r="Z127">
        <v>8.4000000000000003E-4</v>
      </c>
      <c r="AA127">
        <v>7.6999999999999996E-4</v>
      </c>
      <c r="AB127">
        <v>7.6999999999999996E-4</v>
      </c>
      <c r="AC127">
        <v>7.6999999999999996E-4</v>
      </c>
      <c r="AD127">
        <v>7.6999999999999996E-4</v>
      </c>
      <c r="AE127">
        <v>7.6999999999999996E-4</v>
      </c>
      <c r="AF127">
        <v>1.07E-3</v>
      </c>
      <c r="AG127">
        <v>1.07E-3</v>
      </c>
      <c r="AH127">
        <v>1.07E-3</v>
      </c>
      <c r="AI127">
        <v>1.07E-3</v>
      </c>
      <c r="AJ127">
        <v>1.07E-3</v>
      </c>
      <c r="AK127">
        <v>1.7799999999999999E-3</v>
      </c>
      <c r="AL127">
        <v>1.7799999999999999E-3</v>
      </c>
      <c r="AM127">
        <v>1.7799999999999999E-3</v>
      </c>
      <c r="AN127">
        <v>1.7799999999999999E-3</v>
      </c>
      <c r="AO127">
        <v>1.7799999999999999E-3</v>
      </c>
      <c r="AP127">
        <v>2.3E-3</v>
      </c>
      <c r="AQ127">
        <v>2.3E-3</v>
      </c>
      <c r="AR127">
        <v>2.3E-3</v>
      </c>
      <c r="AS127">
        <v>2.3E-3</v>
      </c>
      <c r="AT127">
        <v>2.3E-3</v>
      </c>
      <c r="AU127">
        <v>3.4499999999999999E-3</v>
      </c>
      <c r="AV127">
        <v>3.4499999999999999E-3</v>
      </c>
      <c r="AW127">
        <v>3.4499999999999999E-3</v>
      </c>
      <c r="AX127">
        <v>3.4499999999999999E-3</v>
      </c>
      <c r="AY127">
        <v>3.4499999999999999E-3</v>
      </c>
      <c r="AZ127">
        <v>5.3499999999999997E-3</v>
      </c>
      <c r="BA127">
        <v>5.3499999999999997E-3</v>
      </c>
      <c r="BB127">
        <v>5.3499999999999997E-3</v>
      </c>
      <c r="BC127">
        <v>5.3499999999999997E-3</v>
      </c>
      <c r="BD127">
        <v>5.3499999999999997E-3</v>
      </c>
      <c r="BE127">
        <v>9.7699999999999992E-3</v>
      </c>
      <c r="BF127">
        <v>9.7699999999999992E-3</v>
      </c>
      <c r="BG127">
        <v>9.7699999999999992E-3</v>
      </c>
      <c r="BH127">
        <v>9.7699999999999992E-3</v>
      </c>
      <c r="BI127">
        <v>9.7699999999999992E-3</v>
      </c>
      <c r="BJ127">
        <v>1.312E-2</v>
      </c>
      <c r="BK127">
        <v>1.312E-2</v>
      </c>
      <c r="BL127">
        <v>1.312E-2</v>
      </c>
      <c r="BM127">
        <v>1.312E-2</v>
      </c>
      <c r="BN127">
        <v>1.312E-2</v>
      </c>
      <c r="BO127">
        <v>1.916E-2</v>
      </c>
      <c r="BP127">
        <v>1.916E-2</v>
      </c>
      <c r="BQ127">
        <v>1.916E-2</v>
      </c>
      <c r="BR127">
        <v>1.916E-2</v>
      </c>
      <c r="BS127">
        <v>1.916E-2</v>
      </c>
      <c r="BT127">
        <v>2.495E-2</v>
      </c>
      <c r="BU127">
        <v>2.495E-2</v>
      </c>
      <c r="BV127">
        <v>2.495E-2</v>
      </c>
      <c r="BW127">
        <v>2.495E-2</v>
      </c>
      <c r="BX127">
        <v>2.495E-2</v>
      </c>
      <c r="BY127">
        <v>4.011E-2</v>
      </c>
      <c r="BZ127">
        <v>4.011E-2</v>
      </c>
      <c r="CA127">
        <v>4.011E-2</v>
      </c>
      <c r="CB127">
        <v>4.011E-2</v>
      </c>
      <c r="CC127">
        <v>4.011E-2</v>
      </c>
      <c r="CD127">
        <v>5.2769999999999997E-2</v>
      </c>
      <c r="CE127">
        <v>5.2769999999999997E-2</v>
      </c>
      <c r="CF127">
        <v>5.2769999999999997E-2</v>
      </c>
      <c r="CG127">
        <v>5.2769999999999997E-2</v>
      </c>
      <c r="CH127">
        <v>5.2769999999999997E-2</v>
      </c>
      <c r="CI127">
        <v>7.5270000000000004E-2</v>
      </c>
      <c r="CJ127">
        <v>7.5270000000000004E-2</v>
      </c>
      <c r="CK127">
        <v>7.5270000000000004E-2</v>
      </c>
      <c r="CL127">
        <v>7.5270000000000004E-2</v>
      </c>
      <c r="CM127">
        <v>7.5270000000000004E-2</v>
      </c>
      <c r="CN127">
        <v>0.11642</v>
      </c>
      <c r="CO127">
        <v>0.11642</v>
      </c>
      <c r="CP127">
        <v>0.11642</v>
      </c>
      <c r="CQ127">
        <v>0.11642</v>
      </c>
      <c r="CR127">
        <v>0.11642</v>
      </c>
      <c r="CS127">
        <v>0.19525999999999999</v>
      </c>
      <c r="CT127">
        <v>0.19525999999999999</v>
      </c>
      <c r="CU127">
        <v>0.19525999999999999</v>
      </c>
      <c r="CV127">
        <v>0.19525999999999999</v>
      </c>
      <c r="CW127">
        <v>0.19525999999999999</v>
      </c>
      <c r="CX127">
        <v>1</v>
      </c>
    </row>
    <row r="128" spans="1:102">
      <c r="A128" t="s">
        <v>323</v>
      </c>
      <c r="B128">
        <v>7.7410000000000007E-2</v>
      </c>
      <c r="C128">
        <v>2.4060000000000002E-2</v>
      </c>
      <c r="D128">
        <v>2.4060000000000002E-2</v>
      </c>
      <c r="E128">
        <v>2.4060000000000002E-2</v>
      </c>
      <c r="F128">
        <v>2.4060000000000002E-2</v>
      </c>
      <c r="G128">
        <v>2.6199999999999999E-3</v>
      </c>
      <c r="H128">
        <v>2.6199999999999999E-3</v>
      </c>
      <c r="I128">
        <v>2.6199999999999999E-3</v>
      </c>
      <c r="J128">
        <v>2.6199999999999999E-3</v>
      </c>
      <c r="K128">
        <v>2.6199999999999999E-3</v>
      </c>
      <c r="L128">
        <v>1.23E-3</v>
      </c>
      <c r="M128">
        <v>1.23E-3</v>
      </c>
      <c r="N128">
        <v>1.23E-3</v>
      </c>
      <c r="O128">
        <v>1.23E-3</v>
      </c>
      <c r="P128">
        <v>1.23E-3</v>
      </c>
      <c r="Q128">
        <v>1.2700000000000001E-3</v>
      </c>
      <c r="R128">
        <v>1.2700000000000001E-3</v>
      </c>
      <c r="S128">
        <v>1.2700000000000001E-3</v>
      </c>
      <c r="T128">
        <v>1.2700000000000001E-3</v>
      </c>
      <c r="U128">
        <v>1.2700000000000001E-3</v>
      </c>
      <c r="V128">
        <v>2.3999999999999998E-3</v>
      </c>
      <c r="W128">
        <v>2.3999999999999998E-3</v>
      </c>
      <c r="X128">
        <v>2.3999999999999998E-3</v>
      </c>
      <c r="Y128">
        <v>2.3999999999999998E-3</v>
      </c>
      <c r="Z128">
        <v>2.3999999999999998E-3</v>
      </c>
      <c r="AA128">
        <v>3.32E-3</v>
      </c>
      <c r="AB128">
        <v>3.32E-3</v>
      </c>
      <c r="AC128">
        <v>3.32E-3</v>
      </c>
      <c r="AD128">
        <v>3.32E-3</v>
      </c>
      <c r="AE128">
        <v>3.32E-3</v>
      </c>
      <c r="AF128">
        <v>4.0000000000000001E-3</v>
      </c>
      <c r="AG128">
        <v>4.0000000000000001E-3</v>
      </c>
      <c r="AH128">
        <v>4.0000000000000001E-3</v>
      </c>
      <c r="AI128">
        <v>4.0000000000000001E-3</v>
      </c>
      <c r="AJ128">
        <v>4.0000000000000001E-3</v>
      </c>
      <c r="AK128">
        <v>4.4400000000000004E-3</v>
      </c>
      <c r="AL128">
        <v>4.4400000000000004E-3</v>
      </c>
      <c r="AM128">
        <v>4.4400000000000004E-3</v>
      </c>
      <c r="AN128">
        <v>4.4400000000000004E-3</v>
      </c>
      <c r="AO128">
        <v>4.4400000000000004E-3</v>
      </c>
      <c r="AP128">
        <v>4.9399999999999999E-3</v>
      </c>
      <c r="AQ128">
        <v>4.9399999999999999E-3</v>
      </c>
      <c r="AR128">
        <v>4.9399999999999999E-3</v>
      </c>
      <c r="AS128">
        <v>4.9399999999999999E-3</v>
      </c>
      <c r="AT128">
        <v>4.9399999999999999E-3</v>
      </c>
      <c r="AU128">
        <v>6.3099999999999996E-3</v>
      </c>
      <c r="AV128">
        <v>6.3099999999999996E-3</v>
      </c>
      <c r="AW128">
        <v>6.3099999999999996E-3</v>
      </c>
      <c r="AX128">
        <v>6.3099999999999996E-3</v>
      </c>
      <c r="AY128">
        <v>6.3099999999999996E-3</v>
      </c>
      <c r="AZ128">
        <v>9.2700000000000005E-3</v>
      </c>
      <c r="BA128">
        <v>9.2700000000000005E-3</v>
      </c>
      <c r="BB128">
        <v>9.2700000000000005E-3</v>
      </c>
      <c r="BC128">
        <v>9.2700000000000005E-3</v>
      </c>
      <c r="BD128">
        <v>9.2700000000000005E-3</v>
      </c>
      <c r="BE128">
        <v>1.4749999999999999E-2</v>
      </c>
      <c r="BF128">
        <v>1.4749999999999999E-2</v>
      </c>
      <c r="BG128">
        <v>1.4749999999999999E-2</v>
      </c>
      <c r="BH128">
        <v>1.4749999999999999E-2</v>
      </c>
      <c r="BI128">
        <v>1.4749999999999999E-2</v>
      </c>
      <c r="BJ128">
        <v>2.111E-2</v>
      </c>
      <c r="BK128">
        <v>2.111E-2</v>
      </c>
      <c r="BL128">
        <v>2.111E-2</v>
      </c>
      <c r="BM128">
        <v>2.111E-2</v>
      </c>
      <c r="BN128">
        <v>2.111E-2</v>
      </c>
      <c r="BO128">
        <v>3.576E-2</v>
      </c>
      <c r="BP128">
        <v>3.576E-2</v>
      </c>
      <c r="BQ128">
        <v>3.576E-2</v>
      </c>
      <c r="BR128">
        <v>3.576E-2</v>
      </c>
      <c r="BS128">
        <v>3.576E-2</v>
      </c>
      <c r="BT128">
        <v>5.9249999999999997E-2</v>
      </c>
      <c r="BU128">
        <v>5.9249999999999997E-2</v>
      </c>
      <c r="BV128">
        <v>5.9249999999999997E-2</v>
      </c>
      <c r="BW128">
        <v>5.9249999999999997E-2</v>
      </c>
      <c r="BX128">
        <v>5.9249999999999997E-2</v>
      </c>
      <c r="BY128">
        <v>9.5039999999999999E-2</v>
      </c>
      <c r="BZ128">
        <v>9.5039999999999999E-2</v>
      </c>
      <c r="CA128">
        <v>9.5039999999999999E-2</v>
      </c>
      <c r="CB128">
        <v>9.5039999999999999E-2</v>
      </c>
      <c r="CC128">
        <v>9.5039999999999999E-2</v>
      </c>
      <c r="CD128">
        <v>0.14535000000000001</v>
      </c>
      <c r="CE128">
        <v>0.14535000000000001</v>
      </c>
      <c r="CF128">
        <v>0.14535000000000001</v>
      </c>
      <c r="CG128">
        <v>0.14535000000000001</v>
      </c>
      <c r="CH128">
        <v>0.14535000000000001</v>
      </c>
      <c r="CI128">
        <v>0.21532999999999999</v>
      </c>
      <c r="CJ128">
        <v>0.21532999999999999</v>
      </c>
      <c r="CK128">
        <v>0.21532999999999999</v>
      </c>
      <c r="CL128">
        <v>0.21532999999999999</v>
      </c>
      <c r="CM128">
        <v>0.21532999999999999</v>
      </c>
      <c r="CN128">
        <v>0.30904999999999999</v>
      </c>
      <c r="CO128">
        <v>0.30904999999999999</v>
      </c>
      <c r="CP128">
        <v>0.30904999999999999</v>
      </c>
      <c r="CQ128">
        <v>0.30904999999999999</v>
      </c>
      <c r="CR128">
        <v>0.30904999999999999</v>
      </c>
      <c r="CS128">
        <v>0.42968000000000001</v>
      </c>
      <c r="CT128">
        <v>0.42968000000000001</v>
      </c>
      <c r="CU128">
        <v>0.42968000000000001</v>
      </c>
      <c r="CV128">
        <v>0.42968000000000001</v>
      </c>
      <c r="CW128">
        <v>0.42968000000000001</v>
      </c>
      <c r="CX128">
        <v>1</v>
      </c>
    </row>
    <row r="129" spans="1:102">
      <c r="A129" t="s">
        <v>325</v>
      </c>
      <c r="B129">
        <v>8.4290000000000004E-2</v>
      </c>
      <c r="C129">
        <v>1.537E-2</v>
      </c>
      <c r="D129">
        <v>1.537E-2</v>
      </c>
      <c r="E129">
        <v>1.537E-2</v>
      </c>
      <c r="F129">
        <v>1.537E-2</v>
      </c>
      <c r="G129">
        <v>3.0500000000000002E-3</v>
      </c>
      <c r="H129">
        <v>3.0500000000000002E-3</v>
      </c>
      <c r="I129">
        <v>3.0500000000000002E-3</v>
      </c>
      <c r="J129">
        <v>3.0500000000000002E-3</v>
      </c>
      <c r="K129">
        <v>3.0500000000000002E-3</v>
      </c>
      <c r="L129">
        <v>2.0899999999999998E-3</v>
      </c>
      <c r="M129">
        <v>2.0899999999999998E-3</v>
      </c>
      <c r="N129">
        <v>2.0899999999999998E-3</v>
      </c>
      <c r="O129">
        <v>2.0899999999999998E-3</v>
      </c>
      <c r="P129">
        <v>2.0899999999999998E-3</v>
      </c>
      <c r="Q129">
        <v>2.8E-3</v>
      </c>
      <c r="R129">
        <v>2.8E-3</v>
      </c>
      <c r="S129">
        <v>2.8E-3</v>
      </c>
      <c r="T129">
        <v>2.8E-3</v>
      </c>
      <c r="U129">
        <v>2.8E-3</v>
      </c>
      <c r="V129">
        <v>4.8399999999999997E-3</v>
      </c>
      <c r="W129">
        <v>4.8399999999999997E-3</v>
      </c>
      <c r="X129">
        <v>4.8399999999999997E-3</v>
      </c>
      <c r="Y129">
        <v>4.8399999999999997E-3</v>
      </c>
      <c r="Z129">
        <v>4.8399999999999997E-3</v>
      </c>
      <c r="AA129">
        <v>6.7400000000000003E-3</v>
      </c>
      <c r="AB129">
        <v>6.7400000000000003E-3</v>
      </c>
      <c r="AC129">
        <v>6.7400000000000003E-3</v>
      </c>
      <c r="AD129">
        <v>6.7400000000000003E-3</v>
      </c>
      <c r="AE129">
        <v>6.7400000000000003E-3</v>
      </c>
      <c r="AF129">
        <v>8.8800000000000007E-3</v>
      </c>
      <c r="AG129">
        <v>8.8800000000000007E-3</v>
      </c>
      <c r="AH129">
        <v>8.8800000000000007E-3</v>
      </c>
      <c r="AI129">
        <v>8.8800000000000007E-3</v>
      </c>
      <c r="AJ129">
        <v>8.8800000000000007E-3</v>
      </c>
      <c r="AK129">
        <v>1.073E-2</v>
      </c>
      <c r="AL129">
        <v>1.073E-2</v>
      </c>
      <c r="AM129">
        <v>1.073E-2</v>
      </c>
      <c r="AN129">
        <v>1.073E-2</v>
      </c>
      <c r="AO129">
        <v>1.073E-2</v>
      </c>
      <c r="AP129">
        <v>1.112E-2</v>
      </c>
      <c r="AQ129">
        <v>1.112E-2</v>
      </c>
      <c r="AR129">
        <v>1.112E-2</v>
      </c>
      <c r="AS129">
        <v>1.112E-2</v>
      </c>
      <c r="AT129">
        <v>1.112E-2</v>
      </c>
      <c r="AU129">
        <v>1.187E-2</v>
      </c>
      <c r="AV129">
        <v>1.187E-2</v>
      </c>
      <c r="AW129">
        <v>1.187E-2</v>
      </c>
      <c r="AX129">
        <v>1.187E-2</v>
      </c>
      <c r="AY129">
        <v>1.187E-2</v>
      </c>
      <c r="AZ129">
        <v>1.4279999999999999E-2</v>
      </c>
      <c r="BA129">
        <v>1.4279999999999999E-2</v>
      </c>
      <c r="BB129">
        <v>1.4279999999999999E-2</v>
      </c>
      <c r="BC129">
        <v>1.4279999999999999E-2</v>
      </c>
      <c r="BD129">
        <v>1.4279999999999999E-2</v>
      </c>
      <c r="BE129">
        <v>1.9429999999999999E-2</v>
      </c>
      <c r="BF129">
        <v>1.9429999999999999E-2</v>
      </c>
      <c r="BG129">
        <v>1.9429999999999999E-2</v>
      </c>
      <c r="BH129">
        <v>1.9429999999999999E-2</v>
      </c>
      <c r="BI129">
        <v>1.9429999999999999E-2</v>
      </c>
      <c r="BJ129">
        <v>2.579E-2</v>
      </c>
      <c r="BK129">
        <v>2.579E-2</v>
      </c>
      <c r="BL129">
        <v>2.579E-2</v>
      </c>
      <c r="BM129">
        <v>2.579E-2</v>
      </c>
      <c r="BN129">
        <v>2.579E-2</v>
      </c>
      <c r="BO129">
        <v>3.9649999999999998E-2</v>
      </c>
      <c r="BP129">
        <v>3.9649999999999998E-2</v>
      </c>
      <c r="BQ129">
        <v>3.9649999999999998E-2</v>
      </c>
      <c r="BR129">
        <v>3.9649999999999998E-2</v>
      </c>
      <c r="BS129">
        <v>3.9649999999999998E-2</v>
      </c>
      <c r="BT129">
        <v>6.2080000000000003E-2</v>
      </c>
      <c r="BU129">
        <v>6.2080000000000003E-2</v>
      </c>
      <c r="BV129">
        <v>6.2080000000000003E-2</v>
      </c>
      <c r="BW129">
        <v>6.2080000000000003E-2</v>
      </c>
      <c r="BX129">
        <v>6.2080000000000003E-2</v>
      </c>
      <c r="BY129">
        <v>9.5490000000000005E-2</v>
      </c>
      <c r="BZ129">
        <v>9.5490000000000005E-2</v>
      </c>
      <c r="CA129">
        <v>9.5490000000000005E-2</v>
      </c>
      <c r="CB129">
        <v>9.5490000000000005E-2</v>
      </c>
      <c r="CC129">
        <v>9.5490000000000005E-2</v>
      </c>
      <c r="CD129">
        <v>0.14444000000000001</v>
      </c>
      <c r="CE129">
        <v>0.14444000000000001</v>
      </c>
      <c r="CF129">
        <v>0.14444000000000001</v>
      </c>
      <c r="CG129">
        <v>0.14444000000000001</v>
      </c>
      <c r="CH129">
        <v>0.14444000000000001</v>
      </c>
      <c r="CI129">
        <v>0.21267</v>
      </c>
      <c r="CJ129">
        <v>0.21267</v>
      </c>
      <c r="CK129">
        <v>0.21267</v>
      </c>
      <c r="CL129">
        <v>0.21267</v>
      </c>
      <c r="CM129">
        <v>0.21267</v>
      </c>
      <c r="CN129">
        <v>0.30453999999999998</v>
      </c>
      <c r="CO129">
        <v>0.30453999999999998</v>
      </c>
      <c r="CP129">
        <v>0.30453999999999998</v>
      </c>
      <c r="CQ129">
        <v>0.30453999999999998</v>
      </c>
      <c r="CR129">
        <v>0.30453999999999998</v>
      </c>
      <c r="CS129">
        <v>0.42398999999999998</v>
      </c>
      <c r="CT129">
        <v>0.42398999999999998</v>
      </c>
      <c r="CU129">
        <v>0.42398999999999998</v>
      </c>
      <c r="CV129">
        <v>0.42398999999999998</v>
      </c>
      <c r="CW129">
        <v>0.42398999999999998</v>
      </c>
      <c r="CX129">
        <v>1</v>
      </c>
    </row>
    <row r="130" spans="1:102">
      <c r="A130" t="s">
        <v>327</v>
      </c>
      <c r="B130">
        <v>2.0693684E-2</v>
      </c>
      <c r="C130">
        <v>1.3699999999999999E-3</v>
      </c>
      <c r="D130">
        <v>1.3699999999999999E-3</v>
      </c>
      <c r="E130">
        <v>1.3699999999999999E-3</v>
      </c>
      <c r="F130">
        <v>1.3699999999999999E-3</v>
      </c>
      <c r="G130">
        <v>5.1000000000000004E-4</v>
      </c>
      <c r="H130">
        <v>5.1000000000000004E-4</v>
      </c>
      <c r="I130">
        <v>5.1000000000000004E-4</v>
      </c>
      <c r="J130">
        <v>5.1000000000000004E-4</v>
      </c>
      <c r="K130">
        <v>5.1000000000000004E-4</v>
      </c>
      <c r="L130">
        <v>5.9315799999999999E-4</v>
      </c>
      <c r="M130">
        <v>5.9315799999999999E-4</v>
      </c>
      <c r="N130">
        <v>5.9315799999999999E-4</v>
      </c>
      <c r="O130">
        <v>5.9315799999999999E-4</v>
      </c>
      <c r="P130">
        <v>5.9315799999999999E-4</v>
      </c>
      <c r="Q130">
        <v>9.81579E-4</v>
      </c>
      <c r="R130">
        <v>9.81579E-4</v>
      </c>
      <c r="S130">
        <v>9.81579E-4</v>
      </c>
      <c r="T130">
        <v>9.81579E-4</v>
      </c>
      <c r="U130">
        <v>9.81579E-4</v>
      </c>
      <c r="V130">
        <v>8.9421100000000001E-4</v>
      </c>
      <c r="W130">
        <v>8.9421100000000001E-4</v>
      </c>
      <c r="X130">
        <v>8.9421100000000001E-4</v>
      </c>
      <c r="Y130">
        <v>8.9421100000000001E-4</v>
      </c>
      <c r="Z130">
        <v>8.9421100000000001E-4</v>
      </c>
      <c r="AA130">
        <v>1.1073680000000001E-3</v>
      </c>
      <c r="AB130">
        <v>1.1073680000000001E-3</v>
      </c>
      <c r="AC130">
        <v>1.1073680000000001E-3</v>
      </c>
      <c r="AD130">
        <v>1.1073680000000001E-3</v>
      </c>
      <c r="AE130">
        <v>1.1073680000000001E-3</v>
      </c>
      <c r="AF130">
        <v>1.6073680000000001E-3</v>
      </c>
      <c r="AG130">
        <v>1.6073680000000001E-3</v>
      </c>
      <c r="AH130">
        <v>1.6073680000000001E-3</v>
      </c>
      <c r="AI130">
        <v>1.6073680000000001E-3</v>
      </c>
      <c r="AJ130">
        <v>1.6073680000000001E-3</v>
      </c>
      <c r="AK130">
        <v>1.9905259999999998E-3</v>
      </c>
      <c r="AL130">
        <v>1.9905259999999998E-3</v>
      </c>
      <c r="AM130">
        <v>1.9905259999999998E-3</v>
      </c>
      <c r="AN130">
        <v>1.9905259999999998E-3</v>
      </c>
      <c r="AO130">
        <v>1.9905259999999998E-3</v>
      </c>
      <c r="AP130">
        <v>3.283158E-3</v>
      </c>
      <c r="AQ130">
        <v>3.283158E-3</v>
      </c>
      <c r="AR130">
        <v>3.283158E-3</v>
      </c>
      <c r="AS130">
        <v>3.283158E-3</v>
      </c>
      <c r="AT130">
        <v>3.283158E-3</v>
      </c>
      <c r="AU130">
        <v>4.5542109999999998E-3</v>
      </c>
      <c r="AV130">
        <v>4.5542109999999998E-3</v>
      </c>
      <c r="AW130">
        <v>4.5542109999999998E-3</v>
      </c>
      <c r="AX130">
        <v>4.5542109999999998E-3</v>
      </c>
      <c r="AY130">
        <v>4.5542109999999998E-3</v>
      </c>
      <c r="AZ130">
        <v>6.844737E-3</v>
      </c>
      <c r="BA130">
        <v>6.844737E-3</v>
      </c>
      <c r="BB130">
        <v>6.844737E-3</v>
      </c>
      <c r="BC130">
        <v>6.844737E-3</v>
      </c>
      <c r="BD130">
        <v>6.844737E-3</v>
      </c>
      <c r="BE130">
        <v>1.0072105E-2</v>
      </c>
      <c r="BF130">
        <v>1.0072105E-2</v>
      </c>
      <c r="BG130">
        <v>1.0072105E-2</v>
      </c>
      <c r="BH130">
        <v>1.0072105E-2</v>
      </c>
      <c r="BI130">
        <v>1.0072105E-2</v>
      </c>
      <c r="BJ130">
        <v>1.6034211E-2</v>
      </c>
      <c r="BK130">
        <v>1.6034211E-2</v>
      </c>
      <c r="BL130">
        <v>1.6034211E-2</v>
      </c>
      <c r="BM130">
        <v>1.6034211E-2</v>
      </c>
      <c r="BN130">
        <v>1.6034211E-2</v>
      </c>
      <c r="BO130">
        <v>2.4366315999999999E-2</v>
      </c>
      <c r="BP130">
        <v>2.4366315999999999E-2</v>
      </c>
      <c r="BQ130">
        <v>2.4366315999999999E-2</v>
      </c>
      <c r="BR130">
        <v>2.4366315999999999E-2</v>
      </c>
      <c r="BS130">
        <v>2.4366315999999999E-2</v>
      </c>
      <c r="BT130">
        <v>3.6406842000000002E-2</v>
      </c>
      <c r="BU130">
        <v>3.6406842000000002E-2</v>
      </c>
      <c r="BV130">
        <v>3.6406842000000002E-2</v>
      </c>
      <c r="BW130">
        <v>3.6406842000000002E-2</v>
      </c>
      <c r="BX130">
        <v>3.6406842000000002E-2</v>
      </c>
      <c r="BY130">
        <v>6.3028421000000001E-2</v>
      </c>
      <c r="BZ130">
        <v>6.3028421000000001E-2</v>
      </c>
      <c r="CA130">
        <v>6.3028421000000001E-2</v>
      </c>
      <c r="CB130">
        <v>6.3028421000000001E-2</v>
      </c>
      <c r="CC130">
        <v>6.3028421000000001E-2</v>
      </c>
      <c r="CD130">
        <v>9.6411578999999997E-2</v>
      </c>
      <c r="CE130">
        <v>9.6411578999999997E-2</v>
      </c>
      <c r="CF130">
        <v>9.6411578999999997E-2</v>
      </c>
      <c r="CG130">
        <v>9.6411578999999997E-2</v>
      </c>
      <c r="CH130">
        <v>9.6411578999999997E-2</v>
      </c>
      <c r="CI130">
        <v>0.148308947</v>
      </c>
      <c r="CJ130">
        <v>0.148308947</v>
      </c>
      <c r="CK130">
        <v>0.148308947</v>
      </c>
      <c r="CL130">
        <v>0.148308947</v>
      </c>
      <c r="CM130">
        <v>0.148308947</v>
      </c>
      <c r="CN130">
        <v>0.225275789</v>
      </c>
      <c r="CO130">
        <v>0.225275789</v>
      </c>
      <c r="CP130">
        <v>0.225275789</v>
      </c>
      <c r="CQ130">
        <v>0.225275789</v>
      </c>
      <c r="CR130">
        <v>0.225275789</v>
      </c>
      <c r="CS130">
        <v>0.33575105300000002</v>
      </c>
      <c r="CT130">
        <v>0.33575105300000002</v>
      </c>
      <c r="CU130">
        <v>0.33575105300000002</v>
      </c>
      <c r="CV130">
        <v>0.33575105300000002</v>
      </c>
      <c r="CW130">
        <v>0.33575105300000002</v>
      </c>
      <c r="CX130">
        <v>1</v>
      </c>
    </row>
    <row r="131" spans="1:102">
      <c r="A131" t="s">
        <v>329</v>
      </c>
      <c r="B131">
        <v>2.6199999999999999E-3</v>
      </c>
      <c r="C131">
        <v>1.4999999999999999E-4</v>
      </c>
      <c r="D131">
        <v>1.4999999999999999E-4</v>
      </c>
      <c r="E131">
        <v>1.4999999999999999E-4</v>
      </c>
      <c r="F131">
        <v>1.4999999999999999E-4</v>
      </c>
      <c r="G131">
        <v>1E-4</v>
      </c>
      <c r="H131">
        <v>1E-4</v>
      </c>
      <c r="I131">
        <v>1E-4</v>
      </c>
      <c r="J131">
        <v>1E-4</v>
      </c>
      <c r="K131">
        <v>1E-4</v>
      </c>
      <c r="L131">
        <v>1E-4</v>
      </c>
      <c r="M131">
        <v>1E-4</v>
      </c>
      <c r="N131">
        <v>1E-4</v>
      </c>
      <c r="O131">
        <v>1E-4</v>
      </c>
      <c r="P131">
        <v>1E-4</v>
      </c>
      <c r="Q131">
        <v>2.5999999999999998E-4</v>
      </c>
      <c r="R131">
        <v>2.5999999999999998E-4</v>
      </c>
      <c r="S131">
        <v>2.5999999999999998E-4</v>
      </c>
      <c r="T131">
        <v>2.5999999999999998E-4</v>
      </c>
      <c r="U131">
        <v>2.5999999999999998E-4</v>
      </c>
      <c r="V131">
        <v>2.7E-4</v>
      </c>
      <c r="W131">
        <v>2.7E-4</v>
      </c>
      <c r="X131">
        <v>2.7E-4</v>
      </c>
      <c r="Y131">
        <v>2.7E-4</v>
      </c>
      <c r="Z131">
        <v>2.7E-4</v>
      </c>
      <c r="AA131">
        <v>3.5E-4</v>
      </c>
      <c r="AB131">
        <v>3.5E-4</v>
      </c>
      <c r="AC131">
        <v>3.5E-4</v>
      </c>
      <c r="AD131">
        <v>3.5E-4</v>
      </c>
      <c r="AE131">
        <v>3.5E-4</v>
      </c>
      <c r="AF131">
        <v>3.8000000000000002E-4</v>
      </c>
      <c r="AG131">
        <v>3.8000000000000002E-4</v>
      </c>
      <c r="AH131">
        <v>3.8000000000000002E-4</v>
      </c>
      <c r="AI131">
        <v>3.8000000000000002E-4</v>
      </c>
      <c r="AJ131">
        <v>3.8000000000000002E-4</v>
      </c>
      <c r="AK131">
        <v>5.8E-4</v>
      </c>
      <c r="AL131">
        <v>5.8E-4</v>
      </c>
      <c r="AM131">
        <v>5.8E-4</v>
      </c>
      <c r="AN131">
        <v>5.8E-4</v>
      </c>
      <c r="AO131">
        <v>5.8E-4</v>
      </c>
      <c r="AP131">
        <v>7.6000000000000004E-4</v>
      </c>
      <c r="AQ131">
        <v>7.6000000000000004E-4</v>
      </c>
      <c r="AR131">
        <v>7.6000000000000004E-4</v>
      </c>
      <c r="AS131">
        <v>7.6000000000000004E-4</v>
      </c>
      <c r="AT131">
        <v>7.6000000000000004E-4</v>
      </c>
      <c r="AU131">
        <v>1.4599999999999999E-3</v>
      </c>
      <c r="AV131">
        <v>1.4599999999999999E-3</v>
      </c>
      <c r="AW131">
        <v>1.4599999999999999E-3</v>
      </c>
      <c r="AX131">
        <v>1.4599999999999999E-3</v>
      </c>
      <c r="AY131">
        <v>1.4599999999999999E-3</v>
      </c>
      <c r="AZ131">
        <v>2.66E-3</v>
      </c>
      <c r="BA131">
        <v>2.66E-3</v>
      </c>
      <c r="BB131">
        <v>2.66E-3</v>
      </c>
      <c r="BC131">
        <v>2.66E-3</v>
      </c>
      <c r="BD131">
        <v>2.66E-3</v>
      </c>
      <c r="BE131">
        <v>3.49E-3</v>
      </c>
      <c r="BF131">
        <v>3.49E-3</v>
      </c>
      <c r="BG131">
        <v>3.49E-3</v>
      </c>
      <c r="BH131">
        <v>3.49E-3</v>
      </c>
      <c r="BI131">
        <v>3.49E-3</v>
      </c>
      <c r="BJ131">
        <v>5.9899999999999997E-3</v>
      </c>
      <c r="BK131">
        <v>5.9899999999999997E-3</v>
      </c>
      <c r="BL131">
        <v>5.9899999999999997E-3</v>
      </c>
      <c r="BM131">
        <v>5.9899999999999997E-3</v>
      </c>
      <c r="BN131">
        <v>5.9899999999999997E-3</v>
      </c>
      <c r="BO131">
        <v>9.3100000000000006E-3</v>
      </c>
      <c r="BP131">
        <v>9.3100000000000006E-3</v>
      </c>
      <c r="BQ131">
        <v>9.3100000000000006E-3</v>
      </c>
      <c r="BR131">
        <v>9.3100000000000006E-3</v>
      </c>
      <c r="BS131">
        <v>9.3100000000000006E-3</v>
      </c>
      <c r="BT131">
        <v>1.5169999999999999E-2</v>
      </c>
      <c r="BU131">
        <v>1.5169999999999999E-2</v>
      </c>
      <c r="BV131">
        <v>1.5169999999999999E-2</v>
      </c>
      <c r="BW131">
        <v>1.5169999999999999E-2</v>
      </c>
      <c r="BX131">
        <v>1.5169999999999999E-2</v>
      </c>
      <c r="BY131">
        <v>2.734E-2</v>
      </c>
      <c r="BZ131">
        <v>2.734E-2</v>
      </c>
      <c r="CA131">
        <v>2.734E-2</v>
      </c>
      <c r="CB131">
        <v>2.734E-2</v>
      </c>
      <c r="CC131">
        <v>2.734E-2</v>
      </c>
      <c r="CD131">
        <v>5.4640000000000001E-2</v>
      </c>
      <c r="CE131">
        <v>5.4640000000000001E-2</v>
      </c>
      <c r="CF131">
        <v>5.4640000000000001E-2</v>
      </c>
      <c r="CG131">
        <v>5.4640000000000001E-2</v>
      </c>
      <c r="CH131">
        <v>5.4640000000000001E-2</v>
      </c>
      <c r="CI131">
        <v>0.10263</v>
      </c>
      <c r="CJ131">
        <v>0.10263</v>
      </c>
      <c r="CK131">
        <v>0.10263</v>
      </c>
      <c r="CL131">
        <v>0.10263</v>
      </c>
      <c r="CM131">
        <v>0.10263</v>
      </c>
      <c r="CN131">
        <v>0.1812</v>
      </c>
      <c r="CO131">
        <v>0.1812</v>
      </c>
      <c r="CP131">
        <v>0.1812</v>
      </c>
      <c r="CQ131">
        <v>0.1812</v>
      </c>
      <c r="CR131">
        <v>0.1812</v>
      </c>
      <c r="CS131">
        <v>0.30066999999999999</v>
      </c>
      <c r="CT131">
        <v>0.30066999999999999</v>
      </c>
      <c r="CU131">
        <v>0.30066999999999999</v>
      </c>
      <c r="CV131">
        <v>0.30066999999999999</v>
      </c>
      <c r="CW131">
        <v>0.30066999999999999</v>
      </c>
      <c r="CX131">
        <v>1</v>
      </c>
    </row>
    <row r="132" spans="1:102">
      <c r="A132" t="s">
        <v>331</v>
      </c>
      <c r="B132">
        <v>8.6599999999999993E-3</v>
      </c>
      <c r="C132">
        <v>7.5000000000000002E-4</v>
      </c>
      <c r="D132">
        <v>7.5000000000000002E-4</v>
      </c>
      <c r="E132">
        <v>7.5000000000000002E-4</v>
      </c>
      <c r="F132">
        <v>7.5000000000000002E-4</v>
      </c>
      <c r="G132">
        <v>2.2000000000000001E-4</v>
      </c>
      <c r="H132">
        <v>2.2000000000000001E-4</v>
      </c>
      <c r="I132">
        <v>2.2000000000000001E-4</v>
      </c>
      <c r="J132">
        <v>2.2000000000000001E-4</v>
      </c>
      <c r="K132">
        <v>2.2000000000000001E-4</v>
      </c>
      <c r="L132">
        <v>2.1000000000000001E-4</v>
      </c>
      <c r="M132">
        <v>2.1000000000000001E-4</v>
      </c>
      <c r="N132">
        <v>2.1000000000000001E-4</v>
      </c>
      <c r="O132">
        <v>2.1000000000000001E-4</v>
      </c>
      <c r="P132">
        <v>2.1000000000000001E-4</v>
      </c>
      <c r="Q132">
        <v>3.8000000000000002E-4</v>
      </c>
      <c r="R132">
        <v>3.8000000000000002E-4</v>
      </c>
      <c r="S132">
        <v>3.8000000000000002E-4</v>
      </c>
      <c r="T132">
        <v>3.8000000000000002E-4</v>
      </c>
      <c r="U132">
        <v>3.8000000000000002E-4</v>
      </c>
      <c r="V132">
        <v>4.4999999999999999E-4</v>
      </c>
      <c r="W132">
        <v>4.4999999999999999E-4</v>
      </c>
      <c r="X132">
        <v>4.4999999999999999E-4</v>
      </c>
      <c r="Y132">
        <v>4.4999999999999999E-4</v>
      </c>
      <c r="Z132">
        <v>4.4999999999999999E-4</v>
      </c>
      <c r="AA132">
        <v>5.2999999999999998E-4</v>
      </c>
      <c r="AB132">
        <v>5.2999999999999998E-4</v>
      </c>
      <c r="AC132">
        <v>5.2999999999999998E-4</v>
      </c>
      <c r="AD132">
        <v>5.2999999999999998E-4</v>
      </c>
      <c r="AE132">
        <v>5.2999999999999998E-4</v>
      </c>
      <c r="AF132">
        <v>7.2000000000000005E-4</v>
      </c>
      <c r="AG132">
        <v>7.2000000000000005E-4</v>
      </c>
      <c r="AH132">
        <v>7.2000000000000005E-4</v>
      </c>
      <c r="AI132">
        <v>7.2000000000000005E-4</v>
      </c>
      <c r="AJ132">
        <v>7.2000000000000005E-4</v>
      </c>
      <c r="AK132">
        <v>1.08E-3</v>
      </c>
      <c r="AL132">
        <v>1.08E-3</v>
      </c>
      <c r="AM132">
        <v>1.08E-3</v>
      </c>
      <c r="AN132">
        <v>1.08E-3</v>
      </c>
      <c r="AO132">
        <v>1.08E-3</v>
      </c>
      <c r="AP132">
        <v>1.66E-3</v>
      </c>
      <c r="AQ132">
        <v>1.66E-3</v>
      </c>
      <c r="AR132">
        <v>1.66E-3</v>
      </c>
      <c r="AS132">
        <v>1.66E-3</v>
      </c>
      <c r="AT132">
        <v>1.66E-3</v>
      </c>
      <c r="AU132">
        <v>2.63E-3</v>
      </c>
      <c r="AV132">
        <v>2.63E-3</v>
      </c>
      <c r="AW132">
        <v>2.63E-3</v>
      </c>
      <c r="AX132">
        <v>2.63E-3</v>
      </c>
      <c r="AY132">
        <v>2.63E-3</v>
      </c>
      <c r="AZ132">
        <v>4.0899999999999999E-3</v>
      </c>
      <c r="BA132">
        <v>4.0899999999999999E-3</v>
      </c>
      <c r="BB132">
        <v>4.0899999999999999E-3</v>
      </c>
      <c r="BC132">
        <v>4.0899999999999999E-3</v>
      </c>
      <c r="BD132">
        <v>4.0899999999999999E-3</v>
      </c>
      <c r="BE132">
        <v>6.2199999999999998E-3</v>
      </c>
      <c r="BF132">
        <v>6.2199999999999998E-3</v>
      </c>
      <c r="BG132">
        <v>6.2199999999999998E-3</v>
      </c>
      <c r="BH132">
        <v>6.2199999999999998E-3</v>
      </c>
      <c r="BI132">
        <v>6.2199999999999998E-3</v>
      </c>
      <c r="BJ132">
        <v>1.0189999999999999E-2</v>
      </c>
      <c r="BK132">
        <v>1.0189999999999999E-2</v>
      </c>
      <c r="BL132">
        <v>1.0189999999999999E-2</v>
      </c>
      <c r="BM132">
        <v>1.0189999999999999E-2</v>
      </c>
      <c r="BN132">
        <v>1.0189999999999999E-2</v>
      </c>
      <c r="BO132">
        <v>1.6719999999999999E-2</v>
      </c>
      <c r="BP132">
        <v>1.6719999999999999E-2</v>
      </c>
      <c r="BQ132">
        <v>1.6719999999999999E-2</v>
      </c>
      <c r="BR132">
        <v>1.6719999999999999E-2</v>
      </c>
      <c r="BS132">
        <v>1.6719999999999999E-2</v>
      </c>
      <c r="BT132">
        <v>2.9219999999999999E-2</v>
      </c>
      <c r="BU132">
        <v>2.9219999999999999E-2</v>
      </c>
      <c r="BV132">
        <v>2.9219999999999999E-2</v>
      </c>
      <c r="BW132">
        <v>2.9219999999999999E-2</v>
      </c>
      <c r="BX132">
        <v>2.9219999999999999E-2</v>
      </c>
      <c r="BY132">
        <v>5.1769999999999997E-2</v>
      </c>
      <c r="BZ132">
        <v>5.1769999999999997E-2</v>
      </c>
      <c r="CA132">
        <v>5.1769999999999997E-2</v>
      </c>
      <c r="CB132">
        <v>5.1769999999999997E-2</v>
      </c>
      <c r="CC132">
        <v>5.1769999999999997E-2</v>
      </c>
      <c r="CD132">
        <v>9.3350000000000002E-2</v>
      </c>
      <c r="CE132">
        <v>9.3350000000000002E-2</v>
      </c>
      <c r="CF132">
        <v>9.3350000000000002E-2</v>
      </c>
      <c r="CG132">
        <v>9.3350000000000002E-2</v>
      </c>
      <c r="CH132">
        <v>9.3350000000000002E-2</v>
      </c>
      <c r="CI132">
        <v>0.15837000000000001</v>
      </c>
      <c r="CJ132">
        <v>0.15837000000000001</v>
      </c>
      <c r="CK132">
        <v>0.15837000000000001</v>
      </c>
      <c r="CL132">
        <v>0.15837000000000001</v>
      </c>
      <c r="CM132">
        <v>0.15837000000000001</v>
      </c>
      <c r="CN132">
        <v>0.25273000000000001</v>
      </c>
      <c r="CO132">
        <v>0.25273000000000001</v>
      </c>
      <c r="CP132">
        <v>0.25273000000000001</v>
      </c>
      <c r="CQ132">
        <v>0.25273000000000001</v>
      </c>
      <c r="CR132">
        <v>0.25273000000000001</v>
      </c>
      <c r="CS132">
        <v>0.37940000000000002</v>
      </c>
      <c r="CT132">
        <v>0.37940000000000002</v>
      </c>
      <c r="CU132">
        <v>0.37940000000000002</v>
      </c>
      <c r="CV132">
        <v>0.37940000000000002</v>
      </c>
      <c r="CW132">
        <v>0.37940000000000002</v>
      </c>
      <c r="CX132">
        <v>1</v>
      </c>
    </row>
    <row r="133" spans="1:102">
      <c r="A133" t="s">
        <v>333</v>
      </c>
      <c r="B133">
        <v>7.0480000000000001E-2</v>
      </c>
      <c r="C133">
        <v>5.4099999999999999E-3</v>
      </c>
      <c r="D133">
        <v>5.4099999999999999E-3</v>
      </c>
      <c r="E133">
        <v>5.4099999999999999E-3</v>
      </c>
      <c r="F133">
        <v>5.4099999999999999E-3</v>
      </c>
      <c r="G133">
        <v>1.5200000000000001E-3</v>
      </c>
      <c r="H133">
        <v>1.5200000000000001E-3</v>
      </c>
      <c r="I133">
        <v>1.5200000000000001E-3</v>
      </c>
      <c r="J133">
        <v>1.5200000000000001E-3</v>
      </c>
      <c r="K133">
        <v>1.5200000000000001E-3</v>
      </c>
      <c r="L133">
        <v>9.1E-4</v>
      </c>
      <c r="M133">
        <v>9.1E-4</v>
      </c>
      <c r="N133">
        <v>9.1E-4</v>
      </c>
      <c r="O133">
        <v>9.1E-4</v>
      </c>
      <c r="P133">
        <v>9.1E-4</v>
      </c>
      <c r="Q133">
        <v>1.24E-3</v>
      </c>
      <c r="R133">
        <v>1.24E-3</v>
      </c>
      <c r="S133">
        <v>1.24E-3</v>
      </c>
      <c r="T133">
        <v>1.24E-3</v>
      </c>
      <c r="U133">
        <v>1.24E-3</v>
      </c>
      <c r="V133">
        <v>1.7600000000000001E-3</v>
      </c>
      <c r="W133">
        <v>1.7600000000000001E-3</v>
      </c>
      <c r="X133">
        <v>1.7600000000000001E-3</v>
      </c>
      <c r="Y133">
        <v>1.7600000000000001E-3</v>
      </c>
      <c r="Z133">
        <v>1.7600000000000001E-3</v>
      </c>
      <c r="AA133">
        <v>2.0999999999999999E-3</v>
      </c>
      <c r="AB133">
        <v>2.0999999999999999E-3</v>
      </c>
      <c r="AC133">
        <v>2.0999999999999999E-3</v>
      </c>
      <c r="AD133">
        <v>2.0999999999999999E-3</v>
      </c>
      <c r="AE133">
        <v>2.0999999999999999E-3</v>
      </c>
      <c r="AF133">
        <v>2.5000000000000001E-3</v>
      </c>
      <c r="AG133">
        <v>2.5000000000000001E-3</v>
      </c>
      <c r="AH133">
        <v>2.5000000000000001E-3</v>
      </c>
      <c r="AI133">
        <v>2.5000000000000001E-3</v>
      </c>
      <c r="AJ133">
        <v>2.5000000000000001E-3</v>
      </c>
      <c r="AK133">
        <v>3.16E-3</v>
      </c>
      <c r="AL133">
        <v>3.16E-3</v>
      </c>
      <c r="AM133">
        <v>3.16E-3</v>
      </c>
      <c r="AN133">
        <v>3.16E-3</v>
      </c>
      <c r="AO133">
        <v>3.16E-3</v>
      </c>
      <c r="AP133">
        <v>4.1099999999999999E-3</v>
      </c>
      <c r="AQ133">
        <v>4.1099999999999999E-3</v>
      </c>
      <c r="AR133">
        <v>4.1099999999999999E-3</v>
      </c>
      <c r="AS133">
        <v>4.1099999999999999E-3</v>
      </c>
      <c r="AT133">
        <v>4.1099999999999999E-3</v>
      </c>
      <c r="AU133">
        <v>5.7099999999999998E-3</v>
      </c>
      <c r="AV133">
        <v>5.7099999999999998E-3</v>
      </c>
      <c r="AW133">
        <v>5.7099999999999998E-3</v>
      </c>
      <c r="AX133">
        <v>5.7099999999999998E-3</v>
      </c>
      <c r="AY133">
        <v>5.7099999999999998E-3</v>
      </c>
      <c r="AZ133">
        <v>8.3999999999999995E-3</v>
      </c>
      <c r="BA133">
        <v>8.3999999999999995E-3</v>
      </c>
      <c r="BB133">
        <v>8.3999999999999995E-3</v>
      </c>
      <c r="BC133">
        <v>8.3999999999999995E-3</v>
      </c>
      <c r="BD133">
        <v>8.3999999999999995E-3</v>
      </c>
      <c r="BE133">
        <v>1.2880000000000001E-2</v>
      </c>
      <c r="BF133">
        <v>1.2880000000000001E-2</v>
      </c>
      <c r="BG133">
        <v>1.2880000000000001E-2</v>
      </c>
      <c r="BH133">
        <v>1.2880000000000001E-2</v>
      </c>
      <c r="BI133">
        <v>1.2880000000000001E-2</v>
      </c>
      <c r="BJ133">
        <v>1.898E-2</v>
      </c>
      <c r="BK133">
        <v>1.898E-2</v>
      </c>
      <c r="BL133">
        <v>1.898E-2</v>
      </c>
      <c r="BM133">
        <v>1.898E-2</v>
      </c>
      <c r="BN133">
        <v>1.898E-2</v>
      </c>
      <c r="BO133">
        <v>3.1359999999999999E-2</v>
      </c>
      <c r="BP133">
        <v>3.1359999999999999E-2</v>
      </c>
      <c r="BQ133">
        <v>3.1359999999999999E-2</v>
      </c>
      <c r="BR133">
        <v>3.1359999999999999E-2</v>
      </c>
      <c r="BS133">
        <v>3.1359999999999999E-2</v>
      </c>
      <c r="BT133">
        <v>5.2350000000000001E-2</v>
      </c>
      <c r="BU133">
        <v>5.2350000000000001E-2</v>
      </c>
      <c r="BV133">
        <v>5.2350000000000001E-2</v>
      </c>
      <c r="BW133">
        <v>5.2350000000000001E-2</v>
      </c>
      <c r="BX133">
        <v>5.2350000000000001E-2</v>
      </c>
      <c r="BY133">
        <v>8.566E-2</v>
      </c>
      <c r="BZ133">
        <v>8.566E-2</v>
      </c>
      <c r="CA133">
        <v>8.566E-2</v>
      </c>
      <c r="CB133">
        <v>8.566E-2</v>
      </c>
      <c r="CC133">
        <v>8.566E-2</v>
      </c>
      <c r="CD133">
        <v>0.13522999999999999</v>
      </c>
      <c r="CE133">
        <v>0.13522999999999999</v>
      </c>
      <c r="CF133">
        <v>0.13522999999999999</v>
      </c>
      <c r="CG133">
        <v>0.13522999999999999</v>
      </c>
      <c r="CH133">
        <v>0.13522999999999999</v>
      </c>
      <c r="CI133">
        <v>0.20549999999999999</v>
      </c>
      <c r="CJ133">
        <v>0.20549999999999999</v>
      </c>
      <c r="CK133">
        <v>0.20549999999999999</v>
      </c>
      <c r="CL133">
        <v>0.20549999999999999</v>
      </c>
      <c r="CM133">
        <v>0.20549999999999999</v>
      </c>
      <c r="CN133">
        <v>0.30019000000000001</v>
      </c>
      <c r="CO133">
        <v>0.30019000000000001</v>
      </c>
      <c r="CP133">
        <v>0.30019000000000001</v>
      </c>
      <c r="CQ133">
        <v>0.30019000000000001</v>
      </c>
      <c r="CR133">
        <v>0.30019000000000001</v>
      </c>
      <c r="CS133">
        <v>0.42242000000000002</v>
      </c>
      <c r="CT133">
        <v>0.42242000000000002</v>
      </c>
      <c r="CU133">
        <v>0.42242000000000002</v>
      </c>
      <c r="CV133">
        <v>0.42242000000000002</v>
      </c>
      <c r="CW133">
        <v>0.42242000000000002</v>
      </c>
      <c r="CX133">
        <v>1</v>
      </c>
    </row>
    <row r="134" spans="1:102">
      <c r="A134" t="s">
        <v>335</v>
      </c>
      <c r="B134">
        <v>1.09E-2</v>
      </c>
      <c r="C134">
        <v>9.0000000000000006E-5</v>
      </c>
      <c r="D134">
        <v>9.0000000000000006E-5</v>
      </c>
      <c r="E134">
        <v>9.0000000000000006E-5</v>
      </c>
      <c r="F134">
        <v>9.0000000000000006E-5</v>
      </c>
      <c r="G134">
        <v>2.1000000000000001E-4</v>
      </c>
      <c r="H134">
        <v>2.1000000000000001E-4</v>
      </c>
      <c r="I134">
        <v>2.1000000000000001E-4</v>
      </c>
      <c r="J134">
        <v>2.1000000000000001E-4</v>
      </c>
      <c r="K134">
        <v>2.1000000000000001E-4</v>
      </c>
      <c r="L134">
        <v>1.9000000000000001E-4</v>
      </c>
      <c r="M134">
        <v>1.9000000000000001E-4</v>
      </c>
      <c r="N134">
        <v>1.9000000000000001E-4</v>
      </c>
      <c r="O134">
        <v>1.9000000000000001E-4</v>
      </c>
      <c r="P134">
        <v>1.9000000000000001E-4</v>
      </c>
      <c r="Q134">
        <v>5.1000000000000004E-4</v>
      </c>
      <c r="R134">
        <v>5.1000000000000004E-4</v>
      </c>
      <c r="S134">
        <v>5.1000000000000004E-4</v>
      </c>
      <c r="T134">
        <v>5.1000000000000004E-4</v>
      </c>
      <c r="U134">
        <v>5.1000000000000004E-4</v>
      </c>
      <c r="V134">
        <v>7.5000000000000002E-4</v>
      </c>
      <c r="W134">
        <v>7.5000000000000002E-4</v>
      </c>
      <c r="X134">
        <v>7.5000000000000002E-4</v>
      </c>
      <c r="Y134">
        <v>7.5000000000000002E-4</v>
      </c>
      <c r="Z134">
        <v>7.5000000000000002E-4</v>
      </c>
      <c r="AA134">
        <v>1.08E-3</v>
      </c>
      <c r="AB134">
        <v>1.08E-3</v>
      </c>
      <c r="AC134">
        <v>1.08E-3</v>
      </c>
      <c r="AD134">
        <v>1.08E-3</v>
      </c>
      <c r="AE134">
        <v>1.08E-3</v>
      </c>
      <c r="AF134">
        <v>1.4499999999999999E-3</v>
      </c>
      <c r="AG134">
        <v>1.4499999999999999E-3</v>
      </c>
      <c r="AH134">
        <v>1.4499999999999999E-3</v>
      </c>
      <c r="AI134">
        <v>1.4499999999999999E-3</v>
      </c>
      <c r="AJ134">
        <v>1.4499999999999999E-3</v>
      </c>
      <c r="AK134">
        <v>1.57E-3</v>
      </c>
      <c r="AL134">
        <v>1.57E-3</v>
      </c>
      <c r="AM134">
        <v>1.57E-3</v>
      </c>
      <c r="AN134">
        <v>1.57E-3</v>
      </c>
      <c r="AO134">
        <v>1.57E-3</v>
      </c>
      <c r="AP134">
        <v>2.5400000000000002E-3</v>
      </c>
      <c r="AQ134">
        <v>2.5400000000000002E-3</v>
      </c>
      <c r="AR134">
        <v>2.5400000000000002E-3</v>
      </c>
      <c r="AS134">
        <v>2.5400000000000002E-3</v>
      </c>
      <c r="AT134">
        <v>2.5400000000000002E-3</v>
      </c>
      <c r="AU134">
        <v>2.7899999999999999E-3</v>
      </c>
      <c r="AV134">
        <v>2.7899999999999999E-3</v>
      </c>
      <c r="AW134">
        <v>2.7899999999999999E-3</v>
      </c>
      <c r="AX134">
        <v>2.7899999999999999E-3</v>
      </c>
      <c r="AY134">
        <v>2.7899999999999999E-3</v>
      </c>
      <c r="AZ134">
        <v>4.4799999999999996E-3</v>
      </c>
      <c r="BA134">
        <v>4.4799999999999996E-3</v>
      </c>
      <c r="BB134">
        <v>4.4799999999999996E-3</v>
      </c>
      <c r="BC134">
        <v>4.4799999999999996E-3</v>
      </c>
      <c r="BD134">
        <v>4.4799999999999996E-3</v>
      </c>
      <c r="BE134">
        <v>8.2000000000000007E-3</v>
      </c>
      <c r="BF134">
        <v>8.2000000000000007E-3</v>
      </c>
      <c r="BG134">
        <v>8.2000000000000007E-3</v>
      </c>
      <c r="BH134">
        <v>8.2000000000000007E-3</v>
      </c>
      <c r="BI134">
        <v>8.2000000000000007E-3</v>
      </c>
      <c r="BJ134">
        <v>2.273E-2</v>
      </c>
      <c r="BK134">
        <v>2.273E-2</v>
      </c>
      <c r="BL134">
        <v>2.273E-2</v>
      </c>
      <c r="BM134">
        <v>2.273E-2</v>
      </c>
      <c r="BN134">
        <v>2.273E-2</v>
      </c>
      <c r="BO134">
        <v>2.7130000000000001E-2</v>
      </c>
      <c r="BP134">
        <v>2.7130000000000001E-2</v>
      </c>
      <c r="BQ134">
        <v>2.7130000000000001E-2</v>
      </c>
      <c r="BR134">
        <v>2.7130000000000001E-2</v>
      </c>
      <c r="BS134">
        <v>2.7130000000000001E-2</v>
      </c>
      <c r="BT134">
        <v>2.1829999999999999E-2</v>
      </c>
      <c r="BU134">
        <v>2.1829999999999999E-2</v>
      </c>
      <c r="BV134">
        <v>2.1829999999999999E-2</v>
      </c>
      <c r="BW134">
        <v>2.1829999999999999E-2</v>
      </c>
      <c r="BX134">
        <v>2.1829999999999999E-2</v>
      </c>
      <c r="BY134">
        <v>4.5629999999999997E-2</v>
      </c>
      <c r="BZ134">
        <v>4.5629999999999997E-2</v>
      </c>
      <c r="CA134">
        <v>4.5629999999999997E-2</v>
      </c>
      <c r="CB134">
        <v>4.5629999999999997E-2</v>
      </c>
      <c r="CC134">
        <v>4.5629999999999997E-2</v>
      </c>
      <c r="CD134">
        <v>5.475E-2</v>
      </c>
      <c r="CE134">
        <v>5.475E-2</v>
      </c>
      <c r="CF134">
        <v>5.475E-2</v>
      </c>
      <c r="CG134">
        <v>5.475E-2</v>
      </c>
      <c r="CH134">
        <v>5.475E-2</v>
      </c>
      <c r="CI134">
        <v>7.331E-2</v>
      </c>
      <c r="CJ134">
        <v>7.331E-2</v>
      </c>
      <c r="CK134">
        <v>7.331E-2</v>
      </c>
      <c r="CL134">
        <v>7.331E-2</v>
      </c>
      <c r="CM134">
        <v>7.331E-2</v>
      </c>
      <c r="CN134">
        <v>0.10953</v>
      </c>
      <c r="CO134">
        <v>0.10953</v>
      </c>
      <c r="CP134">
        <v>0.10953</v>
      </c>
      <c r="CQ134">
        <v>0.10953</v>
      </c>
      <c r="CR134">
        <v>0.10953</v>
      </c>
      <c r="CS134">
        <v>0.18264</v>
      </c>
      <c r="CT134">
        <v>0.18264</v>
      </c>
      <c r="CU134">
        <v>0.18264</v>
      </c>
      <c r="CV134">
        <v>0.18264</v>
      </c>
      <c r="CW134">
        <v>0.18264</v>
      </c>
      <c r="CX134">
        <v>1</v>
      </c>
    </row>
    <row r="135" spans="1:102">
      <c r="A135" t="s">
        <v>337</v>
      </c>
      <c r="B135">
        <v>1.4670000000000001E-2</v>
      </c>
      <c r="C135">
        <v>1.8E-3</v>
      </c>
      <c r="D135">
        <v>1.8E-3</v>
      </c>
      <c r="E135">
        <v>1.8E-3</v>
      </c>
      <c r="F135">
        <v>1.8E-3</v>
      </c>
      <c r="G135">
        <v>2.9E-4</v>
      </c>
      <c r="H135">
        <v>2.9E-4</v>
      </c>
      <c r="I135">
        <v>2.9E-4</v>
      </c>
      <c r="J135">
        <v>2.9E-4</v>
      </c>
      <c r="K135">
        <v>2.9E-4</v>
      </c>
      <c r="L135">
        <v>3.2000000000000003E-4</v>
      </c>
      <c r="M135">
        <v>3.2000000000000003E-4</v>
      </c>
      <c r="N135">
        <v>3.2000000000000003E-4</v>
      </c>
      <c r="O135">
        <v>3.2000000000000003E-4</v>
      </c>
      <c r="P135">
        <v>3.2000000000000003E-4</v>
      </c>
      <c r="Q135">
        <v>5.9000000000000003E-4</v>
      </c>
      <c r="R135">
        <v>5.9000000000000003E-4</v>
      </c>
      <c r="S135">
        <v>5.9000000000000003E-4</v>
      </c>
      <c r="T135">
        <v>5.9000000000000003E-4</v>
      </c>
      <c r="U135">
        <v>5.9000000000000003E-4</v>
      </c>
      <c r="V135">
        <v>7.5000000000000002E-4</v>
      </c>
      <c r="W135">
        <v>7.5000000000000002E-4</v>
      </c>
      <c r="X135">
        <v>7.5000000000000002E-4</v>
      </c>
      <c r="Y135">
        <v>7.5000000000000002E-4</v>
      </c>
      <c r="Z135">
        <v>7.5000000000000002E-4</v>
      </c>
      <c r="AA135">
        <v>8.3000000000000001E-4</v>
      </c>
      <c r="AB135">
        <v>8.3000000000000001E-4</v>
      </c>
      <c r="AC135">
        <v>8.3000000000000001E-4</v>
      </c>
      <c r="AD135">
        <v>8.3000000000000001E-4</v>
      </c>
      <c r="AE135">
        <v>8.3000000000000001E-4</v>
      </c>
      <c r="AF135">
        <v>1.0499999999999999E-3</v>
      </c>
      <c r="AG135">
        <v>1.0499999999999999E-3</v>
      </c>
      <c r="AH135">
        <v>1.0499999999999999E-3</v>
      </c>
      <c r="AI135">
        <v>1.0499999999999999E-3</v>
      </c>
      <c r="AJ135">
        <v>1.0499999999999999E-3</v>
      </c>
      <c r="AK135">
        <v>1.06E-3</v>
      </c>
      <c r="AL135">
        <v>1.06E-3</v>
      </c>
      <c r="AM135">
        <v>1.06E-3</v>
      </c>
      <c r="AN135">
        <v>1.06E-3</v>
      </c>
      <c r="AO135">
        <v>1.06E-3</v>
      </c>
      <c r="AP135">
        <v>1.64E-3</v>
      </c>
      <c r="AQ135">
        <v>1.64E-3</v>
      </c>
      <c r="AR135">
        <v>1.64E-3</v>
      </c>
      <c r="AS135">
        <v>1.64E-3</v>
      </c>
      <c r="AT135">
        <v>1.64E-3</v>
      </c>
      <c r="AU135">
        <v>2.47E-3</v>
      </c>
      <c r="AV135">
        <v>2.47E-3</v>
      </c>
      <c r="AW135">
        <v>2.47E-3</v>
      </c>
      <c r="AX135">
        <v>2.47E-3</v>
      </c>
      <c r="AY135">
        <v>2.47E-3</v>
      </c>
      <c r="AZ135">
        <v>3.3999999999999998E-3</v>
      </c>
      <c r="BA135">
        <v>3.3999999999999998E-3</v>
      </c>
      <c r="BB135">
        <v>3.3999999999999998E-3</v>
      </c>
      <c r="BC135">
        <v>3.3999999999999998E-3</v>
      </c>
      <c r="BD135">
        <v>3.3999999999999998E-3</v>
      </c>
      <c r="BE135">
        <v>5.2399999999999999E-3</v>
      </c>
      <c r="BF135">
        <v>5.2399999999999999E-3</v>
      </c>
      <c r="BG135">
        <v>5.2399999999999999E-3</v>
      </c>
      <c r="BH135">
        <v>5.2399999999999999E-3</v>
      </c>
      <c r="BI135">
        <v>5.2399999999999999E-3</v>
      </c>
      <c r="BJ135">
        <v>7.11E-3</v>
      </c>
      <c r="BK135">
        <v>7.11E-3</v>
      </c>
      <c r="BL135">
        <v>7.11E-3</v>
      </c>
      <c r="BM135">
        <v>7.11E-3</v>
      </c>
      <c r="BN135">
        <v>7.11E-3</v>
      </c>
      <c r="BO135">
        <v>1.192E-2</v>
      </c>
      <c r="BP135">
        <v>1.192E-2</v>
      </c>
      <c r="BQ135">
        <v>1.192E-2</v>
      </c>
      <c r="BR135">
        <v>1.192E-2</v>
      </c>
      <c r="BS135">
        <v>1.192E-2</v>
      </c>
      <c r="BT135">
        <v>2.2190000000000001E-2</v>
      </c>
      <c r="BU135">
        <v>2.2190000000000001E-2</v>
      </c>
      <c r="BV135">
        <v>2.2190000000000001E-2</v>
      </c>
      <c r="BW135">
        <v>2.2190000000000001E-2</v>
      </c>
      <c r="BX135">
        <v>2.2190000000000001E-2</v>
      </c>
      <c r="BY135">
        <v>3.3980000000000003E-2</v>
      </c>
      <c r="BZ135">
        <v>3.3980000000000003E-2</v>
      </c>
      <c r="CA135">
        <v>3.3980000000000003E-2</v>
      </c>
      <c r="CB135">
        <v>3.3980000000000003E-2</v>
      </c>
      <c r="CC135">
        <v>3.3980000000000003E-2</v>
      </c>
      <c r="CD135">
        <v>5.5030000000000003E-2</v>
      </c>
      <c r="CE135">
        <v>5.5030000000000003E-2</v>
      </c>
      <c r="CF135">
        <v>5.5030000000000003E-2</v>
      </c>
      <c r="CG135">
        <v>5.5030000000000003E-2</v>
      </c>
      <c r="CH135">
        <v>5.5030000000000003E-2</v>
      </c>
      <c r="CI135">
        <v>8.9849999999999999E-2</v>
      </c>
      <c r="CJ135">
        <v>8.9849999999999999E-2</v>
      </c>
      <c r="CK135">
        <v>8.9849999999999999E-2</v>
      </c>
      <c r="CL135">
        <v>8.9849999999999999E-2</v>
      </c>
      <c r="CM135">
        <v>8.9849999999999999E-2</v>
      </c>
      <c r="CN135">
        <v>0.14793000000000001</v>
      </c>
      <c r="CO135">
        <v>0.14793000000000001</v>
      </c>
      <c r="CP135">
        <v>0.14793000000000001</v>
      </c>
      <c r="CQ135">
        <v>0.14793000000000001</v>
      </c>
      <c r="CR135">
        <v>0.14793000000000001</v>
      </c>
      <c r="CS135">
        <v>0.24559</v>
      </c>
      <c r="CT135">
        <v>0.24559</v>
      </c>
      <c r="CU135">
        <v>0.24559</v>
      </c>
      <c r="CV135">
        <v>0.24559</v>
      </c>
      <c r="CW135">
        <v>0.24559</v>
      </c>
      <c r="CX135">
        <v>1</v>
      </c>
    </row>
    <row r="136" spans="1:102">
      <c r="A136" t="s">
        <v>339</v>
      </c>
      <c r="B136">
        <v>5.2470000000000003E-2</v>
      </c>
      <c r="C136">
        <v>3.9300000000000003E-3</v>
      </c>
      <c r="D136">
        <v>3.9300000000000003E-3</v>
      </c>
      <c r="E136">
        <v>3.9300000000000003E-3</v>
      </c>
      <c r="F136">
        <v>3.9300000000000003E-3</v>
      </c>
      <c r="G136">
        <v>1.39E-3</v>
      </c>
      <c r="H136">
        <v>1.39E-3</v>
      </c>
      <c r="I136">
        <v>1.39E-3</v>
      </c>
      <c r="J136">
        <v>1.39E-3</v>
      </c>
      <c r="K136">
        <v>1.39E-3</v>
      </c>
      <c r="L136">
        <v>9.8999999999999999E-4</v>
      </c>
      <c r="M136">
        <v>9.8999999999999999E-4</v>
      </c>
      <c r="N136">
        <v>9.8999999999999999E-4</v>
      </c>
      <c r="O136">
        <v>9.8999999999999999E-4</v>
      </c>
      <c r="P136">
        <v>9.8999999999999999E-4</v>
      </c>
      <c r="Q136">
        <v>1.6299999999999999E-3</v>
      </c>
      <c r="R136">
        <v>1.6299999999999999E-3</v>
      </c>
      <c r="S136">
        <v>1.6299999999999999E-3</v>
      </c>
      <c r="T136">
        <v>1.6299999999999999E-3</v>
      </c>
      <c r="U136">
        <v>1.6299999999999999E-3</v>
      </c>
      <c r="V136">
        <v>2.14E-3</v>
      </c>
      <c r="W136">
        <v>2.14E-3</v>
      </c>
      <c r="X136">
        <v>2.14E-3</v>
      </c>
      <c r="Y136">
        <v>2.14E-3</v>
      </c>
      <c r="Z136">
        <v>2.14E-3</v>
      </c>
      <c r="AA136">
        <v>2.4399999999999999E-3</v>
      </c>
      <c r="AB136">
        <v>2.4399999999999999E-3</v>
      </c>
      <c r="AC136">
        <v>2.4399999999999999E-3</v>
      </c>
      <c r="AD136">
        <v>2.4399999999999999E-3</v>
      </c>
      <c r="AE136">
        <v>2.4399999999999999E-3</v>
      </c>
      <c r="AF136">
        <v>2.96E-3</v>
      </c>
      <c r="AG136">
        <v>2.96E-3</v>
      </c>
      <c r="AH136">
        <v>2.96E-3</v>
      </c>
      <c r="AI136">
        <v>2.96E-3</v>
      </c>
      <c r="AJ136">
        <v>2.96E-3</v>
      </c>
      <c r="AK136">
        <v>3.8700000000000002E-3</v>
      </c>
      <c r="AL136">
        <v>3.8700000000000002E-3</v>
      </c>
      <c r="AM136">
        <v>3.8700000000000002E-3</v>
      </c>
      <c r="AN136">
        <v>3.8700000000000002E-3</v>
      </c>
      <c r="AO136">
        <v>3.8700000000000002E-3</v>
      </c>
      <c r="AP136">
        <v>5.1700000000000001E-3</v>
      </c>
      <c r="AQ136">
        <v>5.1700000000000001E-3</v>
      </c>
      <c r="AR136">
        <v>5.1700000000000001E-3</v>
      </c>
      <c r="AS136">
        <v>5.1700000000000001E-3</v>
      </c>
      <c r="AT136">
        <v>5.1700000000000001E-3</v>
      </c>
      <c r="AU136">
        <v>7.0600000000000003E-3</v>
      </c>
      <c r="AV136">
        <v>7.0600000000000003E-3</v>
      </c>
      <c r="AW136">
        <v>7.0600000000000003E-3</v>
      </c>
      <c r="AX136">
        <v>7.0600000000000003E-3</v>
      </c>
      <c r="AY136">
        <v>7.0600000000000003E-3</v>
      </c>
      <c r="AZ136">
        <v>0.01</v>
      </c>
      <c r="BA136">
        <v>0.01</v>
      </c>
      <c r="BB136">
        <v>0.01</v>
      </c>
      <c r="BC136">
        <v>0.01</v>
      </c>
      <c r="BD136">
        <v>0.01</v>
      </c>
      <c r="BE136">
        <v>1.455E-2</v>
      </c>
      <c r="BF136">
        <v>1.455E-2</v>
      </c>
      <c r="BG136">
        <v>1.455E-2</v>
      </c>
      <c r="BH136">
        <v>1.455E-2</v>
      </c>
      <c r="BI136">
        <v>1.455E-2</v>
      </c>
      <c r="BJ136">
        <v>2.0920000000000001E-2</v>
      </c>
      <c r="BK136">
        <v>2.0920000000000001E-2</v>
      </c>
      <c r="BL136">
        <v>2.0920000000000001E-2</v>
      </c>
      <c r="BM136">
        <v>2.0920000000000001E-2</v>
      </c>
      <c r="BN136">
        <v>2.0920000000000001E-2</v>
      </c>
      <c r="BO136">
        <v>3.2809999999999999E-2</v>
      </c>
      <c r="BP136">
        <v>3.2809999999999999E-2</v>
      </c>
      <c r="BQ136">
        <v>3.2809999999999999E-2</v>
      </c>
      <c r="BR136">
        <v>3.2809999999999999E-2</v>
      </c>
      <c r="BS136">
        <v>3.2809999999999999E-2</v>
      </c>
      <c r="BT136">
        <v>5.2940000000000001E-2</v>
      </c>
      <c r="BU136">
        <v>5.2940000000000001E-2</v>
      </c>
      <c r="BV136">
        <v>5.2940000000000001E-2</v>
      </c>
      <c r="BW136">
        <v>5.2940000000000001E-2</v>
      </c>
      <c r="BX136">
        <v>5.2940000000000001E-2</v>
      </c>
      <c r="BY136">
        <v>8.4370000000000001E-2</v>
      </c>
      <c r="BZ136">
        <v>8.4370000000000001E-2</v>
      </c>
      <c r="CA136">
        <v>8.4370000000000001E-2</v>
      </c>
      <c r="CB136">
        <v>8.4370000000000001E-2</v>
      </c>
      <c r="CC136">
        <v>8.4370000000000001E-2</v>
      </c>
      <c r="CD136">
        <v>0.13272999999999999</v>
      </c>
      <c r="CE136">
        <v>0.13272999999999999</v>
      </c>
      <c r="CF136">
        <v>0.13272999999999999</v>
      </c>
      <c r="CG136">
        <v>0.13272999999999999</v>
      </c>
      <c r="CH136">
        <v>0.13272999999999999</v>
      </c>
      <c r="CI136">
        <v>0.20141000000000001</v>
      </c>
      <c r="CJ136">
        <v>0.20141000000000001</v>
      </c>
      <c r="CK136">
        <v>0.20141000000000001</v>
      </c>
      <c r="CL136">
        <v>0.20141000000000001</v>
      </c>
      <c r="CM136">
        <v>0.20141000000000001</v>
      </c>
      <c r="CN136">
        <v>0.29479</v>
      </c>
      <c r="CO136">
        <v>0.29479</v>
      </c>
      <c r="CP136">
        <v>0.29479</v>
      </c>
      <c r="CQ136">
        <v>0.29479</v>
      </c>
      <c r="CR136">
        <v>0.29479</v>
      </c>
      <c r="CS136">
        <v>0.41616999999999998</v>
      </c>
      <c r="CT136">
        <v>0.41616999999999998</v>
      </c>
      <c r="CU136">
        <v>0.41616999999999998</v>
      </c>
      <c r="CV136">
        <v>0.41616999999999998</v>
      </c>
      <c r="CW136">
        <v>0.41616999999999998</v>
      </c>
      <c r="CX136">
        <v>1</v>
      </c>
    </row>
    <row r="137" spans="1:102">
      <c r="A137" t="s">
        <v>341</v>
      </c>
      <c r="B137">
        <v>1.754E-2</v>
      </c>
      <c r="C137">
        <v>7.9000000000000001E-4</v>
      </c>
      <c r="D137">
        <v>7.9000000000000001E-4</v>
      </c>
      <c r="E137">
        <v>7.9000000000000001E-4</v>
      </c>
      <c r="F137">
        <v>7.9000000000000001E-4</v>
      </c>
      <c r="G137">
        <v>2.9999999999999997E-4</v>
      </c>
      <c r="H137">
        <v>2.9999999999999997E-4</v>
      </c>
      <c r="I137">
        <v>2.9999999999999997E-4</v>
      </c>
      <c r="J137">
        <v>2.9999999999999997E-4</v>
      </c>
      <c r="K137">
        <v>2.9999999999999997E-4</v>
      </c>
      <c r="L137">
        <v>3.6999999999999999E-4</v>
      </c>
      <c r="M137">
        <v>3.6999999999999999E-4</v>
      </c>
      <c r="N137">
        <v>3.6999999999999999E-4</v>
      </c>
      <c r="O137">
        <v>3.6999999999999999E-4</v>
      </c>
      <c r="P137">
        <v>3.6999999999999999E-4</v>
      </c>
      <c r="Q137">
        <v>5.5000000000000003E-4</v>
      </c>
      <c r="R137">
        <v>5.5000000000000003E-4</v>
      </c>
      <c r="S137">
        <v>5.5000000000000003E-4</v>
      </c>
      <c r="T137">
        <v>5.5000000000000003E-4</v>
      </c>
      <c r="U137">
        <v>5.5000000000000003E-4</v>
      </c>
      <c r="V137">
        <v>6.2E-4</v>
      </c>
      <c r="W137">
        <v>6.2E-4</v>
      </c>
      <c r="X137">
        <v>6.2E-4</v>
      </c>
      <c r="Y137">
        <v>6.2E-4</v>
      </c>
      <c r="Z137">
        <v>6.2E-4</v>
      </c>
      <c r="AA137">
        <v>7.1000000000000002E-4</v>
      </c>
      <c r="AB137">
        <v>7.1000000000000002E-4</v>
      </c>
      <c r="AC137">
        <v>7.1000000000000002E-4</v>
      </c>
      <c r="AD137">
        <v>7.1000000000000002E-4</v>
      </c>
      <c r="AE137">
        <v>7.1000000000000002E-4</v>
      </c>
      <c r="AF137">
        <v>9.3000000000000005E-4</v>
      </c>
      <c r="AG137">
        <v>9.3000000000000005E-4</v>
      </c>
      <c r="AH137">
        <v>9.3000000000000005E-4</v>
      </c>
      <c r="AI137">
        <v>9.3000000000000005E-4</v>
      </c>
      <c r="AJ137">
        <v>9.3000000000000005E-4</v>
      </c>
      <c r="AK137">
        <v>1.47E-3</v>
      </c>
      <c r="AL137">
        <v>1.47E-3</v>
      </c>
      <c r="AM137">
        <v>1.47E-3</v>
      </c>
      <c r="AN137">
        <v>1.47E-3</v>
      </c>
      <c r="AO137">
        <v>1.47E-3</v>
      </c>
      <c r="AP137">
        <v>2.1800000000000001E-3</v>
      </c>
      <c r="AQ137">
        <v>2.1800000000000001E-3</v>
      </c>
      <c r="AR137">
        <v>2.1800000000000001E-3</v>
      </c>
      <c r="AS137">
        <v>2.1800000000000001E-3</v>
      </c>
      <c r="AT137">
        <v>2.1800000000000001E-3</v>
      </c>
      <c r="AU137">
        <v>2.96E-3</v>
      </c>
      <c r="AV137">
        <v>2.96E-3</v>
      </c>
      <c r="AW137">
        <v>2.96E-3</v>
      </c>
      <c r="AX137">
        <v>2.96E-3</v>
      </c>
      <c r="AY137">
        <v>2.96E-3</v>
      </c>
      <c r="AZ137">
        <v>4.7000000000000002E-3</v>
      </c>
      <c r="BA137">
        <v>4.7000000000000002E-3</v>
      </c>
      <c r="BB137">
        <v>4.7000000000000002E-3</v>
      </c>
      <c r="BC137">
        <v>4.7000000000000002E-3</v>
      </c>
      <c r="BD137">
        <v>4.7000000000000002E-3</v>
      </c>
      <c r="BE137">
        <v>6.45E-3</v>
      </c>
      <c r="BF137">
        <v>6.45E-3</v>
      </c>
      <c r="BG137">
        <v>6.45E-3</v>
      </c>
      <c r="BH137">
        <v>6.45E-3</v>
      </c>
      <c r="BI137">
        <v>6.45E-3</v>
      </c>
      <c r="BJ137">
        <v>1.112E-2</v>
      </c>
      <c r="BK137">
        <v>1.112E-2</v>
      </c>
      <c r="BL137">
        <v>1.112E-2</v>
      </c>
      <c r="BM137">
        <v>1.112E-2</v>
      </c>
      <c r="BN137">
        <v>1.112E-2</v>
      </c>
      <c r="BO137">
        <v>1.6209999999999999E-2</v>
      </c>
      <c r="BP137">
        <v>1.6209999999999999E-2</v>
      </c>
      <c r="BQ137">
        <v>1.6209999999999999E-2</v>
      </c>
      <c r="BR137">
        <v>1.6209999999999999E-2</v>
      </c>
      <c r="BS137">
        <v>1.6209999999999999E-2</v>
      </c>
      <c r="BT137">
        <v>2.4060000000000002E-2</v>
      </c>
      <c r="BU137">
        <v>2.4060000000000002E-2</v>
      </c>
      <c r="BV137">
        <v>2.4060000000000002E-2</v>
      </c>
      <c r="BW137">
        <v>2.4060000000000002E-2</v>
      </c>
      <c r="BX137">
        <v>2.4060000000000002E-2</v>
      </c>
      <c r="BY137">
        <v>4.1419999999999998E-2</v>
      </c>
      <c r="BZ137">
        <v>4.1419999999999998E-2</v>
      </c>
      <c r="CA137">
        <v>4.1419999999999998E-2</v>
      </c>
      <c r="CB137">
        <v>4.1419999999999998E-2</v>
      </c>
      <c r="CC137">
        <v>4.1419999999999998E-2</v>
      </c>
      <c r="CD137">
        <v>6.8229999999999999E-2</v>
      </c>
      <c r="CE137">
        <v>6.8229999999999999E-2</v>
      </c>
      <c r="CF137">
        <v>6.8229999999999999E-2</v>
      </c>
      <c r="CG137">
        <v>6.8229999999999999E-2</v>
      </c>
      <c r="CH137">
        <v>6.8229999999999999E-2</v>
      </c>
      <c r="CI137">
        <v>0.11117</v>
      </c>
      <c r="CJ137">
        <v>0.11117</v>
      </c>
      <c r="CK137">
        <v>0.11117</v>
      </c>
      <c r="CL137">
        <v>0.11117</v>
      </c>
      <c r="CM137">
        <v>0.11117</v>
      </c>
      <c r="CN137">
        <v>0.17913999999999999</v>
      </c>
      <c r="CO137">
        <v>0.17913999999999999</v>
      </c>
      <c r="CP137">
        <v>0.17913999999999999</v>
      </c>
      <c r="CQ137">
        <v>0.17913999999999999</v>
      </c>
      <c r="CR137">
        <v>0.17913999999999999</v>
      </c>
      <c r="CS137">
        <v>0.28549000000000002</v>
      </c>
      <c r="CT137">
        <v>0.28549000000000002</v>
      </c>
      <c r="CU137">
        <v>0.28549000000000002</v>
      </c>
      <c r="CV137">
        <v>0.28549000000000002</v>
      </c>
      <c r="CW137">
        <v>0.28549000000000002</v>
      </c>
      <c r="CX137">
        <v>1</v>
      </c>
    </row>
    <row r="138" spans="1:102" s="36" customFormat="1">
      <c r="A138" s="36" t="s">
        <v>343</v>
      </c>
      <c r="B138">
        <v>9.3500000000000007E-3</v>
      </c>
      <c r="C138">
        <v>7.3999999999999999E-4</v>
      </c>
      <c r="D138">
        <v>5.9999999999999995E-4</v>
      </c>
      <c r="E138">
        <v>5.0000000000000001E-4</v>
      </c>
      <c r="F138">
        <v>4.2000000000000002E-4</v>
      </c>
      <c r="G138">
        <v>3.6000000000000002E-4</v>
      </c>
      <c r="H138">
        <v>3.2000000000000003E-4</v>
      </c>
      <c r="I138">
        <v>2.9E-4</v>
      </c>
      <c r="J138">
        <v>2.9E-4</v>
      </c>
      <c r="K138">
        <v>2.9E-4</v>
      </c>
      <c r="L138">
        <v>2.9999999999999997E-4</v>
      </c>
      <c r="M138">
        <v>3.1E-4</v>
      </c>
      <c r="N138">
        <v>3.4000000000000002E-4</v>
      </c>
      <c r="O138">
        <v>3.6999999999999999E-4</v>
      </c>
      <c r="P138">
        <v>4.0999999999999999E-4</v>
      </c>
      <c r="Q138">
        <v>4.4000000000000002E-4</v>
      </c>
      <c r="R138">
        <v>4.8000000000000001E-4</v>
      </c>
      <c r="S138">
        <v>5.1000000000000004E-4</v>
      </c>
      <c r="T138">
        <v>5.4000000000000001E-4</v>
      </c>
      <c r="U138">
        <v>5.5000000000000003E-4</v>
      </c>
      <c r="V138">
        <v>5.6999999999999998E-4</v>
      </c>
      <c r="W138">
        <v>5.6999999999999998E-4</v>
      </c>
      <c r="X138">
        <v>5.8E-4</v>
      </c>
      <c r="Y138">
        <v>5.8E-4</v>
      </c>
      <c r="Z138">
        <v>5.9000000000000003E-4</v>
      </c>
      <c r="AA138">
        <v>6.0999999999999997E-4</v>
      </c>
      <c r="AB138">
        <v>6.3000000000000003E-4</v>
      </c>
      <c r="AC138">
        <v>6.6E-4</v>
      </c>
      <c r="AD138">
        <v>6.9999999999999999E-4</v>
      </c>
      <c r="AE138">
        <v>7.5000000000000002E-4</v>
      </c>
      <c r="AF138">
        <v>8.0999999999999996E-4</v>
      </c>
      <c r="AG138">
        <v>8.8000000000000003E-4</v>
      </c>
      <c r="AH138">
        <v>9.3999999999999997E-4</v>
      </c>
      <c r="AI138">
        <v>1.01E-3</v>
      </c>
      <c r="AJ138">
        <v>1.07E-3</v>
      </c>
      <c r="AK138">
        <v>1.14E-3</v>
      </c>
      <c r="AL138">
        <v>1.23E-3</v>
      </c>
      <c r="AM138">
        <v>1.33E-3</v>
      </c>
      <c r="AN138">
        <v>1.4599999999999999E-3</v>
      </c>
      <c r="AO138">
        <v>1.6100000000000001E-3</v>
      </c>
      <c r="AP138">
        <v>1.7899999999999999E-3</v>
      </c>
      <c r="AQ138">
        <v>1.98E-3</v>
      </c>
      <c r="AR138">
        <v>2.1700000000000001E-3</v>
      </c>
      <c r="AS138">
        <v>2.3600000000000001E-3</v>
      </c>
      <c r="AT138">
        <v>2.5400000000000002E-3</v>
      </c>
      <c r="AU138">
        <v>2.7100000000000002E-3</v>
      </c>
      <c r="AV138">
        <v>2.8900000000000002E-3</v>
      </c>
      <c r="AW138">
        <v>3.0999999999999999E-3</v>
      </c>
      <c r="AX138">
        <v>3.3500000000000001E-3</v>
      </c>
      <c r="AY138">
        <v>3.65E-3</v>
      </c>
      <c r="AZ138">
        <v>4.0000000000000001E-3</v>
      </c>
      <c r="BA138">
        <v>4.3899999999999998E-3</v>
      </c>
      <c r="BB138">
        <v>4.81E-3</v>
      </c>
      <c r="BC138">
        <v>5.2500000000000003E-3</v>
      </c>
      <c r="BD138">
        <v>5.7200000000000003E-3</v>
      </c>
      <c r="BE138">
        <v>6.2300000000000003E-3</v>
      </c>
      <c r="BF138">
        <v>6.8100000000000001E-3</v>
      </c>
      <c r="BG138">
        <v>7.4799999999999997E-3</v>
      </c>
      <c r="BH138">
        <v>8.2699999999999996E-3</v>
      </c>
      <c r="BI138">
        <v>9.1800000000000007E-3</v>
      </c>
      <c r="BJ138">
        <v>1.018E-2</v>
      </c>
      <c r="BK138">
        <v>1.1220000000000001E-2</v>
      </c>
      <c r="BL138">
        <v>1.223E-2</v>
      </c>
      <c r="BM138">
        <v>1.3180000000000001E-2</v>
      </c>
      <c r="BN138">
        <v>1.405E-2</v>
      </c>
      <c r="BO138">
        <v>1.494E-2</v>
      </c>
      <c r="BP138">
        <v>1.592E-2</v>
      </c>
      <c r="BQ138">
        <v>1.711E-2</v>
      </c>
      <c r="BR138">
        <v>1.8610000000000002E-2</v>
      </c>
      <c r="BS138">
        <v>2.043E-2</v>
      </c>
      <c r="BT138">
        <v>2.2540000000000001E-2</v>
      </c>
      <c r="BU138">
        <v>2.479E-2</v>
      </c>
      <c r="BV138">
        <v>2.7040000000000002E-2</v>
      </c>
      <c r="BW138">
        <v>2.9159999999999998E-2</v>
      </c>
      <c r="BX138">
        <v>3.1140000000000001E-2</v>
      </c>
      <c r="BY138">
        <v>3.3160000000000002E-2</v>
      </c>
      <c r="BZ138">
        <v>3.542E-2</v>
      </c>
      <c r="CA138">
        <v>3.8219999999999997E-2</v>
      </c>
      <c r="CB138">
        <v>4.181E-2</v>
      </c>
      <c r="CC138">
        <v>4.6330000000000003E-2</v>
      </c>
      <c r="CD138">
        <v>5.9339999999999997E-2</v>
      </c>
      <c r="CE138">
        <v>7.0129999999999998E-2</v>
      </c>
      <c r="CF138">
        <v>8.2820000000000005E-2</v>
      </c>
      <c r="CG138">
        <v>9.7000000000000003E-2</v>
      </c>
      <c r="CH138">
        <v>0.11214</v>
      </c>
      <c r="CI138">
        <v>0.12778</v>
      </c>
      <c r="CJ138">
        <v>0.14371999999999999</v>
      </c>
      <c r="CK138">
        <v>0.15981999999999999</v>
      </c>
      <c r="CL138">
        <v>0.17607999999999999</v>
      </c>
      <c r="CM138">
        <v>0.19245999999999999</v>
      </c>
      <c r="CN138">
        <v>0.20893</v>
      </c>
      <c r="CO138">
        <v>0.22558</v>
      </c>
      <c r="CP138">
        <v>0.24271000000000001</v>
      </c>
      <c r="CQ138">
        <v>0.26099</v>
      </c>
      <c r="CR138">
        <v>0.28161000000000003</v>
      </c>
      <c r="CS138">
        <v>0.30989</v>
      </c>
      <c r="CT138">
        <v>0.33550000000000002</v>
      </c>
      <c r="CU138">
        <v>0.36277999999999999</v>
      </c>
      <c r="CV138">
        <v>0.39176</v>
      </c>
      <c r="CW138">
        <v>0.42246</v>
      </c>
      <c r="CX138">
        <v>1</v>
      </c>
    </row>
    <row r="139" spans="1:102">
      <c r="A139" t="s">
        <v>345</v>
      </c>
      <c r="B139">
        <v>2.0693684E-2</v>
      </c>
      <c r="C139">
        <v>1.3699999999999999E-3</v>
      </c>
      <c r="D139">
        <v>1.3699999999999999E-3</v>
      </c>
      <c r="E139">
        <v>1.3699999999999999E-3</v>
      </c>
      <c r="F139">
        <v>1.3699999999999999E-3</v>
      </c>
      <c r="G139">
        <v>5.1000000000000004E-4</v>
      </c>
      <c r="H139">
        <v>5.1000000000000004E-4</v>
      </c>
      <c r="I139">
        <v>5.1000000000000004E-4</v>
      </c>
      <c r="J139">
        <v>5.1000000000000004E-4</v>
      </c>
      <c r="K139">
        <v>5.1000000000000004E-4</v>
      </c>
      <c r="L139">
        <v>5.9315799999999999E-4</v>
      </c>
      <c r="M139">
        <v>5.9315799999999999E-4</v>
      </c>
      <c r="N139">
        <v>5.9315799999999999E-4</v>
      </c>
      <c r="O139">
        <v>5.9315799999999999E-4</v>
      </c>
      <c r="P139">
        <v>5.9315799999999999E-4</v>
      </c>
      <c r="Q139">
        <v>9.81579E-4</v>
      </c>
      <c r="R139">
        <v>9.81579E-4</v>
      </c>
      <c r="S139">
        <v>9.81579E-4</v>
      </c>
      <c r="T139">
        <v>9.81579E-4</v>
      </c>
      <c r="U139">
        <v>9.81579E-4</v>
      </c>
      <c r="V139">
        <v>8.9421100000000001E-4</v>
      </c>
      <c r="W139">
        <v>8.9421100000000001E-4</v>
      </c>
      <c r="X139">
        <v>8.9421100000000001E-4</v>
      </c>
      <c r="Y139">
        <v>8.9421100000000001E-4</v>
      </c>
      <c r="Z139">
        <v>8.9421100000000001E-4</v>
      </c>
      <c r="AA139">
        <v>1.1073680000000001E-3</v>
      </c>
      <c r="AB139">
        <v>1.1073680000000001E-3</v>
      </c>
      <c r="AC139">
        <v>1.1073680000000001E-3</v>
      </c>
      <c r="AD139">
        <v>1.1073680000000001E-3</v>
      </c>
      <c r="AE139">
        <v>1.1073680000000001E-3</v>
      </c>
      <c r="AF139">
        <v>1.6073680000000001E-3</v>
      </c>
      <c r="AG139">
        <v>1.6073680000000001E-3</v>
      </c>
      <c r="AH139">
        <v>1.6073680000000001E-3</v>
      </c>
      <c r="AI139">
        <v>1.6073680000000001E-3</v>
      </c>
      <c r="AJ139">
        <v>1.6073680000000001E-3</v>
      </c>
      <c r="AK139">
        <v>1.9905259999999998E-3</v>
      </c>
      <c r="AL139">
        <v>1.9905259999999998E-3</v>
      </c>
      <c r="AM139">
        <v>1.9905259999999998E-3</v>
      </c>
      <c r="AN139">
        <v>1.9905259999999998E-3</v>
      </c>
      <c r="AO139">
        <v>1.9905259999999998E-3</v>
      </c>
      <c r="AP139">
        <v>3.283158E-3</v>
      </c>
      <c r="AQ139">
        <v>3.283158E-3</v>
      </c>
      <c r="AR139">
        <v>3.283158E-3</v>
      </c>
      <c r="AS139">
        <v>3.283158E-3</v>
      </c>
      <c r="AT139">
        <v>3.283158E-3</v>
      </c>
      <c r="AU139">
        <v>4.5542109999999998E-3</v>
      </c>
      <c r="AV139">
        <v>4.5542109999999998E-3</v>
      </c>
      <c r="AW139">
        <v>4.5542109999999998E-3</v>
      </c>
      <c r="AX139">
        <v>4.5542109999999998E-3</v>
      </c>
      <c r="AY139">
        <v>4.5542109999999998E-3</v>
      </c>
      <c r="AZ139">
        <v>6.844737E-3</v>
      </c>
      <c r="BA139">
        <v>6.844737E-3</v>
      </c>
      <c r="BB139">
        <v>6.844737E-3</v>
      </c>
      <c r="BC139">
        <v>6.844737E-3</v>
      </c>
      <c r="BD139">
        <v>6.844737E-3</v>
      </c>
      <c r="BE139">
        <v>1.0072105E-2</v>
      </c>
      <c r="BF139">
        <v>1.0072105E-2</v>
      </c>
      <c r="BG139">
        <v>1.0072105E-2</v>
      </c>
      <c r="BH139">
        <v>1.0072105E-2</v>
      </c>
      <c r="BI139">
        <v>1.0072105E-2</v>
      </c>
      <c r="BJ139">
        <v>1.6034211E-2</v>
      </c>
      <c r="BK139">
        <v>1.6034211E-2</v>
      </c>
      <c r="BL139">
        <v>1.6034211E-2</v>
      </c>
      <c r="BM139">
        <v>1.6034211E-2</v>
      </c>
      <c r="BN139">
        <v>1.6034211E-2</v>
      </c>
      <c r="BO139">
        <v>2.4366315999999999E-2</v>
      </c>
      <c r="BP139">
        <v>2.4366315999999999E-2</v>
      </c>
      <c r="BQ139">
        <v>2.4366315999999999E-2</v>
      </c>
      <c r="BR139">
        <v>2.4366315999999999E-2</v>
      </c>
      <c r="BS139">
        <v>2.4366315999999999E-2</v>
      </c>
      <c r="BT139">
        <v>3.6406842000000002E-2</v>
      </c>
      <c r="BU139">
        <v>3.6406842000000002E-2</v>
      </c>
      <c r="BV139">
        <v>3.6406842000000002E-2</v>
      </c>
      <c r="BW139">
        <v>3.6406842000000002E-2</v>
      </c>
      <c r="BX139">
        <v>3.6406842000000002E-2</v>
      </c>
      <c r="BY139">
        <v>6.3028421000000001E-2</v>
      </c>
      <c r="BZ139">
        <v>6.3028421000000001E-2</v>
      </c>
      <c r="CA139">
        <v>6.3028421000000001E-2</v>
      </c>
      <c r="CB139">
        <v>6.3028421000000001E-2</v>
      </c>
      <c r="CC139">
        <v>6.3028421000000001E-2</v>
      </c>
      <c r="CD139">
        <v>9.6411578999999997E-2</v>
      </c>
      <c r="CE139">
        <v>9.6411578999999997E-2</v>
      </c>
      <c r="CF139">
        <v>9.6411578999999997E-2</v>
      </c>
      <c r="CG139">
        <v>9.6411578999999997E-2</v>
      </c>
      <c r="CH139">
        <v>9.6411578999999997E-2</v>
      </c>
      <c r="CI139">
        <v>0.148308947</v>
      </c>
      <c r="CJ139">
        <v>0.148308947</v>
      </c>
      <c r="CK139">
        <v>0.148308947</v>
      </c>
      <c r="CL139">
        <v>0.148308947</v>
      </c>
      <c r="CM139">
        <v>0.148308947</v>
      </c>
      <c r="CN139">
        <v>0.225275789</v>
      </c>
      <c r="CO139">
        <v>0.225275789</v>
      </c>
      <c r="CP139">
        <v>0.225275789</v>
      </c>
      <c r="CQ139">
        <v>0.225275789</v>
      </c>
      <c r="CR139">
        <v>0.225275789</v>
      </c>
      <c r="CS139">
        <v>0.33575105300000002</v>
      </c>
      <c r="CT139">
        <v>0.33575105300000002</v>
      </c>
      <c r="CU139">
        <v>0.33575105300000002</v>
      </c>
      <c r="CV139">
        <v>0.33575105300000002</v>
      </c>
      <c r="CW139">
        <v>0.33575105300000002</v>
      </c>
      <c r="CX139">
        <v>1</v>
      </c>
    </row>
    <row r="140" spans="1:102">
      <c r="A140" t="s">
        <v>347</v>
      </c>
      <c r="B140">
        <v>9.7912499999999996E-3</v>
      </c>
      <c r="C140">
        <v>3.5649999999999999E-4</v>
      </c>
      <c r="D140">
        <v>3.5649999999999999E-4</v>
      </c>
      <c r="E140">
        <v>3.5649999999999999E-4</v>
      </c>
      <c r="F140">
        <v>3.5649999999999999E-4</v>
      </c>
      <c r="G140">
        <v>1.7899999999999999E-4</v>
      </c>
      <c r="H140">
        <v>1.7899999999999999E-4</v>
      </c>
      <c r="I140">
        <v>1.7899999999999999E-4</v>
      </c>
      <c r="J140">
        <v>1.7899999999999999E-4</v>
      </c>
      <c r="K140">
        <v>1.7899999999999999E-4</v>
      </c>
      <c r="L140">
        <v>1.8075E-4</v>
      </c>
      <c r="M140">
        <v>1.8075E-4</v>
      </c>
      <c r="N140">
        <v>1.8075E-4</v>
      </c>
      <c r="O140">
        <v>1.8075E-4</v>
      </c>
      <c r="P140">
        <v>1.8075E-4</v>
      </c>
      <c r="Q140">
        <v>3.0775000000000003E-4</v>
      </c>
      <c r="R140">
        <v>3.0775000000000003E-4</v>
      </c>
      <c r="S140">
        <v>3.0775000000000003E-4</v>
      </c>
      <c r="T140">
        <v>3.0775000000000003E-4</v>
      </c>
      <c r="U140">
        <v>3.0775000000000003E-4</v>
      </c>
      <c r="V140">
        <v>4.2025E-4</v>
      </c>
      <c r="W140">
        <v>4.2025E-4</v>
      </c>
      <c r="X140">
        <v>4.2025E-4</v>
      </c>
      <c r="Y140">
        <v>4.2025E-4</v>
      </c>
      <c r="Z140">
        <v>4.2025E-4</v>
      </c>
      <c r="AA140">
        <v>5.2674999999999998E-4</v>
      </c>
      <c r="AB140">
        <v>5.2674999999999998E-4</v>
      </c>
      <c r="AC140">
        <v>5.2674999999999998E-4</v>
      </c>
      <c r="AD140">
        <v>5.2674999999999998E-4</v>
      </c>
      <c r="AE140">
        <v>5.2674999999999998E-4</v>
      </c>
      <c r="AF140">
        <v>7.3850000000000001E-4</v>
      </c>
      <c r="AG140">
        <v>7.3850000000000001E-4</v>
      </c>
      <c r="AH140">
        <v>7.3850000000000001E-4</v>
      </c>
      <c r="AI140">
        <v>7.3850000000000001E-4</v>
      </c>
      <c r="AJ140">
        <v>7.3850000000000001E-4</v>
      </c>
      <c r="AK140">
        <v>1.0690000000000001E-3</v>
      </c>
      <c r="AL140">
        <v>1.0690000000000001E-3</v>
      </c>
      <c r="AM140">
        <v>1.0690000000000001E-3</v>
      </c>
      <c r="AN140">
        <v>1.0690000000000001E-3</v>
      </c>
      <c r="AO140">
        <v>1.0690000000000001E-3</v>
      </c>
      <c r="AP140">
        <v>1.622E-3</v>
      </c>
      <c r="AQ140">
        <v>1.622E-3</v>
      </c>
      <c r="AR140">
        <v>1.622E-3</v>
      </c>
      <c r="AS140">
        <v>1.622E-3</v>
      </c>
      <c r="AT140">
        <v>1.622E-3</v>
      </c>
      <c r="AU140">
        <v>2.5685E-3</v>
      </c>
      <c r="AV140">
        <v>2.5685E-3</v>
      </c>
      <c r="AW140">
        <v>2.5685E-3</v>
      </c>
      <c r="AX140">
        <v>2.5685E-3</v>
      </c>
      <c r="AY140">
        <v>2.5685E-3</v>
      </c>
      <c r="AZ140">
        <v>4.117E-3</v>
      </c>
      <c r="BA140">
        <v>4.117E-3</v>
      </c>
      <c r="BB140">
        <v>4.117E-3</v>
      </c>
      <c r="BC140">
        <v>4.117E-3</v>
      </c>
      <c r="BD140">
        <v>4.117E-3</v>
      </c>
      <c r="BE140">
        <v>6.4475000000000001E-3</v>
      </c>
      <c r="BF140">
        <v>6.4475000000000001E-3</v>
      </c>
      <c r="BG140">
        <v>6.4475000000000001E-3</v>
      </c>
      <c r="BH140">
        <v>6.4475000000000001E-3</v>
      </c>
      <c r="BI140">
        <v>6.4475000000000001E-3</v>
      </c>
      <c r="BJ140">
        <v>9.7327500000000001E-3</v>
      </c>
      <c r="BK140">
        <v>9.7327500000000001E-3</v>
      </c>
      <c r="BL140">
        <v>9.7327500000000001E-3</v>
      </c>
      <c r="BM140">
        <v>9.7327500000000001E-3</v>
      </c>
      <c r="BN140">
        <v>9.7327500000000001E-3</v>
      </c>
      <c r="BO140">
        <v>1.5950249999999999E-2</v>
      </c>
      <c r="BP140">
        <v>1.5950249999999999E-2</v>
      </c>
      <c r="BQ140">
        <v>1.5950249999999999E-2</v>
      </c>
      <c r="BR140">
        <v>1.5950249999999999E-2</v>
      </c>
      <c r="BS140">
        <v>1.5950249999999999E-2</v>
      </c>
      <c r="BT140">
        <v>2.6643500000000001E-2</v>
      </c>
      <c r="BU140">
        <v>2.6643500000000001E-2</v>
      </c>
      <c r="BV140">
        <v>2.6643500000000001E-2</v>
      </c>
      <c r="BW140">
        <v>2.6643500000000001E-2</v>
      </c>
      <c r="BX140">
        <v>2.6643500000000001E-2</v>
      </c>
      <c r="BY140">
        <v>4.6877250000000002E-2</v>
      </c>
      <c r="BZ140">
        <v>4.6877250000000002E-2</v>
      </c>
      <c r="CA140">
        <v>4.6877250000000002E-2</v>
      </c>
      <c r="CB140">
        <v>4.6877250000000002E-2</v>
      </c>
      <c r="CC140">
        <v>4.6877250000000002E-2</v>
      </c>
      <c r="CD140">
        <v>8.3014249999999998E-2</v>
      </c>
      <c r="CE140">
        <v>8.3014249999999998E-2</v>
      </c>
      <c r="CF140">
        <v>8.3014249999999998E-2</v>
      </c>
      <c r="CG140">
        <v>8.3014249999999998E-2</v>
      </c>
      <c r="CH140">
        <v>8.3014249999999998E-2</v>
      </c>
      <c r="CI140">
        <v>0.14132575</v>
      </c>
      <c r="CJ140">
        <v>0.14132575</v>
      </c>
      <c r="CK140">
        <v>0.14132575</v>
      </c>
      <c r="CL140">
        <v>0.14132575</v>
      </c>
      <c r="CM140">
        <v>0.14132575</v>
      </c>
      <c r="CN140">
        <v>0.22859225</v>
      </c>
      <c r="CO140">
        <v>0.22859225</v>
      </c>
      <c r="CP140">
        <v>0.22859225</v>
      </c>
      <c r="CQ140">
        <v>0.22859225</v>
      </c>
      <c r="CR140">
        <v>0.22859225</v>
      </c>
      <c r="CS140">
        <v>0.34928749999999997</v>
      </c>
      <c r="CT140">
        <v>0.34928749999999997</v>
      </c>
      <c r="CU140">
        <v>0.34928749999999997</v>
      </c>
      <c r="CV140">
        <v>0.34928749999999997</v>
      </c>
      <c r="CW140">
        <v>0.34928749999999997</v>
      </c>
      <c r="CX140">
        <v>1</v>
      </c>
    </row>
    <row r="141" spans="1:102">
      <c r="A141" t="s">
        <v>349</v>
      </c>
      <c r="B141">
        <v>3.0699999999999998E-3</v>
      </c>
      <c r="C141">
        <v>1.9000000000000001E-4</v>
      </c>
      <c r="D141">
        <v>1.9000000000000001E-4</v>
      </c>
      <c r="E141">
        <v>1.9000000000000001E-4</v>
      </c>
      <c r="F141">
        <v>1.9000000000000001E-4</v>
      </c>
      <c r="G141">
        <v>1E-4</v>
      </c>
      <c r="H141">
        <v>1E-4</v>
      </c>
      <c r="I141">
        <v>1E-4</v>
      </c>
      <c r="J141">
        <v>1E-4</v>
      </c>
      <c r="K141">
        <v>1E-4</v>
      </c>
      <c r="L141">
        <v>1.2E-4</v>
      </c>
      <c r="M141">
        <v>1.2E-4</v>
      </c>
      <c r="N141">
        <v>1.2E-4</v>
      </c>
      <c r="O141">
        <v>1.2E-4</v>
      </c>
      <c r="P141">
        <v>1.2E-4</v>
      </c>
      <c r="Q141">
        <v>2.1000000000000001E-4</v>
      </c>
      <c r="R141">
        <v>2.1000000000000001E-4</v>
      </c>
      <c r="S141">
        <v>2.1000000000000001E-4</v>
      </c>
      <c r="T141">
        <v>2.1000000000000001E-4</v>
      </c>
      <c r="U141">
        <v>2.1000000000000001E-4</v>
      </c>
      <c r="V141">
        <v>2.9999999999999997E-4</v>
      </c>
      <c r="W141">
        <v>2.9999999999999997E-4</v>
      </c>
      <c r="X141">
        <v>2.9999999999999997E-4</v>
      </c>
      <c r="Y141">
        <v>2.9999999999999997E-4</v>
      </c>
      <c r="Z141">
        <v>2.9999999999999997E-4</v>
      </c>
      <c r="AA141">
        <v>2.7999999999999998E-4</v>
      </c>
      <c r="AB141">
        <v>2.7999999999999998E-4</v>
      </c>
      <c r="AC141">
        <v>2.7999999999999998E-4</v>
      </c>
      <c r="AD141">
        <v>2.7999999999999998E-4</v>
      </c>
      <c r="AE141">
        <v>2.7999999999999998E-4</v>
      </c>
      <c r="AF141">
        <v>4.4000000000000002E-4</v>
      </c>
      <c r="AG141">
        <v>4.4000000000000002E-4</v>
      </c>
      <c r="AH141">
        <v>4.4000000000000002E-4</v>
      </c>
      <c r="AI141">
        <v>4.4000000000000002E-4</v>
      </c>
      <c r="AJ141">
        <v>4.4000000000000002E-4</v>
      </c>
      <c r="AK141">
        <v>8.0000000000000004E-4</v>
      </c>
      <c r="AL141">
        <v>8.0000000000000004E-4</v>
      </c>
      <c r="AM141">
        <v>8.0000000000000004E-4</v>
      </c>
      <c r="AN141">
        <v>8.0000000000000004E-4</v>
      </c>
      <c r="AO141">
        <v>8.0000000000000004E-4</v>
      </c>
      <c r="AP141">
        <v>1.17E-3</v>
      </c>
      <c r="AQ141">
        <v>1.17E-3</v>
      </c>
      <c r="AR141">
        <v>1.17E-3</v>
      </c>
      <c r="AS141">
        <v>1.17E-3</v>
      </c>
      <c r="AT141">
        <v>1.17E-3</v>
      </c>
      <c r="AU141">
        <v>1.7700000000000001E-3</v>
      </c>
      <c r="AV141">
        <v>1.7700000000000001E-3</v>
      </c>
      <c r="AW141">
        <v>1.7700000000000001E-3</v>
      </c>
      <c r="AX141">
        <v>1.7700000000000001E-3</v>
      </c>
      <c r="AY141">
        <v>1.7700000000000001E-3</v>
      </c>
      <c r="AZ141">
        <v>2.6700000000000001E-3</v>
      </c>
      <c r="BA141">
        <v>2.6700000000000001E-3</v>
      </c>
      <c r="BB141">
        <v>2.6700000000000001E-3</v>
      </c>
      <c r="BC141">
        <v>2.6700000000000001E-3</v>
      </c>
      <c r="BD141">
        <v>2.6700000000000001E-3</v>
      </c>
      <c r="BE141">
        <v>3.3700000000000002E-3</v>
      </c>
      <c r="BF141">
        <v>3.3700000000000002E-3</v>
      </c>
      <c r="BG141">
        <v>3.3700000000000002E-3</v>
      </c>
      <c r="BH141">
        <v>3.3700000000000002E-3</v>
      </c>
      <c r="BI141">
        <v>3.3700000000000002E-3</v>
      </c>
      <c r="BJ141">
        <v>5.3600000000000002E-3</v>
      </c>
      <c r="BK141">
        <v>5.3600000000000002E-3</v>
      </c>
      <c r="BL141">
        <v>5.3600000000000002E-3</v>
      </c>
      <c r="BM141">
        <v>5.3600000000000002E-3</v>
      </c>
      <c r="BN141">
        <v>5.3600000000000002E-3</v>
      </c>
      <c r="BO141">
        <v>8.4499999999999992E-3</v>
      </c>
      <c r="BP141">
        <v>8.4499999999999992E-3</v>
      </c>
      <c r="BQ141">
        <v>8.4499999999999992E-3</v>
      </c>
      <c r="BR141">
        <v>8.4499999999999992E-3</v>
      </c>
      <c r="BS141">
        <v>8.4499999999999992E-3</v>
      </c>
      <c r="BT141">
        <v>1.485E-2</v>
      </c>
      <c r="BU141">
        <v>1.485E-2</v>
      </c>
      <c r="BV141">
        <v>1.485E-2</v>
      </c>
      <c r="BW141">
        <v>1.485E-2</v>
      </c>
      <c r="BX141">
        <v>1.485E-2</v>
      </c>
      <c r="BY141">
        <v>2.8879999999999999E-2</v>
      </c>
      <c r="BZ141">
        <v>2.8879999999999999E-2</v>
      </c>
      <c r="CA141">
        <v>2.8879999999999999E-2</v>
      </c>
      <c r="CB141">
        <v>2.8879999999999999E-2</v>
      </c>
      <c r="CC141">
        <v>2.8879999999999999E-2</v>
      </c>
      <c r="CD141">
        <v>6.1280000000000001E-2</v>
      </c>
      <c r="CE141">
        <v>6.1280000000000001E-2</v>
      </c>
      <c r="CF141">
        <v>6.1280000000000001E-2</v>
      </c>
      <c r="CG141">
        <v>6.1280000000000001E-2</v>
      </c>
      <c r="CH141">
        <v>6.1280000000000001E-2</v>
      </c>
      <c r="CI141">
        <v>0.11889</v>
      </c>
      <c r="CJ141">
        <v>0.11889</v>
      </c>
      <c r="CK141">
        <v>0.11889</v>
      </c>
      <c r="CL141">
        <v>0.11889</v>
      </c>
      <c r="CM141">
        <v>0.11889</v>
      </c>
      <c r="CN141">
        <v>0.21093999999999999</v>
      </c>
      <c r="CO141">
        <v>0.21093999999999999</v>
      </c>
      <c r="CP141">
        <v>0.21093999999999999</v>
      </c>
      <c r="CQ141">
        <v>0.21093999999999999</v>
      </c>
      <c r="CR141">
        <v>0.21093999999999999</v>
      </c>
      <c r="CS141">
        <v>0.34223999999999999</v>
      </c>
      <c r="CT141">
        <v>0.34223999999999999</v>
      </c>
      <c r="CU141">
        <v>0.34223999999999999</v>
      </c>
      <c r="CV141">
        <v>0.34223999999999999</v>
      </c>
      <c r="CW141">
        <v>0.34223999999999999</v>
      </c>
      <c r="CX141">
        <v>1</v>
      </c>
    </row>
    <row r="142" spans="1:102">
      <c r="A142" t="s">
        <v>351</v>
      </c>
      <c r="B142">
        <v>7.43E-3</v>
      </c>
      <c r="C142">
        <v>4.4999999999999999E-4</v>
      </c>
      <c r="D142">
        <v>4.4999999999999999E-4</v>
      </c>
      <c r="E142">
        <v>4.4999999999999999E-4</v>
      </c>
      <c r="F142">
        <v>4.4999999999999999E-4</v>
      </c>
      <c r="G142">
        <v>1.7000000000000001E-4</v>
      </c>
      <c r="H142">
        <v>1.7000000000000001E-4</v>
      </c>
      <c r="I142">
        <v>1.7000000000000001E-4</v>
      </c>
      <c r="J142">
        <v>1.7000000000000001E-4</v>
      </c>
      <c r="K142">
        <v>1.7000000000000001E-4</v>
      </c>
      <c r="L142">
        <v>2.0000000000000001E-4</v>
      </c>
      <c r="M142">
        <v>2.0000000000000001E-4</v>
      </c>
      <c r="N142">
        <v>2.0000000000000001E-4</v>
      </c>
      <c r="O142">
        <v>2.0000000000000001E-4</v>
      </c>
      <c r="P142">
        <v>2.0000000000000001E-4</v>
      </c>
      <c r="Q142">
        <v>2.7E-4</v>
      </c>
      <c r="R142">
        <v>2.7E-4</v>
      </c>
      <c r="S142">
        <v>2.7E-4</v>
      </c>
      <c r="T142">
        <v>2.7E-4</v>
      </c>
      <c r="U142">
        <v>2.7E-4</v>
      </c>
      <c r="V142">
        <v>2.1000000000000001E-4</v>
      </c>
      <c r="W142">
        <v>2.1000000000000001E-4</v>
      </c>
      <c r="X142">
        <v>2.1000000000000001E-4</v>
      </c>
      <c r="Y142">
        <v>2.1000000000000001E-4</v>
      </c>
      <c r="Z142">
        <v>2.1000000000000001E-4</v>
      </c>
      <c r="AA142">
        <v>2.4000000000000001E-4</v>
      </c>
      <c r="AB142">
        <v>2.4000000000000001E-4</v>
      </c>
      <c r="AC142">
        <v>2.4000000000000001E-4</v>
      </c>
      <c r="AD142">
        <v>2.4000000000000001E-4</v>
      </c>
      <c r="AE142">
        <v>2.4000000000000001E-4</v>
      </c>
      <c r="AF142">
        <v>2.9999999999999997E-4</v>
      </c>
      <c r="AG142">
        <v>2.9999999999999997E-4</v>
      </c>
      <c r="AH142">
        <v>2.9999999999999997E-4</v>
      </c>
      <c r="AI142">
        <v>2.9999999999999997E-4</v>
      </c>
      <c r="AJ142">
        <v>2.9999999999999997E-4</v>
      </c>
      <c r="AK142">
        <v>3.6999999999999999E-4</v>
      </c>
      <c r="AL142">
        <v>3.6999999999999999E-4</v>
      </c>
      <c r="AM142">
        <v>3.6999999999999999E-4</v>
      </c>
      <c r="AN142">
        <v>3.6999999999999999E-4</v>
      </c>
      <c r="AO142">
        <v>3.6999999999999999E-4</v>
      </c>
      <c r="AP142">
        <v>7.6000000000000004E-4</v>
      </c>
      <c r="AQ142">
        <v>7.6000000000000004E-4</v>
      </c>
      <c r="AR142">
        <v>7.6000000000000004E-4</v>
      </c>
      <c r="AS142">
        <v>7.6000000000000004E-4</v>
      </c>
      <c r="AT142">
        <v>7.6000000000000004E-4</v>
      </c>
      <c r="AU142">
        <v>1.1999999999999999E-3</v>
      </c>
      <c r="AV142">
        <v>1.1999999999999999E-3</v>
      </c>
      <c r="AW142">
        <v>1.1999999999999999E-3</v>
      </c>
      <c r="AX142">
        <v>1.1999999999999999E-3</v>
      </c>
      <c r="AY142">
        <v>1.1999999999999999E-3</v>
      </c>
      <c r="AZ142">
        <v>2.1199999999999999E-3</v>
      </c>
      <c r="BA142">
        <v>2.1199999999999999E-3</v>
      </c>
      <c r="BB142">
        <v>2.1199999999999999E-3</v>
      </c>
      <c r="BC142">
        <v>2.1199999999999999E-3</v>
      </c>
      <c r="BD142">
        <v>2.1199999999999999E-3</v>
      </c>
      <c r="BE142">
        <v>4.4099999999999999E-3</v>
      </c>
      <c r="BF142">
        <v>4.4099999999999999E-3</v>
      </c>
      <c r="BG142">
        <v>4.4099999999999999E-3</v>
      </c>
      <c r="BH142">
        <v>4.4099999999999999E-3</v>
      </c>
      <c r="BI142">
        <v>4.4099999999999999E-3</v>
      </c>
      <c r="BJ142">
        <v>1.11E-2</v>
      </c>
      <c r="BK142">
        <v>1.11E-2</v>
      </c>
      <c r="BL142">
        <v>1.11E-2</v>
      </c>
      <c r="BM142">
        <v>1.11E-2</v>
      </c>
      <c r="BN142">
        <v>1.11E-2</v>
      </c>
      <c r="BO142">
        <v>2.1530000000000001E-2</v>
      </c>
      <c r="BP142">
        <v>2.1530000000000001E-2</v>
      </c>
      <c r="BQ142">
        <v>2.1530000000000001E-2</v>
      </c>
      <c r="BR142">
        <v>2.1530000000000001E-2</v>
      </c>
      <c r="BS142">
        <v>2.1530000000000001E-2</v>
      </c>
      <c r="BT142">
        <v>3.4020000000000002E-2</v>
      </c>
      <c r="BU142">
        <v>3.4020000000000002E-2</v>
      </c>
      <c r="BV142">
        <v>3.4020000000000002E-2</v>
      </c>
      <c r="BW142">
        <v>3.4020000000000002E-2</v>
      </c>
      <c r="BX142">
        <v>3.4020000000000002E-2</v>
      </c>
      <c r="BY142">
        <v>5.1549999999999999E-2</v>
      </c>
      <c r="BZ142">
        <v>5.1549999999999999E-2</v>
      </c>
      <c r="CA142">
        <v>5.1549999999999999E-2</v>
      </c>
      <c r="CB142">
        <v>5.1549999999999999E-2</v>
      </c>
      <c r="CC142">
        <v>5.1549999999999999E-2</v>
      </c>
      <c r="CD142">
        <v>8.0329999999999999E-2</v>
      </c>
      <c r="CE142">
        <v>8.0329999999999999E-2</v>
      </c>
      <c r="CF142">
        <v>8.0329999999999999E-2</v>
      </c>
      <c r="CG142">
        <v>8.0329999999999999E-2</v>
      </c>
      <c r="CH142">
        <v>8.0329999999999999E-2</v>
      </c>
      <c r="CI142">
        <v>0.12429999999999999</v>
      </c>
      <c r="CJ142">
        <v>0.12429999999999999</v>
      </c>
      <c r="CK142">
        <v>0.12429999999999999</v>
      </c>
      <c r="CL142">
        <v>0.12429999999999999</v>
      </c>
      <c r="CM142">
        <v>0.12429999999999999</v>
      </c>
      <c r="CN142">
        <v>0.19234999999999999</v>
      </c>
      <c r="CO142">
        <v>0.19234999999999999</v>
      </c>
      <c r="CP142">
        <v>0.19234999999999999</v>
      </c>
      <c r="CQ142">
        <v>0.19234999999999999</v>
      </c>
      <c r="CR142">
        <v>0.19234999999999999</v>
      </c>
      <c r="CS142">
        <v>0.29765000000000003</v>
      </c>
      <c r="CT142">
        <v>0.29765000000000003</v>
      </c>
      <c r="CU142">
        <v>0.29765000000000003</v>
      </c>
      <c r="CV142">
        <v>0.29765000000000003</v>
      </c>
      <c r="CW142">
        <v>0.29765000000000003</v>
      </c>
      <c r="CX142">
        <v>1</v>
      </c>
    </row>
    <row r="143" spans="1:102">
      <c r="A143" t="s">
        <v>353</v>
      </c>
      <c r="B143">
        <v>9.0900000000000009E-3</v>
      </c>
      <c r="C143">
        <v>4.2999999999999999E-4</v>
      </c>
      <c r="D143">
        <v>4.2999999999999999E-4</v>
      </c>
      <c r="E143">
        <v>4.2999999999999999E-4</v>
      </c>
      <c r="F143">
        <v>4.2999999999999999E-4</v>
      </c>
      <c r="G143">
        <v>2.1000000000000001E-4</v>
      </c>
      <c r="H143">
        <v>2.1000000000000001E-4</v>
      </c>
      <c r="I143">
        <v>2.1000000000000001E-4</v>
      </c>
      <c r="J143">
        <v>2.1000000000000001E-4</v>
      </c>
      <c r="K143">
        <v>2.1000000000000001E-4</v>
      </c>
      <c r="L143">
        <v>2.1000000000000001E-4</v>
      </c>
      <c r="M143">
        <v>2.1000000000000001E-4</v>
      </c>
      <c r="N143">
        <v>2.1000000000000001E-4</v>
      </c>
      <c r="O143">
        <v>2.1000000000000001E-4</v>
      </c>
      <c r="P143">
        <v>2.1000000000000001E-4</v>
      </c>
      <c r="Q143">
        <v>3.4000000000000002E-4</v>
      </c>
      <c r="R143">
        <v>3.4000000000000002E-4</v>
      </c>
      <c r="S143">
        <v>3.4000000000000002E-4</v>
      </c>
      <c r="T143">
        <v>3.4000000000000002E-4</v>
      </c>
      <c r="U143">
        <v>3.4000000000000002E-4</v>
      </c>
      <c r="V143">
        <v>3.8999999999999999E-4</v>
      </c>
      <c r="W143">
        <v>3.8999999999999999E-4</v>
      </c>
      <c r="X143">
        <v>3.8999999999999999E-4</v>
      </c>
      <c r="Y143">
        <v>3.8999999999999999E-4</v>
      </c>
      <c r="Z143">
        <v>3.8999999999999999E-4</v>
      </c>
      <c r="AA143">
        <v>3.6000000000000002E-4</v>
      </c>
      <c r="AB143">
        <v>3.6000000000000002E-4</v>
      </c>
      <c r="AC143">
        <v>3.6000000000000002E-4</v>
      </c>
      <c r="AD143">
        <v>3.6000000000000002E-4</v>
      </c>
      <c r="AE143">
        <v>3.6000000000000002E-4</v>
      </c>
      <c r="AF143">
        <v>5.5000000000000003E-4</v>
      </c>
      <c r="AG143">
        <v>5.5000000000000003E-4</v>
      </c>
      <c r="AH143">
        <v>5.5000000000000003E-4</v>
      </c>
      <c r="AI143">
        <v>5.5000000000000003E-4</v>
      </c>
      <c r="AJ143">
        <v>5.5000000000000003E-4</v>
      </c>
      <c r="AK143">
        <v>9.3999999999999997E-4</v>
      </c>
      <c r="AL143">
        <v>9.3999999999999997E-4</v>
      </c>
      <c r="AM143">
        <v>9.3999999999999997E-4</v>
      </c>
      <c r="AN143">
        <v>9.3999999999999997E-4</v>
      </c>
      <c r="AO143">
        <v>9.3999999999999997E-4</v>
      </c>
      <c r="AP143">
        <v>1.65E-3</v>
      </c>
      <c r="AQ143">
        <v>1.65E-3</v>
      </c>
      <c r="AR143">
        <v>1.65E-3</v>
      </c>
      <c r="AS143">
        <v>1.65E-3</v>
      </c>
      <c r="AT143">
        <v>1.65E-3</v>
      </c>
      <c r="AU143">
        <v>3.0500000000000002E-3</v>
      </c>
      <c r="AV143">
        <v>3.0500000000000002E-3</v>
      </c>
      <c r="AW143">
        <v>3.0500000000000002E-3</v>
      </c>
      <c r="AX143">
        <v>3.0500000000000002E-3</v>
      </c>
      <c r="AY143">
        <v>3.0500000000000002E-3</v>
      </c>
      <c r="AZ143">
        <v>4.6100000000000004E-3</v>
      </c>
      <c r="BA143">
        <v>4.6100000000000004E-3</v>
      </c>
      <c r="BB143">
        <v>4.6100000000000004E-3</v>
      </c>
      <c r="BC143">
        <v>4.6100000000000004E-3</v>
      </c>
      <c r="BD143">
        <v>4.6100000000000004E-3</v>
      </c>
      <c r="BE143">
        <v>7.0600000000000003E-3</v>
      </c>
      <c r="BF143">
        <v>7.0600000000000003E-3</v>
      </c>
      <c r="BG143">
        <v>7.0600000000000003E-3</v>
      </c>
      <c r="BH143">
        <v>7.0600000000000003E-3</v>
      </c>
      <c r="BI143">
        <v>7.0600000000000003E-3</v>
      </c>
      <c r="BJ143">
        <v>1.034E-2</v>
      </c>
      <c r="BK143">
        <v>1.034E-2</v>
      </c>
      <c r="BL143">
        <v>1.034E-2</v>
      </c>
      <c r="BM143">
        <v>1.034E-2</v>
      </c>
      <c r="BN143">
        <v>1.034E-2</v>
      </c>
      <c r="BO143">
        <v>1.6619999999999999E-2</v>
      </c>
      <c r="BP143">
        <v>1.6619999999999999E-2</v>
      </c>
      <c r="BQ143">
        <v>1.6619999999999999E-2</v>
      </c>
      <c r="BR143">
        <v>1.6619999999999999E-2</v>
      </c>
      <c r="BS143">
        <v>1.6619999999999999E-2</v>
      </c>
      <c r="BT143">
        <v>2.835E-2</v>
      </c>
      <c r="BU143">
        <v>2.835E-2</v>
      </c>
      <c r="BV143">
        <v>2.835E-2</v>
      </c>
      <c r="BW143">
        <v>2.835E-2</v>
      </c>
      <c r="BX143">
        <v>2.835E-2</v>
      </c>
      <c r="BY143">
        <v>5.0770000000000003E-2</v>
      </c>
      <c r="BZ143">
        <v>5.0770000000000003E-2</v>
      </c>
      <c r="CA143">
        <v>5.0770000000000003E-2</v>
      </c>
      <c r="CB143">
        <v>5.0770000000000003E-2</v>
      </c>
      <c r="CC143">
        <v>5.0770000000000003E-2</v>
      </c>
      <c r="CD143">
        <v>9.3340000000000006E-2</v>
      </c>
      <c r="CE143">
        <v>9.3340000000000006E-2</v>
      </c>
      <c r="CF143">
        <v>9.3340000000000006E-2</v>
      </c>
      <c r="CG143">
        <v>9.3340000000000006E-2</v>
      </c>
      <c r="CH143">
        <v>9.3340000000000006E-2</v>
      </c>
      <c r="CI143">
        <v>0.16037000000000001</v>
      </c>
      <c r="CJ143">
        <v>0.16037000000000001</v>
      </c>
      <c r="CK143">
        <v>0.16037000000000001</v>
      </c>
      <c r="CL143">
        <v>0.16037000000000001</v>
      </c>
      <c r="CM143">
        <v>0.16037000000000001</v>
      </c>
      <c r="CN143">
        <v>0.25752999999999998</v>
      </c>
      <c r="CO143">
        <v>0.25752999999999998</v>
      </c>
      <c r="CP143">
        <v>0.25752999999999998</v>
      </c>
      <c r="CQ143">
        <v>0.25752999999999998</v>
      </c>
      <c r="CR143">
        <v>0.25752999999999998</v>
      </c>
      <c r="CS143">
        <v>0.38651999999999997</v>
      </c>
      <c r="CT143">
        <v>0.38651999999999997</v>
      </c>
      <c r="CU143">
        <v>0.38651999999999997</v>
      </c>
      <c r="CV143">
        <v>0.38651999999999997</v>
      </c>
      <c r="CW143">
        <v>0.38651999999999997</v>
      </c>
      <c r="CX143">
        <v>1</v>
      </c>
    </row>
    <row r="144" spans="1:102">
      <c r="A144" t="s">
        <v>355</v>
      </c>
      <c r="B144">
        <v>9.8799999999999999E-3</v>
      </c>
      <c r="C144">
        <v>2.7999999999999998E-4</v>
      </c>
      <c r="D144">
        <v>2.7999999999999998E-4</v>
      </c>
      <c r="E144">
        <v>2.7999999999999998E-4</v>
      </c>
      <c r="F144">
        <v>2.7999999999999998E-4</v>
      </c>
      <c r="G144">
        <v>2.4000000000000001E-4</v>
      </c>
      <c r="H144">
        <v>2.4000000000000001E-4</v>
      </c>
      <c r="I144">
        <v>2.4000000000000001E-4</v>
      </c>
      <c r="J144">
        <v>2.4000000000000001E-4</v>
      </c>
      <c r="K144">
        <v>2.4000000000000001E-4</v>
      </c>
      <c r="L144">
        <v>2.3000000000000001E-4</v>
      </c>
      <c r="M144">
        <v>2.3000000000000001E-4</v>
      </c>
      <c r="N144">
        <v>2.3000000000000001E-4</v>
      </c>
      <c r="O144">
        <v>2.3000000000000001E-4</v>
      </c>
      <c r="P144">
        <v>2.3000000000000001E-4</v>
      </c>
      <c r="Q144">
        <v>5.9999999999999995E-4</v>
      </c>
      <c r="R144">
        <v>5.9999999999999995E-4</v>
      </c>
      <c r="S144">
        <v>5.9999999999999995E-4</v>
      </c>
      <c r="T144">
        <v>5.9999999999999995E-4</v>
      </c>
      <c r="U144">
        <v>5.9999999999999995E-4</v>
      </c>
      <c r="V144">
        <v>8.0000000000000004E-4</v>
      </c>
      <c r="W144">
        <v>8.0000000000000004E-4</v>
      </c>
      <c r="X144">
        <v>8.0000000000000004E-4</v>
      </c>
      <c r="Y144">
        <v>8.0000000000000004E-4</v>
      </c>
      <c r="Z144">
        <v>8.0000000000000004E-4</v>
      </c>
      <c r="AA144">
        <v>1.3600000000000001E-3</v>
      </c>
      <c r="AB144">
        <v>1.3600000000000001E-3</v>
      </c>
      <c r="AC144">
        <v>1.3600000000000001E-3</v>
      </c>
      <c r="AD144">
        <v>1.3600000000000001E-3</v>
      </c>
      <c r="AE144">
        <v>1.3600000000000001E-3</v>
      </c>
      <c r="AF144">
        <v>1.91E-3</v>
      </c>
      <c r="AG144">
        <v>1.91E-3</v>
      </c>
      <c r="AH144">
        <v>1.91E-3</v>
      </c>
      <c r="AI144">
        <v>1.91E-3</v>
      </c>
      <c r="AJ144">
        <v>1.91E-3</v>
      </c>
      <c r="AK144">
        <v>2.4499999999999999E-3</v>
      </c>
      <c r="AL144">
        <v>2.4499999999999999E-3</v>
      </c>
      <c r="AM144">
        <v>2.4499999999999999E-3</v>
      </c>
      <c r="AN144">
        <v>2.4499999999999999E-3</v>
      </c>
      <c r="AO144">
        <v>2.4499999999999999E-3</v>
      </c>
      <c r="AP144">
        <v>3.2699999999999999E-3</v>
      </c>
      <c r="AQ144">
        <v>3.2699999999999999E-3</v>
      </c>
      <c r="AR144">
        <v>3.2699999999999999E-3</v>
      </c>
      <c r="AS144">
        <v>3.2699999999999999E-3</v>
      </c>
      <c r="AT144">
        <v>3.2699999999999999E-3</v>
      </c>
      <c r="AU144">
        <v>4.47E-3</v>
      </c>
      <c r="AV144">
        <v>4.47E-3</v>
      </c>
      <c r="AW144">
        <v>4.47E-3</v>
      </c>
      <c r="AX144">
        <v>4.47E-3</v>
      </c>
      <c r="AY144">
        <v>4.47E-3</v>
      </c>
      <c r="AZ144">
        <v>6.43E-3</v>
      </c>
      <c r="BA144">
        <v>6.43E-3</v>
      </c>
      <c r="BB144">
        <v>6.43E-3</v>
      </c>
      <c r="BC144">
        <v>6.43E-3</v>
      </c>
      <c r="BD144">
        <v>6.43E-3</v>
      </c>
      <c r="BE144">
        <v>9.92E-3</v>
      </c>
      <c r="BF144">
        <v>9.92E-3</v>
      </c>
      <c r="BG144">
        <v>9.92E-3</v>
      </c>
      <c r="BH144">
        <v>9.92E-3</v>
      </c>
      <c r="BI144">
        <v>9.92E-3</v>
      </c>
      <c r="BJ144">
        <v>1.3339999999999999E-2</v>
      </c>
      <c r="BK144">
        <v>1.3339999999999999E-2</v>
      </c>
      <c r="BL144">
        <v>1.3339999999999999E-2</v>
      </c>
      <c r="BM144">
        <v>1.3339999999999999E-2</v>
      </c>
      <c r="BN144">
        <v>1.3339999999999999E-2</v>
      </c>
      <c r="BO144">
        <v>2.1080000000000002E-2</v>
      </c>
      <c r="BP144">
        <v>2.1080000000000002E-2</v>
      </c>
      <c r="BQ144">
        <v>2.1080000000000002E-2</v>
      </c>
      <c r="BR144">
        <v>2.1080000000000002E-2</v>
      </c>
      <c r="BS144">
        <v>2.1080000000000002E-2</v>
      </c>
      <c r="BT144">
        <v>3.2820000000000002E-2</v>
      </c>
      <c r="BU144">
        <v>3.2820000000000002E-2</v>
      </c>
      <c r="BV144">
        <v>3.2820000000000002E-2</v>
      </c>
      <c r="BW144">
        <v>3.2820000000000002E-2</v>
      </c>
      <c r="BX144">
        <v>3.2820000000000002E-2</v>
      </c>
      <c r="BY144">
        <v>5.969E-2</v>
      </c>
      <c r="BZ144">
        <v>5.969E-2</v>
      </c>
      <c r="CA144">
        <v>5.969E-2</v>
      </c>
      <c r="CB144">
        <v>5.969E-2</v>
      </c>
      <c r="CC144">
        <v>5.969E-2</v>
      </c>
      <c r="CD144">
        <v>0.10117</v>
      </c>
      <c r="CE144">
        <v>0.10117</v>
      </c>
      <c r="CF144">
        <v>0.10117</v>
      </c>
      <c r="CG144">
        <v>0.10117</v>
      </c>
      <c r="CH144">
        <v>0.10117</v>
      </c>
      <c r="CI144">
        <v>0.16391</v>
      </c>
      <c r="CJ144">
        <v>0.16391</v>
      </c>
      <c r="CK144">
        <v>0.16391</v>
      </c>
      <c r="CL144">
        <v>0.16391</v>
      </c>
      <c r="CM144">
        <v>0.16391</v>
      </c>
      <c r="CN144">
        <v>0.25385999999999997</v>
      </c>
      <c r="CO144">
        <v>0.25385999999999997</v>
      </c>
      <c r="CP144">
        <v>0.25385999999999997</v>
      </c>
      <c r="CQ144">
        <v>0.25385999999999997</v>
      </c>
      <c r="CR144">
        <v>0.25385999999999997</v>
      </c>
      <c r="CS144">
        <v>0.37585000000000002</v>
      </c>
      <c r="CT144">
        <v>0.37585000000000002</v>
      </c>
      <c r="CU144">
        <v>0.37585000000000002</v>
      </c>
      <c r="CV144">
        <v>0.37585000000000002</v>
      </c>
      <c r="CW144">
        <v>0.37585000000000002</v>
      </c>
      <c r="CX144">
        <v>1</v>
      </c>
    </row>
    <row r="145" spans="1:102">
      <c r="A145" t="s">
        <v>357</v>
      </c>
      <c r="B145">
        <v>6.7970000000000003E-2</v>
      </c>
      <c r="C145">
        <v>9.9799999999999993E-3</v>
      </c>
      <c r="D145">
        <v>9.9799999999999993E-3</v>
      </c>
      <c r="E145">
        <v>9.9799999999999993E-3</v>
      </c>
      <c r="F145">
        <v>9.9799999999999993E-3</v>
      </c>
      <c r="G145">
        <v>2.16E-3</v>
      </c>
      <c r="H145">
        <v>2.16E-3</v>
      </c>
      <c r="I145">
        <v>2.16E-3</v>
      </c>
      <c r="J145">
        <v>2.16E-3</v>
      </c>
      <c r="K145">
        <v>2.16E-3</v>
      </c>
      <c r="L145">
        <v>1.5299999999999999E-3</v>
      </c>
      <c r="M145">
        <v>1.5299999999999999E-3</v>
      </c>
      <c r="N145">
        <v>1.5299999999999999E-3</v>
      </c>
      <c r="O145">
        <v>1.5299999999999999E-3</v>
      </c>
      <c r="P145">
        <v>1.5299999999999999E-3</v>
      </c>
      <c r="Q145">
        <v>1.9E-3</v>
      </c>
      <c r="R145">
        <v>1.9E-3</v>
      </c>
      <c r="S145">
        <v>1.9E-3</v>
      </c>
      <c r="T145">
        <v>1.9E-3</v>
      </c>
      <c r="U145">
        <v>1.9E-3</v>
      </c>
      <c r="V145">
        <v>2.7000000000000001E-3</v>
      </c>
      <c r="W145">
        <v>2.7000000000000001E-3</v>
      </c>
      <c r="X145">
        <v>2.7000000000000001E-3</v>
      </c>
      <c r="Y145">
        <v>2.7000000000000001E-3</v>
      </c>
      <c r="Z145">
        <v>2.7000000000000001E-3</v>
      </c>
      <c r="AA145">
        <v>3.4499999999999999E-3</v>
      </c>
      <c r="AB145">
        <v>3.4499999999999999E-3</v>
      </c>
      <c r="AC145">
        <v>3.4499999999999999E-3</v>
      </c>
      <c r="AD145">
        <v>3.4499999999999999E-3</v>
      </c>
      <c r="AE145">
        <v>3.4499999999999999E-3</v>
      </c>
      <c r="AF145">
        <v>4.4600000000000004E-3</v>
      </c>
      <c r="AG145">
        <v>4.4600000000000004E-3</v>
      </c>
      <c r="AH145">
        <v>4.4600000000000004E-3</v>
      </c>
      <c r="AI145">
        <v>4.4600000000000004E-3</v>
      </c>
      <c r="AJ145">
        <v>4.4600000000000004E-3</v>
      </c>
      <c r="AK145">
        <v>5.5100000000000001E-3</v>
      </c>
      <c r="AL145">
        <v>5.5100000000000001E-3</v>
      </c>
      <c r="AM145">
        <v>5.5100000000000001E-3</v>
      </c>
      <c r="AN145">
        <v>5.5100000000000001E-3</v>
      </c>
      <c r="AO145">
        <v>5.5100000000000001E-3</v>
      </c>
      <c r="AP145">
        <v>6.6499999999999997E-3</v>
      </c>
      <c r="AQ145">
        <v>6.6499999999999997E-3</v>
      </c>
      <c r="AR145">
        <v>6.6499999999999997E-3</v>
      </c>
      <c r="AS145">
        <v>6.6499999999999997E-3</v>
      </c>
      <c r="AT145">
        <v>6.6499999999999997E-3</v>
      </c>
      <c r="AU145">
        <v>8.1399999999999997E-3</v>
      </c>
      <c r="AV145">
        <v>8.1399999999999997E-3</v>
      </c>
      <c r="AW145">
        <v>8.1399999999999997E-3</v>
      </c>
      <c r="AX145">
        <v>8.1399999999999997E-3</v>
      </c>
      <c r="AY145">
        <v>8.1399999999999997E-3</v>
      </c>
      <c r="AZ145">
        <v>1.093E-2</v>
      </c>
      <c r="BA145">
        <v>1.093E-2</v>
      </c>
      <c r="BB145">
        <v>1.093E-2</v>
      </c>
      <c r="BC145">
        <v>1.093E-2</v>
      </c>
      <c r="BD145">
        <v>1.093E-2</v>
      </c>
      <c r="BE145">
        <v>1.593E-2</v>
      </c>
      <c r="BF145">
        <v>1.593E-2</v>
      </c>
      <c r="BG145">
        <v>1.593E-2</v>
      </c>
      <c r="BH145">
        <v>1.593E-2</v>
      </c>
      <c r="BI145">
        <v>1.593E-2</v>
      </c>
      <c r="BJ145">
        <v>2.2339999999999999E-2</v>
      </c>
      <c r="BK145">
        <v>2.2339999999999999E-2</v>
      </c>
      <c r="BL145">
        <v>2.2339999999999999E-2</v>
      </c>
      <c r="BM145">
        <v>2.2339999999999999E-2</v>
      </c>
      <c r="BN145">
        <v>2.2339999999999999E-2</v>
      </c>
      <c r="BO145">
        <v>3.5319999999999997E-2</v>
      </c>
      <c r="BP145">
        <v>3.5319999999999997E-2</v>
      </c>
      <c r="BQ145">
        <v>3.5319999999999997E-2</v>
      </c>
      <c r="BR145">
        <v>3.5319999999999997E-2</v>
      </c>
      <c r="BS145">
        <v>3.5319999999999997E-2</v>
      </c>
      <c r="BT145">
        <v>5.688E-2</v>
      </c>
      <c r="BU145">
        <v>5.688E-2</v>
      </c>
      <c r="BV145">
        <v>5.688E-2</v>
      </c>
      <c r="BW145">
        <v>5.688E-2</v>
      </c>
      <c r="BX145">
        <v>5.688E-2</v>
      </c>
      <c r="BY145">
        <v>9.0079999999999993E-2</v>
      </c>
      <c r="BZ145">
        <v>9.0079999999999993E-2</v>
      </c>
      <c r="CA145">
        <v>9.0079999999999993E-2</v>
      </c>
      <c r="CB145">
        <v>9.0079999999999993E-2</v>
      </c>
      <c r="CC145">
        <v>9.0079999999999993E-2</v>
      </c>
      <c r="CD145">
        <v>0.13919000000000001</v>
      </c>
      <c r="CE145">
        <v>0.13919000000000001</v>
      </c>
      <c r="CF145">
        <v>0.13919000000000001</v>
      </c>
      <c r="CG145">
        <v>0.13919000000000001</v>
      </c>
      <c r="CH145">
        <v>0.13919000000000001</v>
      </c>
      <c r="CI145">
        <v>0.20818999999999999</v>
      </c>
      <c r="CJ145">
        <v>0.20818999999999999</v>
      </c>
      <c r="CK145">
        <v>0.20818999999999999</v>
      </c>
      <c r="CL145">
        <v>0.20818999999999999</v>
      </c>
      <c r="CM145">
        <v>0.20818999999999999</v>
      </c>
      <c r="CN145">
        <v>0.30136000000000002</v>
      </c>
      <c r="CO145">
        <v>0.30136000000000002</v>
      </c>
      <c r="CP145">
        <v>0.30136000000000002</v>
      </c>
      <c r="CQ145">
        <v>0.30136000000000002</v>
      </c>
      <c r="CR145">
        <v>0.30136000000000002</v>
      </c>
      <c r="CS145">
        <v>0.42208000000000001</v>
      </c>
      <c r="CT145">
        <v>0.42208000000000001</v>
      </c>
      <c r="CU145">
        <v>0.42208000000000001</v>
      </c>
      <c r="CV145">
        <v>0.42208000000000001</v>
      </c>
      <c r="CW145">
        <v>0.42208000000000001</v>
      </c>
      <c r="CX145">
        <v>1</v>
      </c>
    </row>
    <row r="146" spans="1:102">
      <c r="A146" t="s">
        <v>359</v>
      </c>
      <c r="B146">
        <v>1.6713667000000001E-2</v>
      </c>
      <c r="C146">
        <v>9.1033300000000004E-4</v>
      </c>
      <c r="D146">
        <v>9.1033300000000004E-4</v>
      </c>
      <c r="E146">
        <v>9.1033300000000004E-4</v>
      </c>
      <c r="F146">
        <v>9.1033300000000004E-4</v>
      </c>
      <c r="G146">
        <v>3.0566700000000003E-4</v>
      </c>
      <c r="H146">
        <v>3.0566700000000003E-4</v>
      </c>
      <c r="I146">
        <v>3.0566700000000003E-4</v>
      </c>
      <c r="J146">
        <v>3.0566700000000003E-4</v>
      </c>
      <c r="K146">
        <v>3.0566700000000003E-4</v>
      </c>
      <c r="L146">
        <v>3.2699999999999998E-4</v>
      </c>
      <c r="M146">
        <v>3.2699999999999998E-4</v>
      </c>
      <c r="N146">
        <v>3.2699999999999998E-4</v>
      </c>
      <c r="O146">
        <v>3.2699999999999998E-4</v>
      </c>
      <c r="P146">
        <v>3.2699999999999998E-4</v>
      </c>
      <c r="Q146">
        <v>5.5366699999999998E-4</v>
      </c>
      <c r="R146">
        <v>5.5366699999999998E-4</v>
      </c>
      <c r="S146">
        <v>5.5366699999999998E-4</v>
      </c>
      <c r="T146">
        <v>5.5366699999999998E-4</v>
      </c>
      <c r="U146">
        <v>5.5366699999999998E-4</v>
      </c>
      <c r="V146">
        <v>7.8866699999999995E-4</v>
      </c>
      <c r="W146">
        <v>7.8866699999999995E-4</v>
      </c>
      <c r="X146">
        <v>7.8866699999999995E-4</v>
      </c>
      <c r="Y146">
        <v>7.8866699999999995E-4</v>
      </c>
      <c r="Z146">
        <v>7.8866699999999995E-4</v>
      </c>
      <c r="AA146">
        <v>1.018333E-3</v>
      </c>
      <c r="AB146">
        <v>1.018333E-3</v>
      </c>
      <c r="AC146">
        <v>1.018333E-3</v>
      </c>
      <c r="AD146">
        <v>1.018333E-3</v>
      </c>
      <c r="AE146">
        <v>1.018333E-3</v>
      </c>
      <c r="AF146">
        <v>1.351E-3</v>
      </c>
      <c r="AG146">
        <v>1.351E-3</v>
      </c>
      <c r="AH146">
        <v>1.351E-3</v>
      </c>
      <c r="AI146">
        <v>1.351E-3</v>
      </c>
      <c r="AJ146">
        <v>1.351E-3</v>
      </c>
      <c r="AK146">
        <v>1.8489999999999999E-3</v>
      </c>
      <c r="AL146">
        <v>1.8489999999999999E-3</v>
      </c>
      <c r="AM146">
        <v>1.8489999999999999E-3</v>
      </c>
      <c r="AN146">
        <v>1.8489999999999999E-3</v>
      </c>
      <c r="AO146">
        <v>1.8489999999999999E-3</v>
      </c>
      <c r="AP146">
        <v>2.4580000000000001E-3</v>
      </c>
      <c r="AQ146">
        <v>2.4580000000000001E-3</v>
      </c>
      <c r="AR146">
        <v>2.4580000000000001E-3</v>
      </c>
      <c r="AS146">
        <v>2.4580000000000001E-3</v>
      </c>
      <c r="AT146">
        <v>2.4580000000000001E-3</v>
      </c>
      <c r="AU146">
        <v>3.637333E-3</v>
      </c>
      <c r="AV146">
        <v>3.637333E-3</v>
      </c>
      <c r="AW146">
        <v>3.637333E-3</v>
      </c>
      <c r="AX146">
        <v>3.637333E-3</v>
      </c>
      <c r="AY146">
        <v>3.637333E-3</v>
      </c>
      <c r="AZ146">
        <v>5.4383330000000001E-3</v>
      </c>
      <c r="BA146">
        <v>5.4383330000000001E-3</v>
      </c>
      <c r="BB146">
        <v>5.4383330000000001E-3</v>
      </c>
      <c r="BC146">
        <v>5.4383330000000001E-3</v>
      </c>
      <c r="BD146">
        <v>5.4383330000000001E-3</v>
      </c>
      <c r="BE146">
        <v>7.6373329999999996E-3</v>
      </c>
      <c r="BF146">
        <v>7.6373329999999996E-3</v>
      </c>
      <c r="BG146">
        <v>7.6373329999999996E-3</v>
      </c>
      <c r="BH146">
        <v>7.6373329999999996E-3</v>
      </c>
      <c r="BI146">
        <v>7.6373329999999996E-3</v>
      </c>
      <c r="BJ146">
        <v>1.1368333E-2</v>
      </c>
      <c r="BK146">
        <v>1.1368333E-2</v>
      </c>
      <c r="BL146">
        <v>1.1368333E-2</v>
      </c>
      <c r="BM146">
        <v>1.1368333E-2</v>
      </c>
      <c r="BN146">
        <v>1.1368333E-2</v>
      </c>
      <c r="BO146">
        <v>1.6976333E-2</v>
      </c>
      <c r="BP146">
        <v>1.6976333E-2</v>
      </c>
      <c r="BQ146">
        <v>1.6976333E-2</v>
      </c>
      <c r="BR146">
        <v>1.6976333E-2</v>
      </c>
      <c r="BS146">
        <v>1.6976333E-2</v>
      </c>
      <c r="BT146">
        <v>2.7087666999999999E-2</v>
      </c>
      <c r="BU146">
        <v>2.7087666999999999E-2</v>
      </c>
      <c r="BV146">
        <v>2.7087666999999999E-2</v>
      </c>
      <c r="BW146">
        <v>2.7087666999999999E-2</v>
      </c>
      <c r="BX146">
        <v>2.7087666999999999E-2</v>
      </c>
      <c r="BY146">
        <v>4.3817666999999998E-2</v>
      </c>
      <c r="BZ146">
        <v>4.3817666999999998E-2</v>
      </c>
      <c r="CA146">
        <v>4.3817666999999998E-2</v>
      </c>
      <c r="CB146">
        <v>4.3817666999999998E-2</v>
      </c>
      <c r="CC146">
        <v>4.3817666999999998E-2</v>
      </c>
      <c r="CD146">
        <v>7.3869000000000004E-2</v>
      </c>
      <c r="CE146">
        <v>7.3869000000000004E-2</v>
      </c>
      <c r="CF146">
        <v>7.3869000000000004E-2</v>
      </c>
      <c r="CG146">
        <v>7.3869000000000004E-2</v>
      </c>
      <c r="CH146">
        <v>7.3869000000000004E-2</v>
      </c>
      <c r="CI146">
        <v>0.122025333</v>
      </c>
      <c r="CJ146">
        <v>0.122025333</v>
      </c>
      <c r="CK146">
        <v>0.122025333</v>
      </c>
      <c r="CL146">
        <v>0.122025333</v>
      </c>
      <c r="CM146">
        <v>0.122025333</v>
      </c>
      <c r="CN146">
        <v>0.19647200000000001</v>
      </c>
      <c r="CO146">
        <v>0.19647200000000001</v>
      </c>
      <c r="CP146">
        <v>0.19647200000000001</v>
      </c>
      <c r="CQ146">
        <v>0.19647200000000001</v>
      </c>
      <c r="CR146">
        <v>0.19647200000000001</v>
      </c>
      <c r="CS146">
        <v>0.30780433299999999</v>
      </c>
      <c r="CT146">
        <v>0.30780433299999999</v>
      </c>
      <c r="CU146">
        <v>0.30780433299999999</v>
      </c>
      <c r="CV146">
        <v>0.30780433299999999</v>
      </c>
      <c r="CW146">
        <v>0.30780433299999999</v>
      </c>
      <c r="CX146">
        <v>1</v>
      </c>
    </row>
    <row r="147" spans="1:102">
      <c r="A147" t="s">
        <v>361</v>
      </c>
      <c r="B147">
        <v>1.6713667000000001E-2</v>
      </c>
      <c r="C147">
        <v>9.1033300000000004E-4</v>
      </c>
      <c r="D147">
        <v>9.1033300000000004E-4</v>
      </c>
      <c r="E147">
        <v>9.1033300000000004E-4</v>
      </c>
      <c r="F147">
        <v>9.1033300000000004E-4</v>
      </c>
      <c r="G147">
        <v>3.0566700000000003E-4</v>
      </c>
      <c r="H147">
        <v>3.0566700000000003E-4</v>
      </c>
      <c r="I147">
        <v>3.0566700000000003E-4</v>
      </c>
      <c r="J147">
        <v>3.0566700000000003E-4</v>
      </c>
      <c r="K147">
        <v>3.0566700000000003E-4</v>
      </c>
      <c r="L147">
        <v>3.2699999999999998E-4</v>
      </c>
      <c r="M147">
        <v>3.2699999999999998E-4</v>
      </c>
      <c r="N147">
        <v>3.2699999999999998E-4</v>
      </c>
      <c r="O147">
        <v>3.2699999999999998E-4</v>
      </c>
      <c r="P147">
        <v>3.2699999999999998E-4</v>
      </c>
      <c r="Q147">
        <v>5.5366699999999998E-4</v>
      </c>
      <c r="R147">
        <v>5.5366699999999998E-4</v>
      </c>
      <c r="S147">
        <v>5.5366699999999998E-4</v>
      </c>
      <c r="T147">
        <v>5.5366699999999998E-4</v>
      </c>
      <c r="U147">
        <v>5.5366699999999998E-4</v>
      </c>
      <c r="V147">
        <v>7.8866699999999995E-4</v>
      </c>
      <c r="W147">
        <v>7.8866699999999995E-4</v>
      </c>
      <c r="X147">
        <v>7.8866699999999995E-4</v>
      </c>
      <c r="Y147">
        <v>7.8866699999999995E-4</v>
      </c>
      <c r="Z147">
        <v>7.8866699999999995E-4</v>
      </c>
      <c r="AA147">
        <v>1.018333E-3</v>
      </c>
      <c r="AB147">
        <v>1.018333E-3</v>
      </c>
      <c r="AC147">
        <v>1.018333E-3</v>
      </c>
      <c r="AD147">
        <v>1.018333E-3</v>
      </c>
      <c r="AE147">
        <v>1.018333E-3</v>
      </c>
      <c r="AF147">
        <v>1.351E-3</v>
      </c>
      <c r="AG147">
        <v>1.351E-3</v>
      </c>
      <c r="AH147">
        <v>1.351E-3</v>
      </c>
      <c r="AI147">
        <v>1.351E-3</v>
      </c>
      <c r="AJ147">
        <v>1.351E-3</v>
      </c>
      <c r="AK147">
        <v>1.8489999999999999E-3</v>
      </c>
      <c r="AL147">
        <v>1.8489999999999999E-3</v>
      </c>
      <c r="AM147">
        <v>1.8489999999999999E-3</v>
      </c>
      <c r="AN147">
        <v>1.8489999999999999E-3</v>
      </c>
      <c r="AO147">
        <v>1.8489999999999999E-3</v>
      </c>
      <c r="AP147">
        <v>2.4580000000000001E-3</v>
      </c>
      <c r="AQ147">
        <v>2.4580000000000001E-3</v>
      </c>
      <c r="AR147">
        <v>2.4580000000000001E-3</v>
      </c>
      <c r="AS147">
        <v>2.4580000000000001E-3</v>
      </c>
      <c r="AT147">
        <v>2.4580000000000001E-3</v>
      </c>
      <c r="AU147">
        <v>3.637333E-3</v>
      </c>
      <c r="AV147">
        <v>3.637333E-3</v>
      </c>
      <c r="AW147">
        <v>3.637333E-3</v>
      </c>
      <c r="AX147">
        <v>3.637333E-3</v>
      </c>
      <c r="AY147">
        <v>3.637333E-3</v>
      </c>
      <c r="AZ147">
        <v>5.4383330000000001E-3</v>
      </c>
      <c r="BA147">
        <v>5.4383330000000001E-3</v>
      </c>
      <c r="BB147">
        <v>5.4383330000000001E-3</v>
      </c>
      <c r="BC147">
        <v>5.4383330000000001E-3</v>
      </c>
      <c r="BD147">
        <v>5.4383330000000001E-3</v>
      </c>
      <c r="BE147">
        <v>7.6373329999999996E-3</v>
      </c>
      <c r="BF147">
        <v>7.6373329999999996E-3</v>
      </c>
      <c r="BG147">
        <v>7.6373329999999996E-3</v>
      </c>
      <c r="BH147">
        <v>7.6373329999999996E-3</v>
      </c>
      <c r="BI147">
        <v>7.6373329999999996E-3</v>
      </c>
      <c r="BJ147">
        <v>1.1368333E-2</v>
      </c>
      <c r="BK147">
        <v>1.1368333E-2</v>
      </c>
      <c r="BL147">
        <v>1.1368333E-2</v>
      </c>
      <c r="BM147">
        <v>1.1368333E-2</v>
      </c>
      <c r="BN147">
        <v>1.1368333E-2</v>
      </c>
      <c r="BO147">
        <v>1.6976333E-2</v>
      </c>
      <c r="BP147">
        <v>1.6976333E-2</v>
      </c>
      <c r="BQ147">
        <v>1.6976333E-2</v>
      </c>
      <c r="BR147">
        <v>1.6976333E-2</v>
      </c>
      <c r="BS147">
        <v>1.6976333E-2</v>
      </c>
      <c r="BT147">
        <v>2.7087666999999999E-2</v>
      </c>
      <c r="BU147">
        <v>2.7087666999999999E-2</v>
      </c>
      <c r="BV147">
        <v>2.7087666999999999E-2</v>
      </c>
      <c r="BW147">
        <v>2.7087666999999999E-2</v>
      </c>
      <c r="BX147">
        <v>2.7087666999999999E-2</v>
      </c>
      <c r="BY147">
        <v>4.3817666999999998E-2</v>
      </c>
      <c r="BZ147">
        <v>4.3817666999999998E-2</v>
      </c>
      <c r="CA147">
        <v>4.3817666999999998E-2</v>
      </c>
      <c r="CB147">
        <v>4.3817666999999998E-2</v>
      </c>
      <c r="CC147">
        <v>4.3817666999999998E-2</v>
      </c>
      <c r="CD147">
        <v>7.3869000000000004E-2</v>
      </c>
      <c r="CE147">
        <v>7.3869000000000004E-2</v>
      </c>
      <c r="CF147">
        <v>7.3869000000000004E-2</v>
      </c>
      <c r="CG147">
        <v>7.3869000000000004E-2</v>
      </c>
      <c r="CH147">
        <v>7.3869000000000004E-2</v>
      </c>
      <c r="CI147">
        <v>0.122025333</v>
      </c>
      <c r="CJ147">
        <v>0.122025333</v>
      </c>
      <c r="CK147">
        <v>0.122025333</v>
      </c>
      <c r="CL147">
        <v>0.122025333</v>
      </c>
      <c r="CM147">
        <v>0.122025333</v>
      </c>
      <c r="CN147">
        <v>0.19647200000000001</v>
      </c>
      <c r="CO147">
        <v>0.19647200000000001</v>
      </c>
      <c r="CP147">
        <v>0.19647200000000001</v>
      </c>
      <c r="CQ147">
        <v>0.19647200000000001</v>
      </c>
      <c r="CR147">
        <v>0.19647200000000001</v>
      </c>
      <c r="CS147">
        <v>0.30780433299999999</v>
      </c>
      <c r="CT147">
        <v>0.30780433299999999</v>
      </c>
      <c r="CU147">
        <v>0.30780433299999999</v>
      </c>
      <c r="CV147">
        <v>0.30780433299999999</v>
      </c>
      <c r="CW147">
        <v>0.30780433299999999</v>
      </c>
      <c r="CX147">
        <v>1</v>
      </c>
    </row>
    <row r="148" spans="1:102">
      <c r="A148" t="s">
        <v>363</v>
      </c>
      <c r="B148">
        <v>1.0580000000000001E-2</v>
      </c>
      <c r="C148">
        <v>3.3E-4</v>
      </c>
      <c r="D148">
        <v>3.3E-4</v>
      </c>
      <c r="E148">
        <v>3.3E-4</v>
      </c>
      <c r="F148">
        <v>3.3E-4</v>
      </c>
      <c r="G148">
        <v>1.9000000000000001E-4</v>
      </c>
      <c r="H148">
        <v>1.9000000000000001E-4</v>
      </c>
      <c r="I148">
        <v>1.9000000000000001E-4</v>
      </c>
      <c r="J148">
        <v>1.9000000000000001E-4</v>
      </c>
      <c r="K148">
        <v>1.9000000000000001E-4</v>
      </c>
      <c r="L148">
        <v>5.1999999999999995E-4</v>
      </c>
      <c r="M148">
        <v>5.1999999999999995E-4</v>
      </c>
      <c r="N148">
        <v>5.1999999999999995E-4</v>
      </c>
      <c r="O148">
        <v>5.1999999999999995E-4</v>
      </c>
      <c r="P148">
        <v>5.1999999999999995E-4</v>
      </c>
      <c r="Q148">
        <v>2.4000000000000001E-4</v>
      </c>
      <c r="R148">
        <v>2.4000000000000001E-4</v>
      </c>
      <c r="S148">
        <v>2.4000000000000001E-4</v>
      </c>
      <c r="T148">
        <v>2.4000000000000001E-4</v>
      </c>
      <c r="U148">
        <v>2.4000000000000001E-4</v>
      </c>
      <c r="V148">
        <v>5.5999999999999995E-4</v>
      </c>
      <c r="W148">
        <v>5.5999999999999995E-4</v>
      </c>
      <c r="X148">
        <v>5.5999999999999995E-4</v>
      </c>
      <c r="Y148">
        <v>5.5999999999999995E-4</v>
      </c>
      <c r="Z148">
        <v>5.5999999999999995E-4</v>
      </c>
      <c r="AA148">
        <v>5.9000000000000003E-4</v>
      </c>
      <c r="AB148">
        <v>5.9000000000000003E-4</v>
      </c>
      <c r="AC148">
        <v>5.9000000000000003E-4</v>
      </c>
      <c r="AD148">
        <v>5.9000000000000003E-4</v>
      </c>
      <c r="AE148">
        <v>5.9000000000000003E-4</v>
      </c>
      <c r="AF148">
        <v>1.3500000000000001E-3</v>
      </c>
      <c r="AG148">
        <v>1.3500000000000001E-3</v>
      </c>
      <c r="AH148">
        <v>1.3500000000000001E-3</v>
      </c>
      <c r="AI148">
        <v>1.3500000000000001E-3</v>
      </c>
      <c r="AJ148">
        <v>1.3500000000000001E-3</v>
      </c>
      <c r="AK148">
        <v>1.8E-3</v>
      </c>
      <c r="AL148">
        <v>1.8E-3</v>
      </c>
      <c r="AM148">
        <v>1.8E-3</v>
      </c>
      <c r="AN148">
        <v>1.8E-3</v>
      </c>
      <c r="AO148">
        <v>1.8E-3</v>
      </c>
      <c r="AP148">
        <v>2.4099999999999998E-3</v>
      </c>
      <c r="AQ148">
        <v>2.4099999999999998E-3</v>
      </c>
      <c r="AR148">
        <v>2.4099999999999998E-3</v>
      </c>
      <c r="AS148">
        <v>2.4099999999999998E-3</v>
      </c>
      <c r="AT148">
        <v>2.4099999999999998E-3</v>
      </c>
      <c r="AU148">
        <v>3.79E-3</v>
      </c>
      <c r="AV148">
        <v>3.79E-3</v>
      </c>
      <c r="AW148">
        <v>3.79E-3</v>
      </c>
      <c r="AX148">
        <v>3.79E-3</v>
      </c>
      <c r="AY148">
        <v>3.79E-3</v>
      </c>
      <c r="AZ148">
        <v>4.9699999999999996E-3</v>
      </c>
      <c r="BA148">
        <v>4.9699999999999996E-3</v>
      </c>
      <c r="BB148">
        <v>4.9699999999999996E-3</v>
      </c>
      <c r="BC148">
        <v>4.9699999999999996E-3</v>
      </c>
      <c r="BD148">
        <v>4.9699999999999996E-3</v>
      </c>
      <c r="BE148">
        <v>7.6800000000000002E-3</v>
      </c>
      <c r="BF148">
        <v>7.6800000000000002E-3</v>
      </c>
      <c r="BG148">
        <v>7.6800000000000002E-3</v>
      </c>
      <c r="BH148">
        <v>7.6800000000000002E-3</v>
      </c>
      <c r="BI148">
        <v>7.6800000000000002E-3</v>
      </c>
      <c r="BJ148">
        <v>1.325E-2</v>
      </c>
      <c r="BK148">
        <v>1.325E-2</v>
      </c>
      <c r="BL148">
        <v>1.325E-2</v>
      </c>
      <c r="BM148">
        <v>1.325E-2</v>
      </c>
      <c r="BN148">
        <v>1.325E-2</v>
      </c>
      <c r="BO148">
        <v>1.6650000000000002E-2</v>
      </c>
      <c r="BP148">
        <v>1.6650000000000002E-2</v>
      </c>
      <c r="BQ148">
        <v>1.6650000000000002E-2</v>
      </c>
      <c r="BR148">
        <v>1.6650000000000002E-2</v>
      </c>
      <c r="BS148">
        <v>1.6650000000000002E-2</v>
      </c>
      <c r="BT148">
        <v>2.954E-2</v>
      </c>
      <c r="BU148">
        <v>2.954E-2</v>
      </c>
      <c r="BV148">
        <v>2.954E-2</v>
      </c>
      <c r="BW148">
        <v>2.954E-2</v>
      </c>
      <c r="BX148">
        <v>2.954E-2</v>
      </c>
      <c r="BY148">
        <v>5.2560000000000003E-2</v>
      </c>
      <c r="BZ148">
        <v>5.2560000000000003E-2</v>
      </c>
      <c r="CA148">
        <v>5.2560000000000003E-2</v>
      </c>
      <c r="CB148">
        <v>5.2560000000000003E-2</v>
      </c>
      <c r="CC148">
        <v>5.2560000000000003E-2</v>
      </c>
      <c r="CD148">
        <v>9.5750000000000002E-2</v>
      </c>
      <c r="CE148">
        <v>9.5750000000000002E-2</v>
      </c>
      <c r="CF148">
        <v>9.5750000000000002E-2</v>
      </c>
      <c r="CG148">
        <v>9.5750000000000002E-2</v>
      </c>
      <c r="CH148">
        <v>9.5750000000000002E-2</v>
      </c>
      <c r="CI148">
        <v>0.16327</v>
      </c>
      <c r="CJ148">
        <v>0.16327</v>
      </c>
      <c r="CK148">
        <v>0.16327</v>
      </c>
      <c r="CL148">
        <v>0.16327</v>
      </c>
      <c r="CM148">
        <v>0.16327</v>
      </c>
      <c r="CN148">
        <v>0.26058999999999999</v>
      </c>
      <c r="CO148">
        <v>0.26058999999999999</v>
      </c>
      <c r="CP148">
        <v>0.26058999999999999</v>
      </c>
      <c r="CQ148">
        <v>0.26058999999999999</v>
      </c>
      <c r="CR148">
        <v>0.26058999999999999</v>
      </c>
      <c r="CS148">
        <v>0.38930999999999999</v>
      </c>
      <c r="CT148">
        <v>0.38930999999999999</v>
      </c>
      <c r="CU148">
        <v>0.38930999999999999</v>
      </c>
      <c r="CV148">
        <v>0.38930999999999999</v>
      </c>
      <c r="CW148">
        <v>0.38930999999999999</v>
      </c>
      <c r="CX148">
        <v>1</v>
      </c>
    </row>
    <row r="149" spans="1:102">
      <c r="A149" t="s">
        <v>365</v>
      </c>
      <c r="B149">
        <v>8.0000000000000002E-3</v>
      </c>
      <c r="C149">
        <v>1.5100000000000001E-3</v>
      </c>
      <c r="D149">
        <v>1.5100000000000001E-3</v>
      </c>
      <c r="E149">
        <v>1.5100000000000001E-3</v>
      </c>
      <c r="F149">
        <v>1.5100000000000001E-3</v>
      </c>
      <c r="G149">
        <v>3.8999999999999999E-4</v>
      </c>
      <c r="H149">
        <v>3.8999999999999999E-4</v>
      </c>
      <c r="I149">
        <v>3.8999999999999999E-4</v>
      </c>
      <c r="J149">
        <v>3.8999999999999999E-4</v>
      </c>
      <c r="K149">
        <v>3.8999999999999999E-4</v>
      </c>
      <c r="L149">
        <v>3.8999999999999999E-4</v>
      </c>
      <c r="M149">
        <v>3.8999999999999999E-4</v>
      </c>
      <c r="N149">
        <v>3.8999999999999999E-4</v>
      </c>
      <c r="O149">
        <v>3.8999999999999999E-4</v>
      </c>
      <c r="P149">
        <v>3.8999999999999999E-4</v>
      </c>
      <c r="Q149">
        <v>7.7999999999999999E-4</v>
      </c>
      <c r="R149">
        <v>7.7999999999999999E-4</v>
      </c>
      <c r="S149">
        <v>7.7999999999999999E-4</v>
      </c>
      <c r="T149">
        <v>7.7999999999999999E-4</v>
      </c>
      <c r="U149">
        <v>7.7999999999999999E-4</v>
      </c>
      <c r="V149">
        <v>1E-3</v>
      </c>
      <c r="W149">
        <v>1E-3</v>
      </c>
      <c r="X149">
        <v>1E-3</v>
      </c>
      <c r="Y149">
        <v>1E-3</v>
      </c>
      <c r="Z149">
        <v>1E-3</v>
      </c>
      <c r="AA149">
        <v>1.16E-3</v>
      </c>
      <c r="AB149">
        <v>1.16E-3</v>
      </c>
      <c r="AC149">
        <v>1.16E-3</v>
      </c>
      <c r="AD149">
        <v>1.16E-3</v>
      </c>
      <c r="AE149">
        <v>1.16E-3</v>
      </c>
      <c r="AF149">
        <v>1.57E-3</v>
      </c>
      <c r="AG149">
        <v>1.57E-3</v>
      </c>
      <c r="AH149">
        <v>1.57E-3</v>
      </c>
      <c r="AI149">
        <v>1.57E-3</v>
      </c>
      <c r="AJ149">
        <v>1.57E-3</v>
      </c>
      <c r="AK149">
        <v>2.3500000000000001E-3</v>
      </c>
      <c r="AL149">
        <v>2.3500000000000001E-3</v>
      </c>
      <c r="AM149">
        <v>2.3500000000000001E-3</v>
      </c>
      <c r="AN149">
        <v>2.3500000000000001E-3</v>
      </c>
      <c r="AO149">
        <v>2.3500000000000001E-3</v>
      </c>
      <c r="AP149">
        <v>3.6700000000000001E-3</v>
      </c>
      <c r="AQ149">
        <v>3.6700000000000001E-3</v>
      </c>
      <c r="AR149">
        <v>3.6700000000000001E-3</v>
      </c>
      <c r="AS149">
        <v>3.6700000000000001E-3</v>
      </c>
      <c r="AT149">
        <v>3.6700000000000001E-3</v>
      </c>
      <c r="AU149">
        <v>5.5999999999999999E-3</v>
      </c>
      <c r="AV149">
        <v>5.5999999999999999E-3</v>
      </c>
      <c r="AW149">
        <v>5.5999999999999999E-3</v>
      </c>
      <c r="AX149">
        <v>5.5999999999999999E-3</v>
      </c>
      <c r="AY149">
        <v>5.5999999999999999E-3</v>
      </c>
      <c r="AZ149">
        <v>8.3700000000000007E-3</v>
      </c>
      <c r="BA149">
        <v>8.3700000000000007E-3</v>
      </c>
      <c r="BB149">
        <v>8.3700000000000007E-3</v>
      </c>
      <c r="BC149">
        <v>8.3700000000000007E-3</v>
      </c>
      <c r="BD149">
        <v>8.3700000000000007E-3</v>
      </c>
      <c r="BE149">
        <v>1.1979999999999999E-2</v>
      </c>
      <c r="BF149">
        <v>1.1979999999999999E-2</v>
      </c>
      <c r="BG149">
        <v>1.1979999999999999E-2</v>
      </c>
      <c r="BH149">
        <v>1.1979999999999999E-2</v>
      </c>
      <c r="BI149">
        <v>1.1979999999999999E-2</v>
      </c>
      <c r="BJ149">
        <v>1.8069999999999999E-2</v>
      </c>
      <c r="BK149">
        <v>1.8069999999999999E-2</v>
      </c>
      <c r="BL149">
        <v>1.8069999999999999E-2</v>
      </c>
      <c r="BM149">
        <v>1.8069999999999999E-2</v>
      </c>
      <c r="BN149">
        <v>1.8069999999999999E-2</v>
      </c>
      <c r="BO149">
        <v>2.6530000000000001E-2</v>
      </c>
      <c r="BP149">
        <v>2.6530000000000001E-2</v>
      </c>
      <c r="BQ149">
        <v>2.6530000000000001E-2</v>
      </c>
      <c r="BR149">
        <v>2.6530000000000001E-2</v>
      </c>
      <c r="BS149">
        <v>2.6530000000000001E-2</v>
      </c>
      <c r="BT149">
        <v>4.1610000000000001E-2</v>
      </c>
      <c r="BU149">
        <v>4.1610000000000001E-2</v>
      </c>
      <c r="BV149">
        <v>4.1610000000000001E-2</v>
      </c>
      <c r="BW149">
        <v>4.1610000000000001E-2</v>
      </c>
      <c r="BX149">
        <v>4.1610000000000001E-2</v>
      </c>
      <c r="BY149">
        <v>6.5839999999999996E-2</v>
      </c>
      <c r="BZ149">
        <v>6.5839999999999996E-2</v>
      </c>
      <c r="CA149">
        <v>6.5839999999999996E-2</v>
      </c>
      <c r="CB149">
        <v>6.5839999999999996E-2</v>
      </c>
      <c r="CC149">
        <v>6.5839999999999996E-2</v>
      </c>
      <c r="CD149">
        <v>0.10934000000000001</v>
      </c>
      <c r="CE149">
        <v>0.10934000000000001</v>
      </c>
      <c r="CF149">
        <v>0.10934000000000001</v>
      </c>
      <c r="CG149">
        <v>0.10934000000000001</v>
      </c>
      <c r="CH149">
        <v>0.10934000000000001</v>
      </c>
      <c r="CI149">
        <v>0.17396</v>
      </c>
      <c r="CJ149">
        <v>0.17396</v>
      </c>
      <c r="CK149">
        <v>0.17396</v>
      </c>
      <c r="CL149">
        <v>0.17396</v>
      </c>
      <c r="CM149">
        <v>0.17396</v>
      </c>
      <c r="CN149">
        <v>0.26515</v>
      </c>
      <c r="CO149">
        <v>0.26515</v>
      </c>
      <c r="CP149">
        <v>0.26515</v>
      </c>
      <c r="CQ149">
        <v>0.26515</v>
      </c>
      <c r="CR149">
        <v>0.26515</v>
      </c>
      <c r="CS149">
        <v>0.38717000000000001</v>
      </c>
      <c r="CT149">
        <v>0.38717000000000001</v>
      </c>
      <c r="CU149">
        <v>0.38717000000000001</v>
      </c>
      <c r="CV149">
        <v>0.38717000000000001</v>
      </c>
      <c r="CW149">
        <v>0.38717000000000001</v>
      </c>
      <c r="CX149">
        <v>1</v>
      </c>
    </row>
    <row r="150" spans="1:102">
      <c r="A150" t="s">
        <v>367</v>
      </c>
      <c r="B150">
        <v>3.8000000000000002E-4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2.4000000000000001E-4</v>
      </c>
      <c r="M150">
        <v>2.4000000000000001E-4</v>
      </c>
      <c r="N150">
        <v>2.4000000000000001E-4</v>
      </c>
      <c r="O150">
        <v>2.4000000000000001E-4</v>
      </c>
      <c r="P150">
        <v>2.4000000000000001E-4</v>
      </c>
      <c r="Q150">
        <v>1.0000000000000001E-5</v>
      </c>
      <c r="R150">
        <v>1.0000000000000001E-5</v>
      </c>
      <c r="S150">
        <v>1.0000000000000001E-5</v>
      </c>
      <c r="T150">
        <v>1.0000000000000001E-5</v>
      </c>
      <c r="U150">
        <v>1.0000000000000001E-5</v>
      </c>
      <c r="V150">
        <v>2.5999999999999998E-4</v>
      </c>
      <c r="W150">
        <v>2.5999999999999998E-4</v>
      </c>
      <c r="X150">
        <v>2.5999999999999998E-4</v>
      </c>
      <c r="Y150">
        <v>2.5999999999999998E-4</v>
      </c>
      <c r="Z150">
        <v>2.5999999999999998E-4</v>
      </c>
      <c r="AA150">
        <v>1E-4</v>
      </c>
      <c r="AB150">
        <v>1E-4</v>
      </c>
      <c r="AC150">
        <v>1E-4</v>
      </c>
      <c r="AD150">
        <v>1E-4</v>
      </c>
      <c r="AE150">
        <v>1E-4</v>
      </c>
      <c r="AF150">
        <v>2.4000000000000001E-4</v>
      </c>
      <c r="AG150">
        <v>2.4000000000000001E-4</v>
      </c>
      <c r="AH150">
        <v>2.4000000000000001E-4</v>
      </c>
      <c r="AI150">
        <v>2.4000000000000001E-4</v>
      </c>
      <c r="AJ150">
        <v>2.4000000000000001E-4</v>
      </c>
      <c r="AK150">
        <v>8.0000000000000007E-5</v>
      </c>
      <c r="AL150">
        <v>8.0000000000000007E-5</v>
      </c>
      <c r="AM150">
        <v>8.0000000000000007E-5</v>
      </c>
      <c r="AN150">
        <v>8.0000000000000007E-5</v>
      </c>
      <c r="AO150">
        <v>8.0000000000000007E-5</v>
      </c>
      <c r="AP150">
        <v>1.2700000000000001E-3</v>
      </c>
      <c r="AQ150">
        <v>1.2700000000000001E-3</v>
      </c>
      <c r="AR150">
        <v>1.2700000000000001E-3</v>
      </c>
      <c r="AS150">
        <v>1.2700000000000001E-3</v>
      </c>
      <c r="AT150">
        <v>1.2700000000000001E-3</v>
      </c>
      <c r="AU150">
        <v>1.17E-3</v>
      </c>
      <c r="AV150">
        <v>1.17E-3</v>
      </c>
      <c r="AW150">
        <v>1.17E-3</v>
      </c>
      <c r="AX150">
        <v>1.17E-3</v>
      </c>
      <c r="AY150">
        <v>1.17E-3</v>
      </c>
      <c r="AZ150">
        <v>3.4299999999999999E-3</v>
      </c>
      <c r="BA150">
        <v>3.4299999999999999E-3</v>
      </c>
      <c r="BB150">
        <v>3.4299999999999999E-3</v>
      </c>
      <c r="BC150">
        <v>3.4299999999999999E-3</v>
      </c>
      <c r="BD150">
        <v>3.4299999999999999E-3</v>
      </c>
      <c r="BE150">
        <v>3.3500000000000001E-3</v>
      </c>
      <c r="BF150">
        <v>3.3500000000000001E-3</v>
      </c>
      <c r="BG150">
        <v>3.3500000000000001E-3</v>
      </c>
      <c r="BH150">
        <v>3.3500000000000001E-3</v>
      </c>
      <c r="BI150">
        <v>3.3500000000000001E-3</v>
      </c>
      <c r="BJ150">
        <v>4.1900000000000001E-3</v>
      </c>
      <c r="BK150">
        <v>4.1900000000000001E-3</v>
      </c>
      <c r="BL150">
        <v>4.1900000000000001E-3</v>
      </c>
      <c r="BM150">
        <v>4.1900000000000001E-3</v>
      </c>
      <c r="BN150">
        <v>4.1900000000000001E-3</v>
      </c>
      <c r="BO150">
        <v>6.4599999999999996E-3</v>
      </c>
      <c r="BP150">
        <v>6.4599999999999996E-3</v>
      </c>
      <c r="BQ150">
        <v>6.4599999999999996E-3</v>
      </c>
      <c r="BR150">
        <v>6.4599999999999996E-3</v>
      </c>
      <c r="BS150">
        <v>6.4599999999999996E-3</v>
      </c>
      <c r="BT150">
        <v>1.11E-2</v>
      </c>
      <c r="BU150">
        <v>1.11E-2</v>
      </c>
      <c r="BV150">
        <v>1.11E-2</v>
      </c>
      <c r="BW150">
        <v>1.11E-2</v>
      </c>
      <c r="BX150">
        <v>1.11E-2</v>
      </c>
      <c r="BY150">
        <v>1.4999999999999999E-2</v>
      </c>
      <c r="BZ150">
        <v>1.4999999999999999E-2</v>
      </c>
      <c r="CA150">
        <v>1.4999999999999999E-2</v>
      </c>
      <c r="CB150">
        <v>1.4999999999999999E-2</v>
      </c>
      <c r="CC150">
        <v>1.4999999999999999E-2</v>
      </c>
      <c r="CD150">
        <v>4.3430000000000003E-2</v>
      </c>
      <c r="CE150">
        <v>4.3430000000000003E-2</v>
      </c>
      <c r="CF150">
        <v>4.3430000000000003E-2</v>
      </c>
      <c r="CG150">
        <v>4.3430000000000003E-2</v>
      </c>
      <c r="CH150">
        <v>4.3430000000000003E-2</v>
      </c>
      <c r="CI150">
        <v>0.10595</v>
      </c>
      <c r="CJ150">
        <v>0.10595</v>
      </c>
      <c r="CK150">
        <v>0.10595</v>
      </c>
      <c r="CL150">
        <v>0.10595</v>
      </c>
      <c r="CM150">
        <v>0.10595</v>
      </c>
      <c r="CN150">
        <v>0.21772</v>
      </c>
      <c r="CO150">
        <v>0.21772</v>
      </c>
      <c r="CP150">
        <v>0.21772</v>
      </c>
      <c r="CQ150">
        <v>0.21772</v>
      </c>
      <c r="CR150">
        <v>0.21772</v>
      </c>
      <c r="CS150">
        <v>0.37686999999999998</v>
      </c>
      <c r="CT150">
        <v>0.37686999999999998</v>
      </c>
      <c r="CU150">
        <v>0.37686999999999998</v>
      </c>
      <c r="CV150">
        <v>0.37686999999999998</v>
      </c>
      <c r="CW150">
        <v>0.37686999999999998</v>
      </c>
      <c r="CX150">
        <v>1</v>
      </c>
    </row>
    <row r="151" spans="1:102">
      <c r="A151" t="s">
        <v>369</v>
      </c>
      <c r="B151">
        <v>5.0500000000000003E-2</v>
      </c>
      <c r="C151">
        <v>7.0000000000000001E-3</v>
      </c>
      <c r="D151">
        <v>7.0000000000000001E-3</v>
      </c>
      <c r="E151">
        <v>7.0000000000000001E-3</v>
      </c>
      <c r="F151">
        <v>7.0000000000000001E-3</v>
      </c>
      <c r="G151">
        <v>8.0999999999999996E-4</v>
      </c>
      <c r="H151">
        <v>8.0999999999999996E-4</v>
      </c>
      <c r="I151">
        <v>8.0999999999999996E-4</v>
      </c>
      <c r="J151">
        <v>8.0999999999999996E-4</v>
      </c>
      <c r="K151">
        <v>8.0999999999999996E-4</v>
      </c>
      <c r="L151">
        <v>3.3E-4</v>
      </c>
      <c r="M151">
        <v>3.3E-4</v>
      </c>
      <c r="N151">
        <v>3.3E-4</v>
      </c>
      <c r="O151">
        <v>3.3E-4</v>
      </c>
      <c r="P151">
        <v>3.3E-4</v>
      </c>
      <c r="Q151">
        <v>1.9000000000000001E-4</v>
      </c>
      <c r="R151">
        <v>1.9000000000000001E-4</v>
      </c>
      <c r="S151">
        <v>1.9000000000000001E-4</v>
      </c>
      <c r="T151">
        <v>1.9000000000000001E-4</v>
      </c>
      <c r="U151">
        <v>1.9000000000000001E-4</v>
      </c>
      <c r="V151">
        <v>4.6999999999999999E-4</v>
      </c>
      <c r="W151">
        <v>4.6999999999999999E-4</v>
      </c>
      <c r="X151">
        <v>4.6999999999999999E-4</v>
      </c>
      <c r="Y151">
        <v>4.6999999999999999E-4</v>
      </c>
      <c r="Z151">
        <v>4.6999999999999999E-4</v>
      </c>
      <c r="AA151">
        <v>7.6999999999999996E-4</v>
      </c>
      <c r="AB151">
        <v>7.6999999999999996E-4</v>
      </c>
      <c r="AC151">
        <v>7.6999999999999996E-4</v>
      </c>
      <c r="AD151">
        <v>7.6999999999999996E-4</v>
      </c>
      <c r="AE151">
        <v>7.6999999999999996E-4</v>
      </c>
      <c r="AF151">
        <v>1.01E-3</v>
      </c>
      <c r="AG151">
        <v>1.01E-3</v>
      </c>
      <c r="AH151">
        <v>1.01E-3</v>
      </c>
      <c r="AI151">
        <v>1.01E-3</v>
      </c>
      <c r="AJ151">
        <v>1.01E-3</v>
      </c>
      <c r="AK151">
        <v>1.34E-3</v>
      </c>
      <c r="AL151">
        <v>1.34E-3</v>
      </c>
      <c r="AM151">
        <v>1.34E-3</v>
      </c>
      <c r="AN151">
        <v>1.34E-3</v>
      </c>
      <c r="AO151">
        <v>1.34E-3</v>
      </c>
      <c r="AP151">
        <v>1.9E-3</v>
      </c>
      <c r="AQ151">
        <v>1.9E-3</v>
      </c>
      <c r="AR151">
        <v>1.9E-3</v>
      </c>
      <c r="AS151">
        <v>1.9E-3</v>
      </c>
      <c r="AT151">
        <v>1.9E-3</v>
      </c>
      <c r="AU151">
        <v>3.0400000000000002E-3</v>
      </c>
      <c r="AV151">
        <v>3.0400000000000002E-3</v>
      </c>
      <c r="AW151">
        <v>3.0400000000000002E-3</v>
      </c>
      <c r="AX151">
        <v>3.0400000000000002E-3</v>
      </c>
      <c r="AY151">
        <v>3.0400000000000002E-3</v>
      </c>
      <c r="AZ151">
        <v>4.9300000000000004E-3</v>
      </c>
      <c r="BA151">
        <v>4.9300000000000004E-3</v>
      </c>
      <c r="BB151">
        <v>4.9300000000000004E-3</v>
      </c>
      <c r="BC151">
        <v>4.9300000000000004E-3</v>
      </c>
      <c r="BD151">
        <v>4.9300000000000004E-3</v>
      </c>
      <c r="BE151">
        <v>8.2199999999999999E-3</v>
      </c>
      <c r="BF151">
        <v>8.2199999999999999E-3</v>
      </c>
      <c r="BG151">
        <v>8.2199999999999999E-3</v>
      </c>
      <c r="BH151">
        <v>8.2199999999999999E-3</v>
      </c>
      <c r="BI151">
        <v>8.2199999999999999E-3</v>
      </c>
      <c r="BJ151">
        <v>1.308E-2</v>
      </c>
      <c r="BK151">
        <v>1.308E-2</v>
      </c>
      <c r="BL151">
        <v>1.308E-2</v>
      </c>
      <c r="BM151">
        <v>1.308E-2</v>
      </c>
      <c r="BN151">
        <v>1.308E-2</v>
      </c>
      <c r="BO151">
        <v>2.3439999999999999E-2</v>
      </c>
      <c r="BP151">
        <v>2.3439999999999999E-2</v>
      </c>
      <c r="BQ151">
        <v>2.3439999999999999E-2</v>
      </c>
      <c r="BR151">
        <v>2.3439999999999999E-2</v>
      </c>
      <c r="BS151">
        <v>2.3439999999999999E-2</v>
      </c>
      <c r="BT151">
        <v>4.2299999999999997E-2</v>
      </c>
      <c r="BU151">
        <v>4.2299999999999997E-2</v>
      </c>
      <c r="BV151">
        <v>4.2299999999999997E-2</v>
      </c>
      <c r="BW151">
        <v>4.2299999999999997E-2</v>
      </c>
      <c r="BX151">
        <v>4.2299999999999997E-2</v>
      </c>
      <c r="BY151">
        <v>7.5139999999999998E-2</v>
      </c>
      <c r="BZ151">
        <v>7.5139999999999998E-2</v>
      </c>
      <c r="CA151">
        <v>7.5139999999999998E-2</v>
      </c>
      <c r="CB151">
        <v>7.5139999999999998E-2</v>
      </c>
      <c r="CC151">
        <v>7.5139999999999998E-2</v>
      </c>
      <c r="CD151">
        <v>0.12559999999999999</v>
      </c>
      <c r="CE151">
        <v>0.12559999999999999</v>
      </c>
      <c r="CF151">
        <v>0.12559999999999999</v>
      </c>
      <c r="CG151">
        <v>0.12559999999999999</v>
      </c>
      <c r="CH151">
        <v>0.12559999999999999</v>
      </c>
      <c r="CI151">
        <v>0.19903000000000001</v>
      </c>
      <c r="CJ151">
        <v>0.19903000000000001</v>
      </c>
      <c r="CK151">
        <v>0.19903000000000001</v>
      </c>
      <c r="CL151">
        <v>0.19903000000000001</v>
      </c>
      <c r="CM151">
        <v>0.19903000000000001</v>
      </c>
      <c r="CN151">
        <v>0.29894999999999999</v>
      </c>
      <c r="CO151">
        <v>0.29894999999999999</v>
      </c>
      <c r="CP151">
        <v>0.29894999999999999</v>
      </c>
      <c r="CQ151">
        <v>0.29894999999999999</v>
      </c>
      <c r="CR151">
        <v>0.29894999999999999</v>
      </c>
      <c r="CS151">
        <v>0.42566999999999999</v>
      </c>
      <c r="CT151">
        <v>0.42566999999999999</v>
      </c>
      <c r="CU151">
        <v>0.42566999999999999</v>
      </c>
      <c r="CV151">
        <v>0.42566999999999999</v>
      </c>
      <c r="CW151">
        <v>0.42566999999999999</v>
      </c>
      <c r="CX151">
        <v>1</v>
      </c>
    </row>
    <row r="152" spans="1:102">
      <c r="A152" t="s">
        <v>371</v>
      </c>
      <c r="B152">
        <v>1.7600000000000001E-2</v>
      </c>
      <c r="C152">
        <v>4.6999999999999999E-4</v>
      </c>
      <c r="D152">
        <v>4.6999999999999999E-4</v>
      </c>
      <c r="E152">
        <v>4.6999999999999999E-4</v>
      </c>
      <c r="F152">
        <v>4.6999999999999999E-4</v>
      </c>
      <c r="G152">
        <v>3.4000000000000002E-4</v>
      </c>
      <c r="H152">
        <v>3.4000000000000002E-4</v>
      </c>
      <c r="I152">
        <v>3.4000000000000002E-4</v>
      </c>
      <c r="J152">
        <v>3.4000000000000002E-4</v>
      </c>
      <c r="K152">
        <v>3.4000000000000002E-4</v>
      </c>
      <c r="L152">
        <v>2.9E-4</v>
      </c>
      <c r="M152">
        <v>2.9E-4</v>
      </c>
      <c r="N152">
        <v>2.9E-4</v>
      </c>
      <c r="O152">
        <v>2.9E-4</v>
      </c>
      <c r="P152">
        <v>2.9E-4</v>
      </c>
      <c r="Q152">
        <v>5.1000000000000004E-4</v>
      </c>
      <c r="R152">
        <v>5.1000000000000004E-4</v>
      </c>
      <c r="S152">
        <v>5.1000000000000004E-4</v>
      </c>
      <c r="T152">
        <v>5.1000000000000004E-4</v>
      </c>
      <c r="U152">
        <v>5.1000000000000004E-4</v>
      </c>
      <c r="V152">
        <v>6.0999999999999997E-4</v>
      </c>
      <c r="W152">
        <v>6.0999999999999997E-4</v>
      </c>
      <c r="X152">
        <v>6.0999999999999997E-4</v>
      </c>
      <c r="Y152">
        <v>6.0999999999999997E-4</v>
      </c>
      <c r="Z152">
        <v>6.0999999999999997E-4</v>
      </c>
      <c r="AA152">
        <v>7.1000000000000002E-4</v>
      </c>
      <c r="AB152">
        <v>7.1000000000000002E-4</v>
      </c>
      <c r="AC152">
        <v>7.1000000000000002E-4</v>
      </c>
      <c r="AD152">
        <v>7.1000000000000002E-4</v>
      </c>
      <c r="AE152">
        <v>7.1000000000000002E-4</v>
      </c>
      <c r="AF152">
        <v>9.3999999999999997E-4</v>
      </c>
      <c r="AG152">
        <v>9.3999999999999997E-4</v>
      </c>
      <c r="AH152">
        <v>9.3999999999999997E-4</v>
      </c>
      <c r="AI152">
        <v>9.3999999999999997E-4</v>
      </c>
      <c r="AJ152">
        <v>9.3999999999999997E-4</v>
      </c>
      <c r="AK152">
        <v>1.3699999999999999E-3</v>
      </c>
      <c r="AL152">
        <v>1.3699999999999999E-3</v>
      </c>
      <c r="AM152">
        <v>1.3699999999999999E-3</v>
      </c>
      <c r="AN152">
        <v>1.3699999999999999E-3</v>
      </c>
      <c r="AO152">
        <v>1.3699999999999999E-3</v>
      </c>
      <c r="AP152">
        <v>2.0600000000000002E-3</v>
      </c>
      <c r="AQ152">
        <v>2.0600000000000002E-3</v>
      </c>
      <c r="AR152">
        <v>2.0600000000000002E-3</v>
      </c>
      <c r="AS152">
        <v>2.0600000000000002E-3</v>
      </c>
      <c r="AT152">
        <v>2.0600000000000002E-3</v>
      </c>
      <c r="AU152">
        <v>3.1700000000000001E-3</v>
      </c>
      <c r="AV152">
        <v>3.1700000000000001E-3</v>
      </c>
      <c r="AW152">
        <v>3.1700000000000001E-3</v>
      </c>
      <c r="AX152">
        <v>3.1700000000000001E-3</v>
      </c>
      <c r="AY152">
        <v>3.1700000000000001E-3</v>
      </c>
      <c r="AZ152">
        <v>4.8500000000000001E-3</v>
      </c>
      <c r="BA152">
        <v>4.8500000000000001E-3</v>
      </c>
      <c r="BB152">
        <v>4.8500000000000001E-3</v>
      </c>
      <c r="BC152">
        <v>4.8500000000000001E-3</v>
      </c>
      <c r="BD152">
        <v>4.8500000000000001E-3</v>
      </c>
      <c r="BE152">
        <v>7.3499999999999998E-3</v>
      </c>
      <c r="BF152">
        <v>7.3499999999999998E-3</v>
      </c>
      <c r="BG152">
        <v>7.3499999999999998E-3</v>
      </c>
      <c r="BH152">
        <v>7.3499999999999998E-3</v>
      </c>
      <c r="BI152">
        <v>7.3499999999999998E-3</v>
      </c>
      <c r="BJ152">
        <v>1.179E-2</v>
      </c>
      <c r="BK152">
        <v>1.179E-2</v>
      </c>
      <c r="BL152">
        <v>1.179E-2</v>
      </c>
      <c r="BM152">
        <v>1.179E-2</v>
      </c>
      <c r="BN152">
        <v>1.179E-2</v>
      </c>
      <c r="BO152">
        <v>1.942E-2</v>
      </c>
      <c r="BP152">
        <v>1.942E-2</v>
      </c>
      <c r="BQ152">
        <v>1.942E-2</v>
      </c>
      <c r="BR152">
        <v>1.942E-2</v>
      </c>
      <c r="BS152">
        <v>1.942E-2</v>
      </c>
      <c r="BT152">
        <v>3.3799999999999997E-2</v>
      </c>
      <c r="BU152">
        <v>3.3799999999999997E-2</v>
      </c>
      <c r="BV152">
        <v>3.3799999999999997E-2</v>
      </c>
      <c r="BW152">
        <v>3.3799999999999997E-2</v>
      </c>
      <c r="BX152">
        <v>3.3799999999999997E-2</v>
      </c>
      <c r="BY152">
        <v>5.9240000000000001E-2</v>
      </c>
      <c r="BZ152">
        <v>5.9240000000000001E-2</v>
      </c>
      <c r="CA152">
        <v>5.9240000000000001E-2</v>
      </c>
      <c r="CB152">
        <v>5.9240000000000001E-2</v>
      </c>
      <c r="CC152">
        <v>5.9240000000000001E-2</v>
      </c>
      <c r="CD152">
        <v>0.10378</v>
      </c>
      <c r="CE152">
        <v>0.10378</v>
      </c>
      <c r="CF152">
        <v>0.10378</v>
      </c>
      <c r="CG152">
        <v>0.10378</v>
      </c>
      <c r="CH152">
        <v>0.10378</v>
      </c>
      <c r="CI152">
        <v>0.17158999999999999</v>
      </c>
      <c r="CJ152">
        <v>0.17158999999999999</v>
      </c>
      <c r="CK152">
        <v>0.17158999999999999</v>
      </c>
      <c r="CL152">
        <v>0.17158999999999999</v>
      </c>
      <c r="CM152">
        <v>0.17158999999999999</v>
      </c>
      <c r="CN152">
        <v>0.26776</v>
      </c>
      <c r="CO152">
        <v>0.26776</v>
      </c>
      <c r="CP152">
        <v>0.26776</v>
      </c>
      <c r="CQ152">
        <v>0.26776</v>
      </c>
      <c r="CR152">
        <v>0.26776</v>
      </c>
      <c r="CS152">
        <v>0.39437</v>
      </c>
      <c r="CT152">
        <v>0.39437</v>
      </c>
      <c r="CU152">
        <v>0.39437</v>
      </c>
      <c r="CV152">
        <v>0.39437</v>
      </c>
      <c r="CW152">
        <v>0.39437</v>
      </c>
      <c r="CX152">
        <v>1</v>
      </c>
    </row>
    <row r="153" spans="1:102">
      <c r="A153" t="s">
        <v>373</v>
      </c>
      <c r="B153">
        <v>4.7969999999999999E-2</v>
      </c>
      <c r="C153">
        <v>1.068E-2</v>
      </c>
      <c r="D153">
        <v>1.068E-2</v>
      </c>
      <c r="E153">
        <v>1.068E-2</v>
      </c>
      <c r="F153">
        <v>1.068E-2</v>
      </c>
      <c r="G153">
        <v>1.6299999999999999E-3</v>
      </c>
      <c r="H153">
        <v>1.6299999999999999E-3</v>
      </c>
      <c r="I153">
        <v>1.6299999999999999E-3</v>
      </c>
      <c r="J153">
        <v>1.6299999999999999E-3</v>
      </c>
      <c r="K153">
        <v>1.6299999999999999E-3</v>
      </c>
      <c r="L153">
        <v>1.0300000000000001E-3</v>
      </c>
      <c r="M153">
        <v>1.0300000000000001E-3</v>
      </c>
      <c r="N153">
        <v>1.0300000000000001E-3</v>
      </c>
      <c r="O153">
        <v>1.0300000000000001E-3</v>
      </c>
      <c r="P153">
        <v>1.0300000000000001E-3</v>
      </c>
      <c r="Q153">
        <v>1.49E-3</v>
      </c>
      <c r="R153">
        <v>1.49E-3</v>
      </c>
      <c r="S153">
        <v>1.49E-3</v>
      </c>
      <c r="T153">
        <v>1.49E-3</v>
      </c>
      <c r="U153">
        <v>1.49E-3</v>
      </c>
      <c r="V153">
        <v>2.2300000000000002E-3</v>
      </c>
      <c r="W153">
        <v>2.2300000000000002E-3</v>
      </c>
      <c r="X153">
        <v>2.2300000000000002E-3</v>
      </c>
      <c r="Y153">
        <v>2.2300000000000002E-3</v>
      </c>
      <c r="Z153">
        <v>2.2300000000000002E-3</v>
      </c>
      <c r="AA153">
        <v>2.82E-3</v>
      </c>
      <c r="AB153">
        <v>2.82E-3</v>
      </c>
      <c r="AC153">
        <v>2.82E-3</v>
      </c>
      <c r="AD153">
        <v>2.82E-3</v>
      </c>
      <c r="AE153">
        <v>2.82E-3</v>
      </c>
      <c r="AF153">
        <v>3.3800000000000002E-3</v>
      </c>
      <c r="AG153">
        <v>3.3800000000000002E-3</v>
      </c>
      <c r="AH153">
        <v>3.3800000000000002E-3</v>
      </c>
      <c r="AI153">
        <v>3.3800000000000002E-3</v>
      </c>
      <c r="AJ153">
        <v>3.3800000000000002E-3</v>
      </c>
      <c r="AK153">
        <v>4.1099999999999999E-3</v>
      </c>
      <c r="AL153">
        <v>4.1099999999999999E-3</v>
      </c>
      <c r="AM153">
        <v>4.1099999999999999E-3</v>
      </c>
      <c r="AN153">
        <v>4.1099999999999999E-3</v>
      </c>
      <c r="AO153">
        <v>4.1099999999999999E-3</v>
      </c>
      <c r="AP153">
        <v>5.0699999999999999E-3</v>
      </c>
      <c r="AQ153">
        <v>5.0699999999999999E-3</v>
      </c>
      <c r="AR153">
        <v>5.0699999999999999E-3</v>
      </c>
      <c r="AS153">
        <v>5.0699999999999999E-3</v>
      </c>
      <c r="AT153">
        <v>5.0699999999999999E-3</v>
      </c>
      <c r="AU153">
        <v>6.6800000000000002E-3</v>
      </c>
      <c r="AV153">
        <v>6.6800000000000002E-3</v>
      </c>
      <c r="AW153">
        <v>6.6800000000000002E-3</v>
      </c>
      <c r="AX153">
        <v>6.6800000000000002E-3</v>
      </c>
      <c r="AY153">
        <v>6.6800000000000002E-3</v>
      </c>
      <c r="AZ153">
        <v>9.4000000000000004E-3</v>
      </c>
      <c r="BA153">
        <v>9.4000000000000004E-3</v>
      </c>
      <c r="BB153">
        <v>9.4000000000000004E-3</v>
      </c>
      <c r="BC153">
        <v>9.4000000000000004E-3</v>
      </c>
      <c r="BD153">
        <v>9.4000000000000004E-3</v>
      </c>
      <c r="BE153">
        <v>1.396E-2</v>
      </c>
      <c r="BF153">
        <v>1.396E-2</v>
      </c>
      <c r="BG153">
        <v>1.396E-2</v>
      </c>
      <c r="BH153">
        <v>1.396E-2</v>
      </c>
      <c r="BI153">
        <v>1.396E-2</v>
      </c>
      <c r="BJ153">
        <v>2.0160000000000001E-2</v>
      </c>
      <c r="BK153">
        <v>2.0160000000000001E-2</v>
      </c>
      <c r="BL153">
        <v>2.0160000000000001E-2</v>
      </c>
      <c r="BM153">
        <v>2.0160000000000001E-2</v>
      </c>
      <c r="BN153">
        <v>2.0160000000000001E-2</v>
      </c>
      <c r="BO153">
        <v>3.2620000000000003E-2</v>
      </c>
      <c r="BP153">
        <v>3.2620000000000003E-2</v>
      </c>
      <c r="BQ153">
        <v>3.2620000000000003E-2</v>
      </c>
      <c r="BR153">
        <v>3.2620000000000003E-2</v>
      </c>
      <c r="BS153">
        <v>3.2620000000000003E-2</v>
      </c>
      <c r="BT153">
        <v>5.3589999999999999E-2</v>
      </c>
      <c r="BU153">
        <v>5.3589999999999999E-2</v>
      </c>
      <c r="BV153">
        <v>5.3589999999999999E-2</v>
      </c>
      <c r="BW153">
        <v>5.3589999999999999E-2</v>
      </c>
      <c r="BX153">
        <v>5.3589999999999999E-2</v>
      </c>
      <c r="BY153">
        <v>8.6510000000000004E-2</v>
      </c>
      <c r="BZ153">
        <v>8.6510000000000004E-2</v>
      </c>
      <c r="CA153">
        <v>8.6510000000000004E-2</v>
      </c>
      <c r="CB153">
        <v>8.6510000000000004E-2</v>
      </c>
      <c r="CC153">
        <v>8.6510000000000004E-2</v>
      </c>
      <c r="CD153">
        <v>0.13572000000000001</v>
      </c>
      <c r="CE153">
        <v>0.13572000000000001</v>
      </c>
      <c r="CF153">
        <v>0.13572000000000001</v>
      </c>
      <c r="CG153">
        <v>0.13572000000000001</v>
      </c>
      <c r="CH153">
        <v>0.13572000000000001</v>
      </c>
      <c r="CI153">
        <v>0.20530000000000001</v>
      </c>
      <c r="CJ153">
        <v>0.20530000000000001</v>
      </c>
      <c r="CK153">
        <v>0.20530000000000001</v>
      </c>
      <c r="CL153">
        <v>0.20530000000000001</v>
      </c>
      <c r="CM153">
        <v>0.20530000000000001</v>
      </c>
      <c r="CN153">
        <v>0.29943999999999998</v>
      </c>
      <c r="CO153">
        <v>0.29943999999999998</v>
      </c>
      <c r="CP153">
        <v>0.29943999999999998</v>
      </c>
      <c r="CQ153">
        <v>0.29943999999999998</v>
      </c>
      <c r="CR153">
        <v>0.29943999999999998</v>
      </c>
      <c r="CS153">
        <v>0.42110999999999998</v>
      </c>
      <c r="CT153">
        <v>0.42110999999999998</v>
      </c>
      <c r="CU153">
        <v>0.42110999999999998</v>
      </c>
      <c r="CV153">
        <v>0.42110999999999998</v>
      </c>
      <c r="CW153">
        <v>0.42110999999999998</v>
      </c>
      <c r="CX153">
        <v>1</v>
      </c>
    </row>
    <row r="154" spans="1:102">
      <c r="A154" t="s">
        <v>375</v>
      </c>
      <c r="B154">
        <v>5.3299999999999997E-3</v>
      </c>
      <c r="C154">
        <v>2.7999999999999998E-4</v>
      </c>
      <c r="D154">
        <v>2.7999999999999998E-4</v>
      </c>
      <c r="E154">
        <v>2.7999999999999998E-4</v>
      </c>
      <c r="F154">
        <v>2.7999999999999998E-4</v>
      </c>
      <c r="G154">
        <v>1E-4</v>
      </c>
      <c r="H154">
        <v>1E-4</v>
      </c>
      <c r="I154">
        <v>1E-4</v>
      </c>
      <c r="J154">
        <v>1E-4</v>
      </c>
      <c r="K154">
        <v>1E-4</v>
      </c>
      <c r="L154">
        <v>9.0000000000000006E-5</v>
      </c>
      <c r="M154">
        <v>9.0000000000000006E-5</v>
      </c>
      <c r="N154">
        <v>9.0000000000000006E-5</v>
      </c>
      <c r="O154">
        <v>9.0000000000000006E-5</v>
      </c>
      <c r="P154">
        <v>9.0000000000000006E-5</v>
      </c>
      <c r="Q154">
        <v>2.1000000000000001E-4</v>
      </c>
      <c r="R154">
        <v>2.1000000000000001E-4</v>
      </c>
      <c r="S154">
        <v>2.1000000000000001E-4</v>
      </c>
      <c r="T154">
        <v>2.1000000000000001E-4</v>
      </c>
      <c r="U154">
        <v>2.1000000000000001E-4</v>
      </c>
      <c r="V154">
        <v>3.2000000000000003E-4</v>
      </c>
      <c r="W154">
        <v>3.2000000000000003E-4</v>
      </c>
      <c r="X154">
        <v>3.2000000000000003E-4</v>
      </c>
      <c r="Y154">
        <v>3.2000000000000003E-4</v>
      </c>
      <c r="Z154">
        <v>3.2000000000000003E-4</v>
      </c>
      <c r="AA154">
        <v>3.8999999999999999E-4</v>
      </c>
      <c r="AB154">
        <v>3.8999999999999999E-4</v>
      </c>
      <c r="AC154">
        <v>3.8999999999999999E-4</v>
      </c>
      <c r="AD154">
        <v>3.8999999999999999E-4</v>
      </c>
      <c r="AE154">
        <v>3.8999999999999999E-4</v>
      </c>
      <c r="AF154">
        <v>5.2999999999999998E-4</v>
      </c>
      <c r="AG154">
        <v>5.2999999999999998E-4</v>
      </c>
      <c r="AH154">
        <v>5.2999999999999998E-4</v>
      </c>
      <c r="AI154">
        <v>5.2999999999999998E-4</v>
      </c>
      <c r="AJ154">
        <v>5.2999999999999998E-4</v>
      </c>
      <c r="AK154">
        <v>8.8000000000000003E-4</v>
      </c>
      <c r="AL154">
        <v>8.8000000000000003E-4</v>
      </c>
      <c r="AM154">
        <v>8.8000000000000003E-4</v>
      </c>
      <c r="AN154">
        <v>8.8000000000000003E-4</v>
      </c>
      <c r="AO154">
        <v>8.8000000000000003E-4</v>
      </c>
      <c r="AP154">
        <v>1.5200000000000001E-3</v>
      </c>
      <c r="AQ154">
        <v>1.5200000000000001E-3</v>
      </c>
      <c r="AR154">
        <v>1.5200000000000001E-3</v>
      </c>
      <c r="AS154">
        <v>1.5200000000000001E-3</v>
      </c>
      <c r="AT154">
        <v>1.5200000000000001E-3</v>
      </c>
      <c r="AU154">
        <v>2.9199999999999999E-3</v>
      </c>
      <c r="AV154">
        <v>2.9199999999999999E-3</v>
      </c>
      <c r="AW154">
        <v>2.9199999999999999E-3</v>
      </c>
      <c r="AX154">
        <v>2.9199999999999999E-3</v>
      </c>
      <c r="AY154">
        <v>2.9199999999999999E-3</v>
      </c>
      <c r="AZ154">
        <v>4.7499999999999999E-3</v>
      </c>
      <c r="BA154">
        <v>4.7499999999999999E-3</v>
      </c>
      <c r="BB154">
        <v>4.7499999999999999E-3</v>
      </c>
      <c r="BC154">
        <v>4.7499999999999999E-3</v>
      </c>
      <c r="BD154">
        <v>4.7499999999999999E-3</v>
      </c>
      <c r="BE154">
        <v>7.3099999999999997E-3</v>
      </c>
      <c r="BF154">
        <v>7.3099999999999997E-3</v>
      </c>
      <c r="BG154">
        <v>7.3099999999999997E-3</v>
      </c>
      <c r="BH154">
        <v>7.3099999999999997E-3</v>
      </c>
      <c r="BI154">
        <v>7.3099999999999997E-3</v>
      </c>
      <c r="BJ154">
        <v>1.171E-2</v>
      </c>
      <c r="BK154">
        <v>1.171E-2</v>
      </c>
      <c r="BL154">
        <v>1.171E-2</v>
      </c>
      <c r="BM154">
        <v>1.171E-2</v>
      </c>
      <c r="BN154">
        <v>1.171E-2</v>
      </c>
      <c r="BO154">
        <v>1.8599999999999998E-2</v>
      </c>
      <c r="BP154">
        <v>1.8599999999999998E-2</v>
      </c>
      <c r="BQ154">
        <v>1.8599999999999998E-2</v>
      </c>
      <c r="BR154">
        <v>1.8599999999999998E-2</v>
      </c>
      <c r="BS154">
        <v>1.8599999999999998E-2</v>
      </c>
      <c r="BT154">
        <v>3.4759999999999999E-2</v>
      </c>
      <c r="BU154">
        <v>3.4759999999999999E-2</v>
      </c>
      <c r="BV154">
        <v>3.4759999999999999E-2</v>
      </c>
      <c r="BW154">
        <v>3.4759999999999999E-2</v>
      </c>
      <c r="BX154">
        <v>3.4759999999999999E-2</v>
      </c>
      <c r="BY154">
        <v>6.5869999999999998E-2</v>
      </c>
      <c r="BZ154">
        <v>6.5869999999999998E-2</v>
      </c>
      <c r="CA154">
        <v>6.5869999999999998E-2</v>
      </c>
      <c r="CB154">
        <v>6.5869999999999998E-2</v>
      </c>
      <c r="CC154">
        <v>6.5869999999999998E-2</v>
      </c>
      <c r="CD154">
        <v>0.11957</v>
      </c>
      <c r="CE154">
        <v>0.11957</v>
      </c>
      <c r="CF154">
        <v>0.11957</v>
      </c>
      <c r="CG154">
        <v>0.11957</v>
      </c>
      <c r="CH154">
        <v>0.11957</v>
      </c>
      <c r="CI154">
        <v>0.20066999999999999</v>
      </c>
      <c r="CJ154">
        <v>0.20066999999999999</v>
      </c>
      <c r="CK154">
        <v>0.20066999999999999</v>
      </c>
      <c r="CL154">
        <v>0.20066999999999999</v>
      </c>
      <c r="CM154">
        <v>0.20066999999999999</v>
      </c>
      <c r="CN154">
        <v>0.31134000000000001</v>
      </c>
      <c r="CO154">
        <v>0.31134000000000001</v>
      </c>
      <c r="CP154">
        <v>0.31134000000000001</v>
      </c>
      <c r="CQ154">
        <v>0.31134000000000001</v>
      </c>
      <c r="CR154">
        <v>0.31134000000000001</v>
      </c>
      <c r="CS154">
        <v>0.44656000000000001</v>
      </c>
      <c r="CT154">
        <v>0.44656000000000001</v>
      </c>
      <c r="CU154">
        <v>0.44656000000000001</v>
      </c>
      <c r="CV154">
        <v>0.44656000000000001</v>
      </c>
      <c r="CW154">
        <v>0.44656000000000001</v>
      </c>
      <c r="CX154">
        <v>1</v>
      </c>
    </row>
    <row r="155" spans="1:102">
      <c r="A155" t="s">
        <v>377</v>
      </c>
      <c r="B155">
        <v>6.7200000000000003E-3</v>
      </c>
      <c r="C155">
        <v>3.5E-4</v>
      </c>
      <c r="D155">
        <v>3.5E-4</v>
      </c>
      <c r="E155">
        <v>3.5E-4</v>
      </c>
      <c r="F155">
        <v>3.5E-4</v>
      </c>
      <c r="G155">
        <v>3.6000000000000002E-4</v>
      </c>
      <c r="H155">
        <v>3.6000000000000002E-4</v>
      </c>
      <c r="I155">
        <v>3.6000000000000002E-4</v>
      </c>
      <c r="J155">
        <v>3.6000000000000002E-4</v>
      </c>
      <c r="K155">
        <v>3.6000000000000002E-4</v>
      </c>
      <c r="L155">
        <v>4.6999999999999999E-4</v>
      </c>
      <c r="M155">
        <v>4.6999999999999999E-4</v>
      </c>
      <c r="N155">
        <v>4.6999999999999999E-4</v>
      </c>
      <c r="O155">
        <v>4.6999999999999999E-4</v>
      </c>
      <c r="P155">
        <v>4.6999999999999999E-4</v>
      </c>
      <c r="Q155">
        <v>3.6999999999999999E-4</v>
      </c>
      <c r="R155">
        <v>3.6999999999999999E-4</v>
      </c>
      <c r="S155">
        <v>3.6999999999999999E-4</v>
      </c>
      <c r="T155">
        <v>3.6999999999999999E-4</v>
      </c>
      <c r="U155">
        <v>3.6999999999999999E-4</v>
      </c>
      <c r="V155">
        <v>6.8999999999999997E-4</v>
      </c>
      <c r="W155">
        <v>6.8999999999999997E-4</v>
      </c>
      <c r="X155">
        <v>6.8999999999999997E-4</v>
      </c>
      <c r="Y155">
        <v>6.8999999999999997E-4</v>
      </c>
      <c r="Z155">
        <v>6.8999999999999997E-4</v>
      </c>
      <c r="AA155">
        <v>7.5000000000000002E-4</v>
      </c>
      <c r="AB155">
        <v>7.5000000000000002E-4</v>
      </c>
      <c r="AC155">
        <v>7.5000000000000002E-4</v>
      </c>
      <c r="AD155">
        <v>7.5000000000000002E-4</v>
      </c>
      <c r="AE155">
        <v>7.5000000000000002E-4</v>
      </c>
      <c r="AF155">
        <v>1.14E-3</v>
      </c>
      <c r="AG155">
        <v>1.14E-3</v>
      </c>
      <c r="AH155">
        <v>1.14E-3</v>
      </c>
      <c r="AI155">
        <v>1.14E-3</v>
      </c>
      <c r="AJ155">
        <v>1.14E-3</v>
      </c>
      <c r="AK155">
        <v>1.3600000000000001E-3</v>
      </c>
      <c r="AL155">
        <v>1.3600000000000001E-3</v>
      </c>
      <c r="AM155">
        <v>1.3600000000000001E-3</v>
      </c>
      <c r="AN155">
        <v>1.3600000000000001E-3</v>
      </c>
      <c r="AO155">
        <v>1.3600000000000001E-3</v>
      </c>
      <c r="AP155">
        <v>3.2000000000000002E-3</v>
      </c>
      <c r="AQ155">
        <v>3.2000000000000002E-3</v>
      </c>
      <c r="AR155">
        <v>3.2000000000000002E-3</v>
      </c>
      <c r="AS155">
        <v>3.2000000000000002E-3</v>
      </c>
      <c r="AT155">
        <v>3.2000000000000002E-3</v>
      </c>
      <c r="AU155">
        <v>4.0400000000000002E-3</v>
      </c>
      <c r="AV155">
        <v>4.0400000000000002E-3</v>
      </c>
      <c r="AW155">
        <v>4.0400000000000002E-3</v>
      </c>
      <c r="AX155">
        <v>4.0400000000000002E-3</v>
      </c>
      <c r="AY155">
        <v>4.0400000000000002E-3</v>
      </c>
      <c r="AZ155">
        <v>4.6299999999999996E-3</v>
      </c>
      <c r="BA155">
        <v>4.6299999999999996E-3</v>
      </c>
      <c r="BB155">
        <v>4.6299999999999996E-3</v>
      </c>
      <c r="BC155">
        <v>4.6299999999999996E-3</v>
      </c>
      <c r="BD155">
        <v>4.6299999999999996E-3</v>
      </c>
      <c r="BE155">
        <v>6.5599999999999999E-3</v>
      </c>
      <c r="BF155">
        <v>6.5599999999999999E-3</v>
      </c>
      <c r="BG155">
        <v>6.5599999999999999E-3</v>
      </c>
      <c r="BH155">
        <v>6.5599999999999999E-3</v>
      </c>
      <c r="BI155">
        <v>6.5599999999999999E-3</v>
      </c>
      <c r="BJ155">
        <v>1.1209999999999999E-2</v>
      </c>
      <c r="BK155">
        <v>1.1209999999999999E-2</v>
      </c>
      <c r="BL155">
        <v>1.1209999999999999E-2</v>
      </c>
      <c r="BM155">
        <v>1.1209999999999999E-2</v>
      </c>
      <c r="BN155">
        <v>1.1209999999999999E-2</v>
      </c>
      <c r="BO155">
        <v>1.6979999999999999E-2</v>
      </c>
      <c r="BP155">
        <v>1.6979999999999999E-2</v>
      </c>
      <c r="BQ155">
        <v>1.6979999999999999E-2</v>
      </c>
      <c r="BR155">
        <v>1.6979999999999999E-2</v>
      </c>
      <c r="BS155">
        <v>1.6979999999999999E-2</v>
      </c>
      <c r="BT155">
        <v>2.717E-2</v>
      </c>
      <c r="BU155">
        <v>2.717E-2</v>
      </c>
      <c r="BV155">
        <v>2.717E-2</v>
      </c>
      <c r="BW155">
        <v>2.717E-2</v>
      </c>
      <c r="BX155">
        <v>2.717E-2</v>
      </c>
      <c r="BY155">
        <v>4.1730000000000003E-2</v>
      </c>
      <c r="BZ155">
        <v>4.1730000000000003E-2</v>
      </c>
      <c r="CA155">
        <v>4.1730000000000003E-2</v>
      </c>
      <c r="CB155">
        <v>4.1730000000000003E-2</v>
      </c>
      <c r="CC155">
        <v>4.1730000000000003E-2</v>
      </c>
      <c r="CD155">
        <v>7.9250000000000001E-2</v>
      </c>
      <c r="CE155">
        <v>7.9250000000000001E-2</v>
      </c>
      <c r="CF155">
        <v>7.9250000000000001E-2</v>
      </c>
      <c r="CG155">
        <v>7.9250000000000001E-2</v>
      </c>
      <c r="CH155">
        <v>7.9250000000000001E-2</v>
      </c>
      <c r="CI155">
        <v>0.14055000000000001</v>
      </c>
      <c r="CJ155">
        <v>0.14055000000000001</v>
      </c>
      <c r="CK155">
        <v>0.14055000000000001</v>
      </c>
      <c r="CL155">
        <v>0.14055000000000001</v>
      </c>
      <c r="CM155">
        <v>0.14055000000000001</v>
      </c>
      <c r="CN155">
        <v>0.23280000000000001</v>
      </c>
      <c r="CO155">
        <v>0.23280000000000001</v>
      </c>
      <c r="CP155">
        <v>0.23280000000000001</v>
      </c>
      <c r="CQ155">
        <v>0.23280000000000001</v>
      </c>
      <c r="CR155">
        <v>0.23280000000000001</v>
      </c>
      <c r="CS155">
        <v>0.36009999999999998</v>
      </c>
      <c r="CT155">
        <v>0.36009999999999998</v>
      </c>
      <c r="CU155">
        <v>0.36009999999999998</v>
      </c>
      <c r="CV155">
        <v>0.36009999999999998</v>
      </c>
      <c r="CW155">
        <v>0.36009999999999998</v>
      </c>
      <c r="CX155">
        <v>1</v>
      </c>
    </row>
    <row r="156" spans="1:102">
      <c r="A156" t="s">
        <v>379</v>
      </c>
      <c r="B156">
        <v>0.1258</v>
      </c>
      <c r="C156">
        <v>1.968E-2</v>
      </c>
      <c r="D156">
        <v>1.968E-2</v>
      </c>
      <c r="E156">
        <v>1.968E-2</v>
      </c>
      <c r="F156">
        <v>1.968E-2</v>
      </c>
      <c r="G156">
        <v>4.2300000000000003E-3</v>
      </c>
      <c r="H156">
        <v>4.2300000000000003E-3</v>
      </c>
      <c r="I156">
        <v>4.2300000000000003E-3</v>
      </c>
      <c r="J156">
        <v>4.2300000000000003E-3</v>
      </c>
      <c r="K156">
        <v>4.2300000000000003E-3</v>
      </c>
      <c r="L156">
        <v>2.49E-3</v>
      </c>
      <c r="M156">
        <v>2.49E-3</v>
      </c>
      <c r="N156">
        <v>2.49E-3</v>
      </c>
      <c r="O156">
        <v>2.49E-3</v>
      </c>
      <c r="P156">
        <v>2.49E-3</v>
      </c>
      <c r="Q156">
        <v>3.7499999999999999E-3</v>
      </c>
      <c r="R156">
        <v>3.7499999999999999E-3</v>
      </c>
      <c r="S156">
        <v>3.7499999999999999E-3</v>
      </c>
      <c r="T156">
        <v>3.7499999999999999E-3</v>
      </c>
      <c r="U156">
        <v>3.7499999999999999E-3</v>
      </c>
      <c r="V156">
        <v>5.96E-3</v>
      </c>
      <c r="W156">
        <v>5.96E-3</v>
      </c>
      <c r="X156">
        <v>5.96E-3</v>
      </c>
      <c r="Y156">
        <v>5.96E-3</v>
      </c>
      <c r="Z156">
        <v>5.96E-3</v>
      </c>
      <c r="AA156">
        <v>7.3400000000000002E-3</v>
      </c>
      <c r="AB156">
        <v>7.3400000000000002E-3</v>
      </c>
      <c r="AC156">
        <v>7.3400000000000002E-3</v>
      </c>
      <c r="AD156">
        <v>7.3400000000000002E-3</v>
      </c>
      <c r="AE156">
        <v>7.3400000000000002E-3</v>
      </c>
      <c r="AF156">
        <v>8.0499999999999999E-3</v>
      </c>
      <c r="AG156">
        <v>8.0499999999999999E-3</v>
      </c>
      <c r="AH156">
        <v>8.0499999999999999E-3</v>
      </c>
      <c r="AI156">
        <v>8.0499999999999999E-3</v>
      </c>
      <c r="AJ156">
        <v>8.0499999999999999E-3</v>
      </c>
      <c r="AK156">
        <v>8.8500000000000002E-3</v>
      </c>
      <c r="AL156">
        <v>8.8500000000000002E-3</v>
      </c>
      <c r="AM156">
        <v>8.8500000000000002E-3</v>
      </c>
      <c r="AN156">
        <v>8.8500000000000002E-3</v>
      </c>
      <c r="AO156">
        <v>8.8500000000000002E-3</v>
      </c>
      <c r="AP156">
        <v>9.6299999999999997E-3</v>
      </c>
      <c r="AQ156">
        <v>9.6299999999999997E-3</v>
      </c>
      <c r="AR156">
        <v>9.6299999999999997E-3</v>
      </c>
      <c r="AS156">
        <v>9.6299999999999997E-3</v>
      </c>
      <c r="AT156">
        <v>9.6299999999999997E-3</v>
      </c>
      <c r="AU156">
        <v>1.1089999999999999E-2</v>
      </c>
      <c r="AV156">
        <v>1.1089999999999999E-2</v>
      </c>
      <c r="AW156">
        <v>1.1089999999999999E-2</v>
      </c>
      <c r="AX156">
        <v>1.1089999999999999E-2</v>
      </c>
      <c r="AY156">
        <v>1.1089999999999999E-2</v>
      </c>
      <c r="AZ156">
        <v>1.46E-2</v>
      </c>
      <c r="BA156">
        <v>1.46E-2</v>
      </c>
      <c r="BB156">
        <v>1.46E-2</v>
      </c>
      <c r="BC156">
        <v>1.46E-2</v>
      </c>
      <c r="BD156">
        <v>1.46E-2</v>
      </c>
      <c r="BE156">
        <v>2.1010000000000001E-2</v>
      </c>
      <c r="BF156">
        <v>2.1010000000000001E-2</v>
      </c>
      <c r="BG156">
        <v>2.1010000000000001E-2</v>
      </c>
      <c r="BH156">
        <v>2.1010000000000001E-2</v>
      </c>
      <c r="BI156">
        <v>2.1010000000000001E-2</v>
      </c>
      <c r="BJ156">
        <v>2.7619999999999999E-2</v>
      </c>
      <c r="BK156">
        <v>2.7619999999999999E-2</v>
      </c>
      <c r="BL156">
        <v>2.7619999999999999E-2</v>
      </c>
      <c r="BM156">
        <v>2.7619999999999999E-2</v>
      </c>
      <c r="BN156">
        <v>2.7619999999999999E-2</v>
      </c>
      <c r="BO156">
        <v>4.3040000000000002E-2</v>
      </c>
      <c r="BP156">
        <v>4.3040000000000002E-2</v>
      </c>
      <c r="BQ156">
        <v>4.3040000000000002E-2</v>
      </c>
      <c r="BR156">
        <v>4.3040000000000002E-2</v>
      </c>
      <c r="BS156">
        <v>4.3040000000000002E-2</v>
      </c>
      <c r="BT156">
        <v>6.6600000000000006E-2</v>
      </c>
      <c r="BU156">
        <v>6.6600000000000006E-2</v>
      </c>
      <c r="BV156">
        <v>6.6600000000000006E-2</v>
      </c>
      <c r="BW156">
        <v>6.6600000000000006E-2</v>
      </c>
      <c r="BX156">
        <v>6.6600000000000006E-2</v>
      </c>
      <c r="BY156">
        <v>0.10070999999999999</v>
      </c>
      <c r="BZ156">
        <v>0.10070999999999999</v>
      </c>
      <c r="CA156">
        <v>0.10070999999999999</v>
      </c>
      <c r="CB156">
        <v>0.10070999999999999</v>
      </c>
      <c r="CC156">
        <v>0.10070999999999999</v>
      </c>
      <c r="CD156">
        <v>0.14993999999999999</v>
      </c>
      <c r="CE156">
        <v>0.14993999999999999</v>
      </c>
      <c r="CF156">
        <v>0.14993999999999999</v>
      </c>
      <c r="CG156">
        <v>0.14993999999999999</v>
      </c>
      <c r="CH156">
        <v>0.14993999999999999</v>
      </c>
      <c r="CI156">
        <v>0.21772</v>
      </c>
      <c r="CJ156">
        <v>0.21772</v>
      </c>
      <c r="CK156">
        <v>0.21772</v>
      </c>
      <c r="CL156">
        <v>0.21772</v>
      </c>
      <c r="CM156">
        <v>0.21772</v>
      </c>
      <c r="CN156">
        <v>0.30870999999999998</v>
      </c>
      <c r="CO156">
        <v>0.30870999999999998</v>
      </c>
      <c r="CP156">
        <v>0.30870999999999998</v>
      </c>
      <c r="CQ156">
        <v>0.30870999999999998</v>
      </c>
      <c r="CR156">
        <v>0.30870999999999998</v>
      </c>
      <c r="CS156">
        <v>0.42720999999999998</v>
      </c>
      <c r="CT156">
        <v>0.42720999999999998</v>
      </c>
      <c r="CU156">
        <v>0.42720999999999998</v>
      </c>
      <c r="CV156">
        <v>0.42720999999999998</v>
      </c>
      <c r="CW156">
        <v>0.42720999999999998</v>
      </c>
      <c r="CX156">
        <v>1</v>
      </c>
    </row>
    <row r="157" spans="1:102">
      <c r="A157" t="s">
        <v>381</v>
      </c>
      <c r="B157">
        <v>1.66E-3</v>
      </c>
      <c r="C157">
        <v>1.8000000000000001E-4</v>
      </c>
      <c r="D157">
        <v>1.8000000000000001E-4</v>
      </c>
      <c r="E157">
        <v>1.8000000000000001E-4</v>
      </c>
      <c r="F157">
        <v>1.8000000000000001E-4</v>
      </c>
      <c r="G157">
        <v>5.0000000000000002E-5</v>
      </c>
      <c r="H157">
        <v>5.0000000000000002E-5</v>
      </c>
      <c r="I157">
        <v>5.0000000000000002E-5</v>
      </c>
      <c r="J157">
        <v>5.0000000000000002E-5</v>
      </c>
      <c r="K157">
        <v>5.0000000000000002E-5</v>
      </c>
      <c r="L157">
        <v>1.2E-4</v>
      </c>
      <c r="M157">
        <v>1.2E-4</v>
      </c>
      <c r="N157">
        <v>1.2E-4</v>
      </c>
      <c r="O157">
        <v>1.2E-4</v>
      </c>
      <c r="P157">
        <v>1.2E-4</v>
      </c>
      <c r="Q157">
        <v>1.4999999999999999E-4</v>
      </c>
      <c r="R157">
        <v>1.4999999999999999E-4</v>
      </c>
      <c r="S157">
        <v>1.4999999999999999E-4</v>
      </c>
      <c r="T157">
        <v>1.4999999999999999E-4</v>
      </c>
      <c r="U157">
        <v>1.4999999999999999E-4</v>
      </c>
      <c r="V157">
        <v>2.2000000000000001E-4</v>
      </c>
      <c r="W157">
        <v>2.2000000000000001E-4</v>
      </c>
      <c r="X157">
        <v>2.2000000000000001E-4</v>
      </c>
      <c r="Y157">
        <v>2.2000000000000001E-4</v>
      </c>
      <c r="Z157">
        <v>2.2000000000000001E-4</v>
      </c>
      <c r="AA157">
        <v>1.6000000000000001E-4</v>
      </c>
      <c r="AB157">
        <v>1.6000000000000001E-4</v>
      </c>
      <c r="AC157">
        <v>1.6000000000000001E-4</v>
      </c>
      <c r="AD157">
        <v>1.6000000000000001E-4</v>
      </c>
      <c r="AE157">
        <v>1.6000000000000001E-4</v>
      </c>
      <c r="AF157">
        <v>2.9E-4</v>
      </c>
      <c r="AG157">
        <v>2.9E-4</v>
      </c>
      <c r="AH157">
        <v>2.9E-4</v>
      </c>
      <c r="AI157">
        <v>2.9E-4</v>
      </c>
      <c r="AJ157">
        <v>2.9E-4</v>
      </c>
      <c r="AK157">
        <v>3.8000000000000002E-4</v>
      </c>
      <c r="AL157">
        <v>3.8000000000000002E-4</v>
      </c>
      <c r="AM157">
        <v>3.8000000000000002E-4</v>
      </c>
      <c r="AN157">
        <v>3.8000000000000002E-4</v>
      </c>
      <c r="AO157">
        <v>3.8000000000000002E-4</v>
      </c>
      <c r="AP157">
        <v>7.1000000000000002E-4</v>
      </c>
      <c r="AQ157">
        <v>7.1000000000000002E-4</v>
      </c>
      <c r="AR157">
        <v>7.1000000000000002E-4</v>
      </c>
      <c r="AS157">
        <v>7.1000000000000002E-4</v>
      </c>
      <c r="AT157">
        <v>7.1000000000000002E-4</v>
      </c>
      <c r="AU157">
        <v>1.2800000000000001E-3</v>
      </c>
      <c r="AV157">
        <v>1.2800000000000001E-3</v>
      </c>
      <c r="AW157">
        <v>1.2800000000000001E-3</v>
      </c>
      <c r="AX157">
        <v>1.2800000000000001E-3</v>
      </c>
      <c r="AY157">
        <v>1.2800000000000001E-3</v>
      </c>
      <c r="AZ157">
        <v>2.1700000000000001E-3</v>
      </c>
      <c r="BA157">
        <v>2.1700000000000001E-3</v>
      </c>
      <c r="BB157">
        <v>2.1700000000000001E-3</v>
      </c>
      <c r="BC157">
        <v>2.1700000000000001E-3</v>
      </c>
      <c r="BD157">
        <v>2.1700000000000001E-3</v>
      </c>
      <c r="BE157">
        <v>3.29E-3</v>
      </c>
      <c r="BF157">
        <v>3.29E-3</v>
      </c>
      <c r="BG157">
        <v>3.29E-3</v>
      </c>
      <c r="BH157">
        <v>3.29E-3</v>
      </c>
      <c r="BI157">
        <v>3.29E-3</v>
      </c>
      <c r="BJ157">
        <v>4.9699999999999996E-3</v>
      </c>
      <c r="BK157">
        <v>4.9699999999999996E-3</v>
      </c>
      <c r="BL157">
        <v>4.9699999999999996E-3</v>
      </c>
      <c r="BM157">
        <v>4.9699999999999996E-3</v>
      </c>
      <c r="BN157">
        <v>4.9699999999999996E-3</v>
      </c>
      <c r="BO157">
        <v>9.6900000000000007E-3</v>
      </c>
      <c r="BP157">
        <v>9.6900000000000007E-3</v>
      </c>
      <c r="BQ157">
        <v>9.6900000000000007E-3</v>
      </c>
      <c r="BR157">
        <v>9.6900000000000007E-3</v>
      </c>
      <c r="BS157">
        <v>9.6900000000000007E-3</v>
      </c>
      <c r="BT157">
        <v>1.575E-2</v>
      </c>
      <c r="BU157">
        <v>1.575E-2</v>
      </c>
      <c r="BV157">
        <v>1.575E-2</v>
      </c>
      <c r="BW157">
        <v>1.575E-2</v>
      </c>
      <c r="BX157">
        <v>1.575E-2</v>
      </c>
      <c r="BY157">
        <v>3.006E-2</v>
      </c>
      <c r="BZ157">
        <v>3.006E-2</v>
      </c>
      <c r="CA157">
        <v>3.006E-2</v>
      </c>
      <c r="CB157">
        <v>3.006E-2</v>
      </c>
      <c r="CC157">
        <v>3.006E-2</v>
      </c>
      <c r="CD157">
        <v>4.863E-2</v>
      </c>
      <c r="CE157">
        <v>4.863E-2</v>
      </c>
      <c r="CF157">
        <v>4.863E-2</v>
      </c>
      <c r="CG157">
        <v>4.863E-2</v>
      </c>
      <c r="CH157">
        <v>4.863E-2</v>
      </c>
      <c r="CI157">
        <v>7.9979999999999996E-2</v>
      </c>
      <c r="CJ157">
        <v>7.9979999999999996E-2</v>
      </c>
      <c r="CK157">
        <v>7.9979999999999996E-2</v>
      </c>
      <c r="CL157">
        <v>7.9979999999999996E-2</v>
      </c>
      <c r="CM157">
        <v>7.9979999999999996E-2</v>
      </c>
      <c r="CN157">
        <v>0.13372999999999999</v>
      </c>
      <c r="CO157">
        <v>0.13372999999999999</v>
      </c>
      <c r="CP157">
        <v>0.13372999999999999</v>
      </c>
      <c r="CQ157">
        <v>0.13372999999999999</v>
      </c>
      <c r="CR157">
        <v>0.13372999999999999</v>
      </c>
      <c r="CS157">
        <v>0.22731000000000001</v>
      </c>
      <c r="CT157">
        <v>0.22731000000000001</v>
      </c>
      <c r="CU157">
        <v>0.22731000000000001</v>
      </c>
      <c r="CV157">
        <v>0.22731000000000001</v>
      </c>
      <c r="CW157">
        <v>0.22731000000000001</v>
      </c>
      <c r="CX157">
        <v>1</v>
      </c>
    </row>
    <row r="158" spans="1:102">
      <c r="A158" t="s">
        <v>383</v>
      </c>
      <c r="B158">
        <v>4.7600000000000003E-3</v>
      </c>
      <c r="C158">
        <v>3.6999999999999999E-4</v>
      </c>
      <c r="D158">
        <v>3.6999999999999999E-4</v>
      </c>
      <c r="E158">
        <v>3.6999999999999999E-4</v>
      </c>
      <c r="F158">
        <v>3.6999999999999999E-4</v>
      </c>
      <c r="G158">
        <v>1.1E-4</v>
      </c>
      <c r="H158">
        <v>1.1E-4</v>
      </c>
      <c r="I158">
        <v>1.1E-4</v>
      </c>
      <c r="J158">
        <v>1.1E-4</v>
      </c>
      <c r="K158">
        <v>1.1E-4</v>
      </c>
      <c r="L158">
        <v>1.9000000000000001E-4</v>
      </c>
      <c r="M158">
        <v>1.9000000000000001E-4</v>
      </c>
      <c r="N158">
        <v>1.9000000000000001E-4</v>
      </c>
      <c r="O158">
        <v>1.9000000000000001E-4</v>
      </c>
      <c r="P158">
        <v>1.9000000000000001E-4</v>
      </c>
      <c r="Q158">
        <v>2.2000000000000001E-4</v>
      </c>
      <c r="R158">
        <v>2.2000000000000001E-4</v>
      </c>
      <c r="S158">
        <v>2.2000000000000001E-4</v>
      </c>
      <c r="T158">
        <v>2.2000000000000001E-4</v>
      </c>
      <c r="U158">
        <v>2.2000000000000001E-4</v>
      </c>
      <c r="V158">
        <v>2.0000000000000001E-4</v>
      </c>
      <c r="W158">
        <v>2.0000000000000001E-4</v>
      </c>
      <c r="X158">
        <v>2.0000000000000001E-4</v>
      </c>
      <c r="Y158">
        <v>2.0000000000000001E-4</v>
      </c>
      <c r="Z158">
        <v>2.0000000000000001E-4</v>
      </c>
      <c r="AA158">
        <v>3.1E-4</v>
      </c>
      <c r="AB158">
        <v>3.1E-4</v>
      </c>
      <c r="AC158">
        <v>3.1E-4</v>
      </c>
      <c r="AD158">
        <v>3.1E-4</v>
      </c>
      <c r="AE158">
        <v>3.1E-4</v>
      </c>
      <c r="AF158">
        <v>4.2000000000000002E-4</v>
      </c>
      <c r="AG158">
        <v>4.2000000000000002E-4</v>
      </c>
      <c r="AH158">
        <v>4.2000000000000002E-4</v>
      </c>
      <c r="AI158">
        <v>4.2000000000000002E-4</v>
      </c>
      <c r="AJ158">
        <v>4.2000000000000002E-4</v>
      </c>
      <c r="AK158">
        <v>7.1000000000000002E-4</v>
      </c>
      <c r="AL158">
        <v>7.1000000000000002E-4</v>
      </c>
      <c r="AM158">
        <v>7.1000000000000002E-4</v>
      </c>
      <c r="AN158">
        <v>7.1000000000000002E-4</v>
      </c>
      <c r="AO158">
        <v>7.1000000000000002E-4</v>
      </c>
      <c r="AP158">
        <v>1.4300000000000001E-3</v>
      </c>
      <c r="AQ158">
        <v>1.4300000000000001E-3</v>
      </c>
      <c r="AR158">
        <v>1.4300000000000001E-3</v>
      </c>
      <c r="AS158">
        <v>1.4300000000000001E-3</v>
      </c>
      <c r="AT158">
        <v>1.4300000000000001E-3</v>
      </c>
      <c r="AU158">
        <v>2.2799999999999999E-3</v>
      </c>
      <c r="AV158">
        <v>2.2799999999999999E-3</v>
      </c>
      <c r="AW158">
        <v>2.2799999999999999E-3</v>
      </c>
      <c r="AX158">
        <v>2.2799999999999999E-3</v>
      </c>
      <c r="AY158">
        <v>2.2799999999999999E-3</v>
      </c>
      <c r="AZ158">
        <v>3.8500000000000001E-3</v>
      </c>
      <c r="BA158">
        <v>3.8500000000000001E-3</v>
      </c>
      <c r="BB158">
        <v>3.8500000000000001E-3</v>
      </c>
      <c r="BC158">
        <v>3.8500000000000001E-3</v>
      </c>
      <c r="BD158">
        <v>3.8500000000000001E-3</v>
      </c>
      <c r="BE158">
        <v>5.9899999999999997E-3</v>
      </c>
      <c r="BF158">
        <v>5.9899999999999997E-3</v>
      </c>
      <c r="BG158">
        <v>5.9899999999999997E-3</v>
      </c>
      <c r="BH158">
        <v>5.9899999999999997E-3</v>
      </c>
      <c r="BI158">
        <v>5.9899999999999997E-3</v>
      </c>
      <c r="BJ158">
        <v>9.0100000000000006E-3</v>
      </c>
      <c r="BK158">
        <v>9.0100000000000006E-3</v>
      </c>
      <c r="BL158">
        <v>9.0100000000000006E-3</v>
      </c>
      <c r="BM158">
        <v>9.0100000000000006E-3</v>
      </c>
      <c r="BN158">
        <v>9.0100000000000006E-3</v>
      </c>
      <c r="BO158">
        <v>1.3769999999999999E-2</v>
      </c>
      <c r="BP158">
        <v>1.3769999999999999E-2</v>
      </c>
      <c r="BQ158">
        <v>1.3769999999999999E-2</v>
      </c>
      <c r="BR158">
        <v>1.3769999999999999E-2</v>
      </c>
      <c r="BS158">
        <v>1.3769999999999999E-2</v>
      </c>
      <c r="BT158">
        <v>2.5440000000000001E-2</v>
      </c>
      <c r="BU158">
        <v>2.5440000000000001E-2</v>
      </c>
      <c r="BV158">
        <v>2.5440000000000001E-2</v>
      </c>
      <c r="BW158">
        <v>2.5440000000000001E-2</v>
      </c>
      <c r="BX158">
        <v>2.5440000000000001E-2</v>
      </c>
      <c r="BY158">
        <v>4.5760000000000002E-2</v>
      </c>
      <c r="BZ158">
        <v>4.5760000000000002E-2</v>
      </c>
      <c r="CA158">
        <v>4.5760000000000002E-2</v>
      </c>
      <c r="CB158">
        <v>4.5760000000000002E-2</v>
      </c>
      <c r="CC158">
        <v>4.5760000000000002E-2</v>
      </c>
      <c r="CD158">
        <v>8.8139999999999996E-2</v>
      </c>
      <c r="CE158">
        <v>8.8139999999999996E-2</v>
      </c>
      <c r="CF158">
        <v>8.8139999999999996E-2</v>
      </c>
      <c r="CG158">
        <v>8.8139999999999996E-2</v>
      </c>
      <c r="CH158">
        <v>8.8139999999999996E-2</v>
      </c>
      <c r="CI158">
        <v>0.15675</v>
      </c>
      <c r="CJ158">
        <v>0.15675</v>
      </c>
      <c r="CK158">
        <v>0.15675</v>
      </c>
      <c r="CL158">
        <v>0.15675</v>
      </c>
      <c r="CM158">
        <v>0.15675</v>
      </c>
      <c r="CN158">
        <v>0.25738</v>
      </c>
      <c r="CO158">
        <v>0.25738</v>
      </c>
      <c r="CP158">
        <v>0.25738</v>
      </c>
      <c r="CQ158">
        <v>0.25738</v>
      </c>
      <c r="CR158">
        <v>0.25738</v>
      </c>
      <c r="CS158">
        <v>0.39018999999999998</v>
      </c>
      <c r="CT158">
        <v>0.39018999999999998</v>
      </c>
      <c r="CU158">
        <v>0.39018999999999998</v>
      </c>
      <c r="CV158">
        <v>0.39018999999999998</v>
      </c>
      <c r="CW158">
        <v>0.39018999999999998</v>
      </c>
      <c r="CX158">
        <v>1</v>
      </c>
    </row>
    <row r="159" spans="1:102">
      <c r="A159" t="s">
        <v>385</v>
      </c>
      <c r="B159">
        <v>2.3800000000000002E-3</v>
      </c>
      <c r="C159">
        <v>6.0000000000000002E-5</v>
      </c>
      <c r="D159">
        <v>6.0000000000000002E-5</v>
      </c>
      <c r="E159">
        <v>6.0000000000000002E-5</v>
      </c>
      <c r="F159">
        <v>6.0000000000000002E-5</v>
      </c>
      <c r="G159">
        <v>2.2000000000000001E-4</v>
      </c>
      <c r="H159">
        <v>2.2000000000000001E-4</v>
      </c>
      <c r="I159">
        <v>2.2000000000000001E-4</v>
      </c>
      <c r="J159">
        <v>2.2000000000000001E-4</v>
      </c>
      <c r="K159">
        <v>2.2000000000000001E-4</v>
      </c>
      <c r="L159">
        <v>9.0000000000000006E-5</v>
      </c>
      <c r="M159">
        <v>9.0000000000000006E-5</v>
      </c>
      <c r="N159">
        <v>9.0000000000000006E-5</v>
      </c>
      <c r="O159">
        <v>9.0000000000000006E-5</v>
      </c>
      <c r="P159">
        <v>9.0000000000000006E-5</v>
      </c>
      <c r="Q159">
        <v>2.5000000000000001E-4</v>
      </c>
      <c r="R159">
        <v>2.5000000000000001E-4</v>
      </c>
      <c r="S159">
        <v>2.5000000000000001E-4</v>
      </c>
      <c r="T159">
        <v>2.5000000000000001E-4</v>
      </c>
      <c r="U159">
        <v>2.5000000000000001E-4</v>
      </c>
      <c r="V159">
        <v>1.7000000000000001E-4</v>
      </c>
      <c r="W159">
        <v>1.7000000000000001E-4</v>
      </c>
      <c r="X159">
        <v>1.7000000000000001E-4</v>
      </c>
      <c r="Y159">
        <v>1.7000000000000001E-4</v>
      </c>
      <c r="Z159">
        <v>1.7000000000000001E-4</v>
      </c>
      <c r="AA159">
        <v>2.7999999999999998E-4</v>
      </c>
      <c r="AB159">
        <v>2.7999999999999998E-4</v>
      </c>
      <c r="AC159">
        <v>2.7999999999999998E-4</v>
      </c>
      <c r="AD159">
        <v>2.7999999999999998E-4</v>
      </c>
      <c r="AE159">
        <v>2.7999999999999998E-4</v>
      </c>
      <c r="AF159">
        <v>3.8000000000000002E-4</v>
      </c>
      <c r="AG159">
        <v>3.8000000000000002E-4</v>
      </c>
      <c r="AH159">
        <v>3.8000000000000002E-4</v>
      </c>
      <c r="AI159">
        <v>3.8000000000000002E-4</v>
      </c>
      <c r="AJ159">
        <v>3.8000000000000002E-4</v>
      </c>
      <c r="AK159">
        <v>5.1999999999999995E-4</v>
      </c>
      <c r="AL159">
        <v>5.1999999999999995E-4</v>
      </c>
      <c r="AM159">
        <v>5.1999999999999995E-4</v>
      </c>
      <c r="AN159">
        <v>5.1999999999999995E-4</v>
      </c>
      <c r="AO159">
        <v>5.1999999999999995E-4</v>
      </c>
      <c r="AP159">
        <v>9.3000000000000005E-4</v>
      </c>
      <c r="AQ159">
        <v>9.3000000000000005E-4</v>
      </c>
      <c r="AR159">
        <v>9.3000000000000005E-4</v>
      </c>
      <c r="AS159">
        <v>9.3000000000000005E-4</v>
      </c>
      <c r="AT159">
        <v>9.3000000000000005E-4</v>
      </c>
      <c r="AU159">
        <v>1.5299999999999999E-3</v>
      </c>
      <c r="AV159">
        <v>1.5299999999999999E-3</v>
      </c>
      <c r="AW159">
        <v>1.5299999999999999E-3</v>
      </c>
      <c r="AX159">
        <v>1.5299999999999999E-3</v>
      </c>
      <c r="AY159">
        <v>1.5299999999999999E-3</v>
      </c>
      <c r="AZ159">
        <v>3.1800000000000001E-3</v>
      </c>
      <c r="BA159">
        <v>3.1800000000000001E-3</v>
      </c>
      <c r="BB159">
        <v>3.1800000000000001E-3</v>
      </c>
      <c r="BC159">
        <v>3.1800000000000001E-3</v>
      </c>
      <c r="BD159">
        <v>3.1800000000000001E-3</v>
      </c>
      <c r="BE159">
        <v>3.9699999999999996E-3</v>
      </c>
      <c r="BF159">
        <v>3.9699999999999996E-3</v>
      </c>
      <c r="BG159">
        <v>3.9699999999999996E-3</v>
      </c>
      <c r="BH159">
        <v>3.9699999999999996E-3</v>
      </c>
      <c r="BI159">
        <v>3.9699999999999996E-3</v>
      </c>
      <c r="BJ159">
        <v>6.1900000000000002E-3</v>
      </c>
      <c r="BK159">
        <v>6.1900000000000002E-3</v>
      </c>
      <c r="BL159">
        <v>6.1900000000000002E-3</v>
      </c>
      <c r="BM159">
        <v>6.1900000000000002E-3</v>
      </c>
      <c r="BN159">
        <v>6.1900000000000002E-3</v>
      </c>
      <c r="BO159">
        <v>9.3699999999999999E-3</v>
      </c>
      <c r="BP159">
        <v>9.3699999999999999E-3</v>
      </c>
      <c r="BQ159">
        <v>9.3699999999999999E-3</v>
      </c>
      <c r="BR159">
        <v>9.3699999999999999E-3</v>
      </c>
      <c r="BS159">
        <v>9.3699999999999999E-3</v>
      </c>
      <c r="BT159">
        <v>1.6650000000000002E-2</v>
      </c>
      <c r="BU159">
        <v>1.6650000000000002E-2</v>
      </c>
      <c r="BV159">
        <v>1.6650000000000002E-2</v>
      </c>
      <c r="BW159">
        <v>1.6650000000000002E-2</v>
      </c>
      <c r="BX159">
        <v>1.6650000000000002E-2</v>
      </c>
      <c r="BY159">
        <v>3.2530000000000003E-2</v>
      </c>
      <c r="BZ159">
        <v>3.2530000000000003E-2</v>
      </c>
      <c r="CA159">
        <v>3.2530000000000003E-2</v>
      </c>
      <c r="CB159">
        <v>3.2530000000000003E-2</v>
      </c>
      <c r="CC159">
        <v>3.2530000000000003E-2</v>
      </c>
      <c r="CD159">
        <v>6.3189999999999996E-2</v>
      </c>
      <c r="CE159">
        <v>6.3189999999999996E-2</v>
      </c>
      <c r="CF159">
        <v>6.3189999999999996E-2</v>
      </c>
      <c r="CG159">
        <v>6.3189999999999996E-2</v>
      </c>
      <c r="CH159">
        <v>6.3189999999999996E-2</v>
      </c>
      <c r="CI159">
        <v>0.11539000000000001</v>
      </c>
      <c r="CJ159">
        <v>0.11539000000000001</v>
      </c>
      <c r="CK159">
        <v>0.11539000000000001</v>
      </c>
      <c r="CL159">
        <v>0.11539000000000001</v>
      </c>
      <c r="CM159">
        <v>0.11539000000000001</v>
      </c>
      <c r="CN159">
        <v>0.19811999999999999</v>
      </c>
      <c r="CO159">
        <v>0.19811999999999999</v>
      </c>
      <c r="CP159">
        <v>0.19811999999999999</v>
      </c>
      <c r="CQ159">
        <v>0.19811999999999999</v>
      </c>
      <c r="CR159">
        <v>0.19811999999999999</v>
      </c>
      <c r="CS159">
        <v>0.31979999999999997</v>
      </c>
      <c r="CT159">
        <v>0.31979999999999997</v>
      </c>
      <c r="CU159">
        <v>0.31979999999999997</v>
      </c>
      <c r="CV159">
        <v>0.31979999999999997</v>
      </c>
      <c r="CW159">
        <v>0.31979999999999997</v>
      </c>
      <c r="CX159">
        <v>1</v>
      </c>
    </row>
    <row r="160" spans="1:102">
      <c r="A160" t="s">
        <v>387</v>
      </c>
      <c r="B160">
        <v>2.9950000000000001E-2</v>
      </c>
      <c r="C160">
        <v>1.9E-3</v>
      </c>
      <c r="D160">
        <v>1.9E-3</v>
      </c>
      <c r="E160">
        <v>1.9E-3</v>
      </c>
      <c r="F160">
        <v>1.9E-3</v>
      </c>
      <c r="G160">
        <v>5.8E-4</v>
      </c>
      <c r="H160">
        <v>5.8E-4</v>
      </c>
      <c r="I160">
        <v>5.8E-4</v>
      </c>
      <c r="J160">
        <v>5.8E-4</v>
      </c>
      <c r="K160">
        <v>5.8E-4</v>
      </c>
      <c r="L160">
        <v>4.0999999999999999E-4</v>
      </c>
      <c r="M160">
        <v>4.0999999999999999E-4</v>
      </c>
      <c r="N160">
        <v>4.0999999999999999E-4</v>
      </c>
      <c r="O160">
        <v>4.0999999999999999E-4</v>
      </c>
      <c r="P160">
        <v>4.0999999999999999E-4</v>
      </c>
      <c r="Q160">
        <v>6.3000000000000003E-4</v>
      </c>
      <c r="R160">
        <v>6.3000000000000003E-4</v>
      </c>
      <c r="S160">
        <v>6.3000000000000003E-4</v>
      </c>
      <c r="T160">
        <v>6.3000000000000003E-4</v>
      </c>
      <c r="U160">
        <v>6.3000000000000003E-4</v>
      </c>
      <c r="V160">
        <v>8.0000000000000004E-4</v>
      </c>
      <c r="W160">
        <v>8.0000000000000004E-4</v>
      </c>
      <c r="X160">
        <v>8.0000000000000004E-4</v>
      </c>
      <c r="Y160">
        <v>8.0000000000000004E-4</v>
      </c>
      <c r="Z160">
        <v>8.0000000000000004E-4</v>
      </c>
      <c r="AA160">
        <v>9.5E-4</v>
      </c>
      <c r="AB160">
        <v>9.5E-4</v>
      </c>
      <c r="AC160">
        <v>9.5E-4</v>
      </c>
      <c r="AD160">
        <v>9.5E-4</v>
      </c>
      <c r="AE160">
        <v>9.5E-4</v>
      </c>
      <c r="AF160">
        <v>1.23E-3</v>
      </c>
      <c r="AG160">
        <v>1.23E-3</v>
      </c>
      <c r="AH160">
        <v>1.23E-3</v>
      </c>
      <c r="AI160">
        <v>1.23E-3</v>
      </c>
      <c r="AJ160">
        <v>1.23E-3</v>
      </c>
      <c r="AK160">
        <v>1.6999999999999999E-3</v>
      </c>
      <c r="AL160">
        <v>1.6999999999999999E-3</v>
      </c>
      <c r="AM160">
        <v>1.6999999999999999E-3</v>
      </c>
      <c r="AN160">
        <v>1.6999999999999999E-3</v>
      </c>
      <c r="AO160">
        <v>1.6999999999999999E-3</v>
      </c>
      <c r="AP160">
        <v>2.4399999999999999E-3</v>
      </c>
      <c r="AQ160">
        <v>2.4399999999999999E-3</v>
      </c>
      <c r="AR160">
        <v>2.4399999999999999E-3</v>
      </c>
      <c r="AS160">
        <v>2.4399999999999999E-3</v>
      </c>
      <c r="AT160">
        <v>2.4399999999999999E-3</v>
      </c>
      <c r="AU160">
        <v>3.6600000000000001E-3</v>
      </c>
      <c r="AV160">
        <v>3.6600000000000001E-3</v>
      </c>
      <c r="AW160">
        <v>3.6600000000000001E-3</v>
      </c>
      <c r="AX160">
        <v>3.6600000000000001E-3</v>
      </c>
      <c r="AY160">
        <v>3.6600000000000001E-3</v>
      </c>
      <c r="AZ160">
        <v>5.5300000000000002E-3</v>
      </c>
      <c r="BA160">
        <v>5.5300000000000002E-3</v>
      </c>
      <c r="BB160">
        <v>5.5300000000000002E-3</v>
      </c>
      <c r="BC160">
        <v>5.5300000000000002E-3</v>
      </c>
      <c r="BD160">
        <v>5.5300000000000002E-3</v>
      </c>
      <c r="BE160">
        <v>8.5000000000000006E-3</v>
      </c>
      <c r="BF160">
        <v>8.5000000000000006E-3</v>
      </c>
      <c r="BG160">
        <v>8.5000000000000006E-3</v>
      </c>
      <c r="BH160">
        <v>8.5000000000000006E-3</v>
      </c>
      <c r="BI160">
        <v>8.5000000000000006E-3</v>
      </c>
      <c r="BJ160">
        <v>1.3350000000000001E-2</v>
      </c>
      <c r="BK160">
        <v>1.3350000000000001E-2</v>
      </c>
      <c r="BL160">
        <v>1.3350000000000001E-2</v>
      </c>
      <c r="BM160">
        <v>1.3350000000000001E-2</v>
      </c>
      <c r="BN160">
        <v>1.3350000000000001E-2</v>
      </c>
      <c r="BO160">
        <v>2.2419999999999999E-2</v>
      </c>
      <c r="BP160">
        <v>2.2419999999999999E-2</v>
      </c>
      <c r="BQ160">
        <v>2.2419999999999999E-2</v>
      </c>
      <c r="BR160">
        <v>2.2419999999999999E-2</v>
      </c>
      <c r="BS160">
        <v>2.2419999999999999E-2</v>
      </c>
      <c r="BT160">
        <v>3.9149999999999997E-2</v>
      </c>
      <c r="BU160">
        <v>3.9149999999999997E-2</v>
      </c>
      <c r="BV160">
        <v>3.9149999999999997E-2</v>
      </c>
      <c r="BW160">
        <v>3.9149999999999997E-2</v>
      </c>
      <c r="BX160">
        <v>3.9149999999999997E-2</v>
      </c>
      <c r="BY160">
        <v>6.8129999999999996E-2</v>
      </c>
      <c r="BZ160">
        <v>6.8129999999999996E-2</v>
      </c>
      <c r="CA160">
        <v>6.8129999999999996E-2</v>
      </c>
      <c r="CB160">
        <v>6.8129999999999996E-2</v>
      </c>
      <c r="CC160">
        <v>6.8129999999999996E-2</v>
      </c>
      <c r="CD160">
        <v>0.11565</v>
      </c>
      <c r="CE160">
        <v>0.11565</v>
      </c>
      <c r="CF160">
        <v>0.11565</v>
      </c>
      <c r="CG160">
        <v>0.11565</v>
      </c>
      <c r="CH160">
        <v>0.11565</v>
      </c>
      <c r="CI160">
        <v>0.18603</v>
      </c>
      <c r="CJ160">
        <v>0.18603</v>
      </c>
      <c r="CK160">
        <v>0.18603</v>
      </c>
      <c r="CL160">
        <v>0.18603</v>
      </c>
      <c r="CM160">
        <v>0.18603</v>
      </c>
      <c r="CN160">
        <v>0.28361999999999998</v>
      </c>
      <c r="CO160">
        <v>0.28361999999999998</v>
      </c>
      <c r="CP160">
        <v>0.28361999999999998</v>
      </c>
      <c r="CQ160">
        <v>0.28361999999999998</v>
      </c>
      <c r="CR160">
        <v>0.28361999999999998</v>
      </c>
      <c r="CS160">
        <v>0.40977999999999998</v>
      </c>
      <c r="CT160">
        <v>0.40977999999999998</v>
      </c>
      <c r="CU160">
        <v>0.40977999999999998</v>
      </c>
      <c r="CV160">
        <v>0.40977999999999998</v>
      </c>
      <c r="CW160">
        <v>0.40977999999999998</v>
      </c>
      <c r="CX160">
        <v>1</v>
      </c>
    </row>
    <row r="161" spans="1:102">
      <c r="A161" t="s">
        <v>389</v>
      </c>
      <c r="B161">
        <v>0.11552999999999999</v>
      </c>
      <c r="C161">
        <v>2.23E-2</v>
      </c>
      <c r="D161">
        <v>2.23E-2</v>
      </c>
      <c r="E161">
        <v>2.23E-2</v>
      </c>
      <c r="F161">
        <v>2.23E-2</v>
      </c>
      <c r="G161">
        <v>4.2599999999999999E-3</v>
      </c>
      <c r="H161">
        <v>4.2599999999999999E-3</v>
      </c>
      <c r="I161">
        <v>4.2599999999999999E-3</v>
      </c>
      <c r="J161">
        <v>4.2599999999999999E-3</v>
      </c>
      <c r="K161">
        <v>4.2599999999999999E-3</v>
      </c>
      <c r="L161">
        <v>2.5300000000000001E-3</v>
      </c>
      <c r="M161">
        <v>2.5300000000000001E-3</v>
      </c>
      <c r="N161">
        <v>2.5300000000000001E-3</v>
      </c>
      <c r="O161">
        <v>2.5300000000000001E-3</v>
      </c>
      <c r="P161">
        <v>2.5300000000000001E-3</v>
      </c>
      <c r="Q161">
        <v>3.7699999999999999E-3</v>
      </c>
      <c r="R161">
        <v>3.7699999999999999E-3</v>
      </c>
      <c r="S161">
        <v>3.7699999999999999E-3</v>
      </c>
      <c r="T161">
        <v>3.7699999999999999E-3</v>
      </c>
      <c r="U161">
        <v>3.7699999999999999E-3</v>
      </c>
      <c r="V161">
        <v>5.6299999999999996E-3</v>
      </c>
      <c r="W161">
        <v>5.6299999999999996E-3</v>
      </c>
      <c r="X161">
        <v>5.6299999999999996E-3</v>
      </c>
      <c r="Y161">
        <v>5.6299999999999996E-3</v>
      </c>
      <c r="Z161">
        <v>5.6299999999999996E-3</v>
      </c>
      <c r="AA161">
        <v>6.45E-3</v>
      </c>
      <c r="AB161">
        <v>6.45E-3</v>
      </c>
      <c r="AC161">
        <v>6.45E-3</v>
      </c>
      <c r="AD161">
        <v>6.45E-3</v>
      </c>
      <c r="AE161">
        <v>6.45E-3</v>
      </c>
      <c r="AF161">
        <v>7.0200000000000002E-3</v>
      </c>
      <c r="AG161">
        <v>7.0200000000000002E-3</v>
      </c>
      <c r="AH161">
        <v>7.0200000000000002E-3</v>
      </c>
      <c r="AI161">
        <v>7.0200000000000002E-3</v>
      </c>
      <c r="AJ161">
        <v>7.0200000000000002E-3</v>
      </c>
      <c r="AK161">
        <v>8.0400000000000003E-3</v>
      </c>
      <c r="AL161">
        <v>8.0400000000000003E-3</v>
      </c>
      <c r="AM161">
        <v>8.0400000000000003E-3</v>
      </c>
      <c r="AN161">
        <v>8.0400000000000003E-3</v>
      </c>
      <c r="AO161">
        <v>8.0400000000000003E-3</v>
      </c>
      <c r="AP161">
        <v>9.0900000000000009E-3</v>
      </c>
      <c r="AQ161">
        <v>9.0900000000000009E-3</v>
      </c>
      <c r="AR161">
        <v>9.0900000000000009E-3</v>
      </c>
      <c r="AS161">
        <v>9.0900000000000009E-3</v>
      </c>
      <c r="AT161">
        <v>9.0900000000000009E-3</v>
      </c>
      <c r="AU161">
        <v>1.077E-2</v>
      </c>
      <c r="AV161">
        <v>1.077E-2</v>
      </c>
      <c r="AW161">
        <v>1.077E-2</v>
      </c>
      <c r="AX161">
        <v>1.077E-2</v>
      </c>
      <c r="AY161">
        <v>1.077E-2</v>
      </c>
      <c r="AZ161">
        <v>1.443E-2</v>
      </c>
      <c r="BA161">
        <v>1.443E-2</v>
      </c>
      <c r="BB161">
        <v>1.443E-2</v>
      </c>
      <c r="BC161">
        <v>1.443E-2</v>
      </c>
      <c r="BD161">
        <v>1.443E-2</v>
      </c>
      <c r="BE161">
        <v>2.1010000000000001E-2</v>
      </c>
      <c r="BF161">
        <v>2.1010000000000001E-2</v>
      </c>
      <c r="BG161">
        <v>2.1010000000000001E-2</v>
      </c>
      <c r="BH161">
        <v>2.1010000000000001E-2</v>
      </c>
      <c r="BI161">
        <v>2.1010000000000001E-2</v>
      </c>
      <c r="BJ161">
        <v>2.7720000000000002E-2</v>
      </c>
      <c r="BK161">
        <v>2.7720000000000002E-2</v>
      </c>
      <c r="BL161">
        <v>2.7720000000000002E-2</v>
      </c>
      <c r="BM161">
        <v>2.7720000000000002E-2</v>
      </c>
      <c r="BN161">
        <v>2.7720000000000002E-2</v>
      </c>
      <c r="BO161">
        <v>4.3220000000000001E-2</v>
      </c>
      <c r="BP161">
        <v>4.3220000000000001E-2</v>
      </c>
      <c r="BQ161">
        <v>4.3220000000000001E-2</v>
      </c>
      <c r="BR161">
        <v>4.3220000000000001E-2</v>
      </c>
      <c r="BS161">
        <v>4.3220000000000001E-2</v>
      </c>
      <c r="BT161">
        <v>6.6879999999999995E-2</v>
      </c>
      <c r="BU161">
        <v>6.6879999999999995E-2</v>
      </c>
      <c r="BV161">
        <v>6.6879999999999995E-2</v>
      </c>
      <c r="BW161">
        <v>6.6879999999999995E-2</v>
      </c>
      <c r="BX161">
        <v>6.6879999999999995E-2</v>
      </c>
      <c r="BY161">
        <v>0.10116</v>
      </c>
      <c r="BZ161">
        <v>0.10116</v>
      </c>
      <c r="CA161">
        <v>0.10116</v>
      </c>
      <c r="CB161">
        <v>0.10116</v>
      </c>
      <c r="CC161">
        <v>0.10116</v>
      </c>
      <c r="CD161">
        <v>0.15064</v>
      </c>
      <c r="CE161">
        <v>0.15064</v>
      </c>
      <c r="CF161">
        <v>0.15064</v>
      </c>
      <c r="CG161">
        <v>0.15064</v>
      </c>
      <c r="CH161">
        <v>0.15064</v>
      </c>
      <c r="CI161">
        <v>0.21936</v>
      </c>
      <c r="CJ161">
        <v>0.21936</v>
      </c>
      <c r="CK161">
        <v>0.21936</v>
      </c>
      <c r="CL161">
        <v>0.21936</v>
      </c>
      <c r="CM161">
        <v>0.21936</v>
      </c>
      <c r="CN161">
        <v>0.30879000000000001</v>
      </c>
      <c r="CO161">
        <v>0.30879000000000001</v>
      </c>
      <c r="CP161">
        <v>0.30879000000000001</v>
      </c>
      <c r="CQ161">
        <v>0.30879000000000001</v>
      </c>
      <c r="CR161">
        <v>0.30879000000000001</v>
      </c>
      <c r="CS161">
        <v>0.42729</v>
      </c>
      <c r="CT161">
        <v>0.42729</v>
      </c>
      <c r="CU161">
        <v>0.42729</v>
      </c>
      <c r="CV161">
        <v>0.42729</v>
      </c>
      <c r="CW161">
        <v>0.42729</v>
      </c>
      <c r="CX161">
        <v>1</v>
      </c>
    </row>
    <row r="162" spans="1:102">
      <c r="A162" t="s">
        <v>391</v>
      </c>
      <c r="B162">
        <v>3.85E-2</v>
      </c>
      <c r="C162">
        <v>4.0899999999999999E-3</v>
      </c>
      <c r="D162">
        <v>4.0899999999999999E-3</v>
      </c>
      <c r="E162">
        <v>4.0899999999999999E-3</v>
      </c>
      <c r="F162">
        <v>4.0899999999999999E-3</v>
      </c>
      <c r="G162">
        <v>1.6800000000000001E-3</v>
      </c>
      <c r="H162">
        <v>1.6800000000000001E-3</v>
      </c>
      <c r="I162">
        <v>1.6800000000000001E-3</v>
      </c>
      <c r="J162">
        <v>1.6800000000000001E-3</v>
      </c>
      <c r="K162">
        <v>1.6800000000000001E-3</v>
      </c>
      <c r="L162">
        <v>1.2899999999999999E-3</v>
      </c>
      <c r="M162">
        <v>1.2899999999999999E-3</v>
      </c>
      <c r="N162">
        <v>1.2899999999999999E-3</v>
      </c>
      <c r="O162">
        <v>1.2899999999999999E-3</v>
      </c>
      <c r="P162">
        <v>1.2899999999999999E-3</v>
      </c>
      <c r="Q162">
        <v>2.5500000000000002E-3</v>
      </c>
      <c r="R162">
        <v>2.5500000000000002E-3</v>
      </c>
      <c r="S162">
        <v>2.5500000000000002E-3</v>
      </c>
      <c r="T162">
        <v>2.5500000000000002E-3</v>
      </c>
      <c r="U162">
        <v>2.5500000000000002E-3</v>
      </c>
      <c r="V162">
        <v>9.1999999999999998E-3</v>
      </c>
      <c r="W162">
        <v>9.1999999999999998E-3</v>
      </c>
      <c r="X162">
        <v>9.1999999999999998E-3</v>
      </c>
      <c r="Y162">
        <v>9.1999999999999998E-3</v>
      </c>
      <c r="Z162">
        <v>9.1999999999999998E-3</v>
      </c>
      <c r="AA162">
        <v>1.8780000000000002E-2</v>
      </c>
      <c r="AB162">
        <v>1.8780000000000002E-2</v>
      </c>
      <c r="AC162">
        <v>1.8780000000000002E-2</v>
      </c>
      <c r="AD162">
        <v>1.8780000000000002E-2</v>
      </c>
      <c r="AE162">
        <v>1.8780000000000002E-2</v>
      </c>
      <c r="AF162">
        <v>2.2689999999999998E-2</v>
      </c>
      <c r="AG162">
        <v>2.2689999999999998E-2</v>
      </c>
      <c r="AH162">
        <v>2.2689999999999998E-2</v>
      </c>
      <c r="AI162">
        <v>2.2689999999999998E-2</v>
      </c>
      <c r="AJ162">
        <v>2.2689999999999998E-2</v>
      </c>
      <c r="AK162">
        <v>1.7569999999999999E-2</v>
      </c>
      <c r="AL162">
        <v>1.7569999999999999E-2</v>
      </c>
      <c r="AM162">
        <v>1.7569999999999999E-2</v>
      </c>
      <c r="AN162">
        <v>1.7569999999999999E-2</v>
      </c>
      <c r="AO162">
        <v>1.7569999999999999E-2</v>
      </c>
      <c r="AP162">
        <v>1.2070000000000001E-2</v>
      </c>
      <c r="AQ162">
        <v>1.2070000000000001E-2</v>
      </c>
      <c r="AR162">
        <v>1.2070000000000001E-2</v>
      </c>
      <c r="AS162">
        <v>1.2070000000000001E-2</v>
      </c>
      <c r="AT162">
        <v>1.2070000000000001E-2</v>
      </c>
      <c r="AU162">
        <v>1.3180000000000001E-2</v>
      </c>
      <c r="AV162">
        <v>1.3180000000000001E-2</v>
      </c>
      <c r="AW162">
        <v>1.3180000000000001E-2</v>
      </c>
      <c r="AX162">
        <v>1.3180000000000001E-2</v>
      </c>
      <c r="AY162">
        <v>1.3180000000000001E-2</v>
      </c>
      <c r="AZ162">
        <v>1.575E-2</v>
      </c>
      <c r="BA162">
        <v>1.575E-2</v>
      </c>
      <c r="BB162">
        <v>1.575E-2</v>
      </c>
      <c r="BC162">
        <v>1.575E-2</v>
      </c>
      <c r="BD162">
        <v>1.575E-2</v>
      </c>
      <c r="BE162">
        <v>1.8370000000000001E-2</v>
      </c>
      <c r="BF162">
        <v>1.8370000000000001E-2</v>
      </c>
      <c r="BG162">
        <v>1.8370000000000001E-2</v>
      </c>
      <c r="BH162">
        <v>1.8370000000000001E-2</v>
      </c>
      <c r="BI162">
        <v>1.8370000000000001E-2</v>
      </c>
      <c r="BJ162">
        <v>2.222E-2</v>
      </c>
      <c r="BK162">
        <v>2.222E-2</v>
      </c>
      <c r="BL162">
        <v>2.222E-2</v>
      </c>
      <c r="BM162">
        <v>2.222E-2</v>
      </c>
      <c r="BN162">
        <v>2.222E-2</v>
      </c>
      <c r="BO162">
        <v>3.5549999999999998E-2</v>
      </c>
      <c r="BP162">
        <v>3.5549999999999998E-2</v>
      </c>
      <c r="BQ162">
        <v>3.5549999999999998E-2</v>
      </c>
      <c r="BR162">
        <v>3.5549999999999998E-2</v>
      </c>
      <c r="BS162">
        <v>3.5549999999999998E-2</v>
      </c>
      <c r="BT162">
        <v>4.7320000000000001E-2</v>
      </c>
      <c r="BU162">
        <v>4.7320000000000001E-2</v>
      </c>
      <c r="BV162">
        <v>4.7320000000000001E-2</v>
      </c>
      <c r="BW162">
        <v>4.7320000000000001E-2</v>
      </c>
      <c r="BX162">
        <v>4.7320000000000001E-2</v>
      </c>
      <c r="BY162">
        <v>7.7469999999999997E-2</v>
      </c>
      <c r="BZ162">
        <v>7.7469999999999997E-2</v>
      </c>
      <c r="CA162">
        <v>7.7469999999999997E-2</v>
      </c>
      <c r="CB162">
        <v>7.7469999999999997E-2</v>
      </c>
      <c r="CC162">
        <v>7.7469999999999997E-2</v>
      </c>
      <c r="CD162">
        <v>9.6979999999999997E-2</v>
      </c>
      <c r="CE162">
        <v>9.6979999999999997E-2</v>
      </c>
      <c r="CF162">
        <v>9.6979999999999997E-2</v>
      </c>
      <c r="CG162">
        <v>9.6979999999999997E-2</v>
      </c>
      <c r="CH162">
        <v>9.6979999999999997E-2</v>
      </c>
      <c r="CI162">
        <v>0.1288</v>
      </c>
      <c r="CJ162">
        <v>0.1288</v>
      </c>
      <c r="CK162">
        <v>0.1288</v>
      </c>
      <c r="CL162">
        <v>0.1288</v>
      </c>
      <c r="CM162">
        <v>0.1288</v>
      </c>
      <c r="CN162">
        <v>0.18196999999999999</v>
      </c>
      <c r="CO162">
        <v>0.18196999999999999</v>
      </c>
      <c r="CP162">
        <v>0.18196999999999999</v>
      </c>
      <c r="CQ162">
        <v>0.18196999999999999</v>
      </c>
      <c r="CR162">
        <v>0.18196999999999999</v>
      </c>
      <c r="CS162">
        <v>0.27309</v>
      </c>
      <c r="CT162">
        <v>0.27309</v>
      </c>
      <c r="CU162">
        <v>0.27309</v>
      </c>
      <c r="CV162">
        <v>0.27309</v>
      </c>
      <c r="CW162">
        <v>0.27309</v>
      </c>
      <c r="CX162">
        <v>1</v>
      </c>
    </row>
    <row r="163" spans="1:102">
      <c r="A163" t="s">
        <v>393</v>
      </c>
      <c r="B163">
        <v>9.7912499999999996E-3</v>
      </c>
      <c r="C163">
        <v>3.5649999999999999E-4</v>
      </c>
      <c r="D163">
        <v>3.5649999999999999E-4</v>
      </c>
      <c r="E163">
        <v>3.5649999999999999E-4</v>
      </c>
      <c r="F163">
        <v>3.5649999999999999E-4</v>
      </c>
      <c r="G163">
        <v>1.7899999999999999E-4</v>
      </c>
      <c r="H163">
        <v>1.7899999999999999E-4</v>
      </c>
      <c r="I163">
        <v>1.7899999999999999E-4</v>
      </c>
      <c r="J163">
        <v>1.7899999999999999E-4</v>
      </c>
      <c r="K163">
        <v>1.7899999999999999E-4</v>
      </c>
      <c r="L163">
        <v>1.8075E-4</v>
      </c>
      <c r="M163">
        <v>1.8075E-4</v>
      </c>
      <c r="N163">
        <v>1.8075E-4</v>
      </c>
      <c r="O163">
        <v>1.8075E-4</v>
      </c>
      <c r="P163">
        <v>1.8075E-4</v>
      </c>
      <c r="Q163">
        <v>3.0775000000000003E-4</v>
      </c>
      <c r="R163">
        <v>3.0775000000000003E-4</v>
      </c>
      <c r="S163">
        <v>3.0775000000000003E-4</v>
      </c>
      <c r="T163">
        <v>3.0775000000000003E-4</v>
      </c>
      <c r="U163">
        <v>3.0775000000000003E-4</v>
      </c>
      <c r="V163">
        <v>4.2025E-4</v>
      </c>
      <c r="W163">
        <v>4.2025E-4</v>
      </c>
      <c r="X163">
        <v>4.2025E-4</v>
      </c>
      <c r="Y163">
        <v>4.2025E-4</v>
      </c>
      <c r="Z163">
        <v>4.2025E-4</v>
      </c>
      <c r="AA163">
        <v>5.2674999999999998E-4</v>
      </c>
      <c r="AB163">
        <v>5.2674999999999998E-4</v>
      </c>
      <c r="AC163">
        <v>5.2674999999999998E-4</v>
      </c>
      <c r="AD163">
        <v>5.2674999999999998E-4</v>
      </c>
      <c r="AE163">
        <v>5.2674999999999998E-4</v>
      </c>
      <c r="AF163">
        <v>7.3850000000000001E-4</v>
      </c>
      <c r="AG163">
        <v>7.3850000000000001E-4</v>
      </c>
      <c r="AH163">
        <v>7.3850000000000001E-4</v>
      </c>
      <c r="AI163">
        <v>7.3850000000000001E-4</v>
      </c>
      <c r="AJ163">
        <v>7.3850000000000001E-4</v>
      </c>
      <c r="AK163">
        <v>1.0690000000000001E-3</v>
      </c>
      <c r="AL163">
        <v>1.0690000000000001E-3</v>
      </c>
      <c r="AM163">
        <v>1.0690000000000001E-3</v>
      </c>
      <c r="AN163">
        <v>1.0690000000000001E-3</v>
      </c>
      <c r="AO163">
        <v>1.0690000000000001E-3</v>
      </c>
      <c r="AP163">
        <v>1.622E-3</v>
      </c>
      <c r="AQ163">
        <v>1.622E-3</v>
      </c>
      <c r="AR163">
        <v>1.622E-3</v>
      </c>
      <c r="AS163">
        <v>1.622E-3</v>
      </c>
      <c r="AT163">
        <v>1.622E-3</v>
      </c>
      <c r="AU163">
        <v>2.5685E-3</v>
      </c>
      <c r="AV163">
        <v>2.5685E-3</v>
      </c>
      <c r="AW163">
        <v>2.5685E-3</v>
      </c>
      <c r="AX163">
        <v>2.5685E-3</v>
      </c>
      <c r="AY163">
        <v>2.5685E-3</v>
      </c>
      <c r="AZ163">
        <v>4.117E-3</v>
      </c>
      <c r="BA163">
        <v>4.117E-3</v>
      </c>
      <c r="BB163">
        <v>4.117E-3</v>
      </c>
      <c r="BC163">
        <v>4.117E-3</v>
      </c>
      <c r="BD163">
        <v>4.117E-3</v>
      </c>
      <c r="BE163">
        <v>6.4475000000000001E-3</v>
      </c>
      <c r="BF163">
        <v>6.4475000000000001E-3</v>
      </c>
      <c r="BG163">
        <v>6.4475000000000001E-3</v>
      </c>
      <c r="BH163">
        <v>6.4475000000000001E-3</v>
      </c>
      <c r="BI163">
        <v>6.4475000000000001E-3</v>
      </c>
      <c r="BJ163">
        <v>9.7327500000000001E-3</v>
      </c>
      <c r="BK163">
        <v>9.7327500000000001E-3</v>
      </c>
      <c r="BL163">
        <v>9.7327500000000001E-3</v>
      </c>
      <c r="BM163">
        <v>9.7327500000000001E-3</v>
      </c>
      <c r="BN163">
        <v>9.7327500000000001E-3</v>
      </c>
      <c r="BO163">
        <v>1.5950249999999999E-2</v>
      </c>
      <c r="BP163">
        <v>1.5950249999999999E-2</v>
      </c>
      <c r="BQ163">
        <v>1.5950249999999999E-2</v>
      </c>
      <c r="BR163">
        <v>1.5950249999999999E-2</v>
      </c>
      <c r="BS163">
        <v>1.5950249999999999E-2</v>
      </c>
      <c r="BT163">
        <v>2.6643500000000001E-2</v>
      </c>
      <c r="BU163">
        <v>2.6643500000000001E-2</v>
      </c>
      <c r="BV163">
        <v>2.6643500000000001E-2</v>
      </c>
      <c r="BW163">
        <v>2.6643500000000001E-2</v>
      </c>
      <c r="BX163">
        <v>2.6643500000000001E-2</v>
      </c>
      <c r="BY163">
        <v>4.6877250000000002E-2</v>
      </c>
      <c r="BZ163">
        <v>4.6877250000000002E-2</v>
      </c>
      <c r="CA163">
        <v>4.6877250000000002E-2</v>
      </c>
      <c r="CB163">
        <v>4.6877250000000002E-2</v>
      </c>
      <c r="CC163">
        <v>4.6877250000000002E-2</v>
      </c>
      <c r="CD163">
        <v>8.3014249999999998E-2</v>
      </c>
      <c r="CE163">
        <v>8.3014249999999998E-2</v>
      </c>
      <c r="CF163">
        <v>8.3014249999999998E-2</v>
      </c>
      <c r="CG163">
        <v>8.3014249999999998E-2</v>
      </c>
      <c r="CH163">
        <v>8.3014249999999998E-2</v>
      </c>
      <c r="CI163">
        <v>0.14132575</v>
      </c>
      <c r="CJ163">
        <v>0.14132575</v>
      </c>
      <c r="CK163">
        <v>0.14132575</v>
      </c>
      <c r="CL163">
        <v>0.14132575</v>
      </c>
      <c r="CM163">
        <v>0.14132575</v>
      </c>
      <c r="CN163">
        <v>0.22859225</v>
      </c>
      <c r="CO163">
        <v>0.22859225</v>
      </c>
      <c r="CP163">
        <v>0.22859225</v>
      </c>
      <c r="CQ163">
        <v>0.22859225</v>
      </c>
      <c r="CR163">
        <v>0.22859225</v>
      </c>
      <c r="CS163">
        <v>0.34928749999999997</v>
      </c>
      <c r="CT163">
        <v>0.34928749999999997</v>
      </c>
      <c r="CU163">
        <v>0.34928749999999997</v>
      </c>
      <c r="CV163">
        <v>0.34928749999999997</v>
      </c>
      <c r="CW163">
        <v>0.34928749999999997</v>
      </c>
      <c r="CX163">
        <v>1</v>
      </c>
    </row>
    <row r="164" spans="1:102">
      <c r="A164" t="s">
        <v>395</v>
      </c>
      <c r="B164">
        <v>3.7046250000000003E-2</v>
      </c>
      <c r="C164">
        <v>3.16E-3</v>
      </c>
      <c r="D164">
        <v>3.16E-3</v>
      </c>
      <c r="E164">
        <v>3.16E-3</v>
      </c>
      <c r="F164">
        <v>3.16E-3</v>
      </c>
      <c r="G164">
        <v>9.4499999999999998E-4</v>
      </c>
      <c r="H164">
        <v>9.4499999999999998E-4</v>
      </c>
      <c r="I164">
        <v>9.4499999999999998E-4</v>
      </c>
      <c r="J164">
        <v>9.4499999999999998E-4</v>
      </c>
      <c r="K164">
        <v>9.4499999999999998E-4</v>
      </c>
      <c r="L164">
        <v>6.7750000000000004E-4</v>
      </c>
      <c r="M164">
        <v>6.7750000000000004E-4</v>
      </c>
      <c r="N164">
        <v>6.7750000000000004E-4</v>
      </c>
      <c r="O164">
        <v>6.7750000000000004E-4</v>
      </c>
      <c r="P164">
        <v>6.7750000000000004E-4</v>
      </c>
      <c r="Q164">
        <v>1.0425E-3</v>
      </c>
      <c r="R164">
        <v>1.0425E-3</v>
      </c>
      <c r="S164">
        <v>1.0425E-3</v>
      </c>
      <c r="T164">
        <v>1.0425E-3</v>
      </c>
      <c r="U164">
        <v>1.0425E-3</v>
      </c>
      <c r="V164">
        <v>1.39375E-3</v>
      </c>
      <c r="W164">
        <v>1.39375E-3</v>
      </c>
      <c r="X164">
        <v>1.39375E-3</v>
      </c>
      <c r="Y164">
        <v>1.39375E-3</v>
      </c>
      <c r="Z164">
        <v>1.39375E-3</v>
      </c>
      <c r="AA164">
        <v>1.5625000000000001E-3</v>
      </c>
      <c r="AB164">
        <v>1.5625000000000001E-3</v>
      </c>
      <c r="AC164">
        <v>1.5625000000000001E-3</v>
      </c>
      <c r="AD164">
        <v>1.5625000000000001E-3</v>
      </c>
      <c r="AE164">
        <v>1.5625000000000001E-3</v>
      </c>
      <c r="AF164">
        <v>1.9462500000000001E-3</v>
      </c>
      <c r="AG164">
        <v>1.9462500000000001E-3</v>
      </c>
      <c r="AH164">
        <v>1.9462500000000001E-3</v>
      </c>
      <c r="AI164">
        <v>1.9462500000000001E-3</v>
      </c>
      <c r="AJ164">
        <v>1.9462500000000001E-3</v>
      </c>
      <c r="AK164">
        <v>2.4875000000000001E-3</v>
      </c>
      <c r="AL164">
        <v>2.4875000000000001E-3</v>
      </c>
      <c r="AM164">
        <v>2.4875000000000001E-3</v>
      </c>
      <c r="AN164">
        <v>2.4875000000000001E-3</v>
      </c>
      <c r="AO164">
        <v>2.4875000000000001E-3</v>
      </c>
      <c r="AP164">
        <v>3.4312499999999998E-3</v>
      </c>
      <c r="AQ164">
        <v>3.4312499999999998E-3</v>
      </c>
      <c r="AR164">
        <v>3.4312499999999998E-3</v>
      </c>
      <c r="AS164">
        <v>3.4312499999999998E-3</v>
      </c>
      <c r="AT164">
        <v>3.4312499999999998E-3</v>
      </c>
      <c r="AU164">
        <v>4.8424999999999996E-3</v>
      </c>
      <c r="AV164">
        <v>4.8424999999999996E-3</v>
      </c>
      <c r="AW164">
        <v>4.8424999999999996E-3</v>
      </c>
      <c r="AX164">
        <v>4.8424999999999996E-3</v>
      </c>
      <c r="AY164">
        <v>4.8424999999999996E-3</v>
      </c>
      <c r="AZ164">
        <v>7.1687499999999998E-3</v>
      </c>
      <c r="BA164">
        <v>7.1687499999999998E-3</v>
      </c>
      <c r="BB164">
        <v>7.1687499999999998E-3</v>
      </c>
      <c r="BC164">
        <v>7.1687499999999998E-3</v>
      </c>
      <c r="BD164">
        <v>7.1687499999999998E-3</v>
      </c>
      <c r="BE164">
        <v>1.0838749999999999E-2</v>
      </c>
      <c r="BF164">
        <v>1.0838749999999999E-2</v>
      </c>
      <c r="BG164">
        <v>1.0838749999999999E-2</v>
      </c>
      <c r="BH164">
        <v>1.0838749999999999E-2</v>
      </c>
      <c r="BI164">
        <v>1.0838749999999999E-2</v>
      </c>
      <c r="BJ164">
        <v>1.6975000000000001E-2</v>
      </c>
      <c r="BK164">
        <v>1.6975000000000001E-2</v>
      </c>
      <c r="BL164">
        <v>1.6975000000000001E-2</v>
      </c>
      <c r="BM164">
        <v>1.6975000000000001E-2</v>
      </c>
      <c r="BN164">
        <v>1.6975000000000001E-2</v>
      </c>
      <c r="BO164">
        <v>2.7917500000000001E-2</v>
      </c>
      <c r="BP164">
        <v>2.7917500000000001E-2</v>
      </c>
      <c r="BQ164">
        <v>2.7917500000000001E-2</v>
      </c>
      <c r="BR164">
        <v>2.7917500000000001E-2</v>
      </c>
      <c r="BS164">
        <v>2.7917500000000001E-2</v>
      </c>
      <c r="BT164">
        <v>4.7142499999999997E-2</v>
      </c>
      <c r="BU164">
        <v>4.7142499999999997E-2</v>
      </c>
      <c r="BV164">
        <v>4.7142499999999997E-2</v>
      </c>
      <c r="BW164">
        <v>4.7142499999999997E-2</v>
      </c>
      <c r="BX164">
        <v>4.7142499999999997E-2</v>
      </c>
      <c r="BY164">
        <v>7.6598749999999993E-2</v>
      </c>
      <c r="BZ164">
        <v>7.6598749999999993E-2</v>
      </c>
      <c r="CA164">
        <v>7.6598749999999993E-2</v>
      </c>
      <c r="CB164">
        <v>7.6598749999999993E-2</v>
      </c>
      <c r="CC164">
        <v>7.6598749999999993E-2</v>
      </c>
      <c r="CD164">
        <v>0.1228325</v>
      </c>
      <c r="CE164">
        <v>0.1228325</v>
      </c>
      <c r="CF164">
        <v>0.1228325</v>
      </c>
      <c r="CG164">
        <v>0.1228325</v>
      </c>
      <c r="CH164">
        <v>0.1228325</v>
      </c>
      <c r="CI164">
        <v>0.189725</v>
      </c>
      <c r="CJ164">
        <v>0.189725</v>
      </c>
      <c r="CK164">
        <v>0.189725</v>
      </c>
      <c r="CL164">
        <v>0.189725</v>
      </c>
      <c r="CM164">
        <v>0.189725</v>
      </c>
      <c r="CN164">
        <v>0.28208624999999998</v>
      </c>
      <c r="CO164">
        <v>0.28208624999999998</v>
      </c>
      <c r="CP164">
        <v>0.28208624999999998</v>
      </c>
      <c r="CQ164">
        <v>0.28208624999999998</v>
      </c>
      <c r="CR164">
        <v>0.28208624999999998</v>
      </c>
      <c r="CS164">
        <v>0.40359499999999998</v>
      </c>
      <c r="CT164">
        <v>0.40359499999999998</v>
      </c>
      <c r="CU164">
        <v>0.40359499999999998</v>
      </c>
      <c r="CV164">
        <v>0.40359499999999998</v>
      </c>
      <c r="CW164">
        <v>0.40359499999999998</v>
      </c>
      <c r="CX164">
        <v>1</v>
      </c>
    </row>
    <row r="165" spans="1:102">
      <c r="A165" t="s">
        <v>397</v>
      </c>
      <c r="B165">
        <v>7.5730000000000006E-2</v>
      </c>
      <c r="C165">
        <v>1.1860000000000001E-2</v>
      </c>
      <c r="D165">
        <v>1.1860000000000001E-2</v>
      </c>
      <c r="E165">
        <v>1.1860000000000001E-2</v>
      </c>
      <c r="F165">
        <v>1.1860000000000001E-2</v>
      </c>
      <c r="G165">
        <v>2.4299999999999999E-3</v>
      </c>
      <c r="H165">
        <v>2.4299999999999999E-3</v>
      </c>
      <c r="I165">
        <v>2.4299999999999999E-3</v>
      </c>
      <c r="J165">
        <v>2.4299999999999999E-3</v>
      </c>
      <c r="K165">
        <v>2.4299999999999999E-3</v>
      </c>
      <c r="L165">
        <v>1.5299999999999999E-3</v>
      </c>
      <c r="M165">
        <v>1.5299999999999999E-3</v>
      </c>
      <c r="N165">
        <v>1.5299999999999999E-3</v>
      </c>
      <c r="O165">
        <v>1.5299999999999999E-3</v>
      </c>
      <c r="P165">
        <v>1.5299999999999999E-3</v>
      </c>
      <c r="Q165">
        <v>2.2699999999999999E-3</v>
      </c>
      <c r="R165">
        <v>2.2699999999999999E-3</v>
      </c>
      <c r="S165">
        <v>2.2699999999999999E-3</v>
      </c>
      <c r="T165">
        <v>2.2699999999999999E-3</v>
      </c>
      <c r="U165">
        <v>2.2699999999999999E-3</v>
      </c>
      <c r="V165">
        <v>3.5100000000000001E-3</v>
      </c>
      <c r="W165">
        <v>3.5100000000000001E-3</v>
      </c>
      <c r="X165">
        <v>3.5100000000000001E-3</v>
      </c>
      <c r="Y165">
        <v>3.5100000000000001E-3</v>
      </c>
      <c r="Z165">
        <v>3.5100000000000001E-3</v>
      </c>
      <c r="AA165">
        <v>4.2300000000000003E-3</v>
      </c>
      <c r="AB165">
        <v>4.2300000000000003E-3</v>
      </c>
      <c r="AC165">
        <v>4.2300000000000003E-3</v>
      </c>
      <c r="AD165">
        <v>4.2300000000000003E-3</v>
      </c>
      <c r="AE165">
        <v>4.2300000000000003E-3</v>
      </c>
      <c r="AF165">
        <v>4.8199999999999996E-3</v>
      </c>
      <c r="AG165">
        <v>4.8199999999999996E-3</v>
      </c>
      <c r="AH165">
        <v>4.8199999999999996E-3</v>
      </c>
      <c r="AI165">
        <v>4.8199999999999996E-3</v>
      </c>
      <c r="AJ165">
        <v>4.8199999999999996E-3</v>
      </c>
      <c r="AK165">
        <v>5.6499999999999996E-3</v>
      </c>
      <c r="AL165">
        <v>5.6499999999999996E-3</v>
      </c>
      <c r="AM165">
        <v>5.6499999999999996E-3</v>
      </c>
      <c r="AN165">
        <v>5.6499999999999996E-3</v>
      </c>
      <c r="AO165">
        <v>5.6499999999999996E-3</v>
      </c>
      <c r="AP165">
        <v>6.7099999999999998E-3</v>
      </c>
      <c r="AQ165">
        <v>6.7099999999999998E-3</v>
      </c>
      <c r="AR165">
        <v>6.7099999999999998E-3</v>
      </c>
      <c r="AS165">
        <v>6.7099999999999998E-3</v>
      </c>
      <c r="AT165">
        <v>6.7099999999999998E-3</v>
      </c>
      <c r="AU165">
        <v>8.4600000000000005E-3</v>
      </c>
      <c r="AV165">
        <v>8.4600000000000005E-3</v>
      </c>
      <c r="AW165">
        <v>8.4600000000000005E-3</v>
      </c>
      <c r="AX165">
        <v>8.4600000000000005E-3</v>
      </c>
      <c r="AY165">
        <v>8.4600000000000005E-3</v>
      </c>
      <c r="AZ165">
        <v>1.1610000000000001E-2</v>
      </c>
      <c r="BA165">
        <v>1.1610000000000001E-2</v>
      </c>
      <c r="BB165">
        <v>1.1610000000000001E-2</v>
      </c>
      <c r="BC165">
        <v>1.1610000000000001E-2</v>
      </c>
      <c r="BD165">
        <v>1.1610000000000001E-2</v>
      </c>
      <c r="BE165">
        <v>1.695E-2</v>
      </c>
      <c r="BF165">
        <v>1.695E-2</v>
      </c>
      <c r="BG165">
        <v>1.695E-2</v>
      </c>
      <c r="BH165">
        <v>1.695E-2</v>
      </c>
      <c r="BI165">
        <v>1.695E-2</v>
      </c>
      <c r="BJ165">
        <v>2.3529999999999999E-2</v>
      </c>
      <c r="BK165">
        <v>2.3529999999999999E-2</v>
      </c>
      <c r="BL165">
        <v>2.3529999999999999E-2</v>
      </c>
      <c r="BM165">
        <v>2.3529999999999999E-2</v>
      </c>
      <c r="BN165">
        <v>2.3529999999999999E-2</v>
      </c>
      <c r="BO165">
        <v>3.7220000000000003E-2</v>
      </c>
      <c r="BP165">
        <v>3.7220000000000003E-2</v>
      </c>
      <c r="BQ165">
        <v>3.7220000000000003E-2</v>
      </c>
      <c r="BR165">
        <v>3.7220000000000003E-2</v>
      </c>
      <c r="BS165">
        <v>3.7220000000000003E-2</v>
      </c>
      <c r="BT165">
        <v>5.9389999999999998E-2</v>
      </c>
      <c r="BU165">
        <v>5.9389999999999998E-2</v>
      </c>
      <c r="BV165">
        <v>5.9389999999999998E-2</v>
      </c>
      <c r="BW165">
        <v>5.9389999999999998E-2</v>
      </c>
      <c r="BX165">
        <v>5.9389999999999998E-2</v>
      </c>
      <c r="BY165">
        <v>9.2899999999999996E-2</v>
      </c>
      <c r="BZ165">
        <v>9.2899999999999996E-2</v>
      </c>
      <c r="CA165">
        <v>9.2899999999999996E-2</v>
      </c>
      <c r="CB165">
        <v>9.2899999999999996E-2</v>
      </c>
      <c r="CC165">
        <v>9.2899999999999996E-2</v>
      </c>
      <c r="CD165">
        <v>0.14215</v>
      </c>
      <c r="CE165">
        <v>0.14215</v>
      </c>
      <c r="CF165">
        <v>0.14215</v>
      </c>
      <c r="CG165">
        <v>0.14215</v>
      </c>
      <c r="CH165">
        <v>0.14215</v>
      </c>
      <c r="CI165">
        <v>0.21110999999999999</v>
      </c>
      <c r="CJ165">
        <v>0.21110999999999999</v>
      </c>
      <c r="CK165">
        <v>0.21110999999999999</v>
      </c>
      <c r="CL165">
        <v>0.21110999999999999</v>
      </c>
      <c r="CM165">
        <v>0.21110999999999999</v>
      </c>
      <c r="CN165">
        <v>0.30302000000000001</v>
      </c>
      <c r="CO165">
        <v>0.30302000000000001</v>
      </c>
      <c r="CP165">
        <v>0.30302000000000001</v>
      </c>
      <c r="CQ165">
        <v>0.30302000000000001</v>
      </c>
      <c r="CR165">
        <v>0.30302000000000001</v>
      </c>
      <c r="CS165">
        <v>0.42308000000000001</v>
      </c>
      <c r="CT165">
        <v>0.42308000000000001</v>
      </c>
      <c r="CU165">
        <v>0.42308000000000001</v>
      </c>
      <c r="CV165">
        <v>0.42308000000000001</v>
      </c>
      <c r="CW165">
        <v>0.42308000000000001</v>
      </c>
      <c r="CX165">
        <v>1</v>
      </c>
    </row>
    <row r="166" spans="1:102">
      <c r="A166" t="s">
        <v>399</v>
      </c>
      <c r="B166">
        <v>6.6841463000000004E-2</v>
      </c>
      <c r="C166">
        <v>1.0634390000000001E-2</v>
      </c>
      <c r="D166">
        <v>1.0634390000000001E-2</v>
      </c>
      <c r="E166">
        <v>1.0634390000000001E-2</v>
      </c>
      <c r="F166">
        <v>1.0634390000000001E-2</v>
      </c>
      <c r="G166">
        <v>2.2570730000000001E-3</v>
      </c>
      <c r="H166">
        <v>2.2570730000000001E-3</v>
      </c>
      <c r="I166">
        <v>2.2570730000000001E-3</v>
      </c>
      <c r="J166">
        <v>2.2570730000000001E-3</v>
      </c>
      <c r="K166">
        <v>2.2570730000000001E-3</v>
      </c>
      <c r="L166">
        <v>1.5885369999999999E-3</v>
      </c>
      <c r="M166">
        <v>1.5885369999999999E-3</v>
      </c>
      <c r="N166">
        <v>1.5885369999999999E-3</v>
      </c>
      <c r="O166">
        <v>1.5885369999999999E-3</v>
      </c>
      <c r="P166">
        <v>1.5885369999999999E-3</v>
      </c>
      <c r="Q166">
        <v>1.952683E-3</v>
      </c>
      <c r="R166">
        <v>1.952683E-3</v>
      </c>
      <c r="S166">
        <v>1.952683E-3</v>
      </c>
      <c r="T166">
        <v>1.952683E-3</v>
      </c>
      <c r="U166">
        <v>1.952683E-3</v>
      </c>
      <c r="V166">
        <v>3.7490240000000001E-3</v>
      </c>
      <c r="W166">
        <v>3.7490240000000001E-3</v>
      </c>
      <c r="X166">
        <v>3.7490240000000001E-3</v>
      </c>
      <c r="Y166">
        <v>3.7490240000000001E-3</v>
      </c>
      <c r="Z166">
        <v>3.7490240000000001E-3</v>
      </c>
      <c r="AA166">
        <v>6.1653660000000002E-3</v>
      </c>
      <c r="AB166">
        <v>6.1653660000000002E-3</v>
      </c>
      <c r="AC166">
        <v>6.1653660000000002E-3</v>
      </c>
      <c r="AD166">
        <v>6.1653660000000002E-3</v>
      </c>
      <c r="AE166">
        <v>6.1653660000000002E-3</v>
      </c>
      <c r="AF166">
        <v>8.7904880000000008E-3</v>
      </c>
      <c r="AG166">
        <v>8.7904880000000008E-3</v>
      </c>
      <c r="AH166">
        <v>8.7904880000000008E-3</v>
      </c>
      <c r="AI166">
        <v>8.7904880000000008E-3</v>
      </c>
      <c r="AJ166">
        <v>8.7904880000000008E-3</v>
      </c>
      <c r="AK166">
        <v>1.0272195E-2</v>
      </c>
      <c r="AL166">
        <v>1.0272195E-2</v>
      </c>
      <c r="AM166">
        <v>1.0272195E-2</v>
      </c>
      <c r="AN166">
        <v>1.0272195E-2</v>
      </c>
      <c r="AO166">
        <v>1.0272195E-2</v>
      </c>
      <c r="AP166">
        <v>1.0323659000000001E-2</v>
      </c>
      <c r="AQ166">
        <v>1.0323659000000001E-2</v>
      </c>
      <c r="AR166">
        <v>1.0323659000000001E-2</v>
      </c>
      <c r="AS166">
        <v>1.0323659000000001E-2</v>
      </c>
      <c r="AT166">
        <v>1.0323659000000001E-2</v>
      </c>
      <c r="AU166">
        <v>1.0378780000000001E-2</v>
      </c>
      <c r="AV166">
        <v>1.0378780000000001E-2</v>
      </c>
      <c r="AW166">
        <v>1.0378780000000001E-2</v>
      </c>
      <c r="AX166">
        <v>1.0378780000000001E-2</v>
      </c>
      <c r="AY166">
        <v>1.0378780000000001E-2</v>
      </c>
      <c r="AZ166">
        <v>1.2075122000000001E-2</v>
      </c>
      <c r="BA166">
        <v>1.2075122000000001E-2</v>
      </c>
      <c r="BB166">
        <v>1.2075122000000001E-2</v>
      </c>
      <c r="BC166">
        <v>1.2075122000000001E-2</v>
      </c>
      <c r="BD166">
        <v>1.2075122000000001E-2</v>
      </c>
      <c r="BE166">
        <v>1.6080000000000001E-2</v>
      </c>
      <c r="BF166">
        <v>1.6080000000000001E-2</v>
      </c>
      <c r="BG166">
        <v>1.6080000000000001E-2</v>
      </c>
      <c r="BH166">
        <v>1.6080000000000001E-2</v>
      </c>
      <c r="BI166">
        <v>1.6080000000000001E-2</v>
      </c>
      <c r="BJ166">
        <v>2.1788780000000001E-2</v>
      </c>
      <c r="BK166">
        <v>2.1788780000000001E-2</v>
      </c>
      <c r="BL166">
        <v>2.1788780000000001E-2</v>
      </c>
      <c r="BM166">
        <v>2.1788780000000001E-2</v>
      </c>
      <c r="BN166">
        <v>2.1788780000000001E-2</v>
      </c>
      <c r="BO166">
        <v>3.3969024E-2</v>
      </c>
      <c r="BP166">
        <v>3.3969024E-2</v>
      </c>
      <c r="BQ166">
        <v>3.3969024E-2</v>
      </c>
      <c r="BR166">
        <v>3.3969024E-2</v>
      </c>
      <c r="BS166">
        <v>3.3969024E-2</v>
      </c>
      <c r="BT166">
        <v>5.3909024E-2</v>
      </c>
      <c r="BU166">
        <v>5.3909024E-2</v>
      </c>
      <c r="BV166">
        <v>5.3909024E-2</v>
      </c>
      <c r="BW166">
        <v>5.3909024E-2</v>
      </c>
      <c r="BX166">
        <v>5.3909024E-2</v>
      </c>
      <c r="BY166">
        <v>8.5237561000000003E-2</v>
      </c>
      <c r="BZ166">
        <v>8.5237561000000003E-2</v>
      </c>
      <c r="CA166">
        <v>8.5237561000000003E-2</v>
      </c>
      <c r="CB166">
        <v>8.5237561000000003E-2</v>
      </c>
      <c r="CC166">
        <v>8.5237561000000003E-2</v>
      </c>
      <c r="CD166">
        <v>0.13244804900000001</v>
      </c>
      <c r="CE166">
        <v>0.13244804900000001</v>
      </c>
      <c r="CF166">
        <v>0.13244804900000001</v>
      </c>
      <c r="CG166">
        <v>0.13244804900000001</v>
      </c>
      <c r="CH166">
        <v>0.13244804900000001</v>
      </c>
      <c r="CI166">
        <v>0.19970122000000001</v>
      </c>
      <c r="CJ166">
        <v>0.19970122000000001</v>
      </c>
      <c r="CK166">
        <v>0.19970122000000001</v>
      </c>
      <c r="CL166">
        <v>0.19970122000000001</v>
      </c>
      <c r="CM166">
        <v>0.19970122000000001</v>
      </c>
      <c r="CN166">
        <v>0.29157146299999998</v>
      </c>
      <c r="CO166">
        <v>0.29157146299999998</v>
      </c>
      <c r="CP166">
        <v>0.29157146299999998</v>
      </c>
      <c r="CQ166">
        <v>0.29157146299999998</v>
      </c>
      <c r="CR166">
        <v>0.29157146299999998</v>
      </c>
      <c r="CS166">
        <v>0.41195365900000003</v>
      </c>
      <c r="CT166">
        <v>0.41195365900000003</v>
      </c>
      <c r="CU166">
        <v>0.41195365900000003</v>
      </c>
      <c r="CV166">
        <v>0.41195365900000003</v>
      </c>
      <c r="CW166">
        <v>0.41195365900000003</v>
      </c>
      <c r="CX166">
        <v>1</v>
      </c>
    </row>
    <row r="167" spans="1:102">
      <c r="A167" t="s">
        <v>401</v>
      </c>
      <c r="B167">
        <v>2.3009999999999999E-2</v>
      </c>
      <c r="C167">
        <v>6.4000000000000005E-4</v>
      </c>
      <c r="D167">
        <v>6.4000000000000005E-4</v>
      </c>
      <c r="E167">
        <v>6.4000000000000005E-4</v>
      </c>
      <c r="F167">
        <v>6.4000000000000005E-4</v>
      </c>
      <c r="G167">
        <v>2.9999999999999997E-4</v>
      </c>
      <c r="H167">
        <v>2.9999999999999997E-4</v>
      </c>
      <c r="I167">
        <v>2.9999999999999997E-4</v>
      </c>
      <c r="J167">
        <v>2.9999999999999997E-4</v>
      </c>
      <c r="K167">
        <v>2.9999999999999997E-4</v>
      </c>
      <c r="L167">
        <v>4.0000000000000002E-4</v>
      </c>
      <c r="M167">
        <v>4.0000000000000002E-4</v>
      </c>
      <c r="N167">
        <v>4.0000000000000002E-4</v>
      </c>
      <c r="O167">
        <v>4.0000000000000002E-4</v>
      </c>
      <c r="P167">
        <v>4.0000000000000002E-4</v>
      </c>
      <c r="Q167">
        <v>8.0000000000000004E-4</v>
      </c>
      <c r="R167">
        <v>8.0000000000000004E-4</v>
      </c>
      <c r="S167">
        <v>8.0000000000000004E-4</v>
      </c>
      <c r="T167">
        <v>8.0000000000000004E-4</v>
      </c>
      <c r="U167">
        <v>8.0000000000000004E-4</v>
      </c>
      <c r="V167">
        <v>1.1199999999999999E-3</v>
      </c>
      <c r="W167">
        <v>1.1199999999999999E-3</v>
      </c>
      <c r="X167">
        <v>1.1199999999999999E-3</v>
      </c>
      <c r="Y167">
        <v>1.1199999999999999E-3</v>
      </c>
      <c r="Z167">
        <v>1.1199999999999999E-3</v>
      </c>
      <c r="AA167">
        <v>2E-3</v>
      </c>
      <c r="AB167">
        <v>2E-3</v>
      </c>
      <c r="AC167">
        <v>2E-3</v>
      </c>
      <c r="AD167">
        <v>2E-3</v>
      </c>
      <c r="AE167">
        <v>2E-3</v>
      </c>
      <c r="AF167">
        <v>1.9E-3</v>
      </c>
      <c r="AG167">
        <v>1.9E-3</v>
      </c>
      <c r="AH167">
        <v>1.9E-3</v>
      </c>
      <c r="AI167">
        <v>1.9E-3</v>
      </c>
      <c r="AJ167">
        <v>1.9E-3</v>
      </c>
      <c r="AK167">
        <v>1.8400000000000001E-3</v>
      </c>
      <c r="AL167">
        <v>1.8400000000000001E-3</v>
      </c>
      <c r="AM167">
        <v>1.8400000000000001E-3</v>
      </c>
      <c r="AN167">
        <v>1.8400000000000001E-3</v>
      </c>
      <c r="AO167">
        <v>1.8400000000000001E-3</v>
      </c>
      <c r="AP167">
        <v>2.4199999999999998E-3</v>
      </c>
      <c r="AQ167">
        <v>2.4199999999999998E-3</v>
      </c>
      <c r="AR167">
        <v>2.4199999999999998E-3</v>
      </c>
      <c r="AS167">
        <v>2.4199999999999998E-3</v>
      </c>
      <c r="AT167">
        <v>2.4199999999999998E-3</v>
      </c>
      <c r="AU167">
        <v>3.48E-3</v>
      </c>
      <c r="AV167">
        <v>3.48E-3</v>
      </c>
      <c r="AW167">
        <v>3.48E-3</v>
      </c>
      <c r="AX167">
        <v>3.48E-3</v>
      </c>
      <c r="AY167">
        <v>3.48E-3</v>
      </c>
      <c r="AZ167">
        <v>5.4900000000000001E-3</v>
      </c>
      <c r="BA167">
        <v>5.4900000000000001E-3</v>
      </c>
      <c r="BB167">
        <v>5.4900000000000001E-3</v>
      </c>
      <c r="BC167">
        <v>5.4900000000000001E-3</v>
      </c>
      <c r="BD167">
        <v>5.4900000000000001E-3</v>
      </c>
      <c r="BE167">
        <v>7.4099999999999999E-3</v>
      </c>
      <c r="BF167">
        <v>7.4099999999999999E-3</v>
      </c>
      <c r="BG167">
        <v>7.4099999999999999E-3</v>
      </c>
      <c r="BH167">
        <v>7.4099999999999999E-3</v>
      </c>
      <c r="BI167">
        <v>7.4099999999999999E-3</v>
      </c>
      <c r="BJ167">
        <v>1.391E-2</v>
      </c>
      <c r="BK167">
        <v>1.391E-2</v>
      </c>
      <c r="BL167">
        <v>1.391E-2</v>
      </c>
      <c r="BM167">
        <v>1.391E-2</v>
      </c>
      <c r="BN167">
        <v>1.391E-2</v>
      </c>
      <c r="BO167">
        <v>1.7829999999999999E-2</v>
      </c>
      <c r="BP167">
        <v>1.7829999999999999E-2</v>
      </c>
      <c r="BQ167">
        <v>1.7829999999999999E-2</v>
      </c>
      <c r="BR167">
        <v>1.7829999999999999E-2</v>
      </c>
      <c r="BS167">
        <v>1.7829999999999999E-2</v>
      </c>
      <c r="BT167">
        <v>3.2469999999999999E-2</v>
      </c>
      <c r="BU167">
        <v>3.2469999999999999E-2</v>
      </c>
      <c r="BV167">
        <v>3.2469999999999999E-2</v>
      </c>
      <c r="BW167">
        <v>3.2469999999999999E-2</v>
      </c>
      <c r="BX167">
        <v>3.2469999999999999E-2</v>
      </c>
      <c r="BY167">
        <v>4.3799999999999999E-2</v>
      </c>
      <c r="BZ167">
        <v>4.3799999999999999E-2</v>
      </c>
      <c r="CA167">
        <v>4.3799999999999999E-2</v>
      </c>
      <c r="CB167">
        <v>4.3799999999999999E-2</v>
      </c>
      <c r="CC167">
        <v>4.3799999999999999E-2</v>
      </c>
      <c r="CD167">
        <v>6.9639999999999994E-2</v>
      </c>
      <c r="CE167">
        <v>6.9639999999999994E-2</v>
      </c>
      <c r="CF167">
        <v>6.9639999999999994E-2</v>
      </c>
      <c r="CG167">
        <v>6.9639999999999994E-2</v>
      </c>
      <c r="CH167">
        <v>6.9639999999999994E-2</v>
      </c>
      <c r="CI167">
        <v>0.11069</v>
      </c>
      <c r="CJ167">
        <v>0.11069</v>
      </c>
      <c r="CK167">
        <v>0.11069</v>
      </c>
      <c r="CL167">
        <v>0.11069</v>
      </c>
      <c r="CM167">
        <v>0.11069</v>
      </c>
      <c r="CN167">
        <v>0.17585999999999999</v>
      </c>
      <c r="CO167">
        <v>0.17585999999999999</v>
      </c>
      <c r="CP167">
        <v>0.17585999999999999</v>
      </c>
      <c r="CQ167">
        <v>0.17585999999999999</v>
      </c>
      <c r="CR167">
        <v>0.17585999999999999</v>
      </c>
      <c r="CS167">
        <v>0.27932000000000001</v>
      </c>
      <c r="CT167">
        <v>0.27932000000000001</v>
      </c>
      <c r="CU167">
        <v>0.27932000000000001</v>
      </c>
      <c r="CV167">
        <v>0.27932000000000001</v>
      </c>
      <c r="CW167">
        <v>0.27932000000000001</v>
      </c>
      <c r="CX167">
        <v>1</v>
      </c>
    </row>
    <row r="168" spans="1:102">
      <c r="A168" t="s">
        <v>403</v>
      </c>
      <c r="B168">
        <v>5.11E-2</v>
      </c>
      <c r="C168">
        <v>5.7800000000000004E-3</v>
      </c>
      <c r="D168">
        <v>5.7800000000000004E-3</v>
      </c>
      <c r="E168">
        <v>5.7800000000000004E-3</v>
      </c>
      <c r="F168">
        <v>5.7800000000000004E-3</v>
      </c>
      <c r="G168">
        <v>2.4599999999999999E-3</v>
      </c>
      <c r="H168">
        <v>2.4599999999999999E-3</v>
      </c>
      <c r="I168">
        <v>2.4599999999999999E-3</v>
      </c>
      <c r="J168">
        <v>2.4599999999999999E-3</v>
      </c>
      <c r="K168">
        <v>2.4599999999999999E-3</v>
      </c>
      <c r="L168">
        <v>1.99E-3</v>
      </c>
      <c r="M168">
        <v>1.99E-3</v>
      </c>
      <c r="N168">
        <v>1.99E-3</v>
      </c>
      <c r="O168">
        <v>1.99E-3</v>
      </c>
      <c r="P168">
        <v>1.99E-3</v>
      </c>
      <c r="Q168">
        <v>2.3E-3</v>
      </c>
      <c r="R168">
        <v>2.3E-3</v>
      </c>
      <c r="S168">
        <v>2.3E-3</v>
      </c>
      <c r="T168">
        <v>2.3E-3</v>
      </c>
      <c r="U168">
        <v>2.3E-3</v>
      </c>
      <c r="V168">
        <v>6.8100000000000001E-3</v>
      </c>
      <c r="W168">
        <v>6.8100000000000001E-3</v>
      </c>
      <c r="X168">
        <v>6.8100000000000001E-3</v>
      </c>
      <c r="Y168">
        <v>6.8100000000000001E-3</v>
      </c>
      <c r="Z168">
        <v>6.8100000000000001E-3</v>
      </c>
      <c r="AA168">
        <v>1.653E-2</v>
      </c>
      <c r="AB168">
        <v>1.653E-2</v>
      </c>
      <c r="AC168">
        <v>1.653E-2</v>
      </c>
      <c r="AD168">
        <v>1.653E-2</v>
      </c>
      <c r="AE168">
        <v>1.653E-2</v>
      </c>
      <c r="AF168">
        <v>2.7119999999999998E-2</v>
      </c>
      <c r="AG168">
        <v>2.7119999999999998E-2</v>
      </c>
      <c r="AH168">
        <v>2.7119999999999998E-2</v>
      </c>
      <c r="AI168">
        <v>2.7119999999999998E-2</v>
      </c>
      <c r="AJ168">
        <v>2.7119999999999998E-2</v>
      </c>
      <c r="AK168">
        <v>2.8629999999999999E-2</v>
      </c>
      <c r="AL168">
        <v>2.8629999999999999E-2</v>
      </c>
      <c r="AM168">
        <v>2.8629999999999999E-2</v>
      </c>
      <c r="AN168">
        <v>2.8629999999999999E-2</v>
      </c>
      <c r="AO168">
        <v>2.8629999999999999E-2</v>
      </c>
      <c r="AP168">
        <v>2.3650000000000001E-2</v>
      </c>
      <c r="AQ168">
        <v>2.3650000000000001E-2</v>
      </c>
      <c r="AR168">
        <v>2.3650000000000001E-2</v>
      </c>
      <c r="AS168">
        <v>2.3650000000000001E-2</v>
      </c>
      <c r="AT168">
        <v>2.3650000000000001E-2</v>
      </c>
      <c r="AU168">
        <v>1.9369999999999998E-2</v>
      </c>
      <c r="AV168">
        <v>1.9369999999999998E-2</v>
      </c>
      <c r="AW168">
        <v>1.9369999999999998E-2</v>
      </c>
      <c r="AX168">
        <v>1.9369999999999998E-2</v>
      </c>
      <c r="AY168">
        <v>1.9369999999999998E-2</v>
      </c>
      <c r="AZ168">
        <v>1.8780000000000002E-2</v>
      </c>
      <c r="BA168">
        <v>1.8780000000000002E-2</v>
      </c>
      <c r="BB168">
        <v>1.8780000000000002E-2</v>
      </c>
      <c r="BC168">
        <v>1.8780000000000002E-2</v>
      </c>
      <c r="BD168">
        <v>1.8780000000000002E-2</v>
      </c>
      <c r="BE168">
        <v>2.0979999999999999E-2</v>
      </c>
      <c r="BF168">
        <v>2.0979999999999999E-2</v>
      </c>
      <c r="BG168">
        <v>2.0979999999999999E-2</v>
      </c>
      <c r="BH168">
        <v>2.0979999999999999E-2</v>
      </c>
      <c r="BI168">
        <v>2.0979999999999999E-2</v>
      </c>
      <c r="BJ168">
        <v>2.63E-2</v>
      </c>
      <c r="BK168">
        <v>2.63E-2</v>
      </c>
      <c r="BL168">
        <v>2.63E-2</v>
      </c>
      <c r="BM168">
        <v>2.63E-2</v>
      </c>
      <c r="BN168">
        <v>2.63E-2</v>
      </c>
      <c r="BO168">
        <v>3.6920000000000001E-2</v>
      </c>
      <c r="BP168">
        <v>3.6920000000000001E-2</v>
      </c>
      <c r="BQ168">
        <v>3.6920000000000001E-2</v>
      </c>
      <c r="BR168">
        <v>3.6920000000000001E-2</v>
      </c>
      <c r="BS168">
        <v>3.6920000000000001E-2</v>
      </c>
      <c r="BT168">
        <v>5.4890000000000001E-2</v>
      </c>
      <c r="BU168">
        <v>5.4890000000000001E-2</v>
      </c>
      <c r="BV168">
        <v>5.4890000000000001E-2</v>
      </c>
      <c r="BW168">
        <v>5.4890000000000001E-2</v>
      </c>
      <c r="BX168">
        <v>5.4890000000000001E-2</v>
      </c>
      <c r="BY168">
        <v>8.3669999999999994E-2</v>
      </c>
      <c r="BZ168">
        <v>8.3669999999999994E-2</v>
      </c>
      <c r="CA168">
        <v>8.3669999999999994E-2</v>
      </c>
      <c r="CB168">
        <v>8.3669999999999994E-2</v>
      </c>
      <c r="CC168">
        <v>8.3669999999999994E-2</v>
      </c>
      <c r="CD168">
        <v>0.13099</v>
      </c>
      <c r="CE168">
        <v>0.13099</v>
      </c>
      <c r="CF168">
        <v>0.13099</v>
      </c>
      <c r="CG168">
        <v>0.13099</v>
      </c>
      <c r="CH168">
        <v>0.13099</v>
      </c>
      <c r="CI168">
        <v>0.19821</v>
      </c>
      <c r="CJ168">
        <v>0.19821</v>
      </c>
      <c r="CK168">
        <v>0.19821</v>
      </c>
      <c r="CL168">
        <v>0.19821</v>
      </c>
      <c r="CM168">
        <v>0.19821</v>
      </c>
      <c r="CN168">
        <v>0.2903</v>
      </c>
      <c r="CO168">
        <v>0.2903</v>
      </c>
      <c r="CP168">
        <v>0.2903</v>
      </c>
      <c r="CQ168">
        <v>0.2903</v>
      </c>
      <c r="CR168">
        <v>0.2903</v>
      </c>
      <c r="CS168">
        <v>0.41093000000000002</v>
      </c>
      <c r="CT168">
        <v>0.41093000000000002</v>
      </c>
      <c r="CU168">
        <v>0.41093000000000002</v>
      </c>
      <c r="CV168">
        <v>0.41093000000000002</v>
      </c>
      <c r="CW168">
        <v>0.41093000000000002</v>
      </c>
      <c r="CX168">
        <v>1</v>
      </c>
    </row>
    <row r="169" spans="1:102">
      <c r="A169" t="s">
        <v>405</v>
      </c>
      <c r="B169">
        <v>2.33E-3</v>
      </c>
      <c r="C169">
        <v>1.2999999999999999E-4</v>
      </c>
      <c r="D169">
        <v>1.2999999999999999E-4</v>
      </c>
      <c r="E169">
        <v>1.2999999999999999E-4</v>
      </c>
      <c r="F169">
        <v>1.2999999999999999E-4</v>
      </c>
      <c r="G169">
        <v>5.0000000000000002E-5</v>
      </c>
      <c r="H169">
        <v>5.0000000000000002E-5</v>
      </c>
      <c r="I169">
        <v>5.0000000000000002E-5</v>
      </c>
      <c r="J169">
        <v>5.0000000000000002E-5</v>
      </c>
      <c r="K169">
        <v>5.0000000000000002E-5</v>
      </c>
      <c r="L169">
        <v>9.0000000000000006E-5</v>
      </c>
      <c r="M169">
        <v>9.0000000000000006E-5</v>
      </c>
      <c r="N169">
        <v>9.0000000000000006E-5</v>
      </c>
      <c r="O169">
        <v>9.0000000000000006E-5</v>
      </c>
      <c r="P169">
        <v>9.0000000000000006E-5</v>
      </c>
      <c r="Q169">
        <v>1.9000000000000001E-4</v>
      </c>
      <c r="R169">
        <v>1.9000000000000001E-4</v>
      </c>
      <c r="S169">
        <v>1.9000000000000001E-4</v>
      </c>
      <c r="T169">
        <v>1.9000000000000001E-4</v>
      </c>
      <c r="U169">
        <v>1.9000000000000001E-4</v>
      </c>
      <c r="V169">
        <v>2.3000000000000001E-4</v>
      </c>
      <c r="W169">
        <v>2.3000000000000001E-4</v>
      </c>
      <c r="X169">
        <v>2.3000000000000001E-4</v>
      </c>
      <c r="Y169">
        <v>2.3000000000000001E-4</v>
      </c>
      <c r="Z169">
        <v>2.3000000000000001E-4</v>
      </c>
      <c r="AA169">
        <v>3.3E-4</v>
      </c>
      <c r="AB169">
        <v>3.3E-4</v>
      </c>
      <c r="AC169">
        <v>3.3E-4</v>
      </c>
      <c r="AD169">
        <v>3.3E-4</v>
      </c>
      <c r="AE169">
        <v>3.3E-4</v>
      </c>
      <c r="AF169">
        <v>3.1E-4</v>
      </c>
      <c r="AG169">
        <v>3.1E-4</v>
      </c>
      <c r="AH169">
        <v>3.1E-4</v>
      </c>
      <c r="AI169">
        <v>3.1E-4</v>
      </c>
      <c r="AJ169">
        <v>3.1E-4</v>
      </c>
      <c r="AK169">
        <v>4.4999999999999999E-4</v>
      </c>
      <c r="AL169">
        <v>4.4999999999999999E-4</v>
      </c>
      <c r="AM169">
        <v>4.4999999999999999E-4</v>
      </c>
      <c r="AN169">
        <v>4.4999999999999999E-4</v>
      </c>
      <c r="AO169">
        <v>4.4999999999999999E-4</v>
      </c>
      <c r="AP169">
        <v>8.4999999999999995E-4</v>
      </c>
      <c r="AQ169">
        <v>8.4999999999999995E-4</v>
      </c>
      <c r="AR169">
        <v>8.4999999999999995E-4</v>
      </c>
      <c r="AS169">
        <v>8.4999999999999995E-4</v>
      </c>
      <c r="AT169">
        <v>8.4999999999999995E-4</v>
      </c>
      <c r="AU169">
        <v>1.33E-3</v>
      </c>
      <c r="AV169">
        <v>1.33E-3</v>
      </c>
      <c r="AW169">
        <v>1.33E-3</v>
      </c>
      <c r="AX169">
        <v>1.33E-3</v>
      </c>
      <c r="AY169">
        <v>1.33E-3</v>
      </c>
      <c r="AZ169">
        <v>2.31E-3</v>
      </c>
      <c r="BA169">
        <v>2.31E-3</v>
      </c>
      <c r="BB169">
        <v>2.31E-3</v>
      </c>
      <c r="BC169">
        <v>2.31E-3</v>
      </c>
      <c r="BD169">
        <v>2.31E-3</v>
      </c>
      <c r="BE169">
        <v>3.64E-3</v>
      </c>
      <c r="BF169">
        <v>3.64E-3</v>
      </c>
      <c r="BG169">
        <v>3.64E-3</v>
      </c>
      <c r="BH169">
        <v>3.64E-3</v>
      </c>
      <c r="BI169">
        <v>3.64E-3</v>
      </c>
      <c r="BJ169">
        <v>5.9899999999999997E-3</v>
      </c>
      <c r="BK169">
        <v>5.9899999999999997E-3</v>
      </c>
      <c r="BL169">
        <v>5.9899999999999997E-3</v>
      </c>
      <c r="BM169">
        <v>5.9899999999999997E-3</v>
      </c>
      <c r="BN169">
        <v>5.9899999999999997E-3</v>
      </c>
      <c r="BO169">
        <v>9.8499999999999994E-3</v>
      </c>
      <c r="BP169">
        <v>9.8499999999999994E-3</v>
      </c>
      <c r="BQ169">
        <v>9.8499999999999994E-3</v>
      </c>
      <c r="BR169">
        <v>9.8499999999999994E-3</v>
      </c>
      <c r="BS169">
        <v>9.8499999999999994E-3</v>
      </c>
      <c r="BT169">
        <v>1.4919999999999999E-2</v>
      </c>
      <c r="BU169">
        <v>1.4919999999999999E-2</v>
      </c>
      <c r="BV169">
        <v>1.4919999999999999E-2</v>
      </c>
      <c r="BW169">
        <v>1.4919999999999999E-2</v>
      </c>
      <c r="BX169">
        <v>1.4919999999999999E-2</v>
      </c>
      <c r="BY169">
        <v>2.6939999999999999E-2</v>
      </c>
      <c r="BZ169">
        <v>2.6939999999999999E-2</v>
      </c>
      <c r="CA169">
        <v>2.6939999999999999E-2</v>
      </c>
      <c r="CB169">
        <v>2.6939999999999999E-2</v>
      </c>
      <c r="CC169">
        <v>2.6939999999999999E-2</v>
      </c>
      <c r="CD169">
        <v>5.2949999999999997E-2</v>
      </c>
      <c r="CE169">
        <v>5.2949999999999997E-2</v>
      </c>
      <c r="CF169">
        <v>5.2949999999999997E-2</v>
      </c>
      <c r="CG169">
        <v>5.2949999999999997E-2</v>
      </c>
      <c r="CH169">
        <v>5.2949999999999997E-2</v>
      </c>
      <c r="CI169">
        <v>9.8570000000000005E-2</v>
      </c>
      <c r="CJ169">
        <v>9.8570000000000005E-2</v>
      </c>
      <c r="CK169">
        <v>9.8570000000000005E-2</v>
      </c>
      <c r="CL169">
        <v>9.8570000000000005E-2</v>
      </c>
      <c r="CM169">
        <v>9.8570000000000005E-2</v>
      </c>
      <c r="CN169">
        <v>0.17377000000000001</v>
      </c>
      <c r="CO169">
        <v>0.17377000000000001</v>
      </c>
      <c r="CP169">
        <v>0.17377000000000001</v>
      </c>
      <c r="CQ169">
        <v>0.17377000000000001</v>
      </c>
      <c r="CR169">
        <v>0.17377000000000001</v>
      </c>
      <c r="CS169">
        <v>0.29013</v>
      </c>
      <c r="CT169">
        <v>0.29013</v>
      </c>
      <c r="CU169">
        <v>0.29013</v>
      </c>
      <c r="CV169">
        <v>0.29013</v>
      </c>
      <c r="CW169">
        <v>0.29013</v>
      </c>
      <c r="CX169">
        <v>1</v>
      </c>
    </row>
    <row r="170" spans="1:102">
      <c r="A170" t="s">
        <v>407</v>
      </c>
      <c r="B170">
        <v>9.7912499999999996E-3</v>
      </c>
      <c r="C170">
        <v>3.5649999999999999E-4</v>
      </c>
      <c r="D170">
        <v>3.5649999999999999E-4</v>
      </c>
      <c r="E170">
        <v>3.5649999999999999E-4</v>
      </c>
      <c r="F170">
        <v>3.5649999999999999E-4</v>
      </c>
      <c r="G170">
        <v>1.7899999999999999E-4</v>
      </c>
      <c r="H170">
        <v>1.7899999999999999E-4</v>
      </c>
      <c r="I170">
        <v>1.7899999999999999E-4</v>
      </c>
      <c r="J170">
        <v>1.7899999999999999E-4</v>
      </c>
      <c r="K170">
        <v>1.7899999999999999E-4</v>
      </c>
      <c r="L170">
        <v>1.8075E-4</v>
      </c>
      <c r="M170">
        <v>1.8075E-4</v>
      </c>
      <c r="N170">
        <v>1.8075E-4</v>
      </c>
      <c r="O170">
        <v>1.8075E-4</v>
      </c>
      <c r="P170">
        <v>1.8075E-4</v>
      </c>
      <c r="Q170">
        <v>3.0775000000000003E-4</v>
      </c>
      <c r="R170">
        <v>3.0775000000000003E-4</v>
      </c>
      <c r="S170">
        <v>3.0775000000000003E-4</v>
      </c>
      <c r="T170">
        <v>3.0775000000000003E-4</v>
      </c>
      <c r="U170">
        <v>3.0775000000000003E-4</v>
      </c>
      <c r="V170">
        <v>4.2025E-4</v>
      </c>
      <c r="W170">
        <v>4.2025E-4</v>
      </c>
      <c r="X170">
        <v>4.2025E-4</v>
      </c>
      <c r="Y170">
        <v>4.2025E-4</v>
      </c>
      <c r="Z170">
        <v>4.2025E-4</v>
      </c>
      <c r="AA170">
        <v>5.2674999999999998E-4</v>
      </c>
      <c r="AB170">
        <v>5.2674999999999998E-4</v>
      </c>
      <c r="AC170">
        <v>5.2674999999999998E-4</v>
      </c>
      <c r="AD170">
        <v>5.2674999999999998E-4</v>
      </c>
      <c r="AE170">
        <v>5.2674999999999998E-4</v>
      </c>
      <c r="AF170">
        <v>7.3850000000000001E-4</v>
      </c>
      <c r="AG170">
        <v>7.3850000000000001E-4</v>
      </c>
      <c r="AH170">
        <v>7.3850000000000001E-4</v>
      </c>
      <c r="AI170">
        <v>7.3850000000000001E-4</v>
      </c>
      <c r="AJ170">
        <v>7.3850000000000001E-4</v>
      </c>
      <c r="AK170">
        <v>1.0690000000000001E-3</v>
      </c>
      <c r="AL170">
        <v>1.0690000000000001E-3</v>
      </c>
      <c r="AM170">
        <v>1.0690000000000001E-3</v>
      </c>
      <c r="AN170">
        <v>1.0690000000000001E-3</v>
      </c>
      <c r="AO170">
        <v>1.0690000000000001E-3</v>
      </c>
      <c r="AP170">
        <v>1.622E-3</v>
      </c>
      <c r="AQ170">
        <v>1.622E-3</v>
      </c>
      <c r="AR170">
        <v>1.622E-3</v>
      </c>
      <c r="AS170">
        <v>1.622E-3</v>
      </c>
      <c r="AT170">
        <v>1.622E-3</v>
      </c>
      <c r="AU170">
        <v>2.5685E-3</v>
      </c>
      <c r="AV170">
        <v>2.5685E-3</v>
      </c>
      <c r="AW170">
        <v>2.5685E-3</v>
      </c>
      <c r="AX170">
        <v>2.5685E-3</v>
      </c>
      <c r="AY170">
        <v>2.5685E-3</v>
      </c>
      <c r="AZ170">
        <v>4.117E-3</v>
      </c>
      <c r="BA170">
        <v>4.117E-3</v>
      </c>
      <c r="BB170">
        <v>4.117E-3</v>
      </c>
      <c r="BC170">
        <v>4.117E-3</v>
      </c>
      <c r="BD170">
        <v>4.117E-3</v>
      </c>
      <c r="BE170">
        <v>6.4475000000000001E-3</v>
      </c>
      <c r="BF170">
        <v>6.4475000000000001E-3</v>
      </c>
      <c r="BG170">
        <v>6.4475000000000001E-3</v>
      </c>
      <c r="BH170">
        <v>6.4475000000000001E-3</v>
      </c>
      <c r="BI170">
        <v>6.4475000000000001E-3</v>
      </c>
      <c r="BJ170">
        <v>9.7327500000000001E-3</v>
      </c>
      <c r="BK170">
        <v>9.7327500000000001E-3</v>
      </c>
      <c r="BL170">
        <v>9.7327500000000001E-3</v>
      </c>
      <c r="BM170">
        <v>9.7327500000000001E-3</v>
      </c>
      <c r="BN170">
        <v>9.7327500000000001E-3</v>
      </c>
      <c r="BO170">
        <v>1.5950249999999999E-2</v>
      </c>
      <c r="BP170">
        <v>1.5950249999999999E-2</v>
      </c>
      <c r="BQ170">
        <v>1.5950249999999999E-2</v>
      </c>
      <c r="BR170">
        <v>1.5950249999999999E-2</v>
      </c>
      <c r="BS170">
        <v>1.5950249999999999E-2</v>
      </c>
      <c r="BT170">
        <v>2.6643500000000001E-2</v>
      </c>
      <c r="BU170">
        <v>2.6643500000000001E-2</v>
      </c>
      <c r="BV170">
        <v>2.6643500000000001E-2</v>
      </c>
      <c r="BW170">
        <v>2.6643500000000001E-2</v>
      </c>
      <c r="BX170">
        <v>2.6643500000000001E-2</v>
      </c>
      <c r="BY170">
        <v>4.6877250000000002E-2</v>
      </c>
      <c r="BZ170">
        <v>4.6877250000000002E-2</v>
      </c>
      <c r="CA170">
        <v>4.6877250000000002E-2</v>
      </c>
      <c r="CB170">
        <v>4.6877250000000002E-2</v>
      </c>
      <c r="CC170">
        <v>4.6877250000000002E-2</v>
      </c>
      <c r="CD170">
        <v>8.3014249999999998E-2</v>
      </c>
      <c r="CE170">
        <v>8.3014249999999998E-2</v>
      </c>
      <c r="CF170">
        <v>8.3014249999999998E-2</v>
      </c>
      <c r="CG170">
        <v>8.3014249999999998E-2</v>
      </c>
      <c r="CH170">
        <v>8.3014249999999998E-2</v>
      </c>
      <c r="CI170">
        <v>0.14132575</v>
      </c>
      <c r="CJ170">
        <v>0.14132575</v>
      </c>
      <c r="CK170">
        <v>0.14132575</v>
      </c>
      <c r="CL170">
        <v>0.14132575</v>
      </c>
      <c r="CM170">
        <v>0.14132575</v>
      </c>
      <c r="CN170">
        <v>0.22859225</v>
      </c>
      <c r="CO170">
        <v>0.22859225</v>
      </c>
      <c r="CP170">
        <v>0.22859225</v>
      </c>
      <c r="CQ170">
        <v>0.22859225</v>
      </c>
      <c r="CR170">
        <v>0.22859225</v>
      </c>
      <c r="CS170">
        <v>0.34928749999999997</v>
      </c>
      <c r="CT170">
        <v>0.34928749999999997</v>
      </c>
      <c r="CU170">
        <v>0.34928749999999997</v>
      </c>
      <c r="CV170">
        <v>0.34928749999999997</v>
      </c>
      <c r="CW170">
        <v>0.34928749999999997</v>
      </c>
      <c r="CX170">
        <v>1</v>
      </c>
    </row>
    <row r="171" spans="1:102">
      <c r="A171" t="s">
        <v>409</v>
      </c>
      <c r="B171">
        <v>1.145E-2</v>
      </c>
      <c r="C171">
        <v>3.6000000000000002E-4</v>
      </c>
      <c r="D171">
        <v>3.6000000000000002E-4</v>
      </c>
      <c r="E171">
        <v>3.6000000000000002E-4</v>
      </c>
      <c r="F171">
        <v>3.6000000000000002E-4</v>
      </c>
      <c r="G171">
        <v>2.5000000000000001E-4</v>
      </c>
      <c r="H171">
        <v>2.5000000000000001E-4</v>
      </c>
      <c r="I171">
        <v>2.5000000000000001E-4</v>
      </c>
      <c r="J171">
        <v>2.5000000000000001E-4</v>
      </c>
      <c r="K171">
        <v>2.5000000000000001E-4</v>
      </c>
      <c r="L171">
        <v>2.4000000000000001E-4</v>
      </c>
      <c r="M171">
        <v>2.4000000000000001E-4</v>
      </c>
      <c r="N171">
        <v>2.4000000000000001E-4</v>
      </c>
      <c r="O171">
        <v>2.4000000000000001E-4</v>
      </c>
      <c r="P171">
        <v>2.4000000000000001E-4</v>
      </c>
      <c r="Q171">
        <v>4.4000000000000002E-4</v>
      </c>
      <c r="R171">
        <v>4.4000000000000002E-4</v>
      </c>
      <c r="S171">
        <v>4.4000000000000002E-4</v>
      </c>
      <c r="T171">
        <v>4.4000000000000002E-4</v>
      </c>
      <c r="U171">
        <v>4.4000000000000002E-4</v>
      </c>
      <c r="V171">
        <v>5.1999999999999995E-4</v>
      </c>
      <c r="W171">
        <v>5.1999999999999995E-4</v>
      </c>
      <c r="X171">
        <v>5.1999999999999995E-4</v>
      </c>
      <c r="Y171">
        <v>5.1999999999999995E-4</v>
      </c>
      <c r="Z171">
        <v>5.1999999999999995E-4</v>
      </c>
      <c r="AA171">
        <v>5.9999999999999995E-4</v>
      </c>
      <c r="AB171">
        <v>5.9999999999999995E-4</v>
      </c>
      <c r="AC171">
        <v>5.9999999999999995E-4</v>
      </c>
      <c r="AD171">
        <v>5.9999999999999995E-4</v>
      </c>
      <c r="AE171">
        <v>5.9999999999999995E-4</v>
      </c>
      <c r="AF171">
        <v>8.0999999999999996E-4</v>
      </c>
      <c r="AG171">
        <v>8.0999999999999996E-4</v>
      </c>
      <c r="AH171">
        <v>8.0999999999999996E-4</v>
      </c>
      <c r="AI171">
        <v>8.0999999999999996E-4</v>
      </c>
      <c r="AJ171">
        <v>8.0999999999999996E-4</v>
      </c>
      <c r="AK171">
        <v>1.2099999999999999E-3</v>
      </c>
      <c r="AL171">
        <v>1.2099999999999999E-3</v>
      </c>
      <c r="AM171">
        <v>1.2099999999999999E-3</v>
      </c>
      <c r="AN171">
        <v>1.2099999999999999E-3</v>
      </c>
      <c r="AO171">
        <v>1.2099999999999999E-3</v>
      </c>
      <c r="AP171">
        <v>1.89E-3</v>
      </c>
      <c r="AQ171">
        <v>1.89E-3</v>
      </c>
      <c r="AR171">
        <v>1.89E-3</v>
      </c>
      <c r="AS171">
        <v>1.89E-3</v>
      </c>
      <c r="AT171">
        <v>1.89E-3</v>
      </c>
      <c r="AU171">
        <v>2.96E-3</v>
      </c>
      <c r="AV171">
        <v>2.96E-3</v>
      </c>
      <c r="AW171">
        <v>2.96E-3</v>
      </c>
      <c r="AX171">
        <v>2.96E-3</v>
      </c>
      <c r="AY171">
        <v>2.96E-3</v>
      </c>
      <c r="AZ171">
        <v>4.5700000000000003E-3</v>
      </c>
      <c r="BA171">
        <v>4.5700000000000003E-3</v>
      </c>
      <c r="BB171">
        <v>4.5700000000000003E-3</v>
      </c>
      <c r="BC171">
        <v>4.5700000000000003E-3</v>
      </c>
      <c r="BD171">
        <v>4.5700000000000003E-3</v>
      </c>
      <c r="BE171">
        <v>6.9100000000000003E-3</v>
      </c>
      <c r="BF171">
        <v>6.9100000000000003E-3</v>
      </c>
      <c r="BG171">
        <v>6.9100000000000003E-3</v>
      </c>
      <c r="BH171">
        <v>6.9100000000000003E-3</v>
      </c>
      <c r="BI171">
        <v>6.9100000000000003E-3</v>
      </c>
      <c r="BJ171">
        <v>1.119E-2</v>
      </c>
      <c r="BK171">
        <v>1.119E-2</v>
      </c>
      <c r="BL171">
        <v>1.119E-2</v>
      </c>
      <c r="BM171">
        <v>1.119E-2</v>
      </c>
      <c r="BN171">
        <v>1.119E-2</v>
      </c>
      <c r="BO171">
        <v>1.8149999999999999E-2</v>
      </c>
      <c r="BP171">
        <v>1.8149999999999999E-2</v>
      </c>
      <c r="BQ171">
        <v>1.8149999999999999E-2</v>
      </c>
      <c r="BR171">
        <v>1.8149999999999999E-2</v>
      </c>
      <c r="BS171">
        <v>1.8149999999999999E-2</v>
      </c>
      <c r="BT171">
        <v>3.1329999999999997E-2</v>
      </c>
      <c r="BU171">
        <v>3.1329999999999997E-2</v>
      </c>
      <c r="BV171">
        <v>3.1329999999999997E-2</v>
      </c>
      <c r="BW171">
        <v>3.1329999999999997E-2</v>
      </c>
      <c r="BX171">
        <v>3.1329999999999997E-2</v>
      </c>
      <c r="BY171">
        <v>5.4679999999999999E-2</v>
      </c>
      <c r="BZ171">
        <v>5.4679999999999999E-2</v>
      </c>
      <c r="CA171">
        <v>5.4679999999999999E-2</v>
      </c>
      <c r="CB171">
        <v>5.4679999999999999E-2</v>
      </c>
      <c r="CC171">
        <v>5.4679999999999999E-2</v>
      </c>
      <c r="CD171">
        <v>9.7100000000000006E-2</v>
      </c>
      <c r="CE171">
        <v>9.7100000000000006E-2</v>
      </c>
      <c r="CF171">
        <v>9.7100000000000006E-2</v>
      </c>
      <c r="CG171">
        <v>9.7100000000000006E-2</v>
      </c>
      <c r="CH171">
        <v>9.7100000000000006E-2</v>
      </c>
      <c r="CI171">
        <v>0.16267000000000001</v>
      </c>
      <c r="CJ171">
        <v>0.16267000000000001</v>
      </c>
      <c r="CK171">
        <v>0.16267000000000001</v>
      </c>
      <c r="CL171">
        <v>0.16267000000000001</v>
      </c>
      <c r="CM171">
        <v>0.16267000000000001</v>
      </c>
      <c r="CN171">
        <v>0.25706000000000001</v>
      </c>
      <c r="CO171">
        <v>0.25706000000000001</v>
      </c>
      <c r="CP171">
        <v>0.25706000000000001</v>
      </c>
      <c r="CQ171">
        <v>0.25706000000000001</v>
      </c>
      <c r="CR171">
        <v>0.25706000000000001</v>
      </c>
      <c r="CS171">
        <v>0.38318999999999998</v>
      </c>
      <c r="CT171">
        <v>0.38318999999999998</v>
      </c>
      <c r="CU171">
        <v>0.38318999999999998</v>
      </c>
      <c r="CV171">
        <v>0.38318999999999998</v>
      </c>
      <c r="CW171">
        <v>0.38318999999999998</v>
      </c>
      <c r="CX171">
        <v>1</v>
      </c>
    </row>
    <row r="172" spans="1:102">
      <c r="A172" t="s">
        <v>411</v>
      </c>
      <c r="B172">
        <v>4.4519999999999997E-2</v>
      </c>
      <c r="C172">
        <v>2.0300000000000001E-3</v>
      </c>
      <c r="D172">
        <v>2.0300000000000001E-3</v>
      </c>
      <c r="E172">
        <v>2.0300000000000001E-3</v>
      </c>
      <c r="F172">
        <v>2.0300000000000001E-3</v>
      </c>
      <c r="G172">
        <v>2.4000000000000001E-4</v>
      </c>
      <c r="H172">
        <v>2.4000000000000001E-4</v>
      </c>
      <c r="I172">
        <v>2.4000000000000001E-4</v>
      </c>
      <c r="J172">
        <v>2.4000000000000001E-4</v>
      </c>
      <c r="K172">
        <v>2.4000000000000001E-4</v>
      </c>
      <c r="L172">
        <v>2.5999999999999998E-4</v>
      </c>
      <c r="M172">
        <v>2.5999999999999998E-4</v>
      </c>
      <c r="N172">
        <v>2.5999999999999998E-4</v>
      </c>
      <c r="O172">
        <v>2.5999999999999998E-4</v>
      </c>
      <c r="P172">
        <v>2.5999999999999998E-4</v>
      </c>
      <c r="Q172">
        <v>4.6999999999999999E-4</v>
      </c>
      <c r="R172">
        <v>4.6999999999999999E-4</v>
      </c>
      <c r="S172">
        <v>4.6999999999999999E-4</v>
      </c>
      <c r="T172">
        <v>4.6999999999999999E-4</v>
      </c>
      <c r="U172">
        <v>4.6999999999999999E-4</v>
      </c>
      <c r="V172">
        <v>6.9999999999999999E-4</v>
      </c>
      <c r="W172">
        <v>6.9999999999999999E-4</v>
      </c>
      <c r="X172">
        <v>6.9999999999999999E-4</v>
      </c>
      <c r="Y172">
        <v>6.9999999999999999E-4</v>
      </c>
      <c r="Z172">
        <v>6.9999999999999999E-4</v>
      </c>
      <c r="AA172">
        <v>9.5E-4</v>
      </c>
      <c r="AB172">
        <v>9.5E-4</v>
      </c>
      <c r="AC172">
        <v>9.5E-4</v>
      </c>
      <c r="AD172">
        <v>9.5E-4</v>
      </c>
      <c r="AE172">
        <v>9.5E-4</v>
      </c>
      <c r="AF172">
        <v>1.34E-3</v>
      </c>
      <c r="AG172">
        <v>1.34E-3</v>
      </c>
      <c r="AH172">
        <v>1.34E-3</v>
      </c>
      <c r="AI172">
        <v>1.34E-3</v>
      </c>
      <c r="AJ172">
        <v>1.34E-3</v>
      </c>
      <c r="AK172">
        <v>1.5499999999999999E-3</v>
      </c>
      <c r="AL172">
        <v>1.5499999999999999E-3</v>
      </c>
      <c r="AM172">
        <v>1.5499999999999999E-3</v>
      </c>
      <c r="AN172">
        <v>1.5499999999999999E-3</v>
      </c>
      <c r="AO172">
        <v>1.5499999999999999E-3</v>
      </c>
      <c r="AP172">
        <v>2.3600000000000001E-3</v>
      </c>
      <c r="AQ172">
        <v>2.3600000000000001E-3</v>
      </c>
      <c r="AR172">
        <v>2.3600000000000001E-3</v>
      </c>
      <c r="AS172">
        <v>2.3600000000000001E-3</v>
      </c>
      <c r="AT172">
        <v>2.3600000000000001E-3</v>
      </c>
      <c r="AU172">
        <v>4.6499999999999996E-3</v>
      </c>
      <c r="AV172">
        <v>4.6499999999999996E-3</v>
      </c>
      <c r="AW172">
        <v>4.6499999999999996E-3</v>
      </c>
      <c r="AX172">
        <v>4.6499999999999996E-3</v>
      </c>
      <c r="AY172">
        <v>4.6499999999999996E-3</v>
      </c>
      <c r="AZ172">
        <v>7.0000000000000001E-3</v>
      </c>
      <c r="BA172">
        <v>7.0000000000000001E-3</v>
      </c>
      <c r="BB172">
        <v>7.0000000000000001E-3</v>
      </c>
      <c r="BC172">
        <v>7.0000000000000001E-3</v>
      </c>
      <c r="BD172">
        <v>7.0000000000000001E-3</v>
      </c>
      <c r="BE172">
        <v>1.575E-2</v>
      </c>
      <c r="BF172">
        <v>1.575E-2</v>
      </c>
      <c r="BG172">
        <v>1.575E-2</v>
      </c>
      <c r="BH172">
        <v>1.575E-2</v>
      </c>
      <c r="BI172">
        <v>1.575E-2</v>
      </c>
      <c r="BJ172">
        <v>1.814E-2</v>
      </c>
      <c r="BK172">
        <v>1.814E-2</v>
      </c>
      <c r="BL172">
        <v>1.814E-2</v>
      </c>
      <c r="BM172">
        <v>1.814E-2</v>
      </c>
      <c r="BN172">
        <v>1.814E-2</v>
      </c>
      <c r="BO172">
        <v>3.7159999999999999E-2</v>
      </c>
      <c r="BP172">
        <v>3.7159999999999999E-2</v>
      </c>
      <c r="BQ172">
        <v>3.7159999999999999E-2</v>
      </c>
      <c r="BR172">
        <v>3.7159999999999999E-2</v>
      </c>
      <c r="BS172">
        <v>3.7159999999999999E-2</v>
      </c>
      <c r="BT172">
        <v>5.8590000000000003E-2</v>
      </c>
      <c r="BU172">
        <v>5.8590000000000003E-2</v>
      </c>
      <c r="BV172">
        <v>5.8590000000000003E-2</v>
      </c>
      <c r="BW172">
        <v>5.8590000000000003E-2</v>
      </c>
      <c r="BX172">
        <v>5.8590000000000003E-2</v>
      </c>
      <c r="BY172">
        <v>8.7510000000000004E-2</v>
      </c>
      <c r="BZ172">
        <v>8.7510000000000004E-2</v>
      </c>
      <c r="CA172">
        <v>8.7510000000000004E-2</v>
      </c>
      <c r="CB172">
        <v>8.7510000000000004E-2</v>
      </c>
      <c r="CC172">
        <v>8.7510000000000004E-2</v>
      </c>
      <c r="CD172">
        <v>0.11908000000000001</v>
      </c>
      <c r="CE172">
        <v>0.11908000000000001</v>
      </c>
      <c r="CF172">
        <v>0.11908000000000001</v>
      </c>
      <c r="CG172">
        <v>0.11908000000000001</v>
      </c>
      <c r="CH172">
        <v>0.11908000000000001</v>
      </c>
      <c r="CI172">
        <v>0.16528000000000001</v>
      </c>
      <c r="CJ172">
        <v>0.16528000000000001</v>
      </c>
      <c r="CK172">
        <v>0.16528000000000001</v>
      </c>
      <c r="CL172">
        <v>0.16528000000000001</v>
      </c>
      <c r="CM172">
        <v>0.16528000000000001</v>
      </c>
      <c r="CN172">
        <v>0.23397999999999999</v>
      </c>
      <c r="CO172">
        <v>0.23397999999999999</v>
      </c>
      <c r="CP172">
        <v>0.23397999999999999</v>
      </c>
      <c r="CQ172">
        <v>0.23397999999999999</v>
      </c>
      <c r="CR172">
        <v>0.23397999999999999</v>
      </c>
      <c r="CS172">
        <v>0.33785999999999999</v>
      </c>
      <c r="CT172">
        <v>0.33785999999999999</v>
      </c>
      <c r="CU172">
        <v>0.33785999999999999</v>
      </c>
      <c r="CV172">
        <v>0.33785999999999999</v>
      </c>
      <c r="CW172">
        <v>0.33785999999999999</v>
      </c>
      <c r="CX172">
        <v>1</v>
      </c>
    </row>
    <row r="173" spans="1:102">
      <c r="A173" t="s">
        <v>413</v>
      </c>
      <c r="B173">
        <v>6.9739999999999996E-2</v>
      </c>
      <c r="C173">
        <v>1.167E-2</v>
      </c>
      <c r="D173">
        <v>1.167E-2</v>
      </c>
      <c r="E173">
        <v>1.167E-2</v>
      </c>
      <c r="F173">
        <v>1.167E-2</v>
      </c>
      <c r="G173">
        <v>1.9599999999999999E-3</v>
      </c>
      <c r="H173">
        <v>1.9599999999999999E-3</v>
      </c>
      <c r="I173">
        <v>1.9599999999999999E-3</v>
      </c>
      <c r="J173">
        <v>1.9599999999999999E-3</v>
      </c>
      <c r="K173">
        <v>1.9599999999999999E-3</v>
      </c>
      <c r="L173">
        <v>1.39E-3</v>
      </c>
      <c r="M173">
        <v>1.39E-3</v>
      </c>
      <c r="N173">
        <v>1.39E-3</v>
      </c>
      <c r="O173">
        <v>1.39E-3</v>
      </c>
      <c r="P173">
        <v>1.39E-3</v>
      </c>
      <c r="Q173">
        <v>1.16E-3</v>
      </c>
      <c r="R173">
        <v>1.16E-3</v>
      </c>
      <c r="S173">
        <v>1.16E-3</v>
      </c>
      <c r="T173">
        <v>1.16E-3</v>
      </c>
      <c r="U173">
        <v>1.16E-3</v>
      </c>
      <c r="V173">
        <v>2.9199999999999999E-3</v>
      </c>
      <c r="W173">
        <v>2.9199999999999999E-3</v>
      </c>
      <c r="X173">
        <v>2.9199999999999999E-3</v>
      </c>
      <c r="Y173">
        <v>2.9199999999999999E-3</v>
      </c>
      <c r="Z173">
        <v>2.9199999999999999E-3</v>
      </c>
      <c r="AA173">
        <v>5.4799999999999996E-3</v>
      </c>
      <c r="AB173">
        <v>5.4799999999999996E-3</v>
      </c>
      <c r="AC173">
        <v>5.4799999999999996E-3</v>
      </c>
      <c r="AD173">
        <v>5.4799999999999996E-3</v>
      </c>
      <c r="AE173">
        <v>5.4799999999999996E-3</v>
      </c>
      <c r="AF173">
        <v>8.3700000000000007E-3</v>
      </c>
      <c r="AG173">
        <v>8.3700000000000007E-3</v>
      </c>
      <c r="AH173">
        <v>8.3700000000000007E-3</v>
      </c>
      <c r="AI173">
        <v>8.3700000000000007E-3</v>
      </c>
      <c r="AJ173">
        <v>8.3700000000000007E-3</v>
      </c>
      <c r="AK173">
        <v>1.052E-2</v>
      </c>
      <c r="AL173">
        <v>1.052E-2</v>
      </c>
      <c r="AM173">
        <v>1.052E-2</v>
      </c>
      <c r="AN173">
        <v>1.052E-2</v>
      </c>
      <c r="AO173">
        <v>1.052E-2</v>
      </c>
      <c r="AP173">
        <v>1.0580000000000001E-2</v>
      </c>
      <c r="AQ173">
        <v>1.0580000000000001E-2</v>
      </c>
      <c r="AR173">
        <v>1.0580000000000001E-2</v>
      </c>
      <c r="AS173">
        <v>1.0580000000000001E-2</v>
      </c>
      <c r="AT173">
        <v>1.0580000000000001E-2</v>
      </c>
      <c r="AU173">
        <v>1.023E-2</v>
      </c>
      <c r="AV173">
        <v>1.023E-2</v>
      </c>
      <c r="AW173">
        <v>1.023E-2</v>
      </c>
      <c r="AX173">
        <v>1.023E-2</v>
      </c>
      <c r="AY173">
        <v>1.023E-2</v>
      </c>
      <c r="AZ173">
        <v>1.103E-2</v>
      </c>
      <c r="BA173">
        <v>1.103E-2</v>
      </c>
      <c r="BB173">
        <v>1.103E-2</v>
      </c>
      <c r="BC173">
        <v>1.103E-2</v>
      </c>
      <c r="BD173">
        <v>1.103E-2</v>
      </c>
      <c r="BE173">
        <v>1.4330000000000001E-2</v>
      </c>
      <c r="BF173">
        <v>1.4330000000000001E-2</v>
      </c>
      <c r="BG173">
        <v>1.4330000000000001E-2</v>
      </c>
      <c r="BH173">
        <v>1.4330000000000001E-2</v>
      </c>
      <c r="BI173">
        <v>1.4330000000000001E-2</v>
      </c>
      <c r="BJ173">
        <v>1.951E-2</v>
      </c>
      <c r="BK173">
        <v>1.951E-2</v>
      </c>
      <c r="BL173">
        <v>1.951E-2</v>
      </c>
      <c r="BM173">
        <v>1.951E-2</v>
      </c>
      <c r="BN173">
        <v>1.951E-2</v>
      </c>
      <c r="BO173">
        <v>3.168E-2</v>
      </c>
      <c r="BP173">
        <v>3.168E-2</v>
      </c>
      <c r="BQ173">
        <v>3.168E-2</v>
      </c>
      <c r="BR173">
        <v>3.168E-2</v>
      </c>
      <c r="BS173">
        <v>3.168E-2</v>
      </c>
      <c r="BT173">
        <v>5.28E-2</v>
      </c>
      <c r="BU173">
        <v>5.28E-2</v>
      </c>
      <c r="BV173">
        <v>5.28E-2</v>
      </c>
      <c r="BW173">
        <v>5.28E-2</v>
      </c>
      <c r="BX173">
        <v>5.28E-2</v>
      </c>
      <c r="BY173">
        <v>8.6879999999999999E-2</v>
      </c>
      <c r="BZ173">
        <v>8.6879999999999999E-2</v>
      </c>
      <c r="CA173">
        <v>8.6879999999999999E-2</v>
      </c>
      <c r="CB173">
        <v>8.6879999999999999E-2</v>
      </c>
      <c r="CC173">
        <v>8.6879999999999999E-2</v>
      </c>
      <c r="CD173">
        <v>0.13693</v>
      </c>
      <c r="CE173">
        <v>0.13693</v>
      </c>
      <c r="CF173">
        <v>0.13693</v>
      </c>
      <c r="CG173">
        <v>0.13693</v>
      </c>
      <c r="CH173">
        <v>0.13693</v>
      </c>
      <c r="CI173">
        <v>0.20788999999999999</v>
      </c>
      <c r="CJ173">
        <v>0.20788999999999999</v>
      </c>
      <c r="CK173">
        <v>0.20788999999999999</v>
      </c>
      <c r="CL173">
        <v>0.20788999999999999</v>
      </c>
      <c r="CM173">
        <v>0.20788999999999999</v>
      </c>
      <c r="CN173">
        <v>0.30364999999999998</v>
      </c>
      <c r="CO173">
        <v>0.30364999999999998</v>
      </c>
      <c r="CP173">
        <v>0.30364999999999998</v>
      </c>
      <c r="CQ173">
        <v>0.30364999999999998</v>
      </c>
      <c r="CR173">
        <v>0.30364999999999998</v>
      </c>
      <c r="CS173">
        <v>0.42632999999999999</v>
      </c>
      <c r="CT173">
        <v>0.42632999999999999</v>
      </c>
      <c r="CU173">
        <v>0.42632999999999999</v>
      </c>
      <c r="CV173">
        <v>0.42632999999999999</v>
      </c>
      <c r="CW173">
        <v>0.42632999999999999</v>
      </c>
      <c r="CX173">
        <v>1</v>
      </c>
    </row>
    <row r="174" spans="1:102">
      <c r="A174" t="s">
        <v>415</v>
      </c>
      <c r="B174">
        <v>3.7046250000000003E-2</v>
      </c>
      <c r="C174">
        <v>3.16E-3</v>
      </c>
      <c r="D174">
        <v>3.16E-3</v>
      </c>
      <c r="E174">
        <v>3.16E-3</v>
      </c>
      <c r="F174">
        <v>3.16E-3</v>
      </c>
      <c r="G174">
        <v>9.4499999999999998E-4</v>
      </c>
      <c r="H174">
        <v>9.4499999999999998E-4</v>
      </c>
      <c r="I174">
        <v>9.4499999999999998E-4</v>
      </c>
      <c r="J174">
        <v>9.4499999999999998E-4</v>
      </c>
      <c r="K174">
        <v>9.4499999999999998E-4</v>
      </c>
      <c r="L174">
        <v>6.7750000000000004E-4</v>
      </c>
      <c r="M174">
        <v>6.7750000000000004E-4</v>
      </c>
      <c r="N174">
        <v>6.7750000000000004E-4</v>
      </c>
      <c r="O174">
        <v>6.7750000000000004E-4</v>
      </c>
      <c r="P174">
        <v>6.7750000000000004E-4</v>
      </c>
      <c r="Q174">
        <v>1.0425E-3</v>
      </c>
      <c r="R174">
        <v>1.0425E-3</v>
      </c>
      <c r="S174">
        <v>1.0425E-3</v>
      </c>
      <c r="T174">
        <v>1.0425E-3</v>
      </c>
      <c r="U174">
        <v>1.0425E-3</v>
      </c>
      <c r="V174">
        <v>1.39375E-3</v>
      </c>
      <c r="W174">
        <v>1.39375E-3</v>
      </c>
      <c r="X174">
        <v>1.39375E-3</v>
      </c>
      <c r="Y174">
        <v>1.39375E-3</v>
      </c>
      <c r="Z174">
        <v>1.39375E-3</v>
      </c>
      <c r="AA174">
        <v>1.5625000000000001E-3</v>
      </c>
      <c r="AB174">
        <v>1.5625000000000001E-3</v>
      </c>
      <c r="AC174">
        <v>1.5625000000000001E-3</v>
      </c>
      <c r="AD174">
        <v>1.5625000000000001E-3</v>
      </c>
      <c r="AE174">
        <v>1.5625000000000001E-3</v>
      </c>
      <c r="AF174">
        <v>1.9462500000000001E-3</v>
      </c>
      <c r="AG174">
        <v>1.9462500000000001E-3</v>
      </c>
      <c r="AH174">
        <v>1.9462500000000001E-3</v>
      </c>
      <c r="AI174">
        <v>1.9462500000000001E-3</v>
      </c>
      <c r="AJ174">
        <v>1.9462500000000001E-3</v>
      </c>
      <c r="AK174">
        <v>2.4875000000000001E-3</v>
      </c>
      <c r="AL174">
        <v>2.4875000000000001E-3</v>
      </c>
      <c r="AM174">
        <v>2.4875000000000001E-3</v>
      </c>
      <c r="AN174">
        <v>2.4875000000000001E-3</v>
      </c>
      <c r="AO174">
        <v>2.4875000000000001E-3</v>
      </c>
      <c r="AP174">
        <v>3.4312499999999998E-3</v>
      </c>
      <c r="AQ174">
        <v>3.4312499999999998E-3</v>
      </c>
      <c r="AR174">
        <v>3.4312499999999998E-3</v>
      </c>
      <c r="AS174">
        <v>3.4312499999999998E-3</v>
      </c>
      <c r="AT174">
        <v>3.4312499999999998E-3</v>
      </c>
      <c r="AU174">
        <v>4.8424999999999996E-3</v>
      </c>
      <c r="AV174">
        <v>4.8424999999999996E-3</v>
      </c>
      <c r="AW174">
        <v>4.8424999999999996E-3</v>
      </c>
      <c r="AX174">
        <v>4.8424999999999996E-3</v>
      </c>
      <c r="AY174">
        <v>4.8424999999999996E-3</v>
      </c>
      <c r="AZ174">
        <v>7.1687499999999998E-3</v>
      </c>
      <c r="BA174">
        <v>7.1687499999999998E-3</v>
      </c>
      <c r="BB174">
        <v>7.1687499999999998E-3</v>
      </c>
      <c r="BC174">
        <v>7.1687499999999998E-3</v>
      </c>
      <c r="BD174">
        <v>7.1687499999999998E-3</v>
      </c>
      <c r="BE174">
        <v>1.0838749999999999E-2</v>
      </c>
      <c r="BF174">
        <v>1.0838749999999999E-2</v>
      </c>
      <c r="BG174">
        <v>1.0838749999999999E-2</v>
      </c>
      <c r="BH174">
        <v>1.0838749999999999E-2</v>
      </c>
      <c r="BI174">
        <v>1.0838749999999999E-2</v>
      </c>
      <c r="BJ174">
        <v>1.6975000000000001E-2</v>
      </c>
      <c r="BK174">
        <v>1.6975000000000001E-2</v>
      </c>
      <c r="BL174">
        <v>1.6975000000000001E-2</v>
      </c>
      <c r="BM174">
        <v>1.6975000000000001E-2</v>
      </c>
      <c r="BN174">
        <v>1.6975000000000001E-2</v>
      </c>
      <c r="BO174">
        <v>2.7917500000000001E-2</v>
      </c>
      <c r="BP174">
        <v>2.7917500000000001E-2</v>
      </c>
      <c r="BQ174">
        <v>2.7917500000000001E-2</v>
      </c>
      <c r="BR174">
        <v>2.7917500000000001E-2</v>
      </c>
      <c r="BS174">
        <v>2.7917500000000001E-2</v>
      </c>
      <c r="BT174">
        <v>4.7142499999999997E-2</v>
      </c>
      <c r="BU174">
        <v>4.7142499999999997E-2</v>
      </c>
      <c r="BV174">
        <v>4.7142499999999997E-2</v>
      </c>
      <c r="BW174">
        <v>4.7142499999999997E-2</v>
      </c>
      <c r="BX174">
        <v>4.7142499999999997E-2</v>
      </c>
      <c r="BY174">
        <v>7.6598749999999993E-2</v>
      </c>
      <c r="BZ174">
        <v>7.6598749999999993E-2</v>
      </c>
      <c r="CA174">
        <v>7.6598749999999993E-2</v>
      </c>
      <c r="CB174">
        <v>7.6598749999999993E-2</v>
      </c>
      <c r="CC174">
        <v>7.6598749999999993E-2</v>
      </c>
      <c r="CD174">
        <v>0.1228325</v>
      </c>
      <c r="CE174">
        <v>0.1228325</v>
      </c>
      <c r="CF174">
        <v>0.1228325</v>
      </c>
      <c r="CG174">
        <v>0.1228325</v>
      </c>
      <c r="CH174">
        <v>0.1228325</v>
      </c>
      <c r="CI174">
        <v>0.189725</v>
      </c>
      <c r="CJ174">
        <v>0.189725</v>
      </c>
      <c r="CK174">
        <v>0.189725</v>
      </c>
      <c r="CL174">
        <v>0.189725</v>
      </c>
      <c r="CM174">
        <v>0.189725</v>
      </c>
      <c r="CN174">
        <v>0.28208624999999998</v>
      </c>
      <c r="CO174">
        <v>0.28208624999999998</v>
      </c>
      <c r="CP174">
        <v>0.28208624999999998</v>
      </c>
      <c r="CQ174">
        <v>0.28208624999999998</v>
      </c>
      <c r="CR174">
        <v>0.28208624999999998</v>
      </c>
      <c r="CS174">
        <v>0.40359499999999998</v>
      </c>
      <c r="CT174">
        <v>0.40359499999999998</v>
      </c>
      <c r="CU174">
        <v>0.40359499999999998</v>
      </c>
      <c r="CV174">
        <v>0.40359499999999998</v>
      </c>
      <c r="CW174">
        <v>0.40359499999999998</v>
      </c>
      <c r="CX174">
        <v>1</v>
      </c>
    </row>
    <row r="175" spans="1:102">
      <c r="A175" t="s">
        <v>417</v>
      </c>
      <c r="B175">
        <v>4.3180000000000003E-2</v>
      </c>
      <c r="C175">
        <v>1.74E-3</v>
      </c>
      <c r="D175">
        <v>1.74E-3</v>
      </c>
      <c r="E175">
        <v>1.74E-3</v>
      </c>
      <c r="F175">
        <v>1.74E-3</v>
      </c>
      <c r="G175">
        <v>8.5999999999999998E-4</v>
      </c>
      <c r="H175">
        <v>8.5999999999999998E-4</v>
      </c>
      <c r="I175">
        <v>8.5999999999999998E-4</v>
      </c>
      <c r="J175">
        <v>8.5999999999999998E-4</v>
      </c>
      <c r="K175">
        <v>8.5999999999999998E-4</v>
      </c>
      <c r="L175">
        <v>5.9999999999999995E-4</v>
      </c>
      <c r="M175">
        <v>5.9999999999999995E-4</v>
      </c>
      <c r="N175">
        <v>5.9999999999999995E-4</v>
      </c>
      <c r="O175">
        <v>5.9999999999999995E-4</v>
      </c>
      <c r="P175">
        <v>5.9999999999999995E-4</v>
      </c>
      <c r="Q175">
        <v>9.3999999999999997E-4</v>
      </c>
      <c r="R175">
        <v>9.3999999999999997E-4</v>
      </c>
      <c r="S175">
        <v>9.3999999999999997E-4</v>
      </c>
      <c r="T175">
        <v>9.3999999999999997E-4</v>
      </c>
      <c r="U175">
        <v>9.3999999999999997E-4</v>
      </c>
      <c r="V175">
        <v>1.2099999999999999E-3</v>
      </c>
      <c r="W175">
        <v>1.2099999999999999E-3</v>
      </c>
      <c r="X175">
        <v>1.2099999999999999E-3</v>
      </c>
      <c r="Y175">
        <v>1.2099999999999999E-3</v>
      </c>
      <c r="Z175">
        <v>1.2099999999999999E-3</v>
      </c>
      <c r="AA175">
        <v>1.42E-3</v>
      </c>
      <c r="AB175">
        <v>1.42E-3</v>
      </c>
      <c r="AC175">
        <v>1.42E-3</v>
      </c>
      <c r="AD175">
        <v>1.42E-3</v>
      </c>
      <c r="AE175">
        <v>1.42E-3</v>
      </c>
      <c r="AF175">
        <v>1.7700000000000001E-3</v>
      </c>
      <c r="AG175">
        <v>1.7700000000000001E-3</v>
      </c>
      <c r="AH175">
        <v>1.7700000000000001E-3</v>
      </c>
      <c r="AI175">
        <v>1.7700000000000001E-3</v>
      </c>
      <c r="AJ175">
        <v>1.7700000000000001E-3</v>
      </c>
      <c r="AK175">
        <v>2.3800000000000002E-3</v>
      </c>
      <c r="AL175">
        <v>2.3800000000000002E-3</v>
      </c>
      <c r="AM175">
        <v>2.3800000000000002E-3</v>
      </c>
      <c r="AN175">
        <v>2.3800000000000002E-3</v>
      </c>
      <c r="AO175">
        <v>2.3800000000000002E-3</v>
      </c>
      <c r="AP175">
        <v>3.31E-3</v>
      </c>
      <c r="AQ175">
        <v>3.31E-3</v>
      </c>
      <c r="AR175">
        <v>3.31E-3</v>
      </c>
      <c r="AS175">
        <v>3.31E-3</v>
      </c>
      <c r="AT175">
        <v>3.31E-3</v>
      </c>
      <c r="AU175">
        <v>4.7800000000000004E-3</v>
      </c>
      <c r="AV175">
        <v>4.7800000000000004E-3</v>
      </c>
      <c r="AW175">
        <v>4.7800000000000004E-3</v>
      </c>
      <c r="AX175">
        <v>4.7800000000000004E-3</v>
      </c>
      <c r="AY175">
        <v>4.7800000000000004E-3</v>
      </c>
      <c r="AZ175">
        <v>7.0699999999999999E-3</v>
      </c>
      <c r="BA175">
        <v>7.0699999999999999E-3</v>
      </c>
      <c r="BB175">
        <v>7.0699999999999999E-3</v>
      </c>
      <c r="BC175">
        <v>7.0699999999999999E-3</v>
      </c>
      <c r="BD175">
        <v>7.0699999999999999E-3</v>
      </c>
      <c r="BE175">
        <v>1.0670000000000001E-2</v>
      </c>
      <c r="BF175">
        <v>1.0670000000000001E-2</v>
      </c>
      <c r="BG175">
        <v>1.0670000000000001E-2</v>
      </c>
      <c r="BH175">
        <v>1.0670000000000001E-2</v>
      </c>
      <c r="BI175">
        <v>1.0670000000000001E-2</v>
      </c>
      <c r="BJ175">
        <v>1.6199999999999999E-2</v>
      </c>
      <c r="BK175">
        <v>1.6199999999999999E-2</v>
      </c>
      <c r="BL175">
        <v>1.6199999999999999E-2</v>
      </c>
      <c r="BM175">
        <v>1.6199999999999999E-2</v>
      </c>
      <c r="BN175">
        <v>1.6199999999999999E-2</v>
      </c>
      <c r="BO175">
        <v>2.6589999999999999E-2</v>
      </c>
      <c r="BP175">
        <v>2.6589999999999999E-2</v>
      </c>
      <c r="BQ175">
        <v>2.6589999999999999E-2</v>
      </c>
      <c r="BR175">
        <v>2.6589999999999999E-2</v>
      </c>
      <c r="BS175">
        <v>2.6589999999999999E-2</v>
      </c>
      <c r="BT175">
        <v>4.5039999999999997E-2</v>
      </c>
      <c r="BU175">
        <v>4.5039999999999997E-2</v>
      </c>
      <c r="BV175">
        <v>4.5039999999999997E-2</v>
      </c>
      <c r="BW175">
        <v>4.5039999999999997E-2</v>
      </c>
      <c r="BX175">
        <v>4.5039999999999997E-2</v>
      </c>
      <c r="BY175">
        <v>7.5609999999999997E-2</v>
      </c>
      <c r="BZ175">
        <v>7.5609999999999997E-2</v>
      </c>
      <c r="CA175">
        <v>7.5609999999999997E-2</v>
      </c>
      <c r="CB175">
        <v>7.5609999999999997E-2</v>
      </c>
      <c r="CC175">
        <v>7.5609999999999997E-2</v>
      </c>
      <c r="CD175">
        <v>0.12391000000000001</v>
      </c>
      <c r="CE175">
        <v>0.12391000000000001</v>
      </c>
      <c r="CF175">
        <v>0.12391000000000001</v>
      </c>
      <c r="CG175">
        <v>0.12391000000000001</v>
      </c>
      <c r="CH175">
        <v>0.12391000000000001</v>
      </c>
      <c r="CI175">
        <v>0.19394</v>
      </c>
      <c r="CJ175">
        <v>0.19394</v>
      </c>
      <c r="CK175">
        <v>0.19394</v>
      </c>
      <c r="CL175">
        <v>0.19394</v>
      </c>
      <c r="CM175">
        <v>0.19394</v>
      </c>
      <c r="CN175">
        <v>0.28993999999999998</v>
      </c>
      <c r="CO175">
        <v>0.28993999999999998</v>
      </c>
      <c r="CP175">
        <v>0.28993999999999998</v>
      </c>
      <c r="CQ175">
        <v>0.28993999999999998</v>
      </c>
      <c r="CR175">
        <v>0.28993999999999998</v>
      </c>
      <c r="CS175">
        <v>0.41402</v>
      </c>
      <c r="CT175">
        <v>0.41402</v>
      </c>
      <c r="CU175">
        <v>0.41402</v>
      </c>
      <c r="CV175">
        <v>0.41402</v>
      </c>
      <c r="CW175">
        <v>0.41402</v>
      </c>
      <c r="CX175">
        <v>1</v>
      </c>
    </row>
    <row r="176" spans="1:102">
      <c r="A176" t="s">
        <v>419</v>
      </c>
      <c r="B176">
        <v>5.6320000000000002E-2</v>
      </c>
      <c r="C176">
        <v>7.9799999999999992E-3</v>
      </c>
      <c r="D176">
        <v>7.9799999999999992E-3</v>
      </c>
      <c r="E176">
        <v>7.9799999999999992E-3</v>
      </c>
      <c r="F176">
        <v>7.9799999999999992E-3</v>
      </c>
      <c r="G176">
        <v>1.7099999999999999E-3</v>
      </c>
      <c r="H176">
        <v>1.7099999999999999E-3</v>
      </c>
      <c r="I176">
        <v>1.7099999999999999E-3</v>
      </c>
      <c r="J176">
        <v>1.7099999999999999E-3</v>
      </c>
      <c r="K176">
        <v>1.7099999999999999E-3</v>
      </c>
      <c r="L176">
        <v>1.1900000000000001E-3</v>
      </c>
      <c r="M176">
        <v>1.1900000000000001E-3</v>
      </c>
      <c r="N176">
        <v>1.1900000000000001E-3</v>
      </c>
      <c r="O176">
        <v>1.1900000000000001E-3</v>
      </c>
      <c r="P176">
        <v>1.1900000000000001E-3</v>
      </c>
      <c r="Q176">
        <v>1.56E-3</v>
      </c>
      <c r="R176">
        <v>1.56E-3</v>
      </c>
      <c r="S176">
        <v>1.56E-3</v>
      </c>
      <c r="T176">
        <v>1.56E-3</v>
      </c>
      <c r="U176">
        <v>1.56E-3</v>
      </c>
      <c r="V176">
        <v>2.8800000000000002E-3</v>
      </c>
      <c r="W176">
        <v>2.8800000000000002E-3</v>
      </c>
      <c r="X176">
        <v>2.8800000000000002E-3</v>
      </c>
      <c r="Y176">
        <v>2.8800000000000002E-3</v>
      </c>
      <c r="Z176">
        <v>2.8800000000000002E-3</v>
      </c>
      <c r="AA176">
        <v>4.7400000000000003E-3</v>
      </c>
      <c r="AB176">
        <v>4.7400000000000003E-3</v>
      </c>
      <c r="AC176">
        <v>4.7400000000000003E-3</v>
      </c>
      <c r="AD176">
        <v>4.7400000000000003E-3</v>
      </c>
      <c r="AE176">
        <v>4.7400000000000003E-3</v>
      </c>
      <c r="AF176">
        <v>6.6E-3</v>
      </c>
      <c r="AG176">
        <v>6.6E-3</v>
      </c>
      <c r="AH176">
        <v>6.6E-3</v>
      </c>
      <c r="AI176">
        <v>6.6E-3</v>
      </c>
      <c r="AJ176">
        <v>6.6E-3</v>
      </c>
      <c r="AK176">
        <v>7.45E-3</v>
      </c>
      <c r="AL176">
        <v>7.45E-3</v>
      </c>
      <c r="AM176">
        <v>7.45E-3</v>
      </c>
      <c r="AN176">
        <v>7.45E-3</v>
      </c>
      <c r="AO176">
        <v>7.45E-3</v>
      </c>
      <c r="AP176">
        <v>7.8200000000000006E-3</v>
      </c>
      <c r="AQ176">
        <v>7.8200000000000006E-3</v>
      </c>
      <c r="AR176">
        <v>7.8200000000000006E-3</v>
      </c>
      <c r="AS176">
        <v>7.8200000000000006E-3</v>
      </c>
      <c r="AT176">
        <v>7.8200000000000006E-3</v>
      </c>
      <c r="AU176">
        <v>8.6199999999999992E-3</v>
      </c>
      <c r="AV176">
        <v>8.6199999999999992E-3</v>
      </c>
      <c r="AW176">
        <v>8.6199999999999992E-3</v>
      </c>
      <c r="AX176">
        <v>8.6199999999999992E-3</v>
      </c>
      <c r="AY176">
        <v>8.6199999999999992E-3</v>
      </c>
      <c r="AZ176">
        <v>1.0699999999999999E-2</v>
      </c>
      <c r="BA176">
        <v>1.0699999999999999E-2</v>
      </c>
      <c r="BB176">
        <v>1.0699999999999999E-2</v>
      </c>
      <c r="BC176">
        <v>1.0699999999999999E-2</v>
      </c>
      <c r="BD176">
        <v>1.0699999999999999E-2</v>
      </c>
      <c r="BE176">
        <v>1.4749999999999999E-2</v>
      </c>
      <c r="BF176">
        <v>1.4749999999999999E-2</v>
      </c>
      <c r="BG176">
        <v>1.4749999999999999E-2</v>
      </c>
      <c r="BH176">
        <v>1.4749999999999999E-2</v>
      </c>
      <c r="BI176">
        <v>1.4749999999999999E-2</v>
      </c>
      <c r="BJ176">
        <v>2.0629999999999999E-2</v>
      </c>
      <c r="BK176">
        <v>2.0629999999999999E-2</v>
      </c>
      <c r="BL176">
        <v>2.0629999999999999E-2</v>
      </c>
      <c r="BM176">
        <v>2.0629999999999999E-2</v>
      </c>
      <c r="BN176">
        <v>2.0629999999999999E-2</v>
      </c>
      <c r="BO176">
        <v>3.27E-2</v>
      </c>
      <c r="BP176">
        <v>3.27E-2</v>
      </c>
      <c r="BQ176">
        <v>3.27E-2</v>
      </c>
      <c r="BR176">
        <v>3.27E-2</v>
      </c>
      <c r="BS176">
        <v>3.27E-2</v>
      </c>
      <c r="BT176">
        <v>5.3280000000000001E-2</v>
      </c>
      <c r="BU176">
        <v>5.3280000000000001E-2</v>
      </c>
      <c r="BV176">
        <v>5.3280000000000001E-2</v>
      </c>
      <c r="BW176">
        <v>5.3280000000000001E-2</v>
      </c>
      <c r="BX176">
        <v>5.3280000000000001E-2</v>
      </c>
      <c r="BY176">
        <v>8.5739999999999997E-2</v>
      </c>
      <c r="BZ176">
        <v>8.5739999999999997E-2</v>
      </c>
      <c r="CA176">
        <v>8.5739999999999997E-2</v>
      </c>
      <c r="CB176">
        <v>8.5739999999999997E-2</v>
      </c>
      <c r="CC176">
        <v>8.5739999999999997E-2</v>
      </c>
      <c r="CD176">
        <v>0.13478000000000001</v>
      </c>
      <c r="CE176">
        <v>0.13478000000000001</v>
      </c>
      <c r="CF176">
        <v>0.13478000000000001</v>
      </c>
      <c r="CG176">
        <v>0.13478000000000001</v>
      </c>
      <c r="CH176">
        <v>0.13478000000000001</v>
      </c>
      <c r="CI176">
        <v>0.20427999999999999</v>
      </c>
      <c r="CJ176">
        <v>0.20427999999999999</v>
      </c>
      <c r="CK176">
        <v>0.20427999999999999</v>
      </c>
      <c r="CL176">
        <v>0.20427999999999999</v>
      </c>
      <c r="CM176">
        <v>0.20427999999999999</v>
      </c>
      <c r="CN176">
        <v>0.29844999999999999</v>
      </c>
      <c r="CO176">
        <v>0.29844999999999999</v>
      </c>
      <c r="CP176">
        <v>0.29844999999999999</v>
      </c>
      <c r="CQ176">
        <v>0.29844999999999999</v>
      </c>
      <c r="CR176">
        <v>0.29844999999999999</v>
      </c>
      <c r="CS176">
        <v>0.42021999999999998</v>
      </c>
      <c r="CT176">
        <v>0.42021999999999998</v>
      </c>
      <c r="CU176">
        <v>0.42021999999999998</v>
      </c>
      <c r="CV176">
        <v>0.42021999999999998</v>
      </c>
      <c r="CW176">
        <v>0.42021999999999998</v>
      </c>
      <c r="CX176">
        <v>1</v>
      </c>
    </row>
    <row r="177" spans="1:102">
      <c r="A177" t="s">
        <v>421</v>
      </c>
      <c r="B177">
        <v>1.5699999999999999E-2</v>
      </c>
      <c r="C177">
        <v>5.8E-4</v>
      </c>
      <c r="D177">
        <v>5.8E-4</v>
      </c>
      <c r="E177">
        <v>5.8E-4</v>
      </c>
      <c r="F177">
        <v>5.8E-4</v>
      </c>
      <c r="G177">
        <v>8.4000000000000003E-4</v>
      </c>
      <c r="H177">
        <v>8.4000000000000003E-4</v>
      </c>
      <c r="I177">
        <v>8.4000000000000003E-4</v>
      </c>
      <c r="J177">
        <v>8.4000000000000003E-4</v>
      </c>
      <c r="K177">
        <v>8.4000000000000003E-4</v>
      </c>
      <c r="L177">
        <v>2.7999999999999998E-4</v>
      </c>
      <c r="M177">
        <v>2.7999999999999998E-4</v>
      </c>
      <c r="N177">
        <v>2.7999999999999998E-4</v>
      </c>
      <c r="O177">
        <v>2.7999999999999998E-4</v>
      </c>
      <c r="P177">
        <v>2.7999999999999998E-4</v>
      </c>
      <c r="Q177">
        <v>8.3000000000000001E-4</v>
      </c>
      <c r="R177">
        <v>8.3000000000000001E-4</v>
      </c>
      <c r="S177">
        <v>8.3000000000000001E-4</v>
      </c>
      <c r="T177">
        <v>8.3000000000000001E-4</v>
      </c>
      <c r="U177">
        <v>8.3000000000000001E-4</v>
      </c>
      <c r="V177">
        <v>7.2000000000000005E-4</v>
      </c>
      <c r="W177">
        <v>7.2000000000000005E-4</v>
      </c>
      <c r="X177">
        <v>7.2000000000000005E-4</v>
      </c>
      <c r="Y177">
        <v>7.2000000000000005E-4</v>
      </c>
      <c r="Z177">
        <v>7.2000000000000005E-4</v>
      </c>
      <c r="AA177">
        <v>2.2799999999999999E-3</v>
      </c>
      <c r="AB177">
        <v>2.2799999999999999E-3</v>
      </c>
      <c r="AC177">
        <v>2.2799999999999999E-3</v>
      </c>
      <c r="AD177">
        <v>2.2799999999999999E-3</v>
      </c>
      <c r="AE177">
        <v>2.2799999999999999E-3</v>
      </c>
      <c r="AF177">
        <v>2.4199999999999998E-3</v>
      </c>
      <c r="AG177">
        <v>2.4199999999999998E-3</v>
      </c>
      <c r="AH177">
        <v>2.4199999999999998E-3</v>
      </c>
      <c r="AI177">
        <v>2.4199999999999998E-3</v>
      </c>
      <c r="AJ177">
        <v>2.4199999999999998E-3</v>
      </c>
      <c r="AK177">
        <v>3.0599999999999998E-3</v>
      </c>
      <c r="AL177">
        <v>3.0599999999999998E-3</v>
      </c>
      <c r="AM177">
        <v>3.0599999999999998E-3</v>
      </c>
      <c r="AN177">
        <v>3.0599999999999998E-3</v>
      </c>
      <c r="AO177">
        <v>3.0599999999999998E-3</v>
      </c>
      <c r="AP177">
        <v>4.7200000000000002E-3</v>
      </c>
      <c r="AQ177">
        <v>4.7200000000000002E-3</v>
      </c>
      <c r="AR177">
        <v>4.7200000000000002E-3</v>
      </c>
      <c r="AS177">
        <v>4.7200000000000002E-3</v>
      </c>
      <c r="AT177">
        <v>4.7200000000000002E-3</v>
      </c>
      <c r="AU177">
        <v>6.3299999999999997E-3</v>
      </c>
      <c r="AV177">
        <v>6.3299999999999997E-3</v>
      </c>
      <c r="AW177">
        <v>6.3299999999999997E-3</v>
      </c>
      <c r="AX177">
        <v>6.3299999999999997E-3</v>
      </c>
      <c r="AY177">
        <v>6.3299999999999997E-3</v>
      </c>
      <c r="AZ177">
        <v>1.7149999999999999E-2</v>
      </c>
      <c r="BA177">
        <v>1.7149999999999999E-2</v>
      </c>
      <c r="BB177">
        <v>1.7149999999999999E-2</v>
      </c>
      <c r="BC177">
        <v>1.7149999999999999E-2</v>
      </c>
      <c r="BD177">
        <v>1.7149999999999999E-2</v>
      </c>
      <c r="BE177">
        <v>1.5640000000000001E-2</v>
      </c>
      <c r="BF177">
        <v>1.5640000000000001E-2</v>
      </c>
      <c r="BG177">
        <v>1.5640000000000001E-2</v>
      </c>
      <c r="BH177">
        <v>1.5640000000000001E-2</v>
      </c>
      <c r="BI177">
        <v>1.5640000000000001E-2</v>
      </c>
      <c r="BJ177">
        <v>2.2839999999999999E-2</v>
      </c>
      <c r="BK177">
        <v>2.2839999999999999E-2</v>
      </c>
      <c r="BL177">
        <v>2.2839999999999999E-2</v>
      </c>
      <c r="BM177">
        <v>2.2839999999999999E-2</v>
      </c>
      <c r="BN177">
        <v>2.2839999999999999E-2</v>
      </c>
      <c r="BO177">
        <v>2.8680000000000001E-2</v>
      </c>
      <c r="BP177">
        <v>2.8680000000000001E-2</v>
      </c>
      <c r="BQ177">
        <v>2.8680000000000001E-2</v>
      </c>
      <c r="BR177">
        <v>2.8680000000000001E-2</v>
      </c>
      <c r="BS177">
        <v>2.8680000000000001E-2</v>
      </c>
      <c r="BT177">
        <v>4.8219999999999999E-2</v>
      </c>
      <c r="BU177">
        <v>4.8219999999999999E-2</v>
      </c>
      <c r="BV177">
        <v>4.8219999999999999E-2</v>
      </c>
      <c r="BW177">
        <v>4.8219999999999999E-2</v>
      </c>
      <c r="BX177">
        <v>4.8219999999999999E-2</v>
      </c>
      <c r="BY177">
        <v>8.9929999999999996E-2</v>
      </c>
      <c r="BZ177">
        <v>8.9929999999999996E-2</v>
      </c>
      <c r="CA177">
        <v>8.9929999999999996E-2</v>
      </c>
      <c r="CB177">
        <v>8.9929999999999996E-2</v>
      </c>
      <c r="CC177">
        <v>8.9929999999999996E-2</v>
      </c>
      <c r="CD177">
        <v>8.7480000000000002E-2</v>
      </c>
      <c r="CE177">
        <v>8.7480000000000002E-2</v>
      </c>
      <c r="CF177">
        <v>8.7480000000000002E-2</v>
      </c>
      <c r="CG177">
        <v>8.7480000000000002E-2</v>
      </c>
      <c r="CH177">
        <v>8.7480000000000002E-2</v>
      </c>
      <c r="CI177">
        <v>9.9110000000000004E-2</v>
      </c>
      <c r="CJ177">
        <v>9.9110000000000004E-2</v>
      </c>
      <c r="CK177">
        <v>9.9110000000000004E-2</v>
      </c>
      <c r="CL177">
        <v>9.9110000000000004E-2</v>
      </c>
      <c r="CM177">
        <v>9.9110000000000004E-2</v>
      </c>
      <c r="CN177">
        <v>0.13077</v>
      </c>
      <c r="CO177">
        <v>0.13077</v>
      </c>
      <c r="CP177">
        <v>0.13077</v>
      </c>
      <c r="CQ177">
        <v>0.13077</v>
      </c>
      <c r="CR177">
        <v>0.13077</v>
      </c>
      <c r="CS177">
        <v>0.20097000000000001</v>
      </c>
      <c r="CT177">
        <v>0.20097000000000001</v>
      </c>
      <c r="CU177">
        <v>0.20097000000000001</v>
      </c>
      <c r="CV177">
        <v>0.20097000000000001</v>
      </c>
      <c r="CW177">
        <v>0.20097000000000001</v>
      </c>
      <c r="CX177">
        <v>1</v>
      </c>
    </row>
    <row r="178" spans="1:102">
      <c r="A178" t="s">
        <v>423</v>
      </c>
      <c r="B178">
        <v>3.014E-2</v>
      </c>
      <c r="C178">
        <v>7.2000000000000005E-4</v>
      </c>
      <c r="D178">
        <v>7.2000000000000005E-4</v>
      </c>
      <c r="E178">
        <v>7.2000000000000005E-4</v>
      </c>
      <c r="F178">
        <v>7.2000000000000005E-4</v>
      </c>
      <c r="G178">
        <v>2.1000000000000001E-4</v>
      </c>
      <c r="H178">
        <v>2.1000000000000001E-4</v>
      </c>
      <c r="I178">
        <v>2.1000000000000001E-4</v>
      </c>
      <c r="J178">
        <v>2.1000000000000001E-4</v>
      </c>
      <c r="K178">
        <v>2.1000000000000001E-4</v>
      </c>
      <c r="L178">
        <v>2.7999999999999998E-4</v>
      </c>
      <c r="M178">
        <v>2.7999999999999998E-4</v>
      </c>
      <c r="N178">
        <v>2.7999999999999998E-4</v>
      </c>
      <c r="O178">
        <v>2.7999999999999998E-4</v>
      </c>
      <c r="P178">
        <v>2.7999999999999998E-4</v>
      </c>
      <c r="Q178">
        <v>4.4000000000000002E-4</v>
      </c>
      <c r="R178">
        <v>4.4000000000000002E-4</v>
      </c>
      <c r="S178">
        <v>4.4000000000000002E-4</v>
      </c>
      <c r="T178">
        <v>4.4000000000000002E-4</v>
      </c>
      <c r="U178">
        <v>4.4000000000000002E-4</v>
      </c>
      <c r="V178">
        <v>7.2999999999999996E-4</v>
      </c>
      <c r="W178">
        <v>7.2999999999999996E-4</v>
      </c>
      <c r="X178">
        <v>7.2999999999999996E-4</v>
      </c>
      <c r="Y178">
        <v>7.2999999999999996E-4</v>
      </c>
      <c r="Z178">
        <v>7.2999999999999996E-4</v>
      </c>
      <c r="AA178">
        <v>1.31E-3</v>
      </c>
      <c r="AB178">
        <v>1.31E-3</v>
      </c>
      <c r="AC178">
        <v>1.31E-3</v>
      </c>
      <c r="AD178">
        <v>1.31E-3</v>
      </c>
      <c r="AE178">
        <v>1.31E-3</v>
      </c>
      <c r="AF178">
        <v>1.1299999999999999E-3</v>
      </c>
      <c r="AG178">
        <v>1.1299999999999999E-3</v>
      </c>
      <c r="AH178">
        <v>1.1299999999999999E-3</v>
      </c>
      <c r="AI178">
        <v>1.1299999999999999E-3</v>
      </c>
      <c r="AJ178">
        <v>1.1299999999999999E-3</v>
      </c>
      <c r="AK178">
        <v>1.5900000000000001E-3</v>
      </c>
      <c r="AL178">
        <v>1.5900000000000001E-3</v>
      </c>
      <c r="AM178">
        <v>1.5900000000000001E-3</v>
      </c>
      <c r="AN178">
        <v>1.5900000000000001E-3</v>
      </c>
      <c r="AO178">
        <v>1.5900000000000001E-3</v>
      </c>
      <c r="AP178">
        <v>2.3900000000000002E-3</v>
      </c>
      <c r="AQ178">
        <v>2.3900000000000002E-3</v>
      </c>
      <c r="AR178">
        <v>2.3900000000000002E-3</v>
      </c>
      <c r="AS178">
        <v>2.3900000000000002E-3</v>
      </c>
      <c r="AT178">
        <v>2.3900000000000002E-3</v>
      </c>
      <c r="AU178">
        <v>3.7799999999999999E-3</v>
      </c>
      <c r="AV178">
        <v>3.7799999999999999E-3</v>
      </c>
      <c r="AW178">
        <v>3.7799999999999999E-3</v>
      </c>
      <c r="AX178">
        <v>3.7799999999999999E-3</v>
      </c>
      <c r="AY178">
        <v>3.7799999999999999E-3</v>
      </c>
      <c r="AZ178">
        <v>5.4599999999999996E-3</v>
      </c>
      <c r="BA178">
        <v>5.4599999999999996E-3</v>
      </c>
      <c r="BB178">
        <v>5.4599999999999996E-3</v>
      </c>
      <c r="BC178">
        <v>5.4599999999999996E-3</v>
      </c>
      <c r="BD178">
        <v>5.4599999999999996E-3</v>
      </c>
      <c r="BE178">
        <v>8.6999999999999994E-3</v>
      </c>
      <c r="BF178">
        <v>8.6999999999999994E-3</v>
      </c>
      <c r="BG178">
        <v>8.6999999999999994E-3</v>
      </c>
      <c r="BH178">
        <v>8.6999999999999994E-3</v>
      </c>
      <c r="BI178">
        <v>8.6999999999999994E-3</v>
      </c>
      <c r="BJ178">
        <v>1.37E-2</v>
      </c>
      <c r="BK178">
        <v>1.37E-2</v>
      </c>
      <c r="BL178">
        <v>1.37E-2</v>
      </c>
      <c r="BM178">
        <v>1.37E-2</v>
      </c>
      <c r="BN178">
        <v>1.37E-2</v>
      </c>
      <c r="BO178">
        <v>1.9550000000000001E-2</v>
      </c>
      <c r="BP178">
        <v>1.9550000000000001E-2</v>
      </c>
      <c r="BQ178">
        <v>1.9550000000000001E-2</v>
      </c>
      <c r="BR178">
        <v>1.9550000000000001E-2</v>
      </c>
      <c r="BS178">
        <v>1.9550000000000001E-2</v>
      </c>
      <c r="BT178">
        <v>2.8910000000000002E-2</v>
      </c>
      <c r="BU178">
        <v>2.8910000000000002E-2</v>
      </c>
      <c r="BV178">
        <v>2.8910000000000002E-2</v>
      </c>
      <c r="BW178">
        <v>2.8910000000000002E-2</v>
      </c>
      <c r="BX178">
        <v>2.8910000000000002E-2</v>
      </c>
      <c r="BY178">
        <v>4.9660000000000003E-2</v>
      </c>
      <c r="BZ178">
        <v>4.9660000000000003E-2</v>
      </c>
      <c r="CA178">
        <v>4.9660000000000003E-2</v>
      </c>
      <c r="CB178">
        <v>4.9660000000000003E-2</v>
      </c>
      <c r="CC178">
        <v>4.9660000000000003E-2</v>
      </c>
      <c r="CD178">
        <v>7.9990000000000006E-2</v>
      </c>
      <c r="CE178">
        <v>7.9990000000000006E-2</v>
      </c>
      <c r="CF178">
        <v>7.9990000000000006E-2</v>
      </c>
      <c r="CG178">
        <v>7.9990000000000006E-2</v>
      </c>
      <c r="CH178">
        <v>7.9990000000000006E-2</v>
      </c>
      <c r="CI178">
        <v>0.12712999999999999</v>
      </c>
      <c r="CJ178">
        <v>0.12712999999999999</v>
      </c>
      <c r="CK178">
        <v>0.12712999999999999</v>
      </c>
      <c r="CL178">
        <v>0.12712999999999999</v>
      </c>
      <c r="CM178">
        <v>0.12712999999999999</v>
      </c>
      <c r="CN178">
        <v>0.19938</v>
      </c>
      <c r="CO178">
        <v>0.19938</v>
      </c>
      <c r="CP178">
        <v>0.19938</v>
      </c>
      <c r="CQ178">
        <v>0.19938</v>
      </c>
      <c r="CR178">
        <v>0.19938</v>
      </c>
      <c r="CS178">
        <v>0.30852000000000002</v>
      </c>
      <c r="CT178">
        <v>0.30852000000000002</v>
      </c>
      <c r="CU178">
        <v>0.30852000000000002</v>
      </c>
      <c r="CV178">
        <v>0.30852000000000002</v>
      </c>
      <c r="CW178">
        <v>0.30852000000000002</v>
      </c>
      <c r="CX178">
        <v>1</v>
      </c>
    </row>
    <row r="179" spans="1:102">
      <c r="A179" t="s">
        <v>425</v>
      </c>
      <c r="B179">
        <v>1.5610000000000001E-2</v>
      </c>
      <c r="C179">
        <v>6.4000000000000005E-4</v>
      </c>
      <c r="D179">
        <v>6.4000000000000005E-4</v>
      </c>
      <c r="E179">
        <v>6.4000000000000005E-4</v>
      </c>
      <c r="F179">
        <v>6.4000000000000005E-4</v>
      </c>
      <c r="G179">
        <v>3.1E-4</v>
      </c>
      <c r="H179">
        <v>3.1E-4</v>
      </c>
      <c r="I179">
        <v>3.1E-4</v>
      </c>
      <c r="J179">
        <v>3.1E-4</v>
      </c>
      <c r="K179">
        <v>3.1E-4</v>
      </c>
      <c r="L179">
        <v>2.5999999999999998E-4</v>
      </c>
      <c r="M179">
        <v>2.5999999999999998E-4</v>
      </c>
      <c r="N179">
        <v>2.5999999999999998E-4</v>
      </c>
      <c r="O179">
        <v>2.5999999999999998E-4</v>
      </c>
      <c r="P179">
        <v>2.5999999999999998E-4</v>
      </c>
      <c r="Q179">
        <v>3.3E-4</v>
      </c>
      <c r="R179">
        <v>3.3E-4</v>
      </c>
      <c r="S179">
        <v>3.3E-4</v>
      </c>
      <c r="T179">
        <v>3.3E-4</v>
      </c>
      <c r="U179">
        <v>3.3E-4</v>
      </c>
      <c r="V179">
        <v>3.4000000000000002E-4</v>
      </c>
      <c r="W179">
        <v>3.4000000000000002E-4</v>
      </c>
      <c r="X179">
        <v>3.4000000000000002E-4</v>
      </c>
      <c r="Y179">
        <v>3.4000000000000002E-4</v>
      </c>
      <c r="Z179">
        <v>3.4000000000000002E-4</v>
      </c>
      <c r="AA179">
        <v>5.2999999999999998E-4</v>
      </c>
      <c r="AB179">
        <v>5.2999999999999998E-4</v>
      </c>
      <c r="AC179">
        <v>5.2999999999999998E-4</v>
      </c>
      <c r="AD179">
        <v>5.2999999999999998E-4</v>
      </c>
      <c r="AE179">
        <v>5.2999999999999998E-4</v>
      </c>
      <c r="AF179">
        <v>7.2000000000000005E-4</v>
      </c>
      <c r="AG179">
        <v>7.2000000000000005E-4</v>
      </c>
      <c r="AH179">
        <v>7.2000000000000005E-4</v>
      </c>
      <c r="AI179">
        <v>7.2000000000000005E-4</v>
      </c>
      <c r="AJ179">
        <v>7.2000000000000005E-4</v>
      </c>
      <c r="AK179">
        <v>8.8000000000000003E-4</v>
      </c>
      <c r="AL179">
        <v>8.8000000000000003E-4</v>
      </c>
      <c r="AM179">
        <v>8.8000000000000003E-4</v>
      </c>
      <c r="AN179">
        <v>8.8000000000000003E-4</v>
      </c>
      <c r="AO179">
        <v>8.8000000000000003E-4</v>
      </c>
      <c r="AP179">
        <v>1.2899999999999999E-3</v>
      </c>
      <c r="AQ179">
        <v>1.2899999999999999E-3</v>
      </c>
      <c r="AR179">
        <v>1.2899999999999999E-3</v>
      </c>
      <c r="AS179">
        <v>1.2899999999999999E-3</v>
      </c>
      <c r="AT179">
        <v>1.2899999999999999E-3</v>
      </c>
      <c r="AU179">
        <v>2.1199999999999999E-3</v>
      </c>
      <c r="AV179">
        <v>2.1199999999999999E-3</v>
      </c>
      <c r="AW179">
        <v>2.1199999999999999E-3</v>
      </c>
      <c r="AX179">
        <v>2.1199999999999999E-3</v>
      </c>
      <c r="AY179">
        <v>2.1199999999999999E-3</v>
      </c>
      <c r="AZ179">
        <v>2.98E-3</v>
      </c>
      <c r="BA179">
        <v>2.98E-3</v>
      </c>
      <c r="BB179">
        <v>2.98E-3</v>
      </c>
      <c r="BC179">
        <v>2.98E-3</v>
      </c>
      <c r="BD179">
        <v>2.98E-3</v>
      </c>
      <c r="BE179">
        <v>5.3E-3</v>
      </c>
      <c r="BF179">
        <v>5.3E-3</v>
      </c>
      <c r="BG179">
        <v>5.3E-3</v>
      </c>
      <c r="BH179">
        <v>5.3E-3</v>
      </c>
      <c r="BI179">
        <v>5.3E-3</v>
      </c>
      <c r="BJ179">
        <v>9.11E-3</v>
      </c>
      <c r="BK179">
        <v>9.11E-3</v>
      </c>
      <c r="BL179">
        <v>9.11E-3</v>
      </c>
      <c r="BM179">
        <v>9.11E-3</v>
      </c>
      <c r="BN179">
        <v>9.11E-3</v>
      </c>
      <c r="BO179">
        <v>1.4749999999999999E-2</v>
      </c>
      <c r="BP179">
        <v>1.4749999999999999E-2</v>
      </c>
      <c r="BQ179">
        <v>1.4749999999999999E-2</v>
      </c>
      <c r="BR179">
        <v>1.4749999999999999E-2</v>
      </c>
      <c r="BS179">
        <v>1.4749999999999999E-2</v>
      </c>
      <c r="BT179">
        <v>2.751E-2</v>
      </c>
      <c r="BU179">
        <v>2.751E-2</v>
      </c>
      <c r="BV179">
        <v>2.751E-2</v>
      </c>
      <c r="BW179">
        <v>2.751E-2</v>
      </c>
      <c r="BX179">
        <v>2.751E-2</v>
      </c>
      <c r="BY179">
        <v>5.1670000000000001E-2</v>
      </c>
      <c r="BZ179">
        <v>5.1670000000000001E-2</v>
      </c>
      <c r="CA179">
        <v>5.1670000000000001E-2</v>
      </c>
      <c r="CB179">
        <v>5.1670000000000001E-2</v>
      </c>
      <c r="CC179">
        <v>5.1670000000000001E-2</v>
      </c>
      <c r="CD179">
        <v>9.9680000000000005E-2</v>
      </c>
      <c r="CE179">
        <v>9.9680000000000005E-2</v>
      </c>
      <c r="CF179">
        <v>9.9680000000000005E-2</v>
      </c>
      <c r="CG179">
        <v>9.9680000000000005E-2</v>
      </c>
      <c r="CH179">
        <v>9.9680000000000005E-2</v>
      </c>
      <c r="CI179">
        <v>0.17612</v>
      </c>
      <c r="CJ179">
        <v>0.17612</v>
      </c>
      <c r="CK179">
        <v>0.17612</v>
      </c>
      <c r="CL179">
        <v>0.17612</v>
      </c>
      <c r="CM179">
        <v>0.17612</v>
      </c>
      <c r="CN179">
        <v>0.28494000000000003</v>
      </c>
      <c r="CO179">
        <v>0.28494000000000003</v>
      </c>
      <c r="CP179">
        <v>0.28494000000000003</v>
      </c>
      <c r="CQ179">
        <v>0.28494000000000003</v>
      </c>
      <c r="CR179">
        <v>0.28494000000000003</v>
      </c>
      <c r="CS179">
        <v>0.42216999999999999</v>
      </c>
      <c r="CT179">
        <v>0.42216999999999999</v>
      </c>
      <c r="CU179">
        <v>0.42216999999999999</v>
      </c>
      <c r="CV179">
        <v>0.42216999999999999</v>
      </c>
      <c r="CW179">
        <v>0.42216999999999999</v>
      </c>
      <c r="CX179">
        <v>1</v>
      </c>
    </row>
    <row r="180" spans="1:102">
      <c r="A180" t="s">
        <v>427</v>
      </c>
      <c r="B180">
        <v>1.687E-2</v>
      </c>
      <c r="C180">
        <v>4.4999999999999999E-4</v>
      </c>
      <c r="D180">
        <v>4.4999999999999999E-4</v>
      </c>
      <c r="E180">
        <v>4.4999999999999999E-4</v>
      </c>
      <c r="F180">
        <v>4.4999999999999999E-4</v>
      </c>
      <c r="G180">
        <v>2.5000000000000001E-4</v>
      </c>
      <c r="H180">
        <v>2.5000000000000001E-4</v>
      </c>
      <c r="I180">
        <v>2.5000000000000001E-4</v>
      </c>
      <c r="J180">
        <v>2.5000000000000001E-4</v>
      </c>
      <c r="K180">
        <v>2.5000000000000001E-4</v>
      </c>
      <c r="L180">
        <v>2.0000000000000001E-4</v>
      </c>
      <c r="M180">
        <v>2.0000000000000001E-4</v>
      </c>
      <c r="N180">
        <v>2.0000000000000001E-4</v>
      </c>
      <c r="O180">
        <v>2.0000000000000001E-4</v>
      </c>
      <c r="P180">
        <v>2.0000000000000001E-4</v>
      </c>
      <c r="Q180">
        <v>3.2000000000000003E-4</v>
      </c>
      <c r="R180">
        <v>3.2000000000000003E-4</v>
      </c>
      <c r="S180">
        <v>3.2000000000000003E-4</v>
      </c>
      <c r="T180">
        <v>3.2000000000000003E-4</v>
      </c>
      <c r="U180">
        <v>3.2000000000000003E-4</v>
      </c>
      <c r="V180">
        <v>3.6999999999999999E-4</v>
      </c>
      <c r="W180">
        <v>3.6999999999999999E-4</v>
      </c>
      <c r="X180">
        <v>3.6999999999999999E-4</v>
      </c>
      <c r="Y180">
        <v>3.6999999999999999E-4</v>
      </c>
      <c r="Z180">
        <v>3.6999999999999999E-4</v>
      </c>
      <c r="AA180">
        <v>4.4999999999999999E-4</v>
      </c>
      <c r="AB180">
        <v>4.4999999999999999E-4</v>
      </c>
      <c r="AC180">
        <v>4.4999999999999999E-4</v>
      </c>
      <c r="AD180">
        <v>4.4999999999999999E-4</v>
      </c>
      <c r="AE180">
        <v>4.4999999999999999E-4</v>
      </c>
      <c r="AF180">
        <v>6.2E-4</v>
      </c>
      <c r="AG180">
        <v>6.2E-4</v>
      </c>
      <c r="AH180">
        <v>6.2E-4</v>
      </c>
      <c r="AI180">
        <v>6.2E-4</v>
      </c>
      <c r="AJ180">
        <v>6.2E-4</v>
      </c>
      <c r="AK180">
        <v>9.1E-4</v>
      </c>
      <c r="AL180">
        <v>9.1E-4</v>
      </c>
      <c r="AM180">
        <v>9.1E-4</v>
      </c>
      <c r="AN180">
        <v>9.1E-4</v>
      </c>
      <c r="AO180">
        <v>9.1E-4</v>
      </c>
      <c r="AP180">
        <v>1.4E-3</v>
      </c>
      <c r="AQ180">
        <v>1.4E-3</v>
      </c>
      <c r="AR180">
        <v>1.4E-3</v>
      </c>
      <c r="AS180">
        <v>1.4E-3</v>
      </c>
      <c r="AT180">
        <v>1.4E-3</v>
      </c>
      <c r="AU180">
        <v>2.2200000000000002E-3</v>
      </c>
      <c r="AV180">
        <v>2.2200000000000002E-3</v>
      </c>
      <c r="AW180">
        <v>2.2200000000000002E-3</v>
      </c>
      <c r="AX180">
        <v>2.2200000000000002E-3</v>
      </c>
      <c r="AY180">
        <v>2.2200000000000002E-3</v>
      </c>
      <c r="AZ180">
        <v>3.47E-3</v>
      </c>
      <c r="BA180">
        <v>3.47E-3</v>
      </c>
      <c r="BB180">
        <v>3.47E-3</v>
      </c>
      <c r="BC180">
        <v>3.47E-3</v>
      </c>
      <c r="BD180">
        <v>3.47E-3</v>
      </c>
      <c r="BE180">
        <v>5.4400000000000004E-3</v>
      </c>
      <c r="BF180">
        <v>5.4400000000000004E-3</v>
      </c>
      <c r="BG180">
        <v>5.4400000000000004E-3</v>
      </c>
      <c r="BH180">
        <v>5.4400000000000004E-3</v>
      </c>
      <c r="BI180">
        <v>5.4400000000000004E-3</v>
      </c>
      <c r="BJ180">
        <v>9.0299999999999998E-3</v>
      </c>
      <c r="BK180">
        <v>9.0299999999999998E-3</v>
      </c>
      <c r="BL180">
        <v>9.0299999999999998E-3</v>
      </c>
      <c r="BM180">
        <v>9.0299999999999998E-3</v>
      </c>
      <c r="BN180">
        <v>9.0299999999999998E-3</v>
      </c>
      <c r="BO180">
        <v>1.5610000000000001E-2</v>
      </c>
      <c r="BP180">
        <v>1.5610000000000001E-2</v>
      </c>
      <c r="BQ180">
        <v>1.5610000000000001E-2</v>
      </c>
      <c r="BR180">
        <v>1.5610000000000001E-2</v>
      </c>
      <c r="BS180">
        <v>1.5610000000000001E-2</v>
      </c>
      <c r="BT180">
        <v>2.8500000000000001E-2</v>
      </c>
      <c r="BU180">
        <v>2.8500000000000001E-2</v>
      </c>
      <c r="BV180">
        <v>2.8500000000000001E-2</v>
      </c>
      <c r="BW180">
        <v>2.8500000000000001E-2</v>
      </c>
      <c r="BX180">
        <v>2.8500000000000001E-2</v>
      </c>
      <c r="BY180">
        <v>5.2679999999999998E-2</v>
      </c>
      <c r="BZ180">
        <v>5.2679999999999998E-2</v>
      </c>
      <c r="CA180">
        <v>5.2679999999999998E-2</v>
      </c>
      <c r="CB180">
        <v>5.2679999999999998E-2</v>
      </c>
      <c r="CC180">
        <v>5.2679999999999998E-2</v>
      </c>
      <c r="CD180">
        <v>9.6250000000000002E-2</v>
      </c>
      <c r="CE180">
        <v>9.6250000000000002E-2</v>
      </c>
      <c r="CF180">
        <v>9.6250000000000002E-2</v>
      </c>
      <c r="CG180">
        <v>9.6250000000000002E-2</v>
      </c>
      <c r="CH180">
        <v>9.6250000000000002E-2</v>
      </c>
      <c r="CI180">
        <v>0.16441</v>
      </c>
      <c r="CJ180">
        <v>0.16441</v>
      </c>
      <c r="CK180">
        <v>0.16441</v>
      </c>
      <c r="CL180">
        <v>0.16441</v>
      </c>
      <c r="CM180">
        <v>0.16441</v>
      </c>
      <c r="CN180">
        <v>0.26249</v>
      </c>
      <c r="CO180">
        <v>0.26249</v>
      </c>
      <c r="CP180">
        <v>0.26249</v>
      </c>
      <c r="CQ180">
        <v>0.26249</v>
      </c>
      <c r="CR180">
        <v>0.26249</v>
      </c>
      <c r="CS180">
        <v>0.39174999999999999</v>
      </c>
      <c r="CT180">
        <v>0.39174999999999999</v>
      </c>
      <c r="CU180">
        <v>0.39174999999999999</v>
      </c>
      <c r="CV180">
        <v>0.39174999999999999</v>
      </c>
      <c r="CW180">
        <v>0.39174999999999999</v>
      </c>
      <c r="CX180">
        <v>1</v>
      </c>
    </row>
    <row r="181" spans="1:102">
      <c r="A181" t="s">
        <v>429</v>
      </c>
      <c r="B181">
        <v>3.5709999999999999E-2</v>
      </c>
      <c r="C181">
        <v>1.08E-3</v>
      </c>
      <c r="D181">
        <v>1.08E-3</v>
      </c>
      <c r="E181">
        <v>1.08E-3</v>
      </c>
      <c r="F181">
        <v>1.08E-3</v>
      </c>
      <c r="G181">
        <v>5.8E-4</v>
      </c>
      <c r="H181">
        <v>5.8E-4</v>
      </c>
      <c r="I181">
        <v>5.8E-4</v>
      </c>
      <c r="J181">
        <v>5.8E-4</v>
      </c>
      <c r="K181">
        <v>5.8E-4</v>
      </c>
      <c r="L181">
        <v>6.2E-4</v>
      </c>
      <c r="M181">
        <v>6.2E-4</v>
      </c>
      <c r="N181">
        <v>6.2E-4</v>
      </c>
      <c r="O181">
        <v>6.2E-4</v>
      </c>
      <c r="P181">
        <v>6.2E-4</v>
      </c>
      <c r="Q181">
        <v>1.1800000000000001E-3</v>
      </c>
      <c r="R181">
        <v>1.1800000000000001E-3</v>
      </c>
      <c r="S181">
        <v>1.1800000000000001E-3</v>
      </c>
      <c r="T181">
        <v>1.1800000000000001E-3</v>
      </c>
      <c r="U181">
        <v>1.1800000000000001E-3</v>
      </c>
      <c r="V181">
        <v>1.64E-3</v>
      </c>
      <c r="W181">
        <v>1.64E-3</v>
      </c>
      <c r="X181">
        <v>1.64E-3</v>
      </c>
      <c r="Y181">
        <v>1.64E-3</v>
      </c>
      <c r="Z181">
        <v>1.64E-3</v>
      </c>
      <c r="AA181">
        <v>1.8699999999999999E-3</v>
      </c>
      <c r="AB181">
        <v>1.8699999999999999E-3</v>
      </c>
      <c r="AC181">
        <v>1.8699999999999999E-3</v>
      </c>
      <c r="AD181">
        <v>1.8699999999999999E-3</v>
      </c>
      <c r="AE181">
        <v>1.8699999999999999E-3</v>
      </c>
      <c r="AF181">
        <v>2.3999999999999998E-3</v>
      </c>
      <c r="AG181">
        <v>2.3999999999999998E-3</v>
      </c>
      <c r="AH181">
        <v>2.3999999999999998E-3</v>
      </c>
      <c r="AI181">
        <v>2.3999999999999998E-3</v>
      </c>
      <c r="AJ181">
        <v>2.3999999999999998E-3</v>
      </c>
      <c r="AK181">
        <v>3.0000000000000001E-3</v>
      </c>
      <c r="AL181">
        <v>3.0000000000000001E-3</v>
      </c>
      <c r="AM181">
        <v>3.0000000000000001E-3</v>
      </c>
      <c r="AN181">
        <v>3.0000000000000001E-3</v>
      </c>
      <c r="AO181">
        <v>3.0000000000000001E-3</v>
      </c>
      <c r="AP181">
        <v>3.9500000000000004E-3</v>
      </c>
      <c r="AQ181">
        <v>3.9500000000000004E-3</v>
      </c>
      <c r="AR181">
        <v>3.9500000000000004E-3</v>
      </c>
      <c r="AS181">
        <v>3.9500000000000004E-3</v>
      </c>
      <c r="AT181">
        <v>3.9500000000000004E-3</v>
      </c>
      <c r="AU181">
        <v>6.2599999999999999E-3</v>
      </c>
      <c r="AV181">
        <v>6.2599999999999999E-3</v>
      </c>
      <c r="AW181">
        <v>6.2599999999999999E-3</v>
      </c>
      <c r="AX181">
        <v>6.2599999999999999E-3</v>
      </c>
      <c r="AY181">
        <v>6.2599999999999999E-3</v>
      </c>
      <c r="AZ181">
        <v>1.074E-2</v>
      </c>
      <c r="BA181">
        <v>1.074E-2</v>
      </c>
      <c r="BB181">
        <v>1.074E-2</v>
      </c>
      <c r="BC181">
        <v>1.074E-2</v>
      </c>
      <c r="BD181">
        <v>1.074E-2</v>
      </c>
      <c r="BE181">
        <v>1.6709999999999999E-2</v>
      </c>
      <c r="BF181">
        <v>1.6709999999999999E-2</v>
      </c>
      <c r="BG181">
        <v>1.6709999999999999E-2</v>
      </c>
      <c r="BH181">
        <v>1.6709999999999999E-2</v>
      </c>
      <c r="BI181">
        <v>1.6709999999999999E-2</v>
      </c>
      <c r="BJ181">
        <v>2.5069999999999999E-2</v>
      </c>
      <c r="BK181">
        <v>2.5069999999999999E-2</v>
      </c>
      <c r="BL181">
        <v>2.5069999999999999E-2</v>
      </c>
      <c r="BM181">
        <v>2.5069999999999999E-2</v>
      </c>
      <c r="BN181">
        <v>2.5069999999999999E-2</v>
      </c>
      <c r="BO181">
        <v>3.8339999999999999E-2</v>
      </c>
      <c r="BP181">
        <v>3.8339999999999999E-2</v>
      </c>
      <c r="BQ181">
        <v>3.8339999999999999E-2</v>
      </c>
      <c r="BR181">
        <v>3.8339999999999999E-2</v>
      </c>
      <c r="BS181">
        <v>3.8339999999999999E-2</v>
      </c>
      <c r="BT181">
        <v>5.8529999999999999E-2</v>
      </c>
      <c r="BU181">
        <v>5.8529999999999999E-2</v>
      </c>
      <c r="BV181">
        <v>5.8529999999999999E-2</v>
      </c>
      <c r="BW181">
        <v>5.8529999999999999E-2</v>
      </c>
      <c r="BX181">
        <v>5.8529999999999999E-2</v>
      </c>
      <c r="BY181">
        <v>8.3250000000000005E-2</v>
      </c>
      <c r="BZ181">
        <v>8.3250000000000005E-2</v>
      </c>
      <c r="CA181">
        <v>8.3250000000000005E-2</v>
      </c>
      <c r="CB181">
        <v>8.3250000000000005E-2</v>
      </c>
      <c r="CC181">
        <v>8.3250000000000005E-2</v>
      </c>
      <c r="CD181">
        <v>0.12365</v>
      </c>
      <c r="CE181">
        <v>0.12365</v>
      </c>
      <c r="CF181">
        <v>0.12365</v>
      </c>
      <c r="CG181">
        <v>0.12365</v>
      </c>
      <c r="CH181">
        <v>0.12365</v>
      </c>
      <c r="CI181">
        <v>0.18142</v>
      </c>
      <c r="CJ181">
        <v>0.18142</v>
      </c>
      <c r="CK181">
        <v>0.18142</v>
      </c>
      <c r="CL181">
        <v>0.18142</v>
      </c>
      <c r="CM181">
        <v>0.18142</v>
      </c>
      <c r="CN181">
        <v>0.26290999999999998</v>
      </c>
      <c r="CO181">
        <v>0.26290999999999998</v>
      </c>
      <c r="CP181">
        <v>0.26290999999999998</v>
      </c>
      <c r="CQ181">
        <v>0.26290999999999998</v>
      </c>
      <c r="CR181">
        <v>0.26290999999999998</v>
      </c>
      <c r="CS181">
        <v>0.37635999999999997</v>
      </c>
      <c r="CT181">
        <v>0.37635999999999997</v>
      </c>
      <c r="CU181">
        <v>0.37635999999999997</v>
      </c>
      <c r="CV181">
        <v>0.37635999999999997</v>
      </c>
      <c r="CW181">
        <v>0.37635999999999997</v>
      </c>
      <c r="CX181">
        <v>1</v>
      </c>
    </row>
    <row r="182" spans="1:102">
      <c r="A182" t="s">
        <v>431</v>
      </c>
      <c r="B182">
        <v>2.998E-2</v>
      </c>
      <c r="C182">
        <v>1.48E-3</v>
      </c>
      <c r="D182">
        <v>1.48E-3</v>
      </c>
      <c r="E182">
        <v>1.48E-3</v>
      </c>
      <c r="F182">
        <v>1.48E-3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3.5899999999999999E-3</v>
      </c>
      <c r="M182">
        <v>3.5899999999999999E-3</v>
      </c>
      <c r="N182">
        <v>3.5899999999999999E-3</v>
      </c>
      <c r="O182">
        <v>3.5899999999999999E-3</v>
      </c>
      <c r="P182">
        <v>3.5899999999999999E-3</v>
      </c>
      <c r="Q182">
        <v>6.0499999999999998E-3</v>
      </c>
      <c r="R182">
        <v>6.0499999999999998E-3</v>
      </c>
      <c r="S182">
        <v>6.0499999999999998E-3</v>
      </c>
      <c r="T182">
        <v>6.0499999999999998E-3</v>
      </c>
      <c r="U182">
        <v>6.0499999999999998E-3</v>
      </c>
      <c r="V182">
        <v>1.2899999999999999E-3</v>
      </c>
      <c r="W182">
        <v>1.2899999999999999E-3</v>
      </c>
      <c r="X182">
        <v>1.2899999999999999E-3</v>
      </c>
      <c r="Y182">
        <v>1.2899999999999999E-3</v>
      </c>
      <c r="Z182">
        <v>1.2899999999999999E-3</v>
      </c>
      <c r="AA182">
        <v>7.6999999999999996E-4</v>
      </c>
      <c r="AB182">
        <v>7.6999999999999996E-4</v>
      </c>
      <c r="AC182">
        <v>7.6999999999999996E-4</v>
      </c>
      <c r="AD182">
        <v>7.6999999999999996E-4</v>
      </c>
      <c r="AE182">
        <v>7.6999999999999996E-4</v>
      </c>
      <c r="AF182">
        <v>3.29E-3</v>
      </c>
      <c r="AG182">
        <v>3.29E-3</v>
      </c>
      <c r="AH182">
        <v>3.29E-3</v>
      </c>
      <c r="AI182">
        <v>3.29E-3</v>
      </c>
      <c r="AJ182">
        <v>3.29E-3</v>
      </c>
      <c r="AK182">
        <v>2.16E-3</v>
      </c>
      <c r="AL182">
        <v>2.16E-3</v>
      </c>
      <c r="AM182">
        <v>2.16E-3</v>
      </c>
      <c r="AN182">
        <v>2.16E-3</v>
      </c>
      <c r="AO182">
        <v>2.16E-3</v>
      </c>
      <c r="AP182">
        <v>8.6499999999999997E-3</v>
      </c>
      <c r="AQ182">
        <v>8.6499999999999997E-3</v>
      </c>
      <c r="AR182">
        <v>8.6499999999999997E-3</v>
      </c>
      <c r="AS182">
        <v>8.6499999999999997E-3</v>
      </c>
      <c r="AT182">
        <v>8.6499999999999997E-3</v>
      </c>
      <c r="AU182">
        <v>9.8099999999999993E-3</v>
      </c>
      <c r="AV182">
        <v>9.8099999999999993E-3</v>
      </c>
      <c r="AW182">
        <v>9.8099999999999993E-3</v>
      </c>
      <c r="AX182">
        <v>9.8099999999999993E-3</v>
      </c>
      <c r="AY182">
        <v>9.8099999999999993E-3</v>
      </c>
      <c r="AZ182">
        <v>8.7200000000000003E-3</v>
      </c>
      <c r="BA182">
        <v>8.7200000000000003E-3</v>
      </c>
      <c r="BB182">
        <v>8.7200000000000003E-3</v>
      </c>
      <c r="BC182">
        <v>8.7200000000000003E-3</v>
      </c>
      <c r="BD182">
        <v>8.7200000000000003E-3</v>
      </c>
      <c r="BE182">
        <v>2.4819999999999998E-2</v>
      </c>
      <c r="BF182">
        <v>2.4819999999999998E-2</v>
      </c>
      <c r="BG182">
        <v>2.4819999999999998E-2</v>
      </c>
      <c r="BH182">
        <v>2.4819999999999998E-2</v>
      </c>
      <c r="BI182">
        <v>2.4819999999999998E-2</v>
      </c>
      <c r="BJ182">
        <v>2.997E-2</v>
      </c>
      <c r="BK182">
        <v>2.997E-2</v>
      </c>
      <c r="BL182">
        <v>2.997E-2</v>
      </c>
      <c r="BM182">
        <v>2.997E-2</v>
      </c>
      <c r="BN182">
        <v>2.997E-2</v>
      </c>
      <c r="BO182">
        <v>5.4690000000000003E-2</v>
      </c>
      <c r="BP182">
        <v>5.4690000000000003E-2</v>
      </c>
      <c r="BQ182">
        <v>5.4690000000000003E-2</v>
      </c>
      <c r="BR182">
        <v>5.4690000000000003E-2</v>
      </c>
      <c r="BS182">
        <v>5.4690000000000003E-2</v>
      </c>
      <c r="BT182">
        <v>4.3619999999999999E-2</v>
      </c>
      <c r="BU182">
        <v>4.3619999999999999E-2</v>
      </c>
      <c r="BV182">
        <v>4.3619999999999999E-2</v>
      </c>
      <c r="BW182">
        <v>4.3619999999999999E-2</v>
      </c>
      <c r="BX182">
        <v>4.3619999999999999E-2</v>
      </c>
      <c r="BY182">
        <v>0.13852999999999999</v>
      </c>
      <c r="BZ182">
        <v>0.13852999999999999</v>
      </c>
      <c r="CA182">
        <v>0.13852999999999999</v>
      </c>
      <c r="CB182">
        <v>0.13852999999999999</v>
      </c>
      <c r="CC182">
        <v>0.13852999999999999</v>
      </c>
      <c r="CD182">
        <v>0.16993</v>
      </c>
      <c r="CE182">
        <v>0.16993</v>
      </c>
      <c r="CF182">
        <v>0.16993</v>
      </c>
      <c r="CG182">
        <v>0.16993</v>
      </c>
      <c r="CH182">
        <v>0.16993</v>
      </c>
      <c r="CI182">
        <v>0.21587999999999999</v>
      </c>
      <c r="CJ182">
        <v>0.21587999999999999</v>
      </c>
      <c r="CK182">
        <v>0.21587999999999999</v>
      </c>
      <c r="CL182">
        <v>0.21587999999999999</v>
      </c>
      <c r="CM182">
        <v>0.21587999999999999</v>
      </c>
      <c r="CN182">
        <v>0.28405000000000002</v>
      </c>
      <c r="CO182">
        <v>0.28405000000000002</v>
      </c>
      <c r="CP182">
        <v>0.28405000000000002</v>
      </c>
      <c r="CQ182">
        <v>0.28405000000000002</v>
      </c>
      <c r="CR182">
        <v>0.28405000000000002</v>
      </c>
      <c r="CS182">
        <v>0.38707999999999998</v>
      </c>
      <c r="CT182">
        <v>0.38707999999999998</v>
      </c>
      <c r="CU182">
        <v>0.38707999999999998</v>
      </c>
      <c r="CV182">
        <v>0.38707999999999998</v>
      </c>
      <c r="CW182">
        <v>0.38707999999999998</v>
      </c>
      <c r="CX182">
        <v>1</v>
      </c>
    </row>
    <row r="183" spans="1:102">
      <c r="A183" t="s">
        <v>433</v>
      </c>
      <c r="B183">
        <v>7.2730000000000003E-2</v>
      </c>
      <c r="C183">
        <v>1.2460000000000001E-2</v>
      </c>
      <c r="D183">
        <v>1.2460000000000001E-2</v>
      </c>
      <c r="E183">
        <v>1.2460000000000001E-2</v>
      </c>
      <c r="F183">
        <v>1.2460000000000001E-2</v>
      </c>
      <c r="G183">
        <v>2.2200000000000002E-3</v>
      </c>
      <c r="H183">
        <v>2.2200000000000002E-3</v>
      </c>
      <c r="I183">
        <v>2.2200000000000002E-3</v>
      </c>
      <c r="J183">
        <v>2.2200000000000002E-3</v>
      </c>
      <c r="K183">
        <v>2.2200000000000002E-3</v>
      </c>
      <c r="L183">
        <v>1.67E-3</v>
      </c>
      <c r="M183">
        <v>1.67E-3</v>
      </c>
      <c r="N183">
        <v>1.67E-3</v>
      </c>
      <c r="O183">
        <v>1.67E-3</v>
      </c>
      <c r="P183">
        <v>1.67E-3</v>
      </c>
      <c r="Q183">
        <v>1.6999999999999999E-3</v>
      </c>
      <c r="R183">
        <v>1.6999999999999999E-3</v>
      </c>
      <c r="S183">
        <v>1.6999999999999999E-3</v>
      </c>
      <c r="T183">
        <v>1.6999999999999999E-3</v>
      </c>
      <c r="U183">
        <v>1.6999999999999999E-3</v>
      </c>
      <c r="V183">
        <v>3.49E-3</v>
      </c>
      <c r="W183">
        <v>3.49E-3</v>
      </c>
      <c r="X183">
        <v>3.49E-3</v>
      </c>
      <c r="Y183">
        <v>3.49E-3</v>
      </c>
      <c r="Z183">
        <v>3.49E-3</v>
      </c>
      <c r="AA183">
        <v>5.7600000000000004E-3</v>
      </c>
      <c r="AB183">
        <v>5.7600000000000004E-3</v>
      </c>
      <c r="AC183">
        <v>5.7600000000000004E-3</v>
      </c>
      <c r="AD183">
        <v>5.7600000000000004E-3</v>
      </c>
      <c r="AE183">
        <v>5.7600000000000004E-3</v>
      </c>
      <c r="AF183">
        <v>7.7999999999999996E-3</v>
      </c>
      <c r="AG183">
        <v>7.7999999999999996E-3</v>
      </c>
      <c r="AH183">
        <v>7.7999999999999996E-3</v>
      </c>
      <c r="AI183">
        <v>7.7999999999999996E-3</v>
      </c>
      <c r="AJ183">
        <v>7.7999999999999996E-3</v>
      </c>
      <c r="AK183">
        <v>1.1039999999999999E-2</v>
      </c>
      <c r="AL183">
        <v>1.1039999999999999E-2</v>
      </c>
      <c r="AM183">
        <v>1.1039999999999999E-2</v>
      </c>
      <c r="AN183">
        <v>1.1039999999999999E-2</v>
      </c>
      <c r="AO183">
        <v>1.1039999999999999E-2</v>
      </c>
      <c r="AP183">
        <v>1.2619999999999999E-2</v>
      </c>
      <c r="AQ183">
        <v>1.2619999999999999E-2</v>
      </c>
      <c r="AR183">
        <v>1.2619999999999999E-2</v>
      </c>
      <c r="AS183">
        <v>1.2619999999999999E-2</v>
      </c>
      <c r="AT183">
        <v>1.2619999999999999E-2</v>
      </c>
      <c r="AU183">
        <v>1.321E-2</v>
      </c>
      <c r="AV183">
        <v>1.321E-2</v>
      </c>
      <c r="AW183">
        <v>1.321E-2</v>
      </c>
      <c r="AX183">
        <v>1.321E-2</v>
      </c>
      <c r="AY183">
        <v>1.321E-2</v>
      </c>
      <c r="AZ183">
        <v>1.3509999999999999E-2</v>
      </c>
      <c r="BA183">
        <v>1.3509999999999999E-2</v>
      </c>
      <c r="BB183">
        <v>1.3509999999999999E-2</v>
      </c>
      <c r="BC183">
        <v>1.3509999999999999E-2</v>
      </c>
      <c r="BD183">
        <v>1.3509999999999999E-2</v>
      </c>
      <c r="BE183">
        <v>1.6420000000000001E-2</v>
      </c>
      <c r="BF183">
        <v>1.6420000000000001E-2</v>
      </c>
      <c r="BG183">
        <v>1.6420000000000001E-2</v>
      </c>
      <c r="BH183">
        <v>1.6420000000000001E-2</v>
      </c>
      <c r="BI183">
        <v>1.6420000000000001E-2</v>
      </c>
      <c r="BJ183">
        <v>2.189E-2</v>
      </c>
      <c r="BK183">
        <v>2.189E-2</v>
      </c>
      <c r="BL183">
        <v>2.189E-2</v>
      </c>
      <c r="BM183">
        <v>2.189E-2</v>
      </c>
      <c r="BN183">
        <v>2.189E-2</v>
      </c>
      <c r="BO183">
        <v>3.4299999999999997E-2</v>
      </c>
      <c r="BP183">
        <v>3.4299999999999997E-2</v>
      </c>
      <c r="BQ183">
        <v>3.4299999999999997E-2</v>
      </c>
      <c r="BR183">
        <v>3.4299999999999997E-2</v>
      </c>
      <c r="BS183">
        <v>3.4299999999999997E-2</v>
      </c>
      <c r="BT183">
        <v>5.5669999999999997E-2</v>
      </c>
      <c r="BU183">
        <v>5.5669999999999997E-2</v>
      </c>
      <c r="BV183">
        <v>5.5669999999999997E-2</v>
      </c>
      <c r="BW183">
        <v>5.5669999999999997E-2</v>
      </c>
      <c r="BX183">
        <v>5.5669999999999997E-2</v>
      </c>
      <c r="BY183">
        <v>8.9529999999999998E-2</v>
      </c>
      <c r="BZ183">
        <v>8.9529999999999998E-2</v>
      </c>
      <c r="CA183">
        <v>8.9529999999999998E-2</v>
      </c>
      <c r="CB183">
        <v>8.9529999999999998E-2</v>
      </c>
      <c r="CC183">
        <v>8.9529999999999998E-2</v>
      </c>
      <c r="CD183">
        <v>0.13904</v>
      </c>
      <c r="CE183">
        <v>0.13904</v>
      </c>
      <c r="CF183">
        <v>0.13904</v>
      </c>
      <c r="CG183">
        <v>0.13904</v>
      </c>
      <c r="CH183">
        <v>0.13904</v>
      </c>
      <c r="CI183">
        <v>0.20896999999999999</v>
      </c>
      <c r="CJ183">
        <v>0.20896999999999999</v>
      </c>
      <c r="CK183">
        <v>0.20896999999999999</v>
      </c>
      <c r="CL183">
        <v>0.20896999999999999</v>
      </c>
      <c r="CM183">
        <v>0.20896999999999999</v>
      </c>
      <c r="CN183">
        <v>0.30337999999999998</v>
      </c>
      <c r="CO183">
        <v>0.30337999999999998</v>
      </c>
      <c r="CP183">
        <v>0.30337999999999998</v>
      </c>
      <c r="CQ183">
        <v>0.30337999999999998</v>
      </c>
      <c r="CR183">
        <v>0.30337999999999998</v>
      </c>
      <c r="CS183">
        <v>0.42497000000000001</v>
      </c>
      <c r="CT183">
        <v>0.42497000000000001</v>
      </c>
      <c r="CU183">
        <v>0.42497000000000001</v>
      </c>
      <c r="CV183">
        <v>0.42497000000000001</v>
      </c>
      <c r="CW183">
        <v>0.42497000000000001</v>
      </c>
      <c r="CX183">
        <v>1</v>
      </c>
    </row>
    <row r="184" spans="1:102">
      <c r="A184" t="s">
        <v>435</v>
      </c>
      <c r="B184">
        <v>1.0529999999999999E-2</v>
      </c>
      <c r="C184">
        <v>2.0000000000000001E-4</v>
      </c>
      <c r="D184">
        <v>2.0000000000000001E-4</v>
      </c>
      <c r="E184">
        <v>2.0000000000000001E-4</v>
      </c>
      <c r="F184">
        <v>2.0000000000000001E-4</v>
      </c>
      <c r="G184">
        <v>2.5999999999999998E-4</v>
      </c>
      <c r="H184">
        <v>2.5999999999999998E-4</v>
      </c>
      <c r="I184">
        <v>2.5999999999999998E-4</v>
      </c>
      <c r="J184">
        <v>2.5999999999999998E-4</v>
      </c>
      <c r="K184">
        <v>2.5999999999999998E-4</v>
      </c>
      <c r="L184">
        <v>2.4000000000000001E-4</v>
      </c>
      <c r="M184">
        <v>2.4000000000000001E-4</v>
      </c>
      <c r="N184">
        <v>2.4000000000000001E-4</v>
      </c>
      <c r="O184">
        <v>2.4000000000000001E-4</v>
      </c>
      <c r="P184">
        <v>2.4000000000000001E-4</v>
      </c>
      <c r="Q184">
        <v>4.4000000000000002E-4</v>
      </c>
      <c r="R184">
        <v>4.4000000000000002E-4</v>
      </c>
      <c r="S184">
        <v>4.4000000000000002E-4</v>
      </c>
      <c r="T184">
        <v>4.4000000000000002E-4</v>
      </c>
      <c r="U184">
        <v>4.4000000000000002E-4</v>
      </c>
      <c r="V184">
        <v>6.7000000000000002E-4</v>
      </c>
      <c r="W184">
        <v>6.7000000000000002E-4</v>
      </c>
      <c r="X184">
        <v>6.7000000000000002E-4</v>
      </c>
      <c r="Y184">
        <v>6.7000000000000002E-4</v>
      </c>
      <c r="Z184">
        <v>6.7000000000000002E-4</v>
      </c>
      <c r="AA184">
        <v>1.25E-3</v>
      </c>
      <c r="AB184">
        <v>1.25E-3</v>
      </c>
      <c r="AC184">
        <v>1.25E-3</v>
      </c>
      <c r="AD184">
        <v>1.25E-3</v>
      </c>
      <c r="AE184">
        <v>1.25E-3</v>
      </c>
      <c r="AF184">
        <v>2.0999999999999999E-3</v>
      </c>
      <c r="AG184">
        <v>2.0999999999999999E-3</v>
      </c>
      <c r="AH184">
        <v>2.0999999999999999E-3</v>
      </c>
      <c r="AI184">
        <v>2.0999999999999999E-3</v>
      </c>
      <c r="AJ184">
        <v>2.0999999999999999E-3</v>
      </c>
      <c r="AK184">
        <v>2.7899999999999999E-3</v>
      </c>
      <c r="AL184">
        <v>2.7899999999999999E-3</v>
      </c>
      <c r="AM184">
        <v>2.7899999999999999E-3</v>
      </c>
      <c r="AN184">
        <v>2.7899999999999999E-3</v>
      </c>
      <c r="AO184">
        <v>2.7899999999999999E-3</v>
      </c>
      <c r="AP184">
        <v>3.5999999999999999E-3</v>
      </c>
      <c r="AQ184">
        <v>3.5999999999999999E-3</v>
      </c>
      <c r="AR184">
        <v>3.5999999999999999E-3</v>
      </c>
      <c r="AS184">
        <v>3.5999999999999999E-3</v>
      </c>
      <c r="AT184">
        <v>3.5999999999999999E-3</v>
      </c>
      <c r="AU184">
        <v>4.7099999999999998E-3</v>
      </c>
      <c r="AV184">
        <v>4.7099999999999998E-3</v>
      </c>
      <c r="AW184">
        <v>4.7099999999999998E-3</v>
      </c>
      <c r="AX184">
        <v>4.7099999999999998E-3</v>
      </c>
      <c r="AY184">
        <v>4.7099999999999998E-3</v>
      </c>
      <c r="AZ184">
        <v>6.5500000000000003E-3</v>
      </c>
      <c r="BA184">
        <v>6.5500000000000003E-3</v>
      </c>
      <c r="BB184">
        <v>6.5500000000000003E-3</v>
      </c>
      <c r="BC184">
        <v>6.5500000000000003E-3</v>
      </c>
      <c r="BD184">
        <v>6.5500000000000003E-3</v>
      </c>
      <c r="BE184">
        <v>1.004E-2</v>
      </c>
      <c r="BF184">
        <v>1.004E-2</v>
      </c>
      <c r="BG184">
        <v>1.004E-2</v>
      </c>
      <c r="BH184">
        <v>1.004E-2</v>
      </c>
      <c r="BI184">
        <v>1.004E-2</v>
      </c>
      <c r="BJ184">
        <v>1.3809999999999999E-2</v>
      </c>
      <c r="BK184">
        <v>1.3809999999999999E-2</v>
      </c>
      <c r="BL184">
        <v>1.3809999999999999E-2</v>
      </c>
      <c r="BM184">
        <v>1.3809999999999999E-2</v>
      </c>
      <c r="BN184">
        <v>1.3809999999999999E-2</v>
      </c>
      <c r="BO184">
        <v>2.197E-2</v>
      </c>
      <c r="BP184">
        <v>2.197E-2</v>
      </c>
      <c r="BQ184">
        <v>2.197E-2</v>
      </c>
      <c r="BR184">
        <v>2.197E-2</v>
      </c>
      <c r="BS184">
        <v>2.197E-2</v>
      </c>
      <c r="BT184">
        <v>3.5119999999999998E-2</v>
      </c>
      <c r="BU184">
        <v>3.5119999999999998E-2</v>
      </c>
      <c r="BV184">
        <v>3.5119999999999998E-2</v>
      </c>
      <c r="BW184">
        <v>3.5119999999999998E-2</v>
      </c>
      <c r="BX184">
        <v>3.5119999999999998E-2</v>
      </c>
      <c r="BY184">
        <v>6.2300000000000001E-2</v>
      </c>
      <c r="BZ184">
        <v>6.2300000000000001E-2</v>
      </c>
      <c r="CA184">
        <v>6.2300000000000001E-2</v>
      </c>
      <c r="CB184">
        <v>6.2300000000000001E-2</v>
      </c>
      <c r="CC184">
        <v>6.2300000000000001E-2</v>
      </c>
      <c r="CD184">
        <v>0.10569000000000001</v>
      </c>
      <c r="CE184">
        <v>0.10569000000000001</v>
      </c>
      <c r="CF184">
        <v>0.10569000000000001</v>
      </c>
      <c r="CG184">
        <v>0.10569000000000001</v>
      </c>
      <c r="CH184">
        <v>0.10569000000000001</v>
      </c>
      <c r="CI184">
        <v>0.17088</v>
      </c>
      <c r="CJ184">
        <v>0.17088</v>
      </c>
      <c r="CK184">
        <v>0.17088</v>
      </c>
      <c r="CL184">
        <v>0.17088</v>
      </c>
      <c r="CM184">
        <v>0.17088</v>
      </c>
      <c r="CN184">
        <v>0.26333000000000001</v>
      </c>
      <c r="CO184">
        <v>0.26333000000000001</v>
      </c>
      <c r="CP184">
        <v>0.26333000000000001</v>
      </c>
      <c r="CQ184">
        <v>0.26333000000000001</v>
      </c>
      <c r="CR184">
        <v>0.26333000000000001</v>
      </c>
      <c r="CS184">
        <v>0.38674999999999998</v>
      </c>
      <c r="CT184">
        <v>0.38674999999999998</v>
      </c>
      <c r="CU184">
        <v>0.38674999999999998</v>
      </c>
      <c r="CV184">
        <v>0.38674999999999998</v>
      </c>
      <c r="CW184">
        <v>0.38674999999999998</v>
      </c>
      <c r="CX184">
        <v>1</v>
      </c>
    </row>
    <row r="185" spans="1:102">
      <c r="A185" t="s">
        <v>437</v>
      </c>
      <c r="B185">
        <v>3.6939E-2</v>
      </c>
      <c r="C185">
        <v>3.9690000000000003E-3</v>
      </c>
      <c r="D185">
        <v>3.9690000000000003E-3</v>
      </c>
      <c r="E185">
        <v>3.9690000000000003E-3</v>
      </c>
      <c r="F185">
        <v>3.9690000000000003E-3</v>
      </c>
      <c r="G185">
        <v>1.0139999999999999E-3</v>
      </c>
      <c r="H185">
        <v>1.0139999999999999E-3</v>
      </c>
      <c r="I185">
        <v>1.0139999999999999E-3</v>
      </c>
      <c r="J185">
        <v>1.0139999999999999E-3</v>
      </c>
      <c r="K185">
        <v>1.0139999999999999E-3</v>
      </c>
      <c r="L185">
        <v>6.8300000000000001E-4</v>
      </c>
      <c r="M185">
        <v>6.8300000000000001E-4</v>
      </c>
      <c r="N185">
        <v>6.8300000000000001E-4</v>
      </c>
      <c r="O185">
        <v>6.8300000000000001E-4</v>
      </c>
      <c r="P185">
        <v>6.8300000000000001E-4</v>
      </c>
      <c r="Q185">
        <v>9.8999999999999999E-4</v>
      </c>
      <c r="R185">
        <v>9.8999999999999999E-4</v>
      </c>
      <c r="S185">
        <v>9.8999999999999999E-4</v>
      </c>
      <c r="T185">
        <v>9.8999999999999999E-4</v>
      </c>
      <c r="U185">
        <v>9.8999999999999999E-4</v>
      </c>
      <c r="V185">
        <v>1.4015E-3</v>
      </c>
      <c r="W185">
        <v>1.4015E-3</v>
      </c>
      <c r="X185">
        <v>1.4015E-3</v>
      </c>
      <c r="Y185">
        <v>1.4015E-3</v>
      </c>
      <c r="Z185">
        <v>1.4015E-3</v>
      </c>
      <c r="AA185">
        <v>1.7145000000000001E-3</v>
      </c>
      <c r="AB185">
        <v>1.7145000000000001E-3</v>
      </c>
      <c r="AC185">
        <v>1.7145000000000001E-3</v>
      </c>
      <c r="AD185">
        <v>1.7145000000000001E-3</v>
      </c>
      <c r="AE185">
        <v>1.7145000000000001E-3</v>
      </c>
      <c r="AF185">
        <v>2.0600000000000002E-3</v>
      </c>
      <c r="AG185">
        <v>2.0600000000000002E-3</v>
      </c>
      <c r="AH185">
        <v>2.0600000000000002E-3</v>
      </c>
      <c r="AI185">
        <v>2.0600000000000002E-3</v>
      </c>
      <c r="AJ185">
        <v>2.0600000000000002E-3</v>
      </c>
      <c r="AK185">
        <v>2.5395000000000001E-3</v>
      </c>
      <c r="AL185">
        <v>2.5395000000000001E-3</v>
      </c>
      <c r="AM185">
        <v>2.5395000000000001E-3</v>
      </c>
      <c r="AN185">
        <v>2.5395000000000001E-3</v>
      </c>
      <c r="AO185">
        <v>2.5395000000000001E-3</v>
      </c>
      <c r="AP185">
        <v>3.2320000000000001E-3</v>
      </c>
      <c r="AQ185">
        <v>3.2320000000000001E-3</v>
      </c>
      <c r="AR185">
        <v>3.2320000000000001E-3</v>
      </c>
      <c r="AS185">
        <v>3.2320000000000001E-3</v>
      </c>
      <c r="AT185">
        <v>3.2320000000000001E-3</v>
      </c>
      <c r="AU185">
        <v>4.385E-3</v>
      </c>
      <c r="AV185">
        <v>4.385E-3</v>
      </c>
      <c r="AW185">
        <v>4.385E-3</v>
      </c>
      <c r="AX185">
        <v>4.385E-3</v>
      </c>
      <c r="AY185">
        <v>4.385E-3</v>
      </c>
      <c r="AZ185">
        <v>6.3994999999999998E-3</v>
      </c>
      <c r="BA185">
        <v>6.3994999999999998E-3</v>
      </c>
      <c r="BB185">
        <v>6.3994999999999998E-3</v>
      </c>
      <c r="BC185">
        <v>6.3994999999999998E-3</v>
      </c>
      <c r="BD185">
        <v>6.3994999999999998E-3</v>
      </c>
      <c r="BE185">
        <v>9.9124999999999994E-3</v>
      </c>
      <c r="BF185">
        <v>9.9124999999999994E-3</v>
      </c>
      <c r="BG185">
        <v>9.9124999999999994E-3</v>
      </c>
      <c r="BH185">
        <v>9.9124999999999994E-3</v>
      </c>
      <c r="BI185">
        <v>9.9124999999999994E-3</v>
      </c>
      <c r="BJ185">
        <v>1.4874500000000001E-2</v>
      </c>
      <c r="BK185">
        <v>1.4874500000000001E-2</v>
      </c>
      <c r="BL185">
        <v>1.4874500000000001E-2</v>
      </c>
      <c r="BM185">
        <v>1.4874500000000001E-2</v>
      </c>
      <c r="BN185">
        <v>1.4874500000000001E-2</v>
      </c>
      <c r="BO185">
        <v>2.4819999999999998E-2</v>
      </c>
      <c r="BP185">
        <v>2.4819999999999998E-2</v>
      </c>
      <c r="BQ185">
        <v>2.4819999999999998E-2</v>
      </c>
      <c r="BR185">
        <v>2.4819999999999998E-2</v>
      </c>
      <c r="BS185">
        <v>2.4819999999999998E-2</v>
      </c>
      <c r="BT185">
        <v>4.1898499999999998E-2</v>
      </c>
      <c r="BU185">
        <v>4.1898499999999998E-2</v>
      </c>
      <c r="BV185">
        <v>4.1898499999999998E-2</v>
      </c>
      <c r="BW185">
        <v>4.1898499999999998E-2</v>
      </c>
      <c r="BX185">
        <v>4.1898499999999998E-2</v>
      </c>
      <c r="BY185">
        <v>7.0750499999999994E-2</v>
      </c>
      <c r="BZ185">
        <v>7.0750499999999994E-2</v>
      </c>
      <c r="CA185">
        <v>7.0750499999999994E-2</v>
      </c>
      <c r="CB185">
        <v>7.0750499999999994E-2</v>
      </c>
      <c r="CC185">
        <v>7.0750499999999994E-2</v>
      </c>
      <c r="CD185">
        <v>0.11214150000000001</v>
      </c>
      <c r="CE185">
        <v>0.11214150000000001</v>
      </c>
      <c r="CF185">
        <v>0.11214150000000001</v>
      </c>
      <c r="CG185">
        <v>0.11214150000000001</v>
      </c>
      <c r="CH185">
        <v>0.11214150000000001</v>
      </c>
      <c r="CI185">
        <v>0.17494100000000001</v>
      </c>
      <c r="CJ185">
        <v>0.17494100000000001</v>
      </c>
      <c r="CK185">
        <v>0.17494100000000001</v>
      </c>
      <c r="CL185">
        <v>0.17494100000000001</v>
      </c>
      <c r="CM185">
        <v>0.17494100000000001</v>
      </c>
      <c r="CN185">
        <v>0.26328699999999999</v>
      </c>
      <c r="CO185">
        <v>0.26328699999999999</v>
      </c>
      <c r="CP185">
        <v>0.26328699999999999</v>
      </c>
      <c r="CQ185">
        <v>0.26328699999999999</v>
      </c>
      <c r="CR185">
        <v>0.26328699999999999</v>
      </c>
      <c r="CS185">
        <v>0.38262550000000001</v>
      </c>
      <c r="CT185">
        <v>0.38262550000000001</v>
      </c>
      <c r="CU185">
        <v>0.38262550000000001</v>
      </c>
      <c r="CV185">
        <v>0.38262550000000001</v>
      </c>
      <c r="CW185">
        <v>0.38262550000000001</v>
      </c>
      <c r="CX185">
        <v>1</v>
      </c>
    </row>
    <row r="186" spans="1:102">
      <c r="A186" t="s">
        <v>439</v>
      </c>
      <c r="B186">
        <v>9.7912499999999996E-3</v>
      </c>
      <c r="C186">
        <v>3.5649999999999999E-4</v>
      </c>
      <c r="D186">
        <v>3.5649999999999999E-4</v>
      </c>
      <c r="E186">
        <v>3.5649999999999999E-4</v>
      </c>
      <c r="F186">
        <v>3.5649999999999999E-4</v>
      </c>
      <c r="G186">
        <v>1.7899999999999999E-4</v>
      </c>
      <c r="H186">
        <v>1.7899999999999999E-4</v>
      </c>
      <c r="I186">
        <v>1.7899999999999999E-4</v>
      </c>
      <c r="J186">
        <v>1.7899999999999999E-4</v>
      </c>
      <c r="K186">
        <v>1.7899999999999999E-4</v>
      </c>
      <c r="L186">
        <v>1.8075E-4</v>
      </c>
      <c r="M186">
        <v>1.8075E-4</v>
      </c>
      <c r="N186">
        <v>1.8075E-4</v>
      </c>
      <c r="O186">
        <v>1.8075E-4</v>
      </c>
      <c r="P186">
        <v>1.8075E-4</v>
      </c>
      <c r="Q186">
        <v>3.0775000000000003E-4</v>
      </c>
      <c r="R186">
        <v>3.0775000000000003E-4</v>
      </c>
      <c r="S186">
        <v>3.0775000000000003E-4</v>
      </c>
      <c r="T186">
        <v>3.0775000000000003E-4</v>
      </c>
      <c r="U186">
        <v>3.0775000000000003E-4</v>
      </c>
      <c r="V186">
        <v>4.2025E-4</v>
      </c>
      <c r="W186">
        <v>4.2025E-4</v>
      </c>
      <c r="X186">
        <v>4.2025E-4</v>
      </c>
      <c r="Y186">
        <v>4.2025E-4</v>
      </c>
      <c r="Z186">
        <v>4.2025E-4</v>
      </c>
      <c r="AA186">
        <v>5.2674999999999998E-4</v>
      </c>
      <c r="AB186">
        <v>5.2674999999999998E-4</v>
      </c>
      <c r="AC186">
        <v>5.2674999999999998E-4</v>
      </c>
      <c r="AD186">
        <v>5.2674999999999998E-4</v>
      </c>
      <c r="AE186">
        <v>5.2674999999999998E-4</v>
      </c>
      <c r="AF186">
        <v>7.3850000000000001E-4</v>
      </c>
      <c r="AG186">
        <v>7.3850000000000001E-4</v>
      </c>
      <c r="AH186">
        <v>7.3850000000000001E-4</v>
      </c>
      <c r="AI186">
        <v>7.3850000000000001E-4</v>
      </c>
      <c r="AJ186">
        <v>7.3850000000000001E-4</v>
      </c>
      <c r="AK186">
        <v>1.0690000000000001E-3</v>
      </c>
      <c r="AL186">
        <v>1.0690000000000001E-3</v>
      </c>
      <c r="AM186">
        <v>1.0690000000000001E-3</v>
      </c>
      <c r="AN186">
        <v>1.0690000000000001E-3</v>
      </c>
      <c r="AO186">
        <v>1.0690000000000001E-3</v>
      </c>
      <c r="AP186">
        <v>1.622E-3</v>
      </c>
      <c r="AQ186">
        <v>1.622E-3</v>
      </c>
      <c r="AR186">
        <v>1.622E-3</v>
      </c>
      <c r="AS186">
        <v>1.622E-3</v>
      </c>
      <c r="AT186">
        <v>1.622E-3</v>
      </c>
      <c r="AU186">
        <v>2.5685E-3</v>
      </c>
      <c r="AV186">
        <v>2.5685E-3</v>
      </c>
      <c r="AW186">
        <v>2.5685E-3</v>
      </c>
      <c r="AX186">
        <v>2.5685E-3</v>
      </c>
      <c r="AY186">
        <v>2.5685E-3</v>
      </c>
      <c r="AZ186">
        <v>4.117E-3</v>
      </c>
      <c r="BA186">
        <v>4.117E-3</v>
      </c>
      <c r="BB186">
        <v>4.117E-3</v>
      </c>
      <c r="BC186">
        <v>4.117E-3</v>
      </c>
      <c r="BD186">
        <v>4.117E-3</v>
      </c>
      <c r="BE186">
        <v>6.4475000000000001E-3</v>
      </c>
      <c r="BF186">
        <v>6.4475000000000001E-3</v>
      </c>
      <c r="BG186">
        <v>6.4475000000000001E-3</v>
      </c>
      <c r="BH186">
        <v>6.4475000000000001E-3</v>
      </c>
      <c r="BI186">
        <v>6.4475000000000001E-3</v>
      </c>
      <c r="BJ186">
        <v>9.7327500000000001E-3</v>
      </c>
      <c r="BK186">
        <v>9.7327500000000001E-3</v>
      </c>
      <c r="BL186">
        <v>9.7327500000000001E-3</v>
      </c>
      <c r="BM186">
        <v>9.7327500000000001E-3</v>
      </c>
      <c r="BN186">
        <v>9.7327500000000001E-3</v>
      </c>
      <c r="BO186">
        <v>1.5950249999999999E-2</v>
      </c>
      <c r="BP186">
        <v>1.5950249999999999E-2</v>
      </c>
      <c r="BQ186">
        <v>1.5950249999999999E-2</v>
      </c>
      <c r="BR186">
        <v>1.5950249999999999E-2</v>
      </c>
      <c r="BS186">
        <v>1.5950249999999999E-2</v>
      </c>
      <c r="BT186">
        <v>2.6643500000000001E-2</v>
      </c>
      <c r="BU186">
        <v>2.6643500000000001E-2</v>
      </c>
      <c r="BV186">
        <v>2.6643500000000001E-2</v>
      </c>
      <c r="BW186">
        <v>2.6643500000000001E-2</v>
      </c>
      <c r="BX186">
        <v>2.6643500000000001E-2</v>
      </c>
      <c r="BY186">
        <v>4.6877250000000002E-2</v>
      </c>
      <c r="BZ186">
        <v>4.6877250000000002E-2</v>
      </c>
      <c r="CA186">
        <v>4.6877250000000002E-2</v>
      </c>
      <c r="CB186">
        <v>4.6877250000000002E-2</v>
      </c>
      <c r="CC186">
        <v>4.6877250000000002E-2</v>
      </c>
      <c r="CD186">
        <v>8.3014249999999998E-2</v>
      </c>
      <c r="CE186">
        <v>8.3014249999999998E-2</v>
      </c>
      <c r="CF186">
        <v>8.3014249999999998E-2</v>
      </c>
      <c r="CG186">
        <v>8.3014249999999998E-2</v>
      </c>
      <c r="CH186">
        <v>8.3014249999999998E-2</v>
      </c>
      <c r="CI186">
        <v>0.14132575</v>
      </c>
      <c r="CJ186">
        <v>0.14132575</v>
      </c>
      <c r="CK186">
        <v>0.14132575</v>
      </c>
      <c r="CL186">
        <v>0.14132575</v>
      </c>
      <c r="CM186">
        <v>0.14132575</v>
      </c>
      <c r="CN186">
        <v>0.22859225</v>
      </c>
      <c r="CO186">
        <v>0.22859225</v>
      </c>
      <c r="CP186">
        <v>0.22859225</v>
      </c>
      <c r="CQ186">
        <v>0.22859225</v>
      </c>
      <c r="CR186">
        <v>0.22859225</v>
      </c>
      <c r="CS186">
        <v>0.34928749999999997</v>
      </c>
      <c r="CT186">
        <v>0.34928749999999997</v>
      </c>
      <c r="CU186">
        <v>0.34928749999999997</v>
      </c>
      <c r="CV186">
        <v>0.34928749999999997</v>
      </c>
      <c r="CW186">
        <v>0.34928749999999997</v>
      </c>
      <c r="CX186">
        <v>1</v>
      </c>
    </row>
    <row r="187" spans="1:102">
      <c r="A187" t="s">
        <v>441</v>
      </c>
      <c r="B187">
        <v>6.1199999999999996E-3</v>
      </c>
      <c r="C187">
        <v>2.5000000000000001E-4</v>
      </c>
      <c r="D187">
        <v>2.5000000000000001E-4</v>
      </c>
      <c r="E187">
        <v>2.5000000000000001E-4</v>
      </c>
      <c r="F187">
        <v>2.5000000000000001E-4</v>
      </c>
      <c r="G187">
        <v>1.2E-4</v>
      </c>
      <c r="H187">
        <v>1.2E-4</v>
      </c>
      <c r="I187">
        <v>1.2E-4</v>
      </c>
      <c r="J187">
        <v>1.2E-4</v>
      </c>
      <c r="K187">
        <v>1.2E-4</v>
      </c>
      <c r="L187">
        <v>1.3999999999999999E-4</v>
      </c>
      <c r="M187">
        <v>1.3999999999999999E-4</v>
      </c>
      <c r="N187">
        <v>1.3999999999999999E-4</v>
      </c>
      <c r="O187">
        <v>1.3999999999999999E-4</v>
      </c>
      <c r="P187">
        <v>1.3999999999999999E-4</v>
      </c>
      <c r="Q187">
        <v>3.5E-4</v>
      </c>
      <c r="R187">
        <v>3.5E-4</v>
      </c>
      <c r="S187">
        <v>3.5E-4</v>
      </c>
      <c r="T187">
        <v>3.5E-4</v>
      </c>
      <c r="U187">
        <v>3.5E-4</v>
      </c>
      <c r="V187">
        <v>4.6999999999999999E-4</v>
      </c>
      <c r="W187">
        <v>4.6999999999999999E-4</v>
      </c>
      <c r="X187">
        <v>4.6999999999999999E-4</v>
      </c>
      <c r="Y187">
        <v>4.6999999999999999E-4</v>
      </c>
      <c r="Z187">
        <v>4.6999999999999999E-4</v>
      </c>
      <c r="AA187">
        <v>5.5999999999999995E-4</v>
      </c>
      <c r="AB187">
        <v>5.5999999999999995E-4</v>
      </c>
      <c r="AC187">
        <v>5.5999999999999995E-4</v>
      </c>
      <c r="AD187">
        <v>5.5999999999999995E-4</v>
      </c>
      <c r="AE187">
        <v>5.5999999999999995E-4</v>
      </c>
      <c r="AF187">
        <v>7.1000000000000002E-4</v>
      </c>
      <c r="AG187">
        <v>7.1000000000000002E-4</v>
      </c>
      <c r="AH187">
        <v>7.1000000000000002E-4</v>
      </c>
      <c r="AI187">
        <v>7.1000000000000002E-4</v>
      </c>
      <c r="AJ187">
        <v>7.1000000000000002E-4</v>
      </c>
      <c r="AK187">
        <v>1.0499999999999999E-3</v>
      </c>
      <c r="AL187">
        <v>1.0499999999999999E-3</v>
      </c>
      <c r="AM187">
        <v>1.0499999999999999E-3</v>
      </c>
      <c r="AN187">
        <v>1.0499999999999999E-3</v>
      </c>
      <c r="AO187">
        <v>1.0499999999999999E-3</v>
      </c>
      <c r="AP187">
        <v>1.64E-3</v>
      </c>
      <c r="AQ187">
        <v>1.64E-3</v>
      </c>
      <c r="AR187">
        <v>1.64E-3</v>
      </c>
      <c r="AS187">
        <v>1.64E-3</v>
      </c>
      <c r="AT187">
        <v>1.64E-3</v>
      </c>
      <c r="AU187">
        <v>2.5400000000000002E-3</v>
      </c>
      <c r="AV187">
        <v>2.5400000000000002E-3</v>
      </c>
      <c r="AW187">
        <v>2.5400000000000002E-3</v>
      </c>
      <c r="AX187">
        <v>2.5400000000000002E-3</v>
      </c>
      <c r="AY187">
        <v>2.5400000000000002E-3</v>
      </c>
      <c r="AZ187">
        <v>3.7000000000000002E-3</v>
      </c>
      <c r="BA187">
        <v>3.7000000000000002E-3</v>
      </c>
      <c r="BB187">
        <v>3.7000000000000002E-3</v>
      </c>
      <c r="BC187">
        <v>3.7000000000000002E-3</v>
      </c>
      <c r="BD187">
        <v>3.7000000000000002E-3</v>
      </c>
      <c r="BE187">
        <v>5.3299999999999997E-3</v>
      </c>
      <c r="BF187">
        <v>5.3299999999999997E-3</v>
      </c>
      <c r="BG187">
        <v>5.3299999999999997E-3</v>
      </c>
      <c r="BH187">
        <v>5.3299999999999997E-3</v>
      </c>
      <c r="BI187">
        <v>5.3299999999999997E-3</v>
      </c>
      <c r="BJ187">
        <v>8.1700000000000002E-3</v>
      </c>
      <c r="BK187">
        <v>8.1700000000000002E-3</v>
      </c>
      <c r="BL187">
        <v>8.1700000000000002E-3</v>
      </c>
      <c r="BM187">
        <v>8.1700000000000002E-3</v>
      </c>
      <c r="BN187">
        <v>8.1700000000000002E-3</v>
      </c>
      <c r="BO187">
        <v>1.2829999999999999E-2</v>
      </c>
      <c r="BP187">
        <v>1.2829999999999999E-2</v>
      </c>
      <c r="BQ187">
        <v>1.2829999999999999E-2</v>
      </c>
      <c r="BR187">
        <v>1.2829999999999999E-2</v>
      </c>
      <c r="BS187">
        <v>1.2829999999999999E-2</v>
      </c>
      <c r="BT187">
        <v>2.0109999999999999E-2</v>
      </c>
      <c r="BU187">
        <v>2.0109999999999999E-2</v>
      </c>
      <c r="BV187">
        <v>2.0109999999999999E-2</v>
      </c>
      <c r="BW187">
        <v>2.0109999999999999E-2</v>
      </c>
      <c r="BX187">
        <v>2.0109999999999999E-2</v>
      </c>
      <c r="BY187">
        <v>3.2500000000000001E-2</v>
      </c>
      <c r="BZ187">
        <v>3.2500000000000001E-2</v>
      </c>
      <c r="CA187">
        <v>3.2500000000000001E-2</v>
      </c>
      <c r="CB187">
        <v>3.2500000000000001E-2</v>
      </c>
      <c r="CC187">
        <v>3.2500000000000001E-2</v>
      </c>
      <c r="CD187">
        <v>5.4379999999999998E-2</v>
      </c>
      <c r="CE187">
        <v>5.4379999999999998E-2</v>
      </c>
      <c r="CF187">
        <v>5.4379999999999998E-2</v>
      </c>
      <c r="CG187">
        <v>5.4379999999999998E-2</v>
      </c>
      <c r="CH187">
        <v>5.4379999999999998E-2</v>
      </c>
      <c r="CI187">
        <v>9.0829999999999994E-2</v>
      </c>
      <c r="CJ187">
        <v>9.0829999999999994E-2</v>
      </c>
      <c r="CK187">
        <v>9.0829999999999994E-2</v>
      </c>
      <c r="CL187">
        <v>9.0829999999999994E-2</v>
      </c>
      <c r="CM187">
        <v>9.0829999999999994E-2</v>
      </c>
      <c r="CN187">
        <v>0.15139</v>
      </c>
      <c r="CO187">
        <v>0.15139</v>
      </c>
      <c r="CP187">
        <v>0.15139</v>
      </c>
      <c r="CQ187">
        <v>0.15139</v>
      </c>
      <c r="CR187">
        <v>0.15139</v>
      </c>
      <c r="CS187">
        <v>0.25180999999999998</v>
      </c>
      <c r="CT187">
        <v>0.25180999999999998</v>
      </c>
      <c r="CU187">
        <v>0.25180999999999998</v>
      </c>
      <c r="CV187">
        <v>0.25180999999999998</v>
      </c>
      <c r="CW187">
        <v>0.25180999999999998</v>
      </c>
      <c r="CX187">
        <v>1</v>
      </c>
    </row>
    <row r="188" spans="1:102">
      <c r="A188" t="s">
        <v>443</v>
      </c>
      <c r="B188">
        <v>1.0240000000000001E-2</v>
      </c>
      <c r="C188">
        <v>4.4000000000000002E-4</v>
      </c>
      <c r="D188">
        <v>4.4000000000000002E-4</v>
      </c>
      <c r="E188">
        <v>4.4000000000000002E-4</v>
      </c>
      <c r="F188">
        <v>4.4000000000000002E-4</v>
      </c>
      <c r="G188">
        <v>2.5000000000000001E-4</v>
      </c>
      <c r="H188">
        <v>2.5000000000000001E-4</v>
      </c>
      <c r="I188">
        <v>2.5000000000000001E-4</v>
      </c>
      <c r="J188">
        <v>2.5000000000000001E-4</v>
      </c>
      <c r="K188">
        <v>2.5000000000000001E-4</v>
      </c>
      <c r="L188">
        <v>1.8000000000000001E-4</v>
      </c>
      <c r="M188">
        <v>1.8000000000000001E-4</v>
      </c>
      <c r="N188">
        <v>1.8000000000000001E-4</v>
      </c>
      <c r="O188">
        <v>1.8000000000000001E-4</v>
      </c>
      <c r="P188">
        <v>1.8000000000000001E-4</v>
      </c>
      <c r="Q188">
        <v>3.6999999999999999E-4</v>
      </c>
      <c r="R188">
        <v>3.6999999999999999E-4</v>
      </c>
      <c r="S188">
        <v>3.6999999999999999E-4</v>
      </c>
      <c r="T188">
        <v>3.6999999999999999E-4</v>
      </c>
      <c r="U188">
        <v>3.6999999999999999E-4</v>
      </c>
      <c r="V188">
        <v>4.0999999999999999E-4</v>
      </c>
      <c r="W188">
        <v>4.0999999999999999E-4</v>
      </c>
      <c r="X188">
        <v>4.0999999999999999E-4</v>
      </c>
      <c r="Y188">
        <v>4.0999999999999999E-4</v>
      </c>
      <c r="Z188">
        <v>4.0999999999999999E-4</v>
      </c>
      <c r="AA188">
        <v>5.5000000000000003E-4</v>
      </c>
      <c r="AB188">
        <v>5.5000000000000003E-4</v>
      </c>
      <c r="AC188">
        <v>5.5000000000000003E-4</v>
      </c>
      <c r="AD188">
        <v>5.5000000000000003E-4</v>
      </c>
      <c r="AE188">
        <v>5.5000000000000003E-4</v>
      </c>
      <c r="AF188">
        <v>7.9000000000000001E-4</v>
      </c>
      <c r="AG188">
        <v>7.9000000000000001E-4</v>
      </c>
      <c r="AH188">
        <v>7.9000000000000001E-4</v>
      </c>
      <c r="AI188">
        <v>7.9000000000000001E-4</v>
      </c>
      <c r="AJ188">
        <v>7.9000000000000001E-4</v>
      </c>
      <c r="AK188">
        <v>9.7000000000000005E-4</v>
      </c>
      <c r="AL188">
        <v>9.7000000000000005E-4</v>
      </c>
      <c r="AM188">
        <v>9.7000000000000005E-4</v>
      </c>
      <c r="AN188">
        <v>9.7000000000000005E-4</v>
      </c>
      <c r="AO188">
        <v>9.7000000000000005E-4</v>
      </c>
      <c r="AP188">
        <v>1.7099999999999999E-3</v>
      </c>
      <c r="AQ188">
        <v>1.7099999999999999E-3</v>
      </c>
      <c r="AR188">
        <v>1.7099999999999999E-3</v>
      </c>
      <c r="AS188">
        <v>1.7099999999999999E-3</v>
      </c>
      <c r="AT188">
        <v>1.7099999999999999E-3</v>
      </c>
      <c r="AU188">
        <v>2.48E-3</v>
      </c>
      <c r="AV188">
        <v>2.48E-3</v>
      </c>
      <c r="AW188">
        <v>2.48E-3</v>
      </c>
      <c r="AX188">
        <v>2.48E-3</v>
      </c>
      <c r="AY188">
        <v>2.48E-3</v>
      </c>
      <c r="AZ188">
        <v>3.9199999999999999E-3</v>
      </c>
      <c r="BA188">
        <v>3.9199999999999999E-3</v>
      </c>
      <c r="BB188">
        <v>3.9199999999999999E-3</v>
      </c>
      <c r="BC188">
        <v>3.9199999999999999E-3</v>
      </c>
      <c r="BD188">
        <v>3.9199999999999999E-3</v>
      </c>
      <c r="BE188">
        <v>6.3299999999999997E-3</v>
      </c>
      <c r="BF188">
        <v>6.3299999999999997E-3</v>
      </c>
      <c r="BG188">
        <v>6.3299999999999997E-3</v>
      </c>
      <c r="BH188">
        <v>6.3299999999999997E-3</v>
      </c>
      <c r="BI188">
        <v>6.3299999999999997E-3</v>
      </c>
      <c r="BJ188">
        <v>8.1200000000000005E-3</v>
      </c>
      <c r="BK188">
        <v>8.1200000000000005E-3</v>
      </c>
      <c r="BL188">
        <v>8.1200000000000005E-3</v>
      </c>
      <c r="BM188">
        <v>8.1200000000000005E-3</v>
      </c>
      <c r="BN188">
        <v>8.1200000000000005E-3</v>
      </c>
      <c r="BO188">
        <v>1.363E-2</v>
      </c>
      <c r="BP188">
        <v>1.363E-2</v>
      </c>
      <c r="BQ188">
        <v>1.363E-2</v>
      </c>
      <c r="BR188">
        <v>1.363E-2</v>
      </c>
      <c r="BS188">
        <v>1.363E-2</v>
      </c>
      <c r="BT188">
        <v>2.0979999999999999E-2</v>
      </c>
      <c r="BU188">
        <v>2.0979999999999999E-2</v>
      </c>
      <c r="BV188">
        <v>2.0979999999999999E-2</v>
      </c>
      <c r="BW188">
        <v>2.0979999999999999E-2</v>
      </c>
      <c r="BX188">
        <v>2.0979999999999999E-2</v>
      </c>
      <c r="BY188">
        <v>4.0759999999999998E-2</v>
      </c>
      <c r="BZ188">
        <v>4.0759999999999998E-2</v>
      </c>
      <c r="CA188">
        <v>4.0759999999999998E-2</v>
      </c>
      <c r="CB188">
        <v>4.0759999999999998E-2</v>
      </c>
      <c r="CC188">
        <v>4.0759999999999998E-2</v>
      </c>
      <c r="CD188">
        <v>6.9150000000000003E-2</v>
      </c>
      <c r="CE188">
        <v>6.9150000000000003E-2</v>
      </c>
      <c r="CF188">
        <v>6.9150000000000003E-2</v>
      </c>
      <c r="CG188">
        <v>6.9150000000000003E-2</v>
      </c>
      <c r="CH188">
        <v>6.9150000000000003E-2</v>
      </c>
      <c r="CI188">
        <v>0.11477999999999999</v>
      </c>
      <c r="CJ188">
        <v>0.11477999999999999</v>
      </c>
      <c r="CK188">
        <v>0.11477999999999999</v>
      </c>
      <c r="CL188">
        <v>0.11477999999999999</v>
      </c>
      <c r="CM188">
        <v>0.11477999999999999</v>
      </c>
      <c r="CN188">
        <v>0.18642</v>
      </c>
      <c r="CO188">
        <v>0.18642</v>
      </c>
      <c r="CP188">
        <v>0.18642</v>
      </c>
      <c r="CQ188">
        <v>0.18642</v>
      </c>
      <c r="CR188">
        <v>0.18642</v>
      </c>
      <c r="CS188">
        <v>0.29625000000000001</v>
      </c>
      <c r="CT188">
        <v>0.29625000000000001</v>
      </c>
      <c r="CU188">
        <v>0.29625000000000001</v>
      </c>
      <c r="CV188">
        <v>0.29625000000000001</v>
      </c>
      <c r="CW188">
        <v>0.29625000000000001</v>
      </c>
      <c r="CX188">
        <v>1</v>
      </c>
    </row>
    <row r="189" spans="1:102">
      <c r="A189" t="s">
        <v>445</v>
      </c>
      <c r="B189">
        <v>3.0509999999999999E-2</v>
      </c>
      <c r="C189">
        <v>1.24E-3</v>
      </c>
      <c r="D189">
        <v>1.24E-3</v>
      </c>
      <c r="E189">
        <v>1.24E-3</v>
      </c>
      <c r="F189">
        <v>1.24E-3</v>
      </c>
      <c r="G189">
        <v>2.7999999999999998E-4</v>
      </c>
      <c r="H189">
        <v>2.7999999999999998E-4</v>
      </c>
      <c r="I189">
        <v>2.7999999999999998E-4</v>
      </c>
      <c r="J189">
        <v>2.7999999999999998E-4</v>
      </c>
      <c r="K189">
        <v>2.7999999999999998E-4</v>
      </c>
      <c r="L189">
        <v>2.9999999999999997E-4</v>
      </c>
      <c r="M189">
        <v>2.9999999999999997E-4</v>
      </c>
      <c r="N189">
        <v>2.9999999999999997E-4</v>
      </c>
      <c r="O189">
        <v>2.9999999999999997E-4</v>
      </c>
      <c r="P189">
        <v>2.9999999999999997E-4</v>
      </c>
      <c r="Q189">
        <v>4.2999999999999999E-4</v>
      </c>
      <c r="R189">
        <v>4.2999999999999999E-4</v>
      </c>
      <c r="S189">
        <v>4.2999999999999999E-4</v>
      </c>
      <c r="T189">
        <v>4.2999999999999999E-4</v>
      </c>
      <c r="U189">
        <v>4.2999999999999999E-4</v>
      </c>
      <c r="V189">
        <v>8.0000000000000004E-4</v>
      </c>
      <c r="W189">
        <v>8.0000000000000004E-4</v>
      </c>
      <c r="X189">
        <v>8.0000000000000004E-4</v>
      </c>
      <c r="Y189">
        <v>8.0000000000000004E-4</v>
      </c>
      <c r="Z189">
        <v>8.0000000000000004E-4</v>
      </c>
      <c r="AA189">
        <v>1.1199999999999999E-3</v>
      </c>
      <c r="AB189">
        <v>1.1199999999999999E-3</v>
      </c>
      <c r="AC189">
        <v>1.1199999999999999E-3</v>
      </c>
      <c r="AD189">
        <v>1.1199999999999999E-3</v>
      </c>
      <c r="AE189">
        <v>1.1199999999999999E-3</v>
      </c>
      <c r="AF189">
        <v>1.39E-3</v>
      </c>
      <c r="AG189">
        <v>1.39E-3</v>
      </c>
      <c r="AH189">
        <v>1.39E-3</v>
      </c>
      <c r="AI189">
        <v>1.39E-3</v>
      </c>
      <c r="AJ189">
        <v>1.39E-3</v>
      </c>
      <c r="AK189">
        <v>1.7700000000000001E-3</v>
      </c>
      <c r="AL189">
        <v>1.7700000000000001E-3</v>
      </c>
      <c r="AM189">
        <v>1.7700000000000001E-3</v>
      </c>
      <c r="AN189">
        <v>1.7700000000000001E-3</v>
      </c>
      <c r="AO189">
        <v>1.7700000000000001E-3</v>
      </c>
      <c r="AP189">
        <v>2.48E-3</v>
      </c>
      <c r="AQ189">
        <v>2.48E-3</v>
      </c>
      <c r="AR189">
        <v>2.48E-3</v>
      </c>
      <c r="AS189">
        <v>2.48E-3</v>
      </c>
      <c r="AT189">
        <v>2.48E-3</v>
      </c>
      <c r="AU189">
        <v>3.8500000000000001E-3</v>
      </c>
      <c r="AV189">
        <v>3.8500000000000001E-3</v>
      </c>
      <c r="AW189">
        <v>3.8500000000000001E-3</v>
      </c>
      <c r="AX189">
        <v>3.8500000000000001E-3</v>
      </c>
      <c r="AY189">
        <v>3.8500000000000001E-3</v>
      </c>
      <c r="AZ189">
        <v>6.3299999999999997E-3</v>
      </c>
      <c r="BA189">
        <v>6.3299999999999997E-3</v>
      </c>
      <c r="BB189">
        <v>6.3299999999999997E-3</v>
      </c>
      <c r="BC189">
        <v>6.3299999999999997E-3</v>
      </c>
      <c r="BD189">
        <v>6.3299999999999997E-3</v>
      </c>
      <c r="BE189">
        <v>1.187E-2</v>
      </c>
      <c r="BF189">
        <v>1.187E-2</v>
      </c>
      <c r="BG189">
        <v>1.187E-2</v>
      </c>
      <c r="BH189">
        <v>1.187E-2</v>
      </c>
      <c r="BI189">
        <v>1.187E-2</v>
      </c>
      <c r="BJ189">
        <v>1.9910000000000001E-2</v>
      </c>
      <c r="BK189">
        <v>1.9910000000000001E-2</v>
      </c>
      <c r="BL189">
        <v>1.9910000000000001E-2</v>
      </c>
      <c r="BM189">
        <v>1.9910000000000001E-2</v>
      </c>
      <c r="BN189">
        <v>1.9910000000000001E-2</v>
      </c>
      <c r="BO189">
        <v>3.211E-2</v>
      </c>
      <c r="BP189">
        <v>3.211E-2</v>
      </c>
      <c r="BQ189">
        <v>3.211E-2</v>
      </c>
      <c r="BR189">
        <v>3.211E-2</v>
      </c>
      <c r="BS189">
        <v>3.211E-2</v>
      </c>
      <c r="BT189">
        <v>5.407E-2</v>
      </c>
      <c r="BU189">
        <v>5.407E-2</v>
      </c>
      <c r="BV189">
        <v>5.407E-2</v>
      </c>
      <c r="BW189">
        <v>5.407E-2</v>
      </c>
      <c r="BX189">
        <v>5.407E-2</v>
      </c>
      <c r="BY189">
        <v>8.3220000000000002E-2</v>
      </c>
      <c r="BZ189">
        <v>8.3220000000000002E-2</v>
      </c>
      <c r="CA189">
        <v>8.3220000000000002E-2</v>
      </c>
      <c r="CB189">
        <v>8.3220000000000002E-2</v>
      </c>
      <c r="CC189">
        <v>8.3220000000000002E-2</v>
      </c>
      <c r="CD189">
        <v>0.10965999999999999</v>
      </c>
      <c r="CE189">
        <v>0.10965999999999999</v>
      </c>
      <c r="CF189">
        <v>0.10965999999999999</v>
      </c>
      <c r="CG189">
        <v>0.10965999999999999</v>
      </c>
      <c r="CH189">
        <v>0.10965999999999999</v>
      </c>
      <c r="CI189">
        <v>0.14974000000000001</v>
      </c>
      <c r="CJ189">
        <v>0.14974000000000001</v>
      </c>
      <c r="CK189">
        <v>0.14974000000000001</v>
      </c>
      <c r="CL189">
        <v>0.14974000000000001</v>
      </c>
      <c r="CM189">
        <v>0.14974000000000001</v>
      </c>
      <c r="CN189">
        <v>0.21187</v>
      </c>
      <c r="CO189">
        <v>0.21187</v>
      </c>
      <c r="CP189">
        <v>0.21187</v>
      </c>
      <c r="CQ189">
        <v>0.21187</v>
      </c>
      <c r="CR189">
        <v>0.21187</v>
      </c>
      <c r="CS189">
        <v>0.31065999999999999</v>
      </c>
      <c r="CT189">
        <v>0.31065999999999999</v>
      </c>
      <c r="CU189">
        <v>0.31065999999999999</v>
      </c>
      <c r="CV189">
        <v>0.31065999999999999</v>
      </c>
      <c r="CW189">
        <v>0.31065999999999999</v>
      </c>
      <c r="CX189">
        <v>1</v>
      </c>
    </row>
    <row r="190" spans="1:102">
      <c r="A190" t="s">
        <v>447</v>
      </c>
      <c r="B190">
        <v>1.451E-2</v>
      </c>
      <c r="C190">
        <v>6.4999999999999997E-4</v>
      </c>
      <c r="D190">
        <v>6.4999999999999997E-4</v>
      </c>
      <c r="E190">
        <v>6.4999999999999997E-4</v>
      </c>
      <c r="F190">
        <v>6.4999999999999997E-4</v>
      </c>
      <c r="G190">
        <v>4.4000000000000002E-4</v>
      </c>
      <c r="H190">
        <v>4.4000000000000002E-4</v>
      </c>
      <c r="I190">
        <v>4.4000000000000002E-4</v>
      </c>
      <c r="J190">
        <v>4.4000000000000002E-4</v>
      </c>
      <c r="K190">
        <v>4.4000000000000002E-4</v>
      </c>
      <c r="L190">
        <v>4.0999999999999999E-4</v>
      </c>
      <c r="M190">
        <v>4.0999999999999999E-4</v>
      </c>
      <c r="N190">
        <v>4.0999999999999999E-4</v>
      </c>
      <c r="O190">
        <v>4.0999999999999999E-4</v>
      </c>
      <c r="P190">
        <v>4.0999999999999999E-4</v>
      </c>
      <c r="Q190">
        <v>8.0999999999999996E-4</v>
      </c>
      <c r="R190">
        <v>8.0999999999999996E-4</v>
      </c>
      <c r="S190">
        <v>8.0999999999999996E-4</v>
      </c>
      <c r="T190">
        <v>8.0999999999999996E-4</v>
      </c>
      <c r="U190">
        <v>8.0999999999999996E-4</v>
      </c>
      <c r="V190">
        <v>1.01E-3</v>
      </c>
      <c r="W190">
        <v>1.01E-3</v>
      </c>
      <c r="X190">
        <v>1.01E-3</v>
      </c>
      <c r="Y190">
        <v>1.01E-3</v>
      </c>
      <c r="Z190">
        <v>1.01E-3</v>
      </c>
      <c r="AA190">
        <v>1.17E-3</v>
      </c>
      <c r="AB190">
        <v>1.17E-3</v>
      </c>
      <c r="AC190">
        <v>1.17E-3</v>
      </c>
      <c r="AD190">
        <v>1.17E-3</v>
      </c>
      <c r="AE190">
        <v>1.17E-3</v>
      </c>
      <c r="AF190">
        <v>1.5499999999999999E-3</v>
      </c>
      <c r="AG190">
        <v>1.5499999999999999E-3</v>
      </c>
      <c r="AH190">
        <v>1.5499999999999999E-3</v>
      </c>
      <c r="AI190">
        <v>1.5499999999999999E-3</v>
      </c>
      <c r="AJ190">
        <v>1.5499999999999999E-3</v>
      </c>
      <c r="AK190">
        <v>2.2899999999999999E-3</v>
      </c>
      <c r="AL190">
        <v>2.2899999999999999E-3</v>
      </c>
      <c r="AM190">
        <v>2.2899999999999999E-3</v>
      </c>
      <c r="AN190">
        <v>2.2899999999999999E-3</v>
      </c>
      <c r="AO190">
        <v>2.2899999999999999E-3</v>
      </c>
      <c r="AP190">
        <v>3.49E-3</v>
      </c>
      <c r="AQ190">
        <v>3.49E-3</v>
      </c>
      <c r="AR190">
        <v>3.49E-3</v>
      </c>
      <c r="AS190">
        <v>3.49E-3</v>
      </c>
      <c r="AT190">
        <v>3.49E-3</v>
      </c>
      <c r="AU190">
        <v>5.2700000000000004E-3</v>
      </c>
      <c r="AV190">
        <v>5.2700000000000004E-3</v>
      </c>
      <c r="AW190">
        <v>5.2700000000000004E-3</v>
      </c>
      <c r="AX190">
        <v>5.2700000000000004E-3</v>
      </c>
      <c r="AY190">
        <v>5.2700000000000004E-3</v>
      </c>
      <c r="AZ190">
        <v>7.8399999999999997E-3</v>
      </c>
      <c r="BA190">
        <v>7.8399999999999997E-3</v>
      </c>
      <c r="BB190">
        <v>7.8399999999999997E-3</v>
      </c>
      <c r="BC190">
        <v>7.8399999999999997E-3</v>
      </c>
      <c r="BD190">
        <v>7.8399999999999997E-3</v>
      </c>
      <c r="BE190">
        <v>1.1299999999999999E-2</v>
      </c>
      <c r="BF190">
        <v>1.1299999999999999E-2</v>
      </c>
      <c r="BG190">
        <v>1.1299999999999999E-2</v>
      </c>
      <c r="BH190">
        <v>1.1299999999999999E-2</v>
      </c>
      <c r="BI190">
        <v>1.1299999999999999E-2</v>
      </c>
      <c r="BJ190">
        <v>1.7139999999999999E-2</v>
      </c>
      <c r="BK190">
        <v>1.7139999999999999E-2</v>
      </c>
      <c r="BL190">
        <v>1.7139999999999999E-2</v>
      </c>
      <c r="BM190">
        <v>1.7139999999999999E-2</v>
      </c>
      <c r="BN190">
        <v>1.7139999999999999E-2</v>
      </c>
      <c r="BO190">
        <v>2.5780000000000001E-2</v>
      </c>
      <c r="BP190">
        <v>2.5780000000000001E-2</v>
      </c>
      <c r="BQ190">
        <v>2.5780000000000001E-2</v>
      </c>
      <c r="BR190">
        <v>2.5780000000000001E-2</v>
      </c>
      <c r="BS190">
        <v>2.5780000000000001E-2</v>
      </c>
      <c r="BT190">
        <v>4.1270000000000001E-2</v>
      </c>
      <c r="BU190">
        <v>4.1270000000000001E-2</v>
      </c>
      <c r="BV190">
        <v>4.1270000000000001E-2</v>
      </c>
      <c r="BW190">
        <v>4.1270000000000001E-2</v>
      </c>
      <c r="BX190">
        <v>4.1270000000000001E-2</v>
      </c>
      <c r="BY190">
        <v>6.6489999999999994E-2</v>
      </c>
      <c r="BZ190">
        <v>6.6489999999999994E-2</v>
      </c>
      <c r="CA190">
        <v>6.6489999999999994E-2</v>
      </c>
      <c r="CB190">
        <v>6.6489999999999994E-2</v>
      </c>
      <c r="CC190">
        <v>6.6489999999999994E-2</v>
      </c>
      <c r="CD190">
        <v>0.11074000000000001</v>
      </c>
      <c r="CE190">
        <v>0.11074000000000001</v>
      </c>
      <c r="CF190">
        <v>0.11074000000000001</v>
      </c>
      <c r="CG190">
        <v>0.11074000000000001</v>
      </c>
      <c r="CH190">
        <v>0.11074000000000001</v>
      </c>
      <c r="CI190">
        <v>0.1764</v>
      </c>
      <c r="CJ190">
        <v>0.1764</v>
      </c>
      <c r="CK190">
        <v>0.1764</v>
      </c>
      <c r="CL190">
        <v>0.1764</v>
      </c>
      <c r="CM190">
        <v>0.1764</v>
      </c>
      <c r="CN190">
        <v>0.26871</v>
      </c>
      <c r="CO190">
        <v>0.26871</v>
      </c>
      <c r="CP190">
        <v>0.26871</v>
      </c>
      <c r="CQ190">
        <v>0.26871</v>
      </c>
      <c r="CR190">
        <v>0.26871</v>
      </c>
      <c r="CS190">
        <v>0.39144000000000001</v>
      </c>
      <c r="CT190">
        <v>0.39144000000000001</v>
      </c>
      <c r="CU190">
        <v>0.39144000000000001</v>
      </c>
      <c r="CV190">
        <v>0.39144000000000001</v>
      </c>
      <c r="CW190">
        <v>0.39144000000000001</v>
      </c>
      <c r="CX190">
        <v>1</v>
      </c>
    </row>
    <row r="191" spans="1:102">
      <c r="A191" t="s">
        <v>449</v>
      </c>
      <c r="B191">
        <v>1.3259999999999999E-2</v>
      </c>
      <c r="C191">
        <v>5.1999999999999995E-4</v>
      </c>
      <c r="D191">
        <v>5.1999999999999995E-4</v>
      </c>
      <c r="E191">
        <v>5.1999999999999995E-4</v>
      </c>
      <c r="F191">
        <v>5.1999999999999995E-4</v>
      </c>
      <c r="G191">
        <v>2.4000000000000001E-4</v>
      </c>
      <c r="H191">
        <v>2.4000000000000001E-4</v>
      </c>
      <c r="I191">
        <v>2.4000000000000001E-4</v>
      </c>
      <c r="J191">
        <v>2.4000000000000001E-4</v>
      </c>
      <c r="K191">
        <v>2.4000000000000001E-4</v>
      </c>
      <c r="L191">
        <v>3.1E-4</v>
      </c>
      <c r="M191">
        <v>3.1E-4</v>
      </c>
      <c r="N191">
        <v>3.1E-4</v>
      </c>
      <c r="O191">
        <v>3.1E-4</v>
      </c>
      <c r="P191">
        <v>3.1E-4</v>
      </c>
      <c r="Q191">
        <v>5.5999999999999995E-4</v>
      </c>
      <c r="R191">
        <v>5.5999999999999995E-4</v>
      </c>
      <c r="S191">
        <v>5.5999999999999995E-4</v>
      </c>
      <c r="T191">
        <v>5.5999999999999995E-4</v>
      </c>
      <c r="U191">
        <v>5.5999999999999995E-4</v>
      </c>
      <c r="V191">
        <v>6.7000000000000002E-4</v>
      </c>
      <c r="W191">
        <v>6.7000000000000002E-4</v>
      </c>
      <c r="X191">
        <v>6.7000000000000002E-4</v>
      </c>
      <c r="Y191">
        <v>6.7000000000000002E-4</v>
      </c>
      <c r="Z191">
        <v>6.7000000000000002E-4</v>
      </c>
      <c r="AA191">
        <v>8.1999999999999998E-4</v>
      </c>
      <c r="AB191">
        <v>8.1999999999999998E-4</v>
      </c>
      <c r="AC191">
        <v>8.1999999999999998E-4</v>
      </c>
      <c r="AD191">
        <v>8.1999999999999998E-4</v>
      </c>
      <c r="AE191">
        <v>8.1999999999999998E-4</v>
      </c>
      <c r="AF191">
        <v>1.0399999999999999E-3</v>
      </c>
      <c r="AG191">
        <v>1.0399999999999999E-3</v>
      </c>
      <c r="AH191">
        <v>1.0399999999999999E-3</v>
      </c>
      <c r="AI191">
        <v>1.0399999999999999E-3</v>
      </c>
      <c r="AJ191">
        <v>1.0399999999999999E-3</v>
      </c>
      <c r="AK191">
        <v>1.34E-3</v>
      </c>
      <c r="AL191">
        <v>1.34E-3</v>
      </c>
      <c r="AM191">
        <v>1.34E-3</v>
      </c>
      <c r="AN191">
        <v>1.34E-3</v>
      </c>
      <c r="AO191">
        <v>1.34E-3</v>
      </c>
      <c r="AP191">
        <v>1.7899999999999999E-3</v>
      </c>
      <c r="AQ191">
        <v>1.7899999999999999E-3</v>
      </c>
      <c r="AR191">
        <v>1.7899999999999999E-3</v>
      </c>
      <c r="AS191">
        <v>1.7899999999999999E-3</v>
      </c>
      <c r="AT191">
        <v>1.7899999999999999E-3</v>
      </c>
      <c r="AU191">
        <v>2.9199999999999999E-3</v>
      </c>
      <c r="AV191">
        <v>2.9199999999999999E-3</v>
      </c>
      <c r="AW191">
        <v>2.9199999999999999E-3</v>
      </c>
      <c r="AX191">
        <v>2.9199999999999999E-3</v>
      </c>
      <c r="AY191">
        <v>2.9199999999999999E-3</v>
      </c>
      <c r="AZ191">
        <v>4.28E-3</v>
      </c>
      <c r="BA191">
        <v>4.28E-3</v>
      </c>
      <c r="BB191">
        <v>4.28E-3</v>
      </c>
      <c r="BC191">
        <v>4.28E-3</v>
      </c>
      <c r="BD191">
        <v>4.28E-3</v>
      </c>
      <c r="BE191">
        <v>5.9199999999999999E-3</v>
      </c>
      <c r="BF191">
        <v>5.9199999999999999E-3</v>
      </c>
      <c r="BG191">
        <v>5.9199999999999999E-3</v>
      </c>
      <c r="BH191">
        <v>5.9199999999999999E-3</v>
      </c>
      <c r="BI191">
        <v>5.9199999999999999E-3</v>
      </c>
      <c r="BJ191">
        <v>8.5699999999999995E-3</v>
      </c>
      <c r="BK191">
        <v>8.5699999999999995E-3</v>
      </c>
      <c r="BL191">
        <v>8.5699999999999995E-3</v>
      </c>
      <c r="BM191">
        <v>8.5699999999999995E-3</v>
      </c>
      <c r="BN191">
        <v>8.5699999999999995E-3</v>
      </c>
      <c r="BO191">
        <v>1.3639999999999999E-2</v>
      </c>
      <c r="BP191">
        <v>1.3639999999999999E-2</v>
      </c>
      <c r="BQ191">
        <v>1.3639999999999999E-2</v>
      </c>
      <c r="BR191">
        <v>1.3639999999999999E-2</v>
      </c>
      <c r="BS191">
        <v>1.3639999999999999E-2</v>
      </c>
      <c r="BT191">
        <v>2.232E-2</v>
      </c>
      <c r="BU191">
        <v>2.232E-2</v>
      </c>
      <c r="BV191">
        <v>2.232E-2</v>
      </c>
      <c r="BW191">
        <v>2.232E-2</v>
      </c>
      <c r="BX191">
        <v>2.232E-2</v>
      </c>
      <c r="BY191">
        <v>3.5540000000000002E-2</v>
      </c>
      <c r="BZ191">
        <v>3.5540000000000002E-2</v>
      </c>
      <c r="CA191">
        <v>3.5540000000000002E-2</v>
      </c>
      <c r="CB191">
        <v>3.5540000000000002E-2</v>
      </c>
      <c r="CC191">
        <v>3.5540000000000002E-2</v>
      </c>
      <c r="CD191">
        <v>6.6820000000000004E-2</v>
      </c>
      <c r="CE191">
        <v>6.6820000000000004E-2</v>
      </c>
      <c r="CF191">
        <v>6.6820000000000004E-2</v>
      </c>
      <c r="CG191">
        <v>6.6820000000000004E-2</v>
      </c>
      <c r="CH191">
        <v>6.6820000000000004E-2</v>
      </c>
      <c r="CI191">
        <v>0.11899999999999999</v>
      </c>
      <c r="CJ191">
        <v>0.11899999999999999</v>
      </c>
      <c r="CK191">
        <v>0.11899999999999999</v>
      </c>
      <c r="CL191">
        <v>0.11899999999999999</v>
      </c>
      <c r="CM191">
        <v>0.11899999999999999</v>
      </c>
      <c r="CN191">
        <v>0.20072000000000001</v>
      </c>
      <c r="CO191">
        <v>0.20072000000000001</v>
      </c>
      <c r="CP191">
        <v>0.20072000000000001</v>
      </c>
      <c r="CQ191">
        <v>0.20072000000000001</v>
      </c>
      <c r="CR191">
        <v>0.20072000000000001</v>
      </c>
      <c r="CS191">
        <v>0.32068999999999998</v>
      </c>
      <c r="CT191">
        <v>0.32068999999999998</v>
      </c>
      <c r="CU191">
        <v>0.32068999999999998</v>
      </c>
      <c r="CV191">
        <v>0.32068999999999998</v>
      </c>
      <c r="CW191">
        <v>0.32068999999999998</v>
      </c>
      <c r="CX191">
        <v>1</v>
      </c>
    </row>
    <row r="192" spans="1:102">
      <c r="A192" t="s">
        <v>451</v>
      </c>
      <c r="B192">
        <v>2.0070000000000001E-2</v>
      </c>
      <c r="C192">
        <v>7.2999999999999996E-4</v>
      </c>
      <c r="D192">
        <v>7.2999999999999996E-4</v>
      </c>
      <c r="E192">
        <v>7.2999999999999996E-4</v>
      </c>
      <c r="F192">
        <v>7.2999999999999996E-4</v>
      </c>
      <c r="G192">
        <v>3.8999999999999999E-4</v>
      </c>
      <c r="H192">
        <v>3.8999999999999999E-4</v>
      </c>
      <c r="I192">
        <v>3.8999999999999999E-4</v>
      </c>
      <c r="J192">
        <v>3.8999999999999999E-4</v>
      </c>
      <c r="K192">
        <v>3.8999999999999999E-4</v>
      </c>
      <c r="L192">
        <v>3.2000000000000003E-4</v>
      </c>
      <c r="M192">
        <v>3.2000000000000003E-4</v>
      </c>
      <c r="N192">
        <v>3.2000000000000003E-4</v>
      </c>
      <c r="O192">
        <v>3.2000000000000003E-4</v>
      </c>
      <c r="P192">
        <v>3.2000000000000003E-4</v>
      </c>
      <c r="Q192">
        <v>5.5000000000000003E-4</v>
      </c>
      <c r="R192">
        <v>5.5000000000000003E-4</v>
      </c>
      <c r="S192">
        <v>5.5000000000000003E-4</v>
      </c>
      <c r="T192">
        <v>5.5000000000000003E-4</v>
      </c>
      <c r="U192">
        <v>5.5000000000000003E-4</v>
      </c>
      <c r="V192">
        <v>6.6E-4</v>
      </c>
      <c r="W192">
        <v>6.6E-4</v>
      </c>
      <c r="X192">
        <v>6.6E-4</v>
      </c>
      <c r="Y192">
        <v>6.6E-4</v>
      </c>
      <c r="Z192">
        <v>6.6E-4</v>
      </c>
      <c r="AA192">
        <v>7.6999999999999996E-4</v>
      </c>
      <c r="AB192">
        <v>7.6999999999999996E-4</v>
      </c>
      <c r="AC192">
        <v>7.6999999999999996E-4</v>
      </c>
      <c r="AD192">
        <v>7.6999999999999996E-4</v>
      </c>
      <c r="AE192">
        <v>7.6999999999999996E-4</v>
      </c>
      <c r="AF192">
        <v>1.0200000000000001E-3</v>
      </c>
      <c r="AG192">
        <v>1.0200000000000001E-3</v>
      </c>
      <c r="AH192">
        <v>1.0200000000000001E-3</v>
      </c>
      <c r="AI192">
        <v>1.0200000000000001E-3</v>
      </c>
      <c r="AJ192">
        <v>1.0200000000000001E-3</v>
      </c>
      <c r="AK192">
        <v>1.4599999999999999E-3</v>
      </c>
      <c r="AL192">
        <v>1.4599999999999999E-3</v>
      </c>
      <c r="AM192">
        <v>1.4599999999999999E-3</v>
      </c>
      <c r="AN192">
        <v>1.4599999999999999E-3</v>
      </c>
      <c r="AO192">
        <v>1.4599999999999999E-3</v>
      </c>
      <c r="AP192">
        <v>2.1800000000000001E-3</v>
      </c>
      <c r="AQ192">
        <v>2.1800000000000001E-3</v>
      </c>
      <c r="AR192">
        <v>2.1800000000000001E-3</v>
      </c>
      <c r="AS192">
        <v>2.1800000000000001E-3</v>
      </c>
      <c r="AT192">
        <v>2.1800000000000001E-3</v>
      </c>
      <c r="AU192">
        <v>3.32E-3</v>
      </c>
      <c r="AV192">
        <v>3.32E-3</v>
      </c>
      <c r="AW192">
        <v>3.32E-3</v>
      </c>
      <c r="AX192">
        <v>3.32E-3</v>
      </c>
      <c r="AY192">
        <v>3.32E-3</v>
      </c>
      <c r="AZ192">
        <v>5.0499999999999998E-3</v>
      </c>
      <c r="BA192">
        <v>5.0499999999999998E-3</v>
      </c>
      <c r="BB192">
        <v>5.0499999999999998E-3</v>
      </c>
      <c r="BC192">
        <v>5.0499999999999998E-3</v>
      </c>
      <c r="BD192">
        <v>5.0499999999999998E-3</v>
      </c>
      <c r="BE192">
        <v>7.6600000000000001E-3</v>
      </c>
      <c r="BF192">
        <v>7.6600000000000001E-3</v>
      </c>
      <c r="BG192">
        <v>7.6600000000000001E-3</v>
      </c>
      <c r="BH192">
        <v>7.6600000000000001E-3</v>
      </c>
      <c r="BI192">
        <v>7.6600000000000001E-3</v>
      </c>
      <c r="BJ192">
        <v>1.221E-2</v>
      </c>
      <c r="BK192">
        <v>1.221E-2</v>
      </c>
      <c r="BL192">
        <v>1.221E-2</v>
      </c>
      <c r="BM192">
        <v>1.221E-2</v>
      </c>
      <c r="BN192">
        <v>1.221E-2</v>
      </c>
      <c r="BO192">
        <v>2.0199999999999999E-2</v>
      </c>
      <c r="BP192">
        <v>2.0199999999999999E-2</v>
      </c>
      <c r="BQ192">
        <v>2.0199999999999999E-2</v>
      </c>
      <c r="BR192">
        <v>2.0199999999999999E-2</v>
      </c>
      <c r="BS192">
        <v>2.0199999999999999E-2</v>
      </c>
      <c r="BT192">
        <v>3.5159999999999997E-2</v>
      </c>
      <c r="BU192">
        <v>3.5159999999999997E-2</v>
      </c>
      <c r="BV192">
        <v>3.5159999999999997E-2</v>
      </c>
      <c r="BW192">
        <v>3.5159999999999997E-2</v>
      </c>
      <c r="BX192">
        <v>3.5159999999999997E-2</v>
      </c>
      <c r="BY192">
        <v>6.1499999999999999E-2</v>
      </c>
      <c r="BZ192">
        <v>6.1499999999999999E-2</v>
      </c>
      <c r="CA192">
        <v>6.1499999999999999E-2</v>
      </c>
      <c r="CB192">
        <v>6.1499999999999999E-2</v>
      </c>
      <c r="CC192">
        <v>6.1499999999999999E-2</v>
      </c>
      <c r="CD192">
        <v>0.10686</v>
      </c>
      <c r="CE192">
        <v>0.10686</v>
      </c>
      <c r="CF192">
        <v>0.10686</v>
      </c>
      <c r="CG192">
        <v>0.10686</v>
      </c>
      <c r="CH192">
        <v>0.10686</v>
      </c>
      <c r="CI192">
        <v>0.17541000000000001</v>
      </c>
      <c r="CJ192">
        <v>0.17541000000000001</v>
      </c>
      <c r="CK192">
        <v>0.17541000000000001</v>
      </c>
      <c r="CL192">
        <v>0.17541000000000001</v>
      </c>
      <c r="CM192">
        <v>0.17541000000000001</v>
      </c>
      <c r="CN192">
        <v>0.27201999999999998</v>
      </c>
      <c r="CO192">
        <v>0.27201999999999998</v>
      </c>
      <c r="CP192">
        <v>0.27201999999999998</v>
      </c>
      <c r="CQ192">
        <v>0.27201999999999998</v>
      </c>
      <c r="CR192">
        <v>0.27201999999999998</v>
      </c>
      <c r="CS192">
        <v>0.39856000000000003</v>
      </c>
      <c r="CT192">
        <v>0.39856000000000003</v>
      </c>
      <c r="CU192">
        <v>0.39856000000000003</v>
      </c>
      <c r="CV192">
        <v>0.39856000000000003</v>
      </c>
      <c r="CW192">
        <v>0.39856000000000003</v>
      </c>
      <c r="CX192">
        <v>1</v>
      </c>
    </row>
    <row r="193" spans="1:102">
      <c r="A193" t="s">
        <v>453</v>
      </c>
      <c r="B193">
        <v>4.8800000000000003E-2</v>
      </c>
      <c r="C193">
        <v>4.5799999999999999E-3</v>
      </c>
      <c r="D193">
        <v>4.5799999999999999E-3</v>
      </c>
      <c r="E193">
        <v>4.5799999999999999E-3</v>
      </c>
      <c r="F193">
        <v>4.5799999999999999E-3</v>
      </c>
      <c r="G193">
        <v>1.1800000000000001E-3</v>
      </c>
      <c r="H193">
        <v>1.1800000000000001E-3</v>
      </c>
      <c r="I193">
        <v>1.1800000000000001E-3</v>
      </c>
      <c r="J193">
        <v>1.1800000000000001E-3</v>
      </c>
      <c r="K193">
        <v>1.1800000000000001E-3</v>
      </c>
      <c r="L193">
        <v>7.7999999999999999E-4</v>
      </c>
      <c r="M193">
        <v>7.7999999999999999E-4</v>
      </c>
      <c r="N193">
        <v>7.7999999999999999E-4</v>
      </c>
      <c r="O193">
        <v>7.7999999999999999E-4</v>
      </c>
      <c r="P193">
        <v>7.7999999999999999E-4</v>
      </c>
      <c r="Q193">
        <v>1.1800000000000001E-3</v>
      </c>
      <c r="R193">
        <v>1.1800000000000001E-3</v>
      </c>
      <c r="S193">
        <v>1.1800000000000001E-3</v>
      </c>
      <c r="T193">
        <v>1.1800000000000001E-3</v>
      </c>
      <c r="U193">
        <v>1.1800000000000001E-3</v>
      </c>
      <c r="V193">
        <v>1.58E-3</v>
      </c>
      <c r="W193">
        <v>1.58E-3</v>
      </c>
      <c r="X193">
        <v>1.58E-3</v>
      </c>
      <c r="Y193">
        <v>1.58E-3</v>
      </c>
      <c r="Z193">
        <v>1.58E-3</v>
      </c>
      <c r="AA193">
        <v>1.8400000000000001E-3</v>
      </c>
      <c r="AB193">
        <v>1.8400000000000001E-3</v>
      </c>
      <c r="AC193">
        <v>1.8400000000000001E-3</v>
      </c>
      <c r="AD193">
        <v>1.8400000000000001E-3</v>
      </c>
      <c r="AE193">
        <v>1.8400000000000001E-3</v>
      </c>
      <c r="AF193">
        <v>2.2499999999999998E-3</v>
      </c>
      <c r="AG193">
        <v>2.2499999999999998E-3</v>
      </c>
      <c r="AH193">
        <v>2.2499999999999998E-3</v>
      </c>
      <c r="AI193">
        <v>2.2499999999999998E-3</v>
      </c>
      <c r="AJ193">
        <v>2.2499999999999998E-3</v>
      </c>
      <c r="AK193">
        <v>2.9399999999999999E-3</v>
      </c>
      <c r="AL193">
        <v>2.9399999999999999E-3</v>
      </c>
      <c r="AM193">
        <v>2.9399999999999999E-3</v>
      </c>
      <c r="AN193">
        <v>2.9399999999999999E-3</v>
      </c>
      <c r="AO193">
        <v>2.9399999999999999E-3</v>
      </c>
      <c r="AP193">
        <v>3.9500000000000004E-3</v>
      </c>
      <c r="AQ193">
        <v>3.9500000000000004E-3</v>
      </c>
      <c r="AR193">
        <v>3.9500000000000004E-3</v>
      </c>
      <c r="AS193">
        <v>3.9500000000000004E-3</v>
      </c>
      <c r="AT193">
        <v>3.9500000000000004E-3</v>
      </c>
      <c r="AU193">
        <v>5.5599999999999998E-3</v>
      </c>
      <c r="AV193">
        <v>5.5599999999999998E-3</v>
      </c>
      <c r="AW193">
        <v>5.5599999999999998E-3</v>
      </c>
      <c r="AX193">
        <v>5.5599999999999998E-3</v>
      </c>
      <c r="AY193">
        <v>5.5599999999999998E-3</v>
      </c>
      <c r="AZ193">
        <v>8.1099999999999992E-3</v>
      </c>
      <c r="BA193">
        <v>8.1099999999999992E-3</v>
      </c>
      <c r="BB193">
        <v>8.1099999999999992E-3</v>
      </c>
      <c r="BC193">
        <v>8.1099999999999992E-3</v>
      </c>
      <c r="BD193">
        <v>8.1099999999999992E-3</v>
      </c>
      <c r="BE193">
        <v>1.222E-2</v>
      </c>
      <c r="BF193">
        <v>1.222E-2</v>
      </c>
      <c r="BG193">
        <v>1.222E-2</v>
      </c>
      <c r="BH193">
        <v>1.222E-2</v>
      </c>
      <c r="BI193">
        <v>1.222E-2</v>
      </c>
      <c r="BJ193">
        <v>1.8149999999999999E-2</v>
      </c>
      <c r="BK193">
        <v>1.8149999999999999E-2</v>
      </c>
      <c r="BL193">
        <v>1.8149999999999999E-2</v>
      </c>
      <c r="BM193">
        <v>1.8149999999999999E-2</v>
      </c>
      <c r="BN193">
        <v>1.8149999999999999E-2</v>
      </c>
      <c r="BO193">
        <v>2.9590000000000002E-2</v>
      </c>
      <c r="BP193">
        <v>2.9590000000000002E-2</v>
      </c>
      <c r="BQ193">
        <v>2.9590000000000002E-2</v>
      </c>
      <c r="BR193">
        <v>2.9590000000000002E-2</v>
      </c>
      <c r="BS193">
        <v>2.9590000000000002E-2</v>
      </c>
      <c r="BT193">
        <v>4.938E-2</v>
      </c>
      <c r="BU193">
        <v>4.938E-2</v>
      </c>
      <c r="BV193">
        <v>4.938E-2</v>
      </c>
      <c r="BW193">
        <v>4.938E-2</v>
      </c>
      <c r="BX193">
        <v>4.938E-2</v>
      </c>
      <c r="BY193">
        <v>8.1240000000000007E-2</v>
      </c>
      <c r="BZ193">
        <v>8.1240000000000007E-2</v>
      </c>
      <c r="CA193">
        <v>8.1240000000000007E-2</v>
      </c>
      <c r="CB193">
        <v>8.1240000000000007E-2</v>
      </c>
      <c r="CC193">
        <v>8.1240000000000007E-2</v>
      </c>
      <c r="CD193">
        <v>0.13009999999999999</v>
      </c>
      <c r="CE193">
        <v>0.13009999999999999</v>
      </c>
      <c r="CF193">
        <v>0.13009999999999999</v>
      </c>
      <c r="CG193">
        <v>0.13009999999999999</v>
      </c>
      <c r="CH193">
        <v>0.13009999999999999</v>
      </c>
      <c r="CI193">
        <v>0.19997999999999999</v>
      </c>
      <c r="CJ193">
        <v>0.19997999999999999</v>
      </c>
      <c r="CK193">
        <v>0.19997999999999999</v>
      </c>
      <c r="CL193">
        <v>0.19997999999999999</v>
      </c>
      <c r="CM193">
        <v>0.19997999999999999</v>
      </c>
      <c r="CN193">
        <v>0.29507</v>
      </c>
      <c r="CO193">
        <v>0.29507</v>
      </c>
      <c r="CP193">
        <v>0.29507</v>
      </c>
      <c r="CQ193">
        <v>0.29507</v>
      </c>
      <c r="CR193">
        <v>0.29507</v>
      </c>
      <c r="CS193">
        <v>0.41788999999999998</v>
      </c>
      <c r="CT193">
        <v>0.41788999999999998</v>
      </c>
      <c r="CU193">
        <v>0.41788999999999998</v>
      </c>
      <c r="CV193">
        <v>0.41788999999999998</v>
      </c>
      <c r="CW193">
        <v>0.41788999999999998</v>
      </c>
      <c r="CX193">
        <v>1</v>
      </c>
    </row>
    <row r="194" spans="1:102">
      <c r="A194" t="s">
        <v>455</v>
      </c>
      <c r="B194">
        <v>8.0869999999999997E-2</v>
      </c>
      <c r="C194">
        <v>1.4160000000000001E-2</v>
      </c>
      <c r="D194">
        <v>1.4160000000000001E-2</v>
      </c>
      <c r="E194">
        <v>1.4160000000000001E-2</v>
      </c>
      <c r="F194">
        <v>1.4160000000000001E-2</v>
      </c>
      <c r="G194">
        <v>3.2000000000000002E-3</v>
      </c>
      <c r="H194">
        <v>3.2000000000000002E-3</v>
      </c>
      <c r="I194">
        <v>3.2000000000000002E-3</v>
      </c>
      <c r="J194">
        <v>3.2000000000000002E-3</v>
      </c>
      <c r="K194">
        <v>3.2000000000000002E-3</v>
      </c>
      <c r="L194">
        <v>2.66E-3</v>
      </c>
      <c r="M194">
        <v>2.66E-3</v>
      </c>
      <c r="N194">
        <v>2.66E-3</v>
      </c>
      <c r="O194">
        <v>2.66E-3</v>
      </c>
      <c r="P194">
        <v>2.66E-3</v>
      </c>
      <c r="Q194">
        <v>2.8800000000000002E-3</v>
      </c>
      <c r="R194">
        <v>2.8800000000000002E-3</v>
      </c>
      <c r="S194">
        <v>2.8800000000000002E-3</v>
      </c>
      <c r="T194">
        <v>2.8800000000000002E-3</v>
      </c>
      <c r="U194">
        <v>2.8800000000000002E-3</v>
      </c>
      <c r="V194">
        <v>5.9199999999999999E-3</v>
      </c>
      <c r="W194">
        <v>5.9199999999999999E-3</v>
      </c>
      <c r="X194">
        <v>5.9199999999999999E-3</v>
      </c>
      <c r="Y194">
        <v>5.9199999999999999E-3</v>
      </c>
      <c r="Z194">
        <v>5.9199999999999999E-3</v>
      </c>
      <c r="AA194">
        <v>1.013E-2</v>
      </c>
      <c r="AB194">
        <v>1.013E-2</v>
      </c>
      <c r="AC194">
        <v>1.013E-2</v>
      </c>
      <c r="AD194">
        <v>1.013E-2</v>
      </c>
      <c r="AE194">
        <v>1.013E-2</v>
      </c>
      <c r="AF194">
        <v>1.4200000000000001E-2</v>
      </c>
      <c r="AG194">
        <v>1.4200000000000001E-2</v>
      </c>
      <c r="AH194">
        <v>1.4200000000000001E-2</v>
      </c>
      <c r="AI194">
        <v>1.4200000000000001E-2</v>
      </c>
      <c r="AJ194">
        <v>1.4200000000000001E-2</v>
      </c>
      <c r="AK194">
        <v>1.8859999999999998E-2</v>
      </c>
      <c r="AL194">
        <v>1.8859999999999998E-2</v>
      </c>
      <c r="AM194">
        <v>1.8859999999999998E-2</v>
      </c>
      <c r="AN194">
        <v>1.8859999999999998E-2</v>
      </c>
      <c r="AO194">
        <v>1.8859999999999998E-2</v>
      </c>
      <c r="AP194">
        <v>1.9939999999999999E-2</v>
      </c>
      <c r="AQ194">
        <v>1.9939999999999999E-2</v>
      </c>
      <c r="AR194">
        <v>1.9939999999999999E-2</v>
      </c>
      <c r="AS194">
        <v>1.9939999999999999E-2</v>
      </c>
      <c r="AT194">
        <v>1.9939999999999999E-2</v>
      </c>
      <c r="AU194">
        <v>1.8169999999999999E-2</v>
      </c>
      <c r="AV194">
        <v>1.8169999999999999E-2</v>
      </c>
      <c r="AW194">
        <v>1.8169999999999999E-2</v>
      </c>
      <c r="AX194">
        <v>1.8169999999999999E-2</v>
      </c>
      <c r="AY194">
        <v>1.8169999999999999E-2</v>
      </c>
      <c r="AZ194">
        <v>1.805E-2</v>
      </c>
      <c r="BA194">
        <v>1.805E-2</v>
      </c>
      <c r="BB194">
        <v>1.805E-2</v>
      </c>
      <c r="BC194">
        <v>1.805E-2</v>
      </c>
      <c r="BD194">
        <v>1.805E-2</v>
      </c>
      <c r="BE194">
        <v>2.1239999999999998E-2</v>
      </c>
      <c r="BF194">
        <v>2.1239999999999998E-2</v>
      </c>
      <c r="BG194">
        <v>2.1239999999999998E-2</v>
      </c>
      <c r="BH194">
        <v>2.1239999999999998E-2</v>
      </c>
      <c r="BI194">
        <v>2.1239999999999998E-2</v>
      </c>
      <c r="BJ194">
        <v>2.664E-2</v>
      </c>
      <c r="BK194">
        <v>2.664E-2</v>
      </c>
      <c r="BL194">
        <v>2.664E-2</v>
      </c>
      <c r="BM194">
        <v>2.664E-2</v>
      </c>
      <c r="BN194">
        <v>2.664E-2</v>
      </c>
      <c r="BO194">
        <v>3.9550000000000002E-2</v>
      </c>
      <c r="BP194">
        <v>3.9550000000000002E-2</v>
      </c>
      <c r="BQ194">
        <v>3.9550000000000002E-2</v>
      </c>
      <c r="BR194">
        <v>3.9550000000000002E-2</v>
      </c>
      <c r="BS194">
        <v>3.9550000000000002E-2</v>
      </c>
      <c r="BT194">
        <v>6.0990000000000003E-2</v>
      </c>
      <c r="BU194">
        <v>6.0990000000000003E-2</v>
      </c>
      <c r="BV194">
        <v>6.0990000000000003E-2</v>
      </c>
      <c r="BW194">
        <v>6.0990000000000003E-2</v>
      </c>
      <c r="BX194">
        <v>6.0990000000000003E-2</v>
      </c>
      <c r="BY194">
        <v>9.3759999999999996E-2</v>
      </c>
      <c r="BZ194">
        <v>9.3759999999999996E-2</v>
      </c>
      <c r="CA194">
        <v>9.3759999999999996E-2</v>
      </c>
      <c r="CB194">
        <v>9.3759999999999996E-2</v>
      </c>
      <c r="CC194">
        <v>9.3759999999999996E-2</v>
      </c>
      <c r="CD194">
        <v>0.14249999999999999</v>
      </c>
      <c r="CE194">
        <v>0.14249999999999999</v>
      </c>
      <c r="CF194">
        <v>0.14249999999999999</v>
      </c>
      <c r="CG194">
        <v>0.14249999999999999</v>
      </c>
      <c r="CH194">
        <v>0.14249999999999999</v>
      </c>
      <c r="CI194">
        <v>0.21065</v>
      </c>
      <c r="CJ194">
        <v>0.21065</v>
      </c>
      <c r="CK194">
        <v>0.21065</v>
      </c>
      <c r="CL194">
        <v>0.21065</v>
      </c>
      <c r="CM194">
        <v>0.21065</v>
      </c>
      <c r="CN194">
        <v>0.30286000000000002</v>
      </c>
      <c r="CO194">
        <v>0.30286000000000002</v>
      </c>
      <c r="CP194">
        <v>0.30286000000000002</v>
      </c>
      <c r="CQ194">
        <v>0.30286000000000002</v>
      </c>
      <c r="CR194">
        <v>0.30286000000000002</v>
      </c>
      <c r="CS194">
        <v>0.42269000000000001</v>
      </c>
      <c r="CT194">
        <v>0.42269000000000001</v>
      </c>
      <c r="CU194">
        <v>0.42269000000000001</v>
      </c>
      <c r="CV194">
        <v>0.42269000000000001</v>
      </c>
      <c r="CW194">
        <v>0.42269000000000001</v>
      </c>
      <c r="CX194">
        <v>1</v>
      </c>
    </row>
    <row r="195" spans="1:102">
      <c r="A195" t="s">
        <v>457</v>
      </c>
      <c r="B195">
        <v>5.6120000000000003E-2</v>
      </c>
      <c r="C195">
        <v>8.6199999999999992E-3</v>
      </c>
      <c r="D195">
        <v>8.6199999999999992E-3</v>
      </c>
      <c r="E195">
        <v>8.6199999999999992E-3</v>
      </c>
      <c r="F195">
        <v>8.6199999999999992E-3</v>
      </c>
      <c r="G195">
        <v>2.2599999999999999E-3</v>
      </c>
      <c r="H195">
        <v>2.2599999999999999E-3</v>
      </c>
      <c r="I195">
        <v>2.2599999999999999E-3</v>
      </c>
      <c r="J195">
        <v>2.2599999999999999E-3</v>
      </c>
      <c r="K195">
        <v>2.2599999999999999E-3</v>
      </c>
      <c r="L195">
        <v>2.66E-3</v>
      </c>
      <c r="M195">
        <v>2.66E-3</v>
      </c>
      <c r="N195">
        <v>2.66E-3</v>
      </c>
      <c r="O195">
        <v>2.66E-3</v>
      </c>
      <c r="P195">
        <v>2.66E-3</v>
      </c>
      <c r="Q195">
        <v>9.3000000000000005E-4</v>
      </c>
      <c r="R195">
        <v>9.3000000000000005E-4</v>
      </c>
      <c r="S195">
        <v>9.3000000000000005E-4</v>
      </c>
      <c r="T195">
        <v>9.3000000000000005E-4</v>
      </c>
      <c r="U195">
        <v>9.3000000000000005E-4</v>
      </c>
      <c r="V195">
        <v>3.32E-3</v>
      </c>
      <c r="W195">
        <v>3.32E-3</v>
      </c>
      <c r="X195">
        <v>3.32E-3</v>
      </c>
      <c r="Y195">
        <v>3.32E-3</v>
      </c>
      <c r="Z195">
        <v>3.32E-3</v>
      </c>
      <c r="AA195">
        <v>9.7400000000000004E-3</v>
      </c>
      <c r="AB195">
        <v>9.7400000000000004E-3</v>
      </c>
      <c r="AC195">
        <v>9.7400000000000004E-3</v>
      </c>
      <c r="AD195">
        <v>9.7400000000000004E-3</v>
      </c>
      <c r="AE195">
        <v>9.7400000000000004E-3</v>
      </c>
      <c r="AF195">
        <v>2.332E-2</v>
      </c>
      <c r="AG195">
        <v>2.332E-2</v>
      </c>
      <c r="AH195">
        <v>2.332E-2</v>
      </c>
      <c r="AI195">
        <v>2.332E-2</v>
      </c>
      <c r="AJ195">
        <v>2.332E-2</v>
      </c>
      <c r="AK195">
        <v>3.8039999999999997E-2</v>
      </c>
      <c r="AL195">
        <v>3.8039999999999997E-2</v>
      </c>
      <c r="AM195">
        <v>3.8039999999999997E-2</v>
      </c>
      <c r="AN195">
        <v>3.8039999999999997E-2</v>
      </c>
      <c r="AO195">
        <v>3.8039999999999997E-2</v>
      </c>
      <c r="AP195">
        <v>3.687E-2</v>
      </c>
      <c r="AQ195">
        <v>3.687E-2</v>
      </c>
      <c r="AR195">
        <v>3.687E-2</v>
      </c>
      <c r="AS195">
        <v>3.687E-2</v>
      </c>
      <c r="AT195">
        <v>3.687E-2</v>
      </c>
      <c r="AU195">
        <v>2.479E-2</v>
      </c>
      <c r="AV195">
        <v>2.479E-2</v>
      </c>
      <c r="AW195">
        <v>2.479E-2</v>
      </c>
      <c r="AX195">
        <v>2.479E-2</v>
      </c>
      <c r="AY195">
        <v>2.479E-2</v>
      </c>
      <c r="AZ195">
        <v>1.7160000000000002E-2</v>
      </c>
      <c r="BA195">
        <v>1.7160000000000002E-2</v>
      </c>
      <c r="BB195">
        <v>1.7160000000000002E-2</v>
      </c>
      <c r="BC195">
        <v>1.7160000000000002E-2</v>
      </c>
      <c r="BD195">
        <v>1.7160000000000002E-2</v>
      </c>
      <c r="BE195">
        <v>1.6119999999999999E-2</v>
      </c>
      <c r="BF195">
        <v>1.6119999999999999E-2</v>
      </c>
      <c r="BG195">
        <v>1.6119999999999999E-2</v>
      </c>
      <c r="BH195">
        <v>1.6119999999999999E-2</v>
      </c>
      <c r="BI195">
        <v>1.6119999999999999E-2</v>
      </c>
      <c r="BJ195">
        <v>1.9199999999999998E-2</v>
      </c>
      <c r="BK195">
        <v>1.9199999999999998E-2</v>
      </c>
      <c r="BL195">
        <v>1.9199999999999998E-2</v>
      </c>
      <c r="BM195">
        <v>1.9199999999999998E-2</v>
      </c>
      <c r="BN195">
        <v>1.9199999999999998E-2</v>
      </c>
      <c r="BO195">
        <v>2.7040000000000002E-2</v>
      </c>
      <c r="BP195">
        <v>2.7040000000000002E-2</v>
      </c>
      <c r="BQ195">
        <v>2.7040000000000002E-2</v>
      </c>
      <c r="BR195">
        <v>2.7040000000000002E-2</v>
      </c>
      <c r="BS195">
        <v>2.7040000000000002E-2</v>
      </c>
      <c r="BT195">
        <v>4.4639999999999999E-2</v>
      </c>
      <c r="BU195">
        <v>4.4639999999999999E-2</v>
      </c>
      <c r="BV195">
        <v>4.4639999999999999E-2</v>
      </c>
      <c r="BW195">
        <v>4.4639999999999999E-2</v>
      </c>
      <c r="BX195">
        <v>4.4639999999999999E-2</v>
      </c>
      <c r="BY195">
        <v>7.535E-2</v>
      </c>
      <c r="BZ195">
        <v>7.535E-2</v>
      </c>
      <c r="CA195">
        <v>7.535E-2</v>
      </c>
      <c r="CB195">
        <v>7.535E-2</v>
      </c>
      <c r="CC195">
        <v>7.535E-2</v>
      </c>
      <c r="CD195">
        <v>0.12465</v>
      </c>
      <c r="CE195">
        <v>0.12465</v>
      </c>
      <c r="CF195">
        <v>0.12465</v>
      </c>
      <c r="CG195">
        <v>0.12465</v>
      </c>
      <c r="CH195">
        <v>0.12465</v>
      </c>
      <c r="CI195">
        <v>0.19731000000000001</v>
      </c>
      <c r="CJ195">
        <v>0.19731000000000001</v>
      </c>
      <c r="CK195">
        <v>0.19731000000000001</v>
      </c>
      <c r="CL195">
        <v>0.19731000000000001</v>
      </c>
      <c r="CM195">
        <v>0.19731000000000001</v>
      </c>
      <c r="CN195">
        <v>0.29676999999999998</v>
      </c>
      <c r="CO195">
        <v>0.29676999999999998</v>
      </c>
      <c r="CP195">
        <v>0.29676999999999998</v>
      </c>
      <c r="CQ195">
        <v>0.29676999999999998</v>
      </c>
      <c r="CR195">
        <v>0.29676999999999998</v>
      </c>
      <c r="CS195">
        <v>0.42327999999999999</v>
      </c>
      <c r="CT195">
        <v>0.42327999999999999</v>
      </c>
      <c r="CU195">
        <v>0.42327999999999999</v>
      </c>
      <c r="CV195">
        <v>0.42327999999999999</v>
      </c>
      <c r="CW195">
        <v>0.42327999999999999</v>
      </c>
      <c r="CX195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Country selection</vt:lpstr>
      <vt:lpstr>Customisation</vt:lpstr>
      <vt:lpstr>Age data</vt:lpstr>
      <vt:lpstr>Output</vt:lpstr>
      <vt:lpstr>Life table</vt:lpstr>
      <vt:lpstr>Model</vt:lpstr>
      <vt:lpstr>Parameters</vt:lpstr>
      <vt:lpstr>Hoja2</vt:lpstr>
      <vt:lpstr>mortall</vt:lpstr>
      <vt:lpstr>mortcecx</vt:lpstr>
      <vt:lpstr>incidence</vt:lpstr>
      <vt:lpstr>Hoja3</vt:lpstr>
      <vt:lpstr>changelog</vt:lpstr>
      <vt:lpstr>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Adrian Santoro</cp:lastModifiedBy>
  <dcterms:created xsi:type="dcterms:W3CDTF">2012-09-28T15:05:22Z</dcterms:created>
  <dcterms:modified xsi:type="dcterms:W3CDTF">2023-12-14T17:04:32Z</dcterms:modified>
</cp:coreProperties>
</file>