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учеба\3 курс\модуль1\СетевыеТехнологии\lab2\"/>
    </mc:Choice>
  </mc:AlternateContent>
  <xr:revisionPtr revIDLastSave="0" documentId="13_ncr:1_{0099A2DD-5C47-4FD4-A81B-9642342D32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C27" i="1"/>
  <c r="C26" i="1"/>
  <c r="C25" i="1"/>
  <c r="C24" i="1"/>
  <c r="C23" i="1"/>
  <c r="C22" i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D24" i="1" l="1"/>
  <c r="E24" i="1" s="1"/>
  <c r="D25" i="1"/>
  <c r="E25" i="1" s="1"/>
  <c r="D26" i="1"/>
  <c r="E26" i="1" s="1"/>
  <c r="D27" i="1"/>
  <c r="E27" i="1" s="1"/>
  <c r="D22" i="1"/>
  <c r="E22" i="1" s="1"/>
  <c r="D23" i="1"/>
  <c r="E23" i="1" s="1"/>
</calcChain>
</file>

<file path=xl/sharedStrings.xml><?xml version="1.0" encoding="utf-8"?>
<sst xmlns="http://schemas.openxmlformats.org/spreadsheetml/2006/main" count="15" uniqueCount="12">
  <si>
    <t>№</t>
  </si>
  <si>
    <t>s1</t>
  </si>
  <si>
    <t>s2</t>
  </si>
  <si>
    <t>s3</t>
  </si>
  <si>
    <t>s4</t>
  </si>
  <si>
    <t>s5</t>
  </si>
  <si>
    <t>s6</t>
  </si>
  <si>
    <t>Работаспособность</t>
  </si>
  <si>
    <t>Первая модель</t>
  </si>
  <si>
    <t>Диаметр домена коллизий</t>
  </si>
  <si>
    <t>Длина худшей сети</t>
  </si>
  <si>
    <t>би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</si>
</sst>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3" xfId="0" applyFont="1" applyFill="1" applyBorder="1"/>
    <xf numFmtId="0" fontId="2" fillId="2" borderId="1" xfId="0" applyFont="1" applyFill="1" applyBorder="1"/>
    <xf numFmtId="0" fontId="2" fillId="2" borderId="8" xfId="0" applyFont="1" applyFill="1" applyBorder="1"/>
    <xf numFmtId="0" fontId="1" fillId="0" borderId="0" xfId="0" applyFon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10</xdr:row>
      <xdr:rowOff>145746</xdr:rowOff>
    </xdr:from>
    <xdr:to>
      <xdr:col>16</xdr:col>
      <xdr:colOff>167641</xdr:colOff>
      <xdr:row>32</xdr:row>
      <xdr:rowOff>170646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B1A0866-8123-489D-A4B9-D045637C1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840" y="1989786"/>
          <a:ext cx="7010401" cy="4048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tabSelected="1" zoomScaleNormal="100" workbookViewId="0">
      <selection activeCell="B20" sqref="B20"/>
    </sheetView>
  </sheetViews>
  <sheetFormatPr defaultRowHeight="14.4" x14ac:dyDescent="0.3"/>
  <cols>
    <col min="1" max="1" width="8.88671875" customWidth="1"/>
    <col min="2" max="2" width="16.6640625" customWidth="1"/>
    <col min="3" max="3" width="29.44140625" customWidth="1"/>
    <col min="4" max="4" width="43.6640625" customWidth="1"/>
    <col min="5" max="5" width="43.21875" customWidth="1"/>
    <col min="8" max="8" width="22.5546875" customWidth="1"/>
  </cols>
  <sheetData>
    <row r="1" spans="2:8" ht="15" thickBot="1" x14ac:dyDescent="0.35"/>
    <row r="2" spans="2:8" x14ac:dyDescent="0.3">
      <c r="B2" s="2" t="s">
        <v>0</v>
      </c>
      <c r="C2" s="3" t="s">
        <v>1</v>
      </c>
      <c r="D2" s="3" t="s">
        <v>2</v>
      </c>
      <c r="E2" s="3" t="s">
        <v>3</v>
      </c>
      <c r="F2" s="10" t="s">
        <v>4</v>
      </c>
      <c r="G2" s="3" t="s">
        <v>5</v>
      </c>
      <c r="H2" s="4" t="s">
        <v>6</v>
      </c>
    </row>
    <row r="3" spans="2:8" x14ac:dyDescent="0.3">
      <c r="B3" s="5">
        <v>1</v>
      </c>
      <c r="C3" s="1">
        <v>96</v>
      </c>
      <c r="D3" s="1">
        <v>92</v>
      </c>
      <c r="E3" s="1">
        <v>80</v>
      </c>
      <c r="F3" s="11">
        <v>5</v>
      </c>
      <c r="G3" s="1">
        <v>97</v>
      </c>
      <c r="H3" s="6">
        <v>97</v>
      </c>
    </row>
    <row r="4" spans="2:8" x14ac:dyDescent="0.3">
      <c r="B4" s="5">
        <v>2</v>
      </c>
      <c r="C4" s="1">
        <v>95</v>
      </c>
      <c r="D4" s="1">
        <v>85</v>
      </c>
      <c r="E4" s="1">
        <v>85</v>
      </c>
      <c r="F4" s="11">
        <v>90</v>
      </c>
      <c r="G4" s="1">
        <v>90</v>
      </c>
      <c r="H4" s="6">
        <v>98</v>
      </c>
    </row>
    <row r="5" spans="2:8" x14ac:dyDescent="0.3">
      <c r="B5" s="5">
        <v>3</v>
      </c>
      <c r="C5" s="1">
        <v>60</v>
      </c>
      <c r="D5" s="1">
        <v>95</v>
      </c>
      <c r="E5" s="1">
        <v>10</v>
      </c>
      <c r="F5" s="11">
        <v>5</v>
      </c>
      <c r="G5" s="1">
        <v>90</v>
      </c>
      <c r="H5" s="6">
        <v>100</v>
      </c>
    </row>
    <row r="6" spans="2:8" x14ac:dyDescent="0.3">
      <c r="B6" s="5">
        <v>4</v>
      </c>
      <c r="C6" s="1">
        <v>70</v>
      </c>
      <c r="D6" s="1">
        <v>65</v>
      </c>
      <c r="E6" s="1">
        <v>10</v>
      </c>
      <c r="F6" s="11">
        <v>4</v>
      </c>
      <c r="G6" s="1">
        <v>90</v>
      </c>
      <c r="H6" s="6">
        <v>80</v>
      </c>
    </row>
    <row r="7" spans="2:8" x14ac:dyDescent="0.3">
      <c r="B7" s="5">
        <v>5</v>
      </c>
      <c r="C7" s="1">
        <v>60</v>
      </c>
      <c r="D7" s="1">
        <v>95</v>
      </c>
      <c r="E7" s="1">
        <v>10</v>
      </c>
      <c r="F7" s="11">
        <v>15</v>
      </c>
      <c r="G7" s="1">
        <v>90</v>
      </c>
      <c r="H7" s="6">
        <v>100</v>
      </c>
    </row>
    <row r="8" spans="2:8" ht="15" thickBot="1" x14ac:dyDescent="0.35">
      <c r="B8" s="7">
        <v>6</v>
      </c>
      <c r="C8" s="8">
        <v>70</v>
      </c>
      <c r="D8" s="8">
        <v>98</v>
      </c>
      <c r="E8" s="8">
        <v>10</v>
      </c>
      <c r="F8" s="12">
        <v>9</v>
      </c>
      <c r="G8" s="8">
        <v>70</v>
      </c>
      <c r="H8" s="9">
        <v>100</v>
      </c>
    </row>
    <row r="11" spans="2:8" x14ac:dyDescent="0.3">
      <c r="B11" s="13" t="s">
        <v>8</v>
      </c>
    </row>
    <row r="12" spans="2:8" x14ac:dyDescent="0.3">
      <c r="B12" s="1" t="s">
        <v>0</v>
      </c>
      <c r="C12" s="1" t="s">
        <v>9</v>
      </c>
      <c r="D12" s="1" t="s">
        <v>7</v>
      </c>
    </row>
    <row r="13" spans="2:8" x14ac:dyDescent="0.3">
      <c r="B13" s="1">
        <v>1</v>
      </c>
      <c r="C13" s="1">
        <f>96+5+97</f>
        <v>198</v>
      </c>
      <c r="D13" s="1" t="str">
        <f>IF(C13&lt;205,"Удовлетворяет правилам первой модели.","Не удовлетворяет правилам первой модели.")</f>
        <v>Удовлетворяет правилам первой модели.</v>
      </c>
    </row>
    <row r="14" spans="2:8" x14ac:dyDescent="0.3">
      <c r="B14" s="1">
        <v>2</v>
      </c>
      <c r="C14" s="1">
        <f>95+90+98</f>
        <v>283</v>
      </c>
      <c r="D14" s="1" t="str">
        <f t="shared" ref="D14:D18" si="0">IF(C14&lt;205,"Удовлетворяет правилам первой модели.","Не удовлетворяет правилам первой модели.")</f>
        <v>Не удовлетворяет правилам первой модели.</v>
      </c>
    </row>
    <row r="15" spans="2:8" x14ac:dyDescent="0.3">
      <c r="B15" s="1">
        <v>3</v>
      </c>
      <c r="C15" s="1">
        <f>95+5+100</f>
        <v>200</v>
      </c>
      <c r="D15" s="1" t="str">
        <f t="shared" si="0"/>
        <v>Удовлетворяет правилам первой модели.</v>
      </c>
    </row>
    <row r="16" spans="2:8" x14ac:dyDescent="0.3">
      <c r="B16" s="1">
        <v>4</v>
      </c>
      <c r="C16" s="1">
        <f>70+4+90</f>
        <v>164</v>
      </c>
      <c r="D16" s="1" t="str">
        <f t="shared" si="0"/>
        <v>Удовлетворяет правилам первой модели.</v>
      </c>
    </row>
    <row r="17" spans="2:5" x14ac:dyDescent="0.3">
      <c r="B17" s="1">
        <v>5</v>
      </c>
      <c r="C17" s="1">
        <f>95+15+100</f>
        <v>210</v>
      </c>
      <c r="D17" s="1" t="str">
        <f t="shared" si="0"/>
        <v>Не удовлетворяет правилам первой модели.</v>
      </c>
    </row>
    <row r="18" spans="2:5" x14ac:dyDescent="0.3">
      <c r="B18" s="1">
        <v>6</v>
      </c>
      <c r="C18" s="1">
        <f>98+9+100</f>
        <v>207</v>
      </c>
      <c r="D18" s="1" t="str">
        <f t="shared" si="0"/>
        <v>Не удовлетворяет правилам первой модели.</v>
      </c>
    </row>
    <row r="20" spans="2:5" x14ac:dyDescent="0.3">
      <c r="B20" s="13"/>
      <c r="D20" s="14">
        <v>1.1120000000000001</v>
      </c>
      <c r="E20" s="14">
        <f>100+92*2</f>
        <v>284</v>
      </c>
    </row>
    <row r="21" spans="2:5" x14ac:dyDescent="0.3">
      <c r="B21" s="1" t="s">
        <v>0</v>
      </c>
      <c r="C21" s="1" t="s">
        <v>10</v>
      </c>
      <c r="D21" s="1" t="s">
        <v>11</v>
      </c>
      <c r="E21" s="1" t="s">
        <v>7</v>
      </c>
    </row>
    <row r="22" spans="2:5" x14ac:dyDescent="0.3">
      <c r="B22" s="1">
        <v>1</v>
      </c>
      <c r="C22" s="1">
        <f>96+5+97</f>
        <v>198</v>
      </c>
      <c r="D22" s="1">
        <f>$E$20+C22*$D$20+4</f>
        <v>508.17600000000004</v>
      </c>
      <c r="E22" s="1" t="str">
        <f>IF(D22&lt;512,"Удовлетворяет правилам второй модели","Не удовлетворяет правилам первой модели")</f>
        <v>Удовлетворяет правилам второй модели</v>
      </c>
    </row>
    <row r="23" spans="2:5" x14ac:dyDescent="0.3">
      <c r="B23" s="1">
        <v>2</v>
      </c>
      <c r="C23" s="1">
        <f>95+90+98</f>
        <v>283</v>
      </c>
      <c r="D23" s="1">
        <f t="shared" ref="D23:D27" si="1">$E$20+C23*$D$20+4</f>
        <v>602.69600000000003</v>
      </c>
      <c r="E23" s="1" t="str">
        <f t="shared" ref="E23:E27" si="2">IF(D23&lt;512,"Удовлетворяет правилам второй модели","Не удовлетворяет правилам первой модели")</f>
        <v>Не удовлетворяет правилам первой модели</v>
      </c>
    </row>
    <row r="24" spans="2:5" x14ac:dyDescent="0.3">
      <c r="B24" s="1">
        <v>3</v>
      </c>
      <c r="C24" s="1">
        <f>95+5+100</f>
        <v>200</v>
      </c>
      <c r="D24" s="1">
        <f t="shared" si="1"/>
        <v>510.40000000000003</v>
      </c>
      <c r="E24" s="1" t="str">
        <f t="shared" si="2"/>
        <v>Удовлетворяет правилам второй модели</v>
      </c>
    </row>
    <row r="25" spans="2:5" x14ac:dyDescent="0.3">
      <c r="B25" s="1">
        <v>4</v>
      </c>
      <c r="C25" s="1">
        <f>70+4+90</f>
        <v>164</v>
      </c>
      <c r="D25" s="1">
        <f t="shared" si="1"/>
        <v>470.36800000000005</v>
      </c>
      <c r="E25" s="1" t="str">
        <f>IF(D25&lt;512,"Удовлетворяет правилам второй модели","Не удовлетворяет правилам первой модели")</f>
        <v>Удовлетворяет правилам второй модели</v>
      </c>
    </row>
    <row r="26" spans="2:5" x14ac:dyDescent="0.3">
      <c r="B26" s="1">
        <v>5</v>
      </c>
      <c r="C26" s="1">
        <f>95+15+100</f>
        <v>210</v>
      </c>
      <c r="D26" s="1">
        <f t="shared" si="1"/>
        <v>521.52</v>
      </c>
      <c r="E26" s="1" t="str">
        <f t="shared" si="2"/>
        <v>Не удовлетворяет правилам первой модели</v>
      </c>
    </row>
    <row r="27" spans="2:5" x14ac:dyDescent="0.3">
      <c r="B27" s="1">
        <v>6</v>
      </c>
      <c r="C27" s="1">
        <f>98+9+100</f>
        <v>207</v>
      </c>
      <c r="D27" s="1">
        <f t="shared" si="1"/>
        <v>518.18399999999997</v>
      </c>
      <c r="E27" s="1" t="str">
        <f t="shared" si="2"/>
        <v>Не удовлетворяет правилам первой модели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2022-09-12T19:31:15Z</dcterms:modified>
</cp:coreProperties>
</file>