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Escritorio\METODOS NUMERICOS\"/>
    </mc:Choice>
  </mc:AlternateContent>
  <xr:revisionPtr revIDLastSave="0" documentId="8_{ADCF6010-803D-4FF4-B47E-EBF91780ED68}" xr6:coauthVersionLast="47" xr6:coauthVersionMax="47" xr10:uidLastSave="{00000000-0000-0000-0000-000000000000}"/>
  <bookViews>
    <workbookView xWindow="-108" yWindow="-108" windowWidth="23256" windowHeight="12456" firstSheet="1" activeTab="1" xr2:uid="{D1BADB30-9757-4515-AF53-D9A06A19A031}"/>
  </bookViews>
  <sheets>
    <sheet name="Hoja2" sheetId="2" state="hidden" r:id="rId1"/>
    <sheet name="Hoja1" sheetId="1" r:id="rId2"/>
  </sheet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H14" i="1"/>
  <c r="H13" i="1"/>
  <c r="N4" i="1"/>
  <c r="M4" i="1"/>
  <c r="M3" i="1"/>
  <c r="L3" i="1"/>
  <c r="L4" i="1"/>
  <c r="L2" i="1"/>
  <c r="K3" i="1"/>
  <c r="K4" i="1"/>
  <c r="K2" i="1"/>
  <c r="E14" i="1"/>
  <c r="E15" i="1"/>
  <c r="E13" i="1"/>
  <c r="B14" i="1"/>
  <c r="B15" i="1"/>
  <c r="B13" i="1"/>
</calcChain>
</file>

<file path=xl/sharedStrings.xml><?xml version="1.0" encoding="utf-8"?>
<sst xmlns="http://schemas.openxmlformats.org/spreadsheetml/2006/main" count="35" uniqueCount="35">
  <si>
    <t>i</t>
  </si>
  <si>
    <t>xi</t>
  </si>
  <si>
    <t>Suma de i</t>
  </si>
  <si>
    <t>Suma de xi</t>
  </si>
  <si>
    <t>Suma de yi</t>
  </si>
  <si>
    <t>Suma de xi-x</t>
  </si>
  <si>
    <t>Suma de xi-y</t>
  </si>
  <si>
    <t>Suma de (xi-x)*(yi-y)</t>
  </si>
  <si>
    <t>Suma de (xi-x)</t>
  </si>
  <si>
    <t>Alumno:Andres Gutierrez Franco</t>
  </si>
  <si>
    <t>Coach: Sergio Castillo</t>
  </si>
  <si>
    <t>Fecha: 03/07/2025</t>
  </si>
  <si>
    <t>Ejemplo visto en clase</t>
  </si>
  <si>
    <t>x</t>
  </si>
  <si>
    <t>P(x)</t>
  </si>
  <si>
    <t>i= 0, 1, 2, … n-1</t>
  </si>
  <si>
    <t xml:space="preserve">x1= </t>
  </si>
  <si>
    <t xml:space="preserve">x0= </t>
  </si>
  <si>
    <t>x2=</t>
  </si>
  <si>
    <t>f(x0)=</t>
  </si>
  <si>
    <t>f(x1)=</t>
  </si>
  <si>
    <t>f(x2)=</t>
  </si>
  <si>
    <t>a0=</t>
  </si>
  <si>
    <t>a1=</t>
  </si>
  <si>
    <t>a2=</t>
  </si>
  <si>
    <t>Polinomio de Newton</t>
  </si>
  <si>
    <t>Pn(x)= a0+a1(x-x0) + a2(x-x0)(x-x1),…an(x-x0)(x-x1)</t>
  </si>
  <si>
    <t>Diferencias divididas</t>
  </si>
  <si>
    <t>f(xi)</t>
  </si>
  <si>
    <t>Construimos P(x)</t>
  </si>
  <si>
    <t>P(x) = a0+a1(x-x0)+a2(x-x0)(x-x1)</t>
  </si>
  <si>
    <t>P(x)= 150+(0.125)(x-0)+(-0.00041667)(x-0)(x-40)</t>
  </si>
  <si>
    <t>P(x)=150+0.125x-0.00041667(x2-40x)</t>
  </si>
  <si>
    <t>P(x)=150+0.00041667x2+0.14168x</t>
  </si>
  <si>
    <t>P(x)=-0.00041667x2+0.14168x+150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</si>
</sst>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_-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[Método de Diferencias Divididas.xlsx]Hoja2!TablaDinámica3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Hoja2!$A$1</c:f>
              <c:strCache>
                <c:ptCount val="1"/>
                <c:pt idx="0">
                  <c:v>Suma de 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Hoja2!$A$2</c:f>
              <c:numCache>
                <c:formatCode>_-* #,##0_-;\-* #,##0_-;_-* "-"??_-;_-@_-</c:formatCode>
                <c:ptCount val="1"/>
                <c:pt idx="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E-4589-9CCF-56A9491A15FD}"/>
            </c:ext>
          </c:extLst>
        </c:ser>
        <c:ser>
          <c:idx val="1"/>
          <c:order val="1"/>
          <c:tx>
            <c:strRef>
              <c:f>Hoja2!$B$1</c:f>
              <c:strCache>
                <c:ptCount val="1"/>
                <c:pt idx="0">
                  <c:v>Suma de xi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Hoja2!$B$2</c:f>
              <c:numCache>
                <c:formatCode>_-* #,##0_-;\-* #,##0_-;_-* "-"??_-;_-@_-</c:formatCode>
                <c:ptCount val="1"/>
                <c:pt idx="0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6E-4589-9CCF-56A9491A15FD}"/>
            </c:ext>
          </c:extLst>
        </c:ser>
        <c:ser>
          <c:idx val="2"/>
          <c:order val="2"/>
          <c:tx>
            <c:strRef>
              <c:f>Hoja2!$C$1</c:f>
              <c:strCache>
                <c:ptCount val="1"/>
                <c:pt idx="0">
                  <c:v>Suma de yi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Hoja2!$C$2</c:f>
              <c:numCache>
                <c:formatCode>_-* #,##0_-;\-* #,##0_-;_-* "-"??_-;_-@_-</c:formatCode>
                <c:ptCount val="1"/>
                <c:pt idx="0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6E-4589-9CCF-56A9491A15FD}"/>
            </c:ext>
          </c:extLst>
        </c:ser>
        <c:ser>
          <c:idx val="3"/>
          <c:order val="3"/>
          <c:tx>
            <c:strRef>
              <c:f>Hoja2!$D$1</c:f>
              <c:strCache>
                <c:ptCount val="1"/>
                <c:pt idx="0">
                  <c:v>Suma de xi-x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Hoja2!$D$2</c:f>
              <c:numCache>
                <c:formatCode>_-* #,##0_-;\-* #,##0_-;_-* "-"??_-;_-@_-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6E-4589-9CCF-56A9491A15FD}"/>
            </c:ext>
          </c:extLst>
        </c:ser>
        <c:ser>
          <c:idx val="4"/>
          <c:order val="4"/>
          <c:tx>
            <c:strRef>
              <c:f>Hoja2!$E$1</c:f>
              <c:strCache>
                <c:ptCount val="1"/>
                <c:pt idx="0">
                  <c:v>Suma de xi-y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Hoja2!$E$2</c:f>
              <c:numCache>
                <c:formatCode>_-* #,##0_-;\-* #,##0_-;_-* "-"??_-;_-@_-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6E-4589-9CCF-56A9491A15FD}"/>
            </c:ext>
          </c:extLst>
        </c:ser>
        <c:ser>
          <c:idx val="5"/>
          <c:order val="5"/>
          <c:tx>
            <c:strRef>
              <c:f>Hoja2!$F$1</c:f>
              <c:strCache>
                <c:ptCount val="1"/>
                <c:pt idx="0">
                  <c:v>Suma de (xi-x)*(yi-y)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Hoja2!$F$2</c:f>
              <c:numCache>
                <c:formatCode>_-* #,##0_-;\-* #,##0_-;_-* "-"??_-;_-@_-</c:formatCode>
                <c:ptCount val="1"/>
                <c:pt idx="0">
                  <c:v>619.6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6E-4589-9CCF-56A9491A15FD}"/>
            </c:ext>
          </c:extLst>
        </c:ser>
        <c:ser>
          <c:idx val="6"/>
          <c:order val="6"/>
          <c:tx>
            <c:strRef>
              <c:f>Hoja2!$G$1</c:f>
              <c:strCache>
                <c:ptCount val="1"/>
                <c:pt idx="0">
                  <c:v>Suma de (xi-x)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Hoja2!$G$2</c:f>
              <c:numCache>
                <c:formatCode>_-* #,##0_-;\-* #,##0_-;_-* "-"??_-;_-@_-</c:formatCode>
                <c:ptCount val="1"/>
                <c:pt idx="0">
                  <c:v>2984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6E-4589-9CCF-56A9491A1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1608880"/>
        <c:axId val="761612240"/>
      </c:barChart>
      <c:catAx>
        <c:axId val="76160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1612240"/>
        <c:crosses val="autoZero"/>
        <c:auto val="1"/>
        <c:lblAlgn val="ctr"/>
        <c:lblOffset val="100"/>
        <c:noMultiLvlLbl val="0"/>
      </c:catAx>
      <c:valAx>
        <c:axId val="7616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160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609600</xdr:colOff>
      <xdr:row>16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C5F8DB-4115-CC44-58CE-3865A3F11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</xdr:row>
      <xdr:rowOff>26670</xdr:rowOff>
    </xdr:from>
    <xdr:ext cx="1982402" cy="32848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2CE64D1-B20C-FE54-8EE1-8B8BE0FE4392}"/>
                </a:ext>
              </a:extLst>
            </xdr:cNvPr>
            <xdr:cNvSpPr txBox="1"/>
          </xdr:nvSpPr>
          <xdr:spPr>
            <a:xfrm>
              <a:off x="2377440" y="758190"/>
              <a:ext cx="1982402" cy="3284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𝑥𝑖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𝑥𝑖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𝑥𝑖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𝑥𝑖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−1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𝑥𝑖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2CE64D1-B20C-FE54-8EE1-8B8BE0FE4392}"/>
                </a:ext>
              </a:extLst>
            </xdr:cNvPr>
            <xdr:cNvSpPr txBox="1"/>
          </xdr:nvSpPr>
          <xdr:spPr>
            <a:xfrm>
              <a:off x="2377440" y="758190"/>
              <a:ext cx="1982402" cy="3284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𝑓(𝑥𝑖,𝑥+𝑛)=(𝑓(𝑥𝑖−1)−𝑓(𝑥𝑖))/(𝑥𝑖−1𝑥𝑖)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</xdr:col>
      <xdr:colOff>30480</xdr:colOff>
      <xdr:row>7</xdr:row>
      <xdr:rowOff>118110</xdr:rowOff>
    </xdr:from>
    <xdr:ext cx="3245953" cy="32848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8E1105F0-2D14-4237-9AC3-63647C043B0B}"/>
                </a:ext>
              </a:extLst>
            </xdr:cNvPr>
            <xdr:cNvSpPr txBox="1"/>
          </xdr:nvSpPr>
          <xdr:spPr>
            <a:xfrm>
              <a:off x="2407920" y="1398270"/>
              <a:ext cx="3245953" cy="3284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𝑥𝑖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1+1,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𝑥𝑖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+2</m:t>
                        </m:r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𝑥𝑖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−1,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𝑥𝑖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+2</m:t>
                            </m:r>
                          </m:e>
                        </m:d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𝑥𝑖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𝑥𝑖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−2−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𝑥𝑖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8E1105F0-2D14-4237-9AC3-63647C043B0B}"/>
                </a:ext>
              </a:extLst>
            </xdr:cNvPr>
            <xdr:cNvSpPr txBox="1"/>
          </xdr:nvSpPr>
          <xdr:spPr>
            <a:xfrm>
              <a:off x="2407920" y="1398270"/>
              <a:ext cx="3245953" cy="3284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𝑓(𝑥𝑖,𝑥1+1,𝑥𝑖+2)=(𝑓(𝑥𝑖−1,𝑥𝑖+2)−𝑓(𝑥𝑖, 𝑥+𝑖))/(𝑥𝑖−2−𝑥𝑖)</a:t>
              </a:r>
              <a:endParaRPr lang="es-MX" sz="1100"/>
            </a:p>
          </xdr:txBody>
        </xdr:sp>
      </mc:Fallback>
    </mc:AlternateContent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41.819777199074" createdVersion="8" refreshedVersion="8" minRefreshableVersion="3" recordCount="10" xr:uid="{9C1DD57E-5313-4BC9-AFBA-6CE1C571D05C}">
  <cacheSource type="worksheet">
    <worksheetSource ref="C2:M12" sheet="Hoja1"/>
  </cacheSource>
  <cacheFields count="11">
    <cacheField name="i" numFmtId="164">
      <sharedItems containsSemiMixedTypes="0" containsString="0" containsNumber="1" containsInteger="1" minValue="1" maxValue="10"/>
    </cacheField>
    <cacheField name="xi" numFmtId="164">
      <sharedItems containsSemiMixedTypes="0" containsString="0" containsNumber="1" containsInteger="1" minValue="2" maxValue="28"/>
    </cacheField>
    <cacheField name="yi" numFmtId="164">
      <sharedItems containsSemiMixedTypes="0" containsString="0" containsNumber="1" containsInteger="1" minValue="58" maxValue="202"/>
    </cacheField>
    <cacheField name="xi-x" numFmtId="164">
      <sharedItems containsSemiMixedTypes="0" containsString="0" containsNumber="1" containsInteger="1" minValue="-12" maxValue="14"/>
    </cacheField>
    <cacheField name="xi-y" numFmtId="164">
      <sharedItems containsSemiMixedTypes="0" containsString="0" containsNumber="1" containsInteger="1" minValue="-72" maxValue="72"/>
    </cacheField>
    <cacheField name="(xi-x)*(yi-y)" numFmtId="164">
      <sharedItems containsSemiMixedTypes="0" containsString="0" containsNumber="1" minValue="3.2400000000000024" maxValue="190.44000000000003"/>
    </cacheField>
    <cacheField name="(xi-x)" numFmtId="164">
      <sharedItems containsSemiMixedTypes="0" containsString="0" containsNumber="1" containsInteger="1" minValue="14" maxValue="1008"/>
    </cacheField>
    <cacheField name="^Yi" numFmtId="164">
      <sharedItems containsSemiMixedTypes="0" containsString="0" containsNumber="1" containsInteger="1" minValue="70" maxValue="190"/>
    </cacheField>
    <cacheField name="(^Yi-y)^2" numFmtId="164">
      <sharedItems containsSemiMixedTypes="0" containsString="0" containsNumber="1" containsInteger="1" minValue="100" maxValue="3600"/>
    </cacheField>
    <cacheField name="(yi-^Yi)^2" numFmtId="164">
      <sharedItems containsSemiMixedTypes="0" containsString="0" containsNumber="1" containsInteger="1" minValue="9" maxValue="441"/>
    </cacheField>
    <cacheField name="(yi-y)^2" numFmtId="164">
      <sharedItems containsSemiMixedTypes="0" containsString="0" containsNumber="1" containsInteger="1" minValue="49" maxValue="51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n v="2"/>
    <n v="58"/>
    <n v="-12"/>
    <n v="-72"/>
    <n v="148.83999999999997"/>
    <n v="864"/>
    <n v="70"/>
    <n v="3600"/>
    <n v="144"/>
    <n v="5184"/>
  </r>
  <r>
    <n v="2"/>
    <n v="6"/>
    <n v="105"/>
    <n v="-8"/>
    <n v="-25"/>
    <n v="67.239999999999995"/>
    <n v="200"/>
    <n v="90"/>
    <n v="1600"/>
    <n v="225"/>
    <n v="625"/>
  </r>
  <r>
    <n v="3"/>
    <n v="8"/>
    <n v="88"/>
    <n v="-6"/>
    <n v="-42"/>
    <n v="38.439999999999991"/>
    <n v="252"/>
    <n v="100"/>
    <n v="900"/>
    <n v="144"/>
    <n v="1764"/>
  </r>
  <r>
    <n v="4"/>
    <n v="8"/>
    <n v="118"/>
    <n v="-6"/>
    <n v="-12"/>
    <n v="38.439999999999991"/>
    <n v="72"/>
    <n v="100"/>
    <n v="900"/>
    <n v="324"/>
    <n v="144"/>
  </r>
  <r>
    <n v="5"/>
    <n v="12"/>
    <n v="117"/>
    <n v="-2"/>
    <n v="-13"/>
    <n v="4.8399999999999972"/>
    <n v="26"/>
    <n v="120"/>
    <n v="100"/>
    <n v="9"/>
    <n v="169"/>
  </r>
  <r>
    <n v="6"/>
    <n v="16"/>
    <n v="137"/>
    <n v="2"/>
    <n v="7"/>
    <n v="3.2400000000000024"/>
    <n v="14"/>
    <n v="140"/>
    <n v="100"/>
    <n v="9"/>
    <n v="49"/>
  </r>
  <r>
    <n v="7"/>
    <n v="20"/>
    <n v="157"/>
    <n v="6"/>
    <n v="27"/>
    <n v="33.640000000000008"/>
    <n v="162"/>
    <n v="160"/>
    <n v="900"/>
    <n v="9"/>
    <n v="729"/>
  </r>
  <r>
    <n v="8"/>
    <n v="20"/>
    <n v="169"/>
    <n v="6"/>
    <n v="39"/>
    <n v="33.640000000000008"/>
    <n v="234"/>
    <n v="160"/>
    <n v="900"/>
    <n v="81"/>
    <n v="1521"/>
  </r>
  <r>
    <n v="9"/>
    <n v="22"/>
    <n v="149"/>
    <n v="8"/>
    <n v="19"/>
    <n v="60.840000000000011"/>
    <n v="152"/>
    <n v="170"/>
    <n v="1600"/>
    <n v="441"/>
    <n v="361"/>
  </r>
  <r>
    <n v="10"/>
    <n v="28"/>
    <n v="202"/>
    <n v="14"/>
    <n v="72"/>
    <n v="190.44000000000003"/>
    <n v="1008"/>
    <n v="190"/>
    <n v="3600"/>
    <n v="144"/>
    <n v="51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67F1B2-6314-4DE8-955E-EB6B9CEFF629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G2" firstHeaderRow="0" firstDataRow="1" firstDataCol="0"/>
  <pivotFields count="11"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numFmtId="164" showAll="0"/>
    <pivotField numFmtId="164" showAll="0"/>
    <pivotField numFmtId="164" showAll="0"/>
    <pivotField numFmtId="164" showAll="0"/>
  </pivotFields>
  <rowItems count="1">
    <i/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a de i" fld="0" baseField="0" baseItem="0" numFmtId="164"/>
    <dataField name="Suma de xi" fld="1" baseField="0" baseItem="0" numFmtId="164"/>
    <dataField name="Suma de yi" fld="2" baseField="0" baseItem="0" numFmtId="164"/>
    <dataField name="Suma de xi-x" fld="3" baseField="0" baseItem="0" numFmtId="164"/>
    <dataField name="Suma de xi-y" fld="4" baseField="0" baseItem="0" numFmtId="164"/>
    <dataField name="Suma de (xi-x)*(yi-y)" fld="5" baseField="0" baseItem="0" numFmtId="164"/>
    <dataField name="Suma de (xi-x)" fld="6" baseField="0" baseItem="0" numFmtId="164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94F3D-B51F-4AE4-989D-5B3A2D62706E}">
  <dimension ref="A1:G2"/>
  <sheetViews>
    <sheetView workbookViewId="0"/>
  </sheetViews>
  <sheetFormatPr baseColWidth="10" defaultRowHeight="14.4" x14ac:dyDescent="0.3"/>
  <cols>
    <col min="1" max="1" width="9.21875" bestFit="1" customWidth="1"/>
    <col min="2" max="2" width="10.109375" bestFit="1" customWidth="1"/>
    <col min="3" max="3" width="10.21875" bestFit="1" customWidth="1"/>
    <col min="4" max="4" width="11.6640625" bestFit="1" customWidth="1"/>
    <col min="5" max="5" width="11.77734375" bestFit="1" customWidth="1"/>
    <col min="6" max="6" width="18.5546875" bestFit="1" customWidth="1"/>
    <col min="7" max="7" width="13" bestFit="1" customWidth="1"/>
  </cols>
  <sheetData>
    <row r="1" spans="1:7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3">
      <c r="A2" s="1">
        <v>55</v>
      </c>
      <c r="B2" s="1">
        <v>142</v>
      </c>
      <c r="C2" s="1">
        <v>1300</v>
      </c>
      <c r="D2" s="1">
        <v>2</v>
      </c>
      <c r="E2" s="1">
        <v>0</v>
      </c>
      <c r="F2" s="1">
        <v>619.6</v>
      </c>
      <c r="G2" s="1">
        <v>2984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B374-22FD-460D-99AC-52A597944360}">
  <dimension ref="A1:N20"/>
  <sheetViews>
    <sheetView tabSelected="1" workbookViewId="0">
      <selection activeCell="D21" sqref="D21"/>
    </sheetView>
  </sheetViews>
  <sheetFormatPr baseColWidth="10" defaultRowHeight="14.4" x14ac:dyDescent="0.3"/>
  <sheetData>
    <row r="1" spans="1:14" x14ac:dyDescent="0.3">
      <c r="A1" t="s">
        <v>12</v>
      </c>
      <c r="D1" t="s">
        <v>25</v>
      </c>
      <c r="J1" s="3" t="s">
        <v>0</v>
      </c>
      <c r="K1" s="3" t="s">
        <v>1</v>
      </c>
      <c r="L1" s="3" t="s">
        <v>28</v>
      </c>
      <c r="M1" s="3"/>
      <c r="N1" s="3"/>
    </row>
    <row r="2" spans="1:14" x14ac:dyDescent="0.3">
      <c r="D2" t="s">
        <v>26</v>
      </c>
      <c r="J2" s="4">
        <v>0</v>
      </c>
      <c r="K2" s="4">
        <f>A4</f>
        <v>0</v>
      </c>
      <c r="L2" s="4">
        <f>B4</f>
        <v>150</v>
      </c>
      <c r="M2" s="4"/>
      <c r="N2" s="4"/>
    </row>
    <row r="3" spans="1:14" x14ac:dyDescent="0.3">
      <c r="A3" s="3" t="s">
        <v>13</v>
      </c>
      <c r="B3" s="3" t="s">
        <v>14</v>
      </c>
      <c r="J3" s="4">
        <v>1</v>
      </c>
      <c r="K3" s="4">
        <f t="shared" ref="K3:K4" si="0">A5</f>
        <v>40</v>
      </c>
      <c r="L3" s="4">
        <f t="shared" ref="L3:L4" si="1">B5</f>
        <v>155</v>
      </c>
      <c r="M3" s="4">
        <f>(L3-L2)/K3</f>
        <v>0.125</v>
      </c>
      <c r="N3" s="4"/>
    </row>
    <row r="4" spans="1:14" x14ac:dyDescent="0.3">
      <c r="A4" s="2">
        <v>0</v>
      </c>
      <c r="B4" s="2">
        <v>150</v>
      </c>
      <c r="D4" t="s">
        <v>27</v>
      </c>
      <c r="J4" s="4">
        <v>2</v>
      </c>
      <c r="K4" s="4">
        <f t="shared" si="0"/>
        <v>100</v>
      </c>
      <c r="L4" s="4">
        <f t="shared" si="1"/>
        <v>160</v>
      </c>
      <c r="M4" s="4">
        <f>(L4-L3)/(K4-K3)</f>
        <v>8.3333333333333329E-2</v>
      </c>
      <c r="N4" s="4">
        <f>(M4-M3)/K4</f>
        <v>-4.1666666666666669E-4</v>
      </c>
    </row>
    <row r="5" spans="1:14" x14ac:dyDescent="0.3">
      <c r="A5" s="2">
        <v>40</v>
      </c>
      <c r="B5" s="2">
        <v>155</v>
      </c>
    </row>
    <row r="6" spans="1:14" x14ac:dyDescent="0.3">
      <c r="A6" s="2">
        <v>100</v>
      </c>
      <c r="B6" s="2">
        <v>160</v>
      </c>
      <c r="I6" t="s">
        <v>29</v>
      </c>
    </row>
    <row r="7" spans="1:14" x14ac:dyDescent="0.3">
      <c r="I7" t="s">
        <v>30</v>
      </c>
    </row>
    <row r="8" spans="1:14" x14ac:dyDescent="0.3">
      <c r="A8" t="s">
        <v>15</v>
      </c>
      <c r="I8" t="s">
        <v>31</v>
      </c>
    </row>
    <row r="9" spans="1:14" x14ac:dyDescent="0.3">
      <c r="I9" t="s">
        <v>32</v>
      </c>
    </row>
    <row r="10" spans="1:14" x14ac:dyDescent="0.3">
      <c r="I10" t="s">
        <v>33</v>
      </c>
    </row>
    <row r="11" spans="1:14" x14ac:dyDescent="0.3">
      <c r="I11" t="s">
        <v>34</v>
      </c>
    </row>
    <row r="13" spans="1:14" x14ac:dyDescent="0.3">
      <c r="A13" s="7" t="s">
        <v>17</v>
      </c>
      <c r="B13" s="7">
        <f>A4</f>
        <v>0</v>
      </c>
      <c r="D13" s="6" t="s">
        <v>19</v>
      </c>
      <c r="E13" s="6">
        <f>B4</f>
        <v>150</v>
      </c>
      <c r="G13" s="5" t="s">
        <v>22</v>
      </c>
      <c r="H13" s="5">
        <f>M3</f>
        <v>0.125</v>
      </c>
    </row>
    <row r="14" spans="1:14" x14ac:dyDescent="0.3">
      <c r="A14" s="7" t="s">
        <v>16</v>
      </c>
      <c r="B14" s="7">
        <f>A5</f>
        <v>40</v>
      </c>
      <c r="D14" s="6" t="s">
        <v>20</v>
      </c>
      <c r="E14" s="6">
        <f>B5</f>
        <v>155</v>
      </c>
      <c r="G14" s="5" t="s">
        <v>23</v>
      </c>
      <c r="H14" s="5">
        <f>M4</f>
        <v>8.3333333333333329E-2</v>
      </c>
    </row>
    <row r="15" spans="1:14" x14ac:dyDescent="0.3">
      <c r="A15" s="7" t="s">
        <v>18</v>
      </c>
      <c r="B15" s="7">
        <f>A6</f>
        <v>100</v>
      </c>
      <c r="D15" s="6" t="s">
        <v>21</v>
      </c>
      <c r="E15" s="6">
        <f>B6</f>
        <v>160</v>
      </c>
      <c r="G15" s="5" t="s">
        <v>24</v>
      </c>
      <c r="H15" s="5">
        <f>N4</f>
        <v>-4.1666666666666669E-4</v>
      </c>
    </row>
    <row r="18" spans="10:10" x14ac:dyDescent="0.3">
      <c r="J18" t="s">
        <v>9</v>
      </c>
    </row>
    <row r="19" spans="10:10" x14ac:dyDescent="0.3">
      <c r="J19" t="s">
        <v>10</v>
      </c>
    </row>
    <row r="20" spans="10:10" x14ac:dyDescent="0.3">
      <c r="J20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Gutiérrez</dc:creator>
  <cp:lastModifiedBy>Andrés Gutiérrez</cp:lastModifiedBy>
  <dcterms:created xsi:type="dcterms:W3CDTF">2025-07-03T07:29:46Z</dcterms:created>
  <dcterms:modified xsi:type="dcterms:W3CDTF">2025-07-18T01:50:59Z</dcterms:modified>
</cp:coreProperties>
</file>