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5F6B806B-D7D7-4D2D-9D74-D5556080E934}" xr6:coauthVersionLast="47" xr6:coauthVersionMax="47" xr10:uidLastSave="{00000000-0000-0000-0000-000000000000}"/>
  <bookViews>
    <workbookView xWindow="-108" yWindow="-108" windowWidth="23256" windowHeight="12456" firstSheet="1" activeTab="1" xr2:uid="{D1BADB30-9757-4515-AF53-D9A06A19A031}"/>
  </bookViews>
  <sheets>
    <sheet name="Hoja2" sheetId="2" state="hidden" r:id="rId1"/>
    <sheet name="Hoja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M14" i="1"/>
  <c r="L14" i="1"/>
  <c r="H14" i="1"/>
  <c r="I14" i="1"/>
  <c r="M4" i="1"/>
  <c r="M5" i="1"/>
  <c r="M6" i="1"/>
  <c r="M7" i="1"/>
  <c r="M8" i="1"/>
  <c r="M9" i="1"/>
  <c r="M10" i="1"/>
  <c r="M11" i="1"/>
  <c r="M12" i="1"/>
  <c r="M3" i="1"/>
  <c r="K4" i="1"/>
  <c r="K5" i="1"/>
  <c r="K6" i="1"/>
  <c r="K7" i="1"/>
  <c r="K8" i="1"/>
  <c r="K9" i="1"/>
  <c r="K10" i="1"/>
  <c r="K11" i="1"/>
  <c r="K12" i="1"/>
  <c r="K3" i="1"/>
  <c r="L4" i="1"/>
  <c r="L5" i="1"/>
  <c r="L6" i="1"/>
  <c r="L7" i="1"/>
  <c r="L8" i="1"/>
  <c r="L9" i="1"/>
  <c r="L10" i="1"/>
  <c r="L11" i="1"/>
  <c r="L12" i="1"/>
  <c r="L3" i="1"/>
  <c r="E14" i="1"/>
  <c r="D14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<sst xmlns="http://schemas.openxmlformats.org/spreadsheetml/2006/main" count="21" uniqueCount="21">
  <si>
    <t>i</t>
  </si>
  <si>
    <t>xi</t>
  </si>
  <si>
    <t>yi</t>
  </si>
  <si>
    <t>xi-x</t>
  </si>
  <si>
    <t>xi-y</t>
  </si>
  <si>
    <t>(xi-x)*(yi-y)</t>
  </si>
  <si>
    <t>(xi-x)</t>
  </si>
  <si>
    <t>^Yi</t>
  </si>
  <si>
    <t>(^Yi-y)^2</t>
  </si>
  <si>
    <t>(yi-^Yi)^2</t>
  </si>
  <si>
    <t>(yi-y)^2</t>
  </si>
  <si>
    <t>Suma de i</t>
  </si>
  <si>
    <t>Suma de xi</t>
  </si>
  <si>
    <t>Suma de yi</t>
  </si>
  <si>
    <t>Suma de xi-x</t>
  </si>
  <si>
    <t>Suma de xi-y</t>
  </si>
  <si>
    <t>Suma de (xi-x)*(yi-y)</t>
  </si>
  <si>
    <t>Suma de (xi-x)</t>
  </si>
  <si>
    <t>Alumno:Andres Gutierrez Franco</t>
  </si>
  <si>
    <t>Coach: Sergio Castillo</t>
  </si>
  <si>
    <t>Fecha: 03/07/2025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</si>
</sst>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1" applyNumberFormat="1" applyFont="1"/>
    <xf numFmtId="169" fontId="0" fillId="0" borderId="0" xfId="0" applyNumberFormat="1"/>
    <xf numFmtId="2" fontId="0" fillId="0" borderId="1" xfId="0" applyNumberFormat="1" applyBorder="1" applyAlignment="1">
      <alignment horizontal="center"/>
    </xf>
    <xf numFmtId="1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[Método regresión lineal simple.xlsx]Hoja2!TablaDinámica3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Suma de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Hoja2!$A$2</c:f>
              <c:numCache>
                <c:formatCode>_-* #,##0_-;\-* #,##0_-;_-* "-"??_-;_-@_-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E-4589-9CCF-56A9491A15FD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Suma de 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Hoja2!$B$2</c:f>
              <c:numCache>
                <c:formatCode>_-* #,##0_-;\-* #,##0_-;_-* "-"??_-;_-@_-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E-4589-9CCF-56A9491A15FD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Suma de yi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Hoja2!$C$2</c:f>
              <c:numCache>
                <c:formatCode>_-* #,##0_-;\-* #,##0_-;_-* "-"??_-;_-@_-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E-4589-9CCF-56A9491A15FD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Suma de xi-x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Hoja2!$D$2</c:f>
              <c:numCache>
                <c:formatCode>_-* #,##0_-;\-* #,##0_-;_-* "-"??_-;_-@_-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E-4589-9CCF-56A9491A15FD}"/>
            </c:ext>
          </c:extLst>
        </c:ser>
        <c:ser>
          <c:idx val="4"/>
          <c:order val="4"/>
          <c:tx>
            <c:strRef>
              <c:f>Hoja2!$E$1</c:f>
              <c:strCache>
                <c:ptCount val="1"/>
                <c:pt idx="0">
                  <c:v>Suma de xi-y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Hoja2!$E$2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E-4589-9CCF-56A9491A15FD}"/>
            </c:ext>
          </c:extLst>
        </c:ser>
        <c:ser>
          <c:idx val="5"/>
          <c:order val="5"/>
          <c:tx>
            <c:strRef>
              <c:f>Hoja2!$F$1</c:f>
              <c:strCache>
                <c:ptCount val="1"/>
                <c:pt idx="0">
                  <c:v>Suma de (xi-x)*(yi-y)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Hoja2!$F$2</c:f>
              <c:numCache>
                <c:formatCode>_-* #,##0_-;\-* #,##0_-;_-* "-"??_-;_-@_-</c:formatCode>
                <c:ptCount val="1"/>
                <c:pt idx="0">
                  <c:v>619.6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6E-4589-9CCF-56A9491A15FD}"/>
            </c:ext>
          </c:extLst>
        </c:ser>
        <c:ser>
          <c:idx val="6"/>
          <c:order val="6"/>
          <c:tx>
            <c:strRef>
              <c:f>Hoja2!$G$1</c:f>
              <c:strCache>
                <c:ptCount val="1"/>
                <c:pt idx="0">
                  <c:v>Suma de (xi-x)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Hoja2!$G$2</c:f>
              <c:numCache>
                <c:formatCode>_-* #,##0_-;\-* #,##0_-;_-* "-"??_-;_-@_-</c:formatCode>
                <c:ptCount val="1"/>
                <c:pt idx="0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6E-4589-9CCF-56A9491A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08880"/>
        <c:axId val="761612240"/>
      </c:barChart>
      <c:catAx>
        <c:axId val="7616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12240"/>
        <c:crosses val="autoZero"/>
        <c:auto val="1"/>
        <c:lblAlgn val="ctr"/>
        <c:lblOffset val="100"/>
        <c:noMultiLvlLbl val="0"/>
      </c:catAx>
      <c:valAx>
        <c:axId val="7616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Hoja1!$C$3:$M$3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58</c:v>
                </c:pt>
                <c:pt idx="3">
                  <c:v>-12</c:v>
                </c:pt>
                <c:pt idx="4">
                  <c:v>-72</c:v>
                </c:pt>
                <c:pt idx="5">
                  <c:v>144</c:v>
                </c:pt>
                <c:pt idx="6">
                  <c:v>864</c:v>
                </c:pt>
                <c:pt idx="7">
                  <c:v>70</c:v>
                </c:pt>
                <c:pt idx="8">
                  <c:v>3600</c:v>
                </c:pt>
                <c:pt idx="9">
                  <c:v>144</c:v>
                </c:pt>
                <c:pt idx="10">
                  <c:v>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D-4F45-B0BB-DC11F1C240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Hoja1!$C$4:$M$4</c:f>
              <c:numCache>
                <c:formatCode>0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105</c:v>
                </c:pt>
                <c:pt idx="3">
                  <c:v>-8</c:v>
                </c:pt>
                <c:pt idx="4">
                  <c:v>-25</c:v>
                </c:pt>
                <c:pt idx="5">
                  <c:v>64</c:v>
                </c:pt>
                <c:pt idx="6">
                  <c:v>200</c:v>
                </c:pt>
                <c:pt idx="7">
                  <c:v>90</c:v>
                </c:pt>
                <c:pt idx="8">
                  <c:v>1600</c:v>
                </c:pt>
                <c:pt idx="9">
                  <c:v>225</c:v>
                </c:pt>
                <c:pt idx="10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D-4F45-B0BB-DC11F1C2402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Hoja1!$C$5:$M$5</c:f>
              <c:numCache>
                <c:formatCode>0</c:formatCode>
                <c:ptCount val="11"/>
                <c:pt idx="0">
                  <c:v>3</c:v>
                </c:pt>
                <c:pt idx="1">
                  <c:v>8</c:v>
                </c:pt>
                <c:pt idx="2">
                  <c:v>88</c:v>
                </c:pt>
                <c:pt idx="3">
                  <c:v>-6</c:v>
                </c:pt>
                <c:pt idx="4">
                  <c:v>-42</c:v>
                </c:pt>
                <c:pt idx="5">
                  <c:v>36</c:v>
                </c:pt>
                <c:pt idx="6">
                  <c:v>252</c:v>
                </c:pt>
                <c:pt idx="7">
                  <c:v>100</c:v>
                </c:pt>
                <c:pt idx="8">
                  <c:v>900</c:v>
                </c:pt>
                <c:pt idx="9">
                  <c:v>144</c:v>
                </c:pt>
                <c:pt idx="10">
                  <c:v>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D-4F45-B0BB-DC11F1C2402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Hoja1!$C$6:$M$6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118</c:v>
                </c:pt>
                <c:pt idx="3">
                  <c:v>-6</c:v>
                </c:pt>
                <c:pt idx="4">
                  <c:v>-12</c:v>
                </c:pt>
                <c:pt idx="5">
                  <c:v>36</c:v>
                </c:pt>
                <c:pt idx="6">
                  <c:v>72</c:v>
                </c:pt>
                <c:pt idx="7">
                  <c:v>100</c:v>
                </c:pt>
                <c:pt idx="8">
                  <c:v>900</c:v>
                </c:pt>
                <c:pt idx="9">
                  <c:v>324</c:v>
                </c:pt>
                <c:pt idx="10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BD-4F45-B0BB-DC11F1C2402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Hoja1!$C$7:$M$7</c:f>
              <c:numCache>
                <c:formatCode>0</c:formatCode>
                <c:ptCount val="11"/>
                <c:pt idx="0">
                  <c:v>5</c:v>
                </c:pt>
                <c:pt idx="1">
                  <c:v>12</c:v>
                </c:pt>
                <c:pt idx="2">
                  <c:v>117</c:v>
                </c:pt>
                <c:pt idx="3">
                  <c:v>-2</c:v>
                </c:pt>
                <c:pt idx="4">
                  <c:v>-13</c:v>
                </c:pt>
                <c:pt idx="5">
                  <c:v>4</c:v>
                </c:pt>
                <c:pt idx="6">
                  <c:v>26</c:v>
                </c:pt>
                <c:pt idx="7">
                  <c:v>120</c:v>
                </c:pt>
                <c:pt idx="8">
                  <c:v>100</c:v>
                </c:pt>
                <c:pt idx="9">
                  <c:v>9</c:v>
                </c:pt>
                <c:pt idx="10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D-4F45-B0BB-DC11F1C24026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Hoja1!$C$8:$M$8</c:f>
              <c:numCache>
                <c:formatCode>0</c:formatCode>
                <c:ptCount val="11"/>
                <c:pt idx="0">
                  <c:v>6</c:v>
                </c:pt>
                <c:pt idx="1">
                  <c:v>16</c:v>
                </c:pt>
                <c:pt idx="2">
                  <c:v>137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14</c:v>
                </c:pt>
                <c:pt idx="7">
                  <c:v>140</c:v>
                </c:pt>
                <c:pt idx="8">
                  <c:v>100</c:v>
                </c:pt>
                <c:pt idx="9">
                  <c:v>9</c:v>
                </c:pt>
                <c:pt idx="1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D-4F45-B0BB-DC11F1C24026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Hoja1!$C$9:$M$9</c:f>
              <c:numCache>
                <c:formatCode>0</c:formatCode>
                <c:ptCount val="11"/>
                <c:pt idx="0">
                  <c:v>7</c:v>
                </c:pt>
                <c:pt idx="1">
                  <c:v>20</c:v>
                </c:pt>
                <c:pt idx="2">
                  <c:v>157</c:v>
                </c:pt>
                <c:pt idx="3">
                  <c:v>6</c:v>
                </c:pt>
                <c:pt idx="4">
                  <c:v>27</c:v>
                </c:pt>
                <c:pt idx="5">
                  <c:v>36</c:v>
                </c:pt>
                <c:pt idx="6">
                  <c:v>162</c:v>
                </c:pt>
                <c:pt idx="7">
                  <c:v>160</c:v>
                </c:pt>
                <c:pt idx="8">
                  <c:v>900</c:v>
                </c:pt>
                <c:pt idx="9">
                  <c:v>9</c:v>
                </c:pt>
                <c:pt idx="10">
                  <c:v>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BD-4F45-B0BB-DC11F1C24026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Hoja1!$C$10:$M$10</c:f>
              <c:numCache>
                <c:formatCode>0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169</c:v>
                </c:pt>
                <c:pt idx="3">
                  <c:v>6</c:v>
                </c:pt>
                <c:pt idx="4">
                  <c:v>39</c:v>
                </c:pt>
                <c:pt idx="5">
                  <c:v>36</c:v>
                </c:pt>
                <c:pt idx="6">
                  <c:v>234</c:v>
                </c:pt>
                <c:pt idx="7">
                  <c:v>160</c:v>
                </c:pt>
                <c:pt idx="8">
                  <c:v>900</c:v>
                </c:pt>
                <c:pt idx="9">
                  <c:v>81</c:v>
                </c:pt>
                <c:pt idx="10">
                  <c:v>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BD-4F45-B0BB-DC11F1C24026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Hoja1!$C$11:$M$11</c:f>
              <c:numCache>
                <c:formatCode>0</c:formatCode>
                <c:ptCount val="11"/>
                <c:pt idx="0">
                  <c:v>9</c:v>
                </c:pt>
                <c:pt idx="1">
                  <c:v>22</c:v>
                </c:pt>
                <c:pt idx="2">
                  <c:v>149</c:v>
                </c:pt>
                <c:pt idx="3">
                  <c:v>8</c:v>
                </c:pt>
                <c:pt idx="4">
                  <c:v>19</c:v>
                </c:pt>
                <c:pt idx="5">
                  <c:v>64</c:v>
                </c:pt>
                <c:pt idx="6">
                  <c:v>152</c:v>
                </c:pt>
                <c:pt idx="7">
                  <c:v>170</c:v>
                </c:pt>
                <c:pt idx="8">
                  <c:v>1600</c:v>
                </c:pt>
                <c:pt idx="9">
                  <c:v>441</c:v>
                </c:pt>
                <c:pt idx="10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BD-4F45-B0BB-DC11F1C24026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Hoja1!$C$2:$M$2</c:f>
              <c:strCache>
                <c:ptCount val="11"/>
                <c:pt idx="0">
                  <c:v>i</c:v>
                </c:pt>
                <c:pt idx="1">
                  <c:v>xi</c:v>
                </c:pt>
                <c:pt idx="2">
                  <c:v>yi</c:v>
                </c:pt>
                <c:pt idx="3">
                  <c:v>xi-x</c:v>
                </c:pt>
                <c:pt idx="4">
                  <c:v>xi-y</c:v>
                </c:pt>
                <c:pt idx="5">
                  <c:v>(xi-x)*(yi-y)</c:v>
                </c:pt>
                <c:pt idx="6">
                  <c:v>(xi-x)</c:v>
                </c:pt>
                <c:pt idx="7">
                  <c:v>^Yi</c:v>
                </c:pt>
                <c:pt idx="8">
                  <c:v>(^Yi-y)^2</c:v>
                </c:pt>
                <c:pt idx="9">
                  <c:v>(yi-^Yi)^2</c:v>
                </c:pt>
                <c:pt idx="10">
                  <c:v>(yi-y)^2</c:v>
                </c:pt>
              </c:strCache>
            </c:strRef>
          </c:xVal>
          <c:yVal>
            <c:numRef>
              <c:f>Hoja1!$C$12:$M$12</c:f>
              <c:numCache>
                <c:formatCode>0</c:formatCode>
                <c:ptCount val="11"/>
                <c:pt idx="0">
                  <c:v>10</c:v>
                </c:pt>
                <c:pt idx="1">
                  <c:v>28</c:v>
                </c:pt>
                <c:pt idx="2">
                  <c:v>202</c:v>
                </c:pt>
                <c:pt idx="3">
                  <c:v>14</c:v>
                </c:pt>
                <c:pt idx="4">
                  <c:v>72</c:v>
                </c:pt>
                <c:pt idx="5">
                  <c:v>196</c:v>
                </c:pt>
                <c:pt idx="6">
                  <c:v>1008</c:v>
                </c:pt>
                <c:pt idx="7">
                  <c:v>190</c:v>
                </c:pt>
                <c:pt idx="8">
                  <c:v>3600</c:v>
                </c:pt>
                <c:pt idx="9">
                  <c:v>144</c:v>
                </c:pt>
                <c:pt idx="10">
                  <c:v>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BD-4F45-B0BB-DC11F1C2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67920"/>
        <c:axId val="761668400"/>
      </c:scatterChart>
      <c:valAx>
        <c:axId val="7616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68400"/>
        <c:crosses val="autoZero"/>
        <c:crossBetween val="midCat"/>
      </c:valAx>
      <c:valAx>
        <c:axId val="761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5F8DB-4115-CC44-58CE-3865A3F11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15</xdr:row>
      <xdr:rowOff>19050</xdr:rowOff>
    </xdr:from>
    <xdr:to>
      <xdr:col>8</xdr:col>
      <xdr:colOff>68580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FBDB6-5016-687A-7F07-6DC954AF9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1.819777199074" createdVersion="8" refreshedVersion="8" minRefreshableVersion="3" recordCount="10" xr:uid="{9C1DD57E-5313-4BC9-AFBA-6CE1C571D05C}">
  <cacheSource type="worksheet">
    <worksheetSource ref="C2:M12" sheet="Hoja1"/>
  </cacheSource>
  <cacheFields count="11">
    <cacheField name="i" numFmtId="169">
      <sharedItems containsSemiMixedTypes="0" containsString="0" containsNumber="1" containsInteger="1" minValue="1" maxValue="10"/>
    </cacheField>
    <cacheField name="xi" numFmtId="169">
      <sharedItems containsSemiMixedTypes="0" containsString="0" containsNumber="1" containsInteger="1" minValue="2" maxValue="28"/>
    </cacheField>
    <cacheField name="yi" numFmtId="169">
      <sharedItems containsSemiMixedTypes="0" containsString="0" containsNumber="1" containsInteger="1" minValue="58" maxValue="202"/>
    </cacheField>
    <cacheField name="xi-x" numFmtId="169">
      <sharedItems containsSemiMixedTypes="0" containsString="0" containsNumber="1" containsInteger="1" minValue="-12" maxValue="14"/>
    </cacheField>
    <cacheField name="xi-y" numFmtId="169">
      <sharedItems containsSemiMixedTypes="0" containsString="0" containsNumber="1" containsInteger="1" minValue="-72" maxValue="72"/>
    </cacheField>
    <cacheField name="(xi-x)*(yi-y)" numFmtId="169">
      <sharedItems containsSemiMixedTypes="0" containsString="0" containsNumber="1" minValue="3.2400000000000024" maxValue="190.44000000000003"/>
    </cacheField>
    <cacheField name="(xi-x)" numFmtId="169">
      <sharedItems containsSemiMixedTypes="0" containsString="0" containsNumber="1" containsInteger="1" minValue="14" maxValue="1008"/>
    </cacheField>
    <cacheField name="^Yi" numFmtId="169">
      <sharedItems containsSemiMixedTypes="0" containsString="0" containsNumber="1" containsInteger="1" minValue="70" maxValue="190"/>
    </cacheField>
    <cacheField name="(^Yi-y)^2" numFmtId="169">
      <sharedItems containsSemiMixedTypes="0" containsString="0" containsNumber="1" containsInteger="1" minValue="100" maxValue="3600"/>
    </cacheField>
    <cacheField name="(yi-^Yi)^2" numFmtId="169">
      <sharedItems containsSemiMixedTypes="0" containsString="0" containsNumber="1" containsInteger="1" minValue="9" maxValue="441"/>
    </cacheField>
    <cacheField name="(yi-y)^2" numFmtId="169">
      <sharedItems containsSemiMixedTypes="0" containsString="0" containsNumber="1" containsInteger="1" minValue="49" maxValue="5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"/>
    <n v="58"/>
    <n v="-12"/>
    <n v="-72"/>
    <n v="148.83999999999997"/>
    <n v="864"/>
    <n v="70"/>
    <n v="3600"/>
    <n v="144"/>
    <n v="5184"/>
  </r>
  <r>
    <n v="2"/>
    <n v="6"/>
    <n v="105"/>
    <n v="-8"/>
    <n v="-25"/>
    <n v="67.239999999999995"/>
    <n v="200"/>
    <n v="90"/>
    <n v="1600"/>
    <n v="225"/>
    <n v="625"/>
  </r>
  <r>
    <n v="3"/>
    <n v="8"/>
    <n v="88"/>
    <n v="-6"/>
    <n v="-42"/>
    <n v="38.439999999999991"/>
    <n v="252"/>
    <n v="100"/>
    <n v="900"/>
    <n v="144"/>
    <n v="1764"/>
  </r>
  <r>
    <n v="4"/>
    <n v="8"/>
    <n v="118"/>
    <n v="-6"/>
    <n v="-12"/>
    <n v="38.439999999999991"/>
    <n v="72"/>
    <n v="100"/>
    <n v="900"/>
    <n v="324"/>
    <n v="144"/>
  </r>
  <r>
    <n v="5"/>
    <n v="12"/>
    <n v="117"/>
    <n v="-2"/>
    <n v="-13"/>
    <n v="4.8399999999999972"/>
    <n v="26"/>
    <n v="120"/>
    <n v="100"/>
    <n v="9"/>
    <n v="169"/>
  </r>
  <r>
    <n v="6"/>
    <n v="16"/>
    <n v="137"/>
    <n v="2"/>
    <n v="7"/>
    <n v="3.2400000000000024"/>
    <n v="14"/>
    <n v="140"/>
    <n v="100"/>
    <n v="9"/>
    <n v="49"/>
  </r>
  <r>
    <n v="7"/>
    <n v="20"/>
    <n v="157"/>
    <n v="6"/>
    <n v="27"/>
    <n v="33.640000000000008"/>
    <n v="162"/>
    <n v="160"/>
    <n v="900"/>
    <n v="9"/>
    <n v="729"/>
  </r>
  <r>
    <n v="8"/>
    <n v="20"/>
    <n v="169"/>
    <n v="6"/>
    <n v="39"/>
    <n v="33.640000000000008"/>
    <n v="234"/>
    <n v="160"/>
    <n v="900"/>
    <n v="81"/>
    <n v="1521"/>
  </r>
  <r>
    <n v="9"/>
    <n v="22"/>
    <n v="149"/>
    <n v="8"/>
    <n v="19"/>
    <n v="60.840000000000011"/>
    <n v="152"/>
    <n v="170"/>
    <n v="1600"/>
    <n v="441"/>
    <n v="361"/>
  </r>
  <r>
    <n v="10"/>
    <n v="28"/>
    <n v="202"/>
    <n v="14"/>
    <n v="72"/>
    <n v="190.44000000000003"/>
    <n v="1008"/>
    <n v="190"/>
    <n v="3600"/>
    <n v="144"/>
    <n v="5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7F1B2-6314-4DE8-955E-EB6B9CEFF629}" name="TablaDiná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2" firstHeaderRow="0" firstDataRow="1" firstDataCol="0"/>
  <pivotFields count="11"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numFmtId="169" showAll="0"/>
    <pivotField numFmtId="169" showAll="0"/>
    <pivotField numFmtId="169" showAll="0"/>
    <pivotField numFmtId="169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i" fld="0" baseField="0" baseItem="0" numFmtId="169"/>
    <dataField name="Suma de xi" fld="1" baseField="0" baseItem="0" numFmtId="169"/>
    <dataField name="Suma de yi" fld="2" baseField="0" baseItem="0" numFmtId="169"/>
    <dataField name="Suma de xi-x" fld="3" baseField="0" baseItem="0" numFmtId="169"/>
    <dataField name="Suma de xi-y" fld="4" baseField="0" baseItem="0" numFmtId="169"/>
    <dataField name="Suma de (xi-x)*(yi-y)" fld="5" baseField="0" baseItem="0" numFmtId="169"/>
    <dataField name="Suma de (xi-x)" fld="6" baseField="0" baseItem="0" numFmtId="169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4F3D-B51F-4AE4-989D-5B3A2D62706E}">
  <dimension ref="A1:G2"/>
  <sheetViews>
    <sheetView workbookViewId="0"/>
  </sheetViews>
  <sheetFormatPr baseColWidth="10" defaultRowHeight="14.4" x14ac:dyDescent="0.3"/>
  <cols>
    <col min="1" max="1" width="9.21875" bestFit="1" customWidth="1"/>
    <col min="2" max="2" width="10.109375" bestFit="1" customWidth="1"/>
    <col min="3" max="3" width="10.21875" bestFit="1" customWidth="1"/>
    <col min="4" max="4" width="11.6640625" bestFit="1" customWidth="1"/>
    <col min="5" max="5" width="11.77734375" bestFit="1" customWidth="1"/>
    <col min="6" max="6" width="18.5546875" bestFit="1" customWidth="1"/>
    <col min="7" max="7" width="13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s="2">
        <v>55</v>
      </c>
      <c r="B2" s="2">
        <v>142</v>
      </c>
      <c r="C2" s="2">
        <v>1300</v>
      </c>
      <c r="D2" s="2">
        <v>2</v>
      </c>
      <c r="E2" s="2">
        <v>0</v>
      </c>
      <c r="F2" s="2">
        <v>619.6</v>
      </c>
      <c r="G2" s="2">
        <v>2984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B374-22FD-460D-99AC-52A597944360}">
  <dimension ref="C2:M20"/>
  <sheetViews>
    <sheetView tabSelected="1" topLeftCell="A5" workbookViewId="0">
      <selection activeCell="J22" sqref="J22"/>
    </sheetView>
  </sheetViews>
  <sheetFormatPr baseColWidth="10" defaultRowHeight="14.4" x14ac:dyDescent="0.3"/>
  <sheetData>
    <row r="2" spans="3:13" x14ac:dyDescent="0.3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3:13" x14ac:dyDescent="0.3">
      <c r="C3" s="4">
        <v>1</v>
      </c>
      <c r="D3" s="4">
        <v>2</v>
      </c>
      <c r="E3" s="4">
        <v>58</v>
      </c>
      <c r="F3" s="4">
        <v>-12</v>
      </c>
      <c r="G3" s="4">
        <v>-72</v>
      </c>
      <c r="H3" s="4">
        <v>144</v>
      </c>
      <c r="I3" s="4">
        <f>F3*G3</f>
        <v>864</v>
      </c>
      <c r="J3" s="4">
        <v>70</v>
      </c>
      <c r="K3" s="4">
        <f>(J3-E$14)^2</f>
        <v>3600</v>
      </c>
      <c r="L3" s="4">
        <f>(J3-E3)^2</f>
        <v>144</v>
      </c>
      <c r="M3" s="4">
        <f>(E3-$E$14)^2</f>
        <v>5184</v>
      </c>
    </row>
    <row r="4" spans="3:13" x14ac:dyDescent="0.3">
      <c r="C4" s="4">
        <v>2</v>
      </c>
      <c r="D4" s="4">
        <v>6</v>
      </c>
      <c r="E4" s="4">
        <v>105</v>
      </c>
      <c r="F4" s="4">
        <v>-8</v>
      </c>
      <c r="G4" s="4">
        <v>-25</v>
      </c>
      <c r="H4" s="4">
        <v>64</v>
      </c>
      <c r="I4" s="4">
        <f>F4*G4</f>
        <v>200</v>
      </c>
      <c r="J4" s="4">
        <v>90</v>
      </c>
      <c r="K4" s="4">
        <f t="shared" ref="K4:K12" si="0">(J4-E$14)^2</f>
        <v>1600</v>
      </c>
      <c r="L4" s="4">
        <f>(J4-E4)^2</f>
        <v>225</v>
      </c>
      <c r="M4" s="4">
        <f t="shared" ref="M4:M12" si="1">(E4-$E$14)^2</f>
        <v>625</v>
      </c>
    </row>
    <row r="5" spans="3:13" x14ac:dyDescent="0.3">
      <c r="C5" s="4">
        <v>3</v>
      </c>
      <c r="D5" s="4">
        <v>8</v>
      </c>
      <c r="E5" s="4">
        <v>88</v>
      </c>
      <c r="F5" s="4">
        <v>-6</v>
      </c>
      <c r="G5" s="4">
        <v>-42</v>
      </c>
      <c r="H5" s="4">
        <v>36</v>
      </c>
      <c r="I5" s="4">
        <f>F5*G5</f>
        <v>252</v>
      </c>
      <c r="J5" s="4">
        <v>100</v>
      </c>
      <c r="K5" s="4">
        <f t="shared" si="0"/>
        <v>900</v>
      </c>
      <c r="L5" s="4">
        <f>(J5-E5)^2</f>
        <v>144</v>
      </c>
      <c r="M5" s="4">
        <f t="shared" si="1"/>
        <v>1764</v>
      </c>
    </row>
    <row r="6" spans="3:13" x14ac:dyDescent="0.3">
      <c r="C6" s="4">
        <v>4</v>
      </c>
      <c r="D6" s="4">
        <v>8</v>
      </c>
      <c r="E6" s="4">
        <v>118</v>
      </c>
      <c r="F6" s="4">
        <v>-6</v>
      </c>
      <c r="G6" s="4">
        <v>-12</v>
      </c>
      <c r="H6" s="4">
        <v>36</v>
      </c>
      <c r="I6" s="4">
        <f>F6*G6</f>
        <v>72</v>
      </c>
      <c r="J6" s="4">
        <v>100</v>
      </c>
      <c r="K6" s="4">
        <f t="shared" si="0"/>
        <v>900</v>
      </c>
      <c r="L6" s="4">
        <f>(J6-E6)^2</f>
        <v>324</v>
      </c>
      <c r="M6" s="4">
        <f t="shared" si="1"/>
        <v>144</v>
      </c>
    </row>
    <row r="7" spans="3:13" x14ac:dyDescent="0.3">
      <c r="C7" s="4">
        <v>5</v>
      </c>
      <c r="D7" s="4">
        <v>12</v>
      </c>
      <c r="E7" s="4">
        <v>117</v>
      </c>
      <c r="F7" s="4">
        <v>-2</v>
      </c>
      <c r="G7" s="4">
        <v>-13</v>
      </c>
      <c r="H7" s="4">
        <v>4</v>
      </c>
      <c r="I7" s="4">
        <f>F7*G7</f>
        <v>26</v>
      </c>
      <c r="J7" s="4">
        <v>120</v>
      </c>
      <c r="K7" s="4">
        <f t="shared" si="0"/>
        <v>100</v>
      </c>
      <c r="L7" s="4">
        <f>(J7-E7)^2</f>
        <v>9</v>
      </c>
      <c r="M7" s="4">
        <f t="shared" si="1"/>
        <v>169</v>
      </c>
    </row>
    <row r="8" spans="3:13" x14ac:dyDescent="0.3">
      <c r="C8" s="4">
        <v>6</v>
      </c>
      <c r="D8" s="4">
        <v>16</v>
      </c>
      <c r="E8" s="4">
        <v>137</v>
      </c>
      <c r="F8" s="4">
        <v>2</v>
      </c>
      <c r="G8" s="4">
        <v>7</v>
      </c>
      <c r="H8" s="4">
        <v>4</v>
      </c>
      <c r="I8" s="4">
        <f>F8*G8</f>
        <v>14</v>
      </c>
      <c r="J8" s="4">
        <v>140</v>
      </c>
      <c r="K8" s="4">
        <f t="shared" si="0"/>
        <v>100</v>
      </c>
      <c r="L8" s="4">
        <f>(J8-E8)^2</f>
        <v>9</v>
      </c>
      <c r="M8" s="4">
        <f t="shared" si="1"/>
        <v>49</v>
      </c>
    </row>
    <row r="9" spans="3:13" x14ac:dyDescent="0.3">
      <c r="C9" s="4">
        <v>7</v>
      </c>
      <c r="D9" s="4">
        <v>20</v>
      </c>
      <c r="E9" s="4">
        <v>157</v>
      </c>
      <c r="F9" s="4">
        <v>6</v>
      </c>
      <c r="G9" s="4">
        <v>27</v>
      </c>
      <c r="H9" s="4">
        <v>36</v>
      </c>
      <c r="I9" s="4">
        <f>F9*G9</f>
        <v>162</v>
      </c>
      <c r="J9" s="4">
        <v>160</v>
      </c>
      <c r="K9" s="4">
        <f t="shared" si="0"/>
        <v>900</v>
      </c>
      <c r="L9" s="4">
        <f>(J9-E9)^2</f>
        <v>9</v>
      </c>
      <c r="M9" s="4">
        <f t="shared" si="1"/>
        <v>729</v>
      </c>
    </row>
    <row r="10" spans="3:13" x14ac:dyDescent="0.3">
      <c r="C10" s="4">
        <v>8</v>
      </c>
      <c r="D10" s="4">
        <v>20</v>
      </c>
      <c r="E10" s="4">
        <v>169</v>
      </c>
      <c r="F10" s="4">
        <v>6</v>
      </c>
      <c r="G10" s="4">
        <v>39</v>
      </c>
      <c r="H10" s="4">
        <v>36</v>
      </c>
      <c r="I10" s="4">
        <f>F10*G10</f>
        <v>234</v>
      </c>
      <c r="J10" s="4">
        <v>160</v>
      </c>
      <c r="K10" s="4">
        <f t="shared" si="0"/>
        <v>900</v>
      </c>
      <c r="L10" s="4">
        <f>(J10-E10)^2</f>
        <v>81</v>
      </c>
      <c r="M10" s="4">
        <f t="shared" si="1"/>
        <v>1521</v>
      </c>
    </row>
    <row r="11" spans="3:13" x14ac:dyDescent="0.3">
      <c r="C11" s="4">
        <v>9</v>
      </c>
      <c r="D11" s="4">
        <v>22</v>
      </c>
      <c r="E11" s="4">
        <v>149</v>
      </c>
      <c r="F11" s="4">
        <v>8</v>
      </c>
      <c r="G11" s="4">
        <v>19</v>
      </c>
      <c r="H11" s="4">
        <v>64</v>
      </c>
      <c r="I11" s="4">
        <f>F11*G11</f>
        <v>152</v>
      </c>
      <c r="J11" s="4">
        <v>170</v>
      </c>
      <c r="K11" s="4">
        <f t="shared" si="0"/>
        <v>1600</v>
      </c>
      <c r="L11" s="4">
        <f>(J11-E11)^2</f>
        <v>441</v>
      </c>
      <c r="M11" s="4">
        <f t="shared" si="1"/>
        <v>361</v>
      </c>
    </row>
    <row r="12" spans="3:13" x14ac:dyDescent="0.3">
      <c r="C12" s="4">
        <v>10</v>
      </c>
      <c r="D12" s="4">
        <v>28</v>
      </c>
      <c r="E12" s="4">
        <v>202</v>
      </c>
      <c r="F12" s="4">
        <v>14</v>
      </c>
      <c r="G12" s="4">
        <v>72</v>
      </c>
      <c r="H12" s="4">
        <v>196</v>
      </c>
      <c r="I12" s="4">
        <f>F12*G12</f>
        <v>1008</v>
      </c>
      <c r="J12" s="4">
        <v>190</v>
      </c>
      <c r="K12" s="4">
        <f t="shared" si="0"/>
        <v>3600</v>
      </c>
      <c r="L12" s="4">
        <f>(J12-E12)^2</f>
        <v>144</v>
      </c>
      <c r="M12" s="4">
        <f t="shared" si="1"/>
        <v>5184</v>
      </c>
    </row>
    <row r="13" spans="3:1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3:13" x14ac:dyDescent="0.3">
      <c r="C14" s="1"/>
      <c r="D14" s="1">
        <f>AVERAGE(D3:D12)</f>
        <v>14.2</v>
      </c>
      <c r="E14" s="1">
        <f>AVERAGE(E3:E12)</f>
        <v>130</v>
      </c>
      <c r="F14" s="1"/>
      <c r="G14" s="1"/>
      <c r="H14" s="1">
        <f>SUM(H3:H12)</f>
        <v>620</v>
      </c>
      <c r="I14" s="1">
        <f>SUM(I3:I12)</f>
        <v>2984</v>
      </c>
      <c r="J14" s="1"/>
      <c r="K14" s="1">
        <f>SUM(K3:K12)</f>
        <v>14200</v>
      </c>
      <c r="L14" s="1">
        <f>SUM(L3:L12)</f>
        <v>1530</v>
      </c>
      <c r="M14" s="1">
        <f>SUM(M3:M12)</f>
        <v>15730</v>
      </c>
    </row>
    <row r="18" spans="10:10" x14ac:dyDescent="0.3">
      <c r="J18" t="s">
        <v>18</v>
      </c>
    </row>
    <row r="19" spans="10:10" x14ac:dyDescent="0.3">
      <c r="J19" t="s">
        <v>19</v>
      </c>
    </row>
    <row r="20" spans="10:10" x14ac:dyDescent="0.3">
      <c r="J20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Gutiérrez</dc:creator>
  <cp:lastModifiedBy>Andrés Gutiérrez</cp:lastModifiedBy>
  <dcterms:created xsi:type="dcterms:W3CDTF">2025-07-03T07:29:46Z</dcterms:created>
  <dcterms:modified xsi:type="dcterms:W3CDTF">2025-07-04T02:05:38Z</dcterms:modified>
</cp:coreProperties>
</file>