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6C7F8A45-7691-47B9-AF4A-FA92663C69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definedNames>
    <definedName name="Range_CVXSeries">Virus!$BY$6:$BZ$57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2" i="4"/>
  <c r="A2" i="1"/>
  <c r="L57" i="5" l="1"/>
  <c r="K57" i="5"/>
  <c r="J57" i="5"/>
  <c r="I57" i="5"/>
  <c r="H57" i="5"/>
  <c r="G57" i="5"/>
  <c r="F57" i="5"/>
  <c r="E57" i="5"/>
  <c r="D57" i="5"/>
  <c r="K57" i="4"/>
  <c r="C9" i="3" l="1"/>
  <c r="C8" i="3"/>
  <c r="C7" i="3"/>
  <c r="C6" i="3"/>
  <c r="C5" i="3"/>
  <c r="C4" i="3"/>
  <c r="L57" i="4" l="1"/>
  <c r="J57" i="4"/>
  <c r="I57" i="4"/>
  <c r="H57" i="4"/>
  <c r="G57" i="4"/>
  <c r="F57" i="4"/>
  <c r="E57" i="4"/>
  <c r="D57" i="4"/>
  <c r="A4" i="5"/>
  <c r="A4" i="4"/>
  <c r="A1" i="5"/>
  <c r="A1" i="4"/>
  <c r="C21" i="3"/>
  <c r="C20" i="3"/>
  <c r="C19" i="3"/>
  <c r="C18" i="3"/>
  <c r="C17" i="3"/>
  <c r="C16" i="3"/>
  <c r="C15" i="3"/>
  <c r="C14" i="3"/>
  <c r="C13" i="3"/>
  <c r="C12" i="3"/>
  <c r="C11" i="3"/>
  <c r="C10" i="3"/>
  <c r="Z58" i="1" l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/>
  <c r="A1" i="1"/>
  <c r="AQ57" i="1" l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BZ348" i="1" l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Y297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 s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AQ58" i="1"/>
  <c r="AJ58" i="1"/>
  <c r="AH58" i="1"/>
  <c r="AG58" i="1"/>
  <c r="AF58" i="1"/>
  <c r="AE58" i="1"/>
  <c r="AD58" i="1"/>
  <c r="AC58" i="1"/>
  <c r="AB58" i="1"/>
  <c r="AA58" i="1"/>
  <c r="BA58" i="1"/>
  <c r="AV53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A56" i="1"/>
  <c r="BA55" i="1"/>
  <c r="BA54" i="1"/>
  <c r="AO58" i="1" l="1"/>
  <c r="AL58" i="1"/>
  <c r="AP58" i="1"/>
  <c r="AN58" i="1"/>
  <c r="AK58" i="1"/>
  <c r="AI58" i="1"/>
  <c r="AM58" i="1"/>
  <c r="BA57" i="1"/>
</calcChain>
</file>

<file path=xl/sharedStrings.xml><?xml version="1.0" encoding="utf-8"?>
<sst xmlns="http://schemas.openxmlformats.org/spreadsheetml/2006/main" count="165" uniqueCount="131">
  <si>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</si>
  <si>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</si>
  <si>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</si>
  <si>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</si>
  <si>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</si>
  <si>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</si>
  <si>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</si>
  <si>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</si>
  <si>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</si>
  <si>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</si>
  <si>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</si>
  <si>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</si>
  <si>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</si>
  <si>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</si>
  <si>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</si>
  <si>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</si>
  <si>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</si>
  <si>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</si>
  <si>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</si>
  <si>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</si>
  <si>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</si>
  <si>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</si>
  <si>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</si>
  <si>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</si>
  <si>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</si>
  <si>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</si>
  <si>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</si>
  <si>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</si>
  <si>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</si>
  <si>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</si>
  <si>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</si>
  <si>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</si>
  <si>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</si>
  <si>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</si>
  <si>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</si>
  <si>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</si>
  <si>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</si>
  <si>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</si>
  <si>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</si>
  <si>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</si>
  <si>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</si>
  <si>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</si>
  <si>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</si>
  <si>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</si>
  <si>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</si>
  <si>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</si>
  <si>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</si>
  <si>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</si>
  <si>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</si>
  <si>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</si>
  <si>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</si>
  <si>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</si>
  <si>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</si>
  <si>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</si>
  <si>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</si>
  <si>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</si>
  <si>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</si>
  <si>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</si>
  <si>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</si>
  <si>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</si>
  <si>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</si>
  <si>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</si>
  <si>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</si>
  <si>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</si>
  <si>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</si>
  <si>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</si>
  <si>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</si>
  <si>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</si>
  <si>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</si>
  <si>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</si>
  <si>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</si>
  <si>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</si>
  <si>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</si>
  <si>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</si>
  <si>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</si>
  <si>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</si>
  <si>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</si>
  <si>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</si>
  <si>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</si>
  <si>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</si>
  <si>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</si>
  <si>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</si>
  <si>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</si>
  <si>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</si>
  <si>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</si>
  <si>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</si>
  <si>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</si>
  <si>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</si>
  <si>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</si>
  <si>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</si>
  <si>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</si>
  <si>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</si>
  <si>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</si>
  <si>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</si>
  <si>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</si>
  <si>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</si>
  <si>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</si>
  <si>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</si>
  <si>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</si>
  <si>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</si>
  <si>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</si>
  <si>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</si>
  <si>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</si>
  <si>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</si>
  <si>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</si>
  <si>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Bolivia</t>
  </si>
  <si>
    <t>B Victoria ∆162/163</t>
  </si>
  <si>
    <t>Chuquisaca</t>
  </si>
  <si>
    <t>Cochabamba</t>
  </si>
  <si>
    <t>Beni</t>
  </si>
  <si>
    <t>La Paz</t>
  </si>
  <si>
    <t>Oruro</t>
  </si>
  <si>
    <t>Pando</t>
  </si>
  <si>
    <t>Potosi</t>
  </si>
  <si>
    <t>Santa Cruz</t>
  </si>
  <si>
    <t>Tarija</t>
  </si>
  <si>
    <t>Positivo Influenza A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</si>
  <si>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</si>
  <si>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</si>
  <si>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</si>
  <si>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</si>
  <si>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</si>
  <si>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</si>
  <si>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</si>
  <si>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</si>
  <si>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</si>
  <si>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</si>
  <si>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</si>
  <si>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A(H3N2)</t>
  </si>
  <si>
    <t>Distribución de virus VSR por provincia de residencia del caso</t>
  </si>
  <si>
    <t>Distribución de virus Influenza por provincia de residencia del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</si>
</sst>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9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color theme="0"/>
      <name val="Calibri Light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9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10" applyNumberFormat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1" fillId="12" borderId="3" applyNumberFormat="0" applyAlignment="0" applyProtection="0"/>
    <xf numFmtId="0" fontId="22" fillId="8" borderId="0" applyNumberFormat="0" applyBorder="0" applyAlignment="0" applyProtection="0"/>
    <xf numFmtId="0" fontId="23" fillId="27" borderId="0" applyNumberFormat="0" applyBorder="0" applyAlignment="0" applyProtection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4" fillId="0" borderId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4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" fillId="0" borderId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25" fillId="0" borderId="0" applyNumberFormat="0" applyBorder="0" applyAlignment="0"/>
    <xf numFmtId="0" fontId="14" fillId="2" borderId="1" applyNumberFormat="0" applyFont="0" applyAlignment="0" applyProtection="0"/>
    <xf numFmtId="9" fontId="24" fillId="0" borderId="0" applyFont="0" applyFill="0" applyBorder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7" fillId="21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20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24" fillId="0" borderId="0"/>
    <xf numFmtId="0" fontId="38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49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6" fillId="5" borderId="3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 applyProtection="1">
      <alignment horizontal="center" vertical="top" wrapText="1"/>
      <protection locked="0"/>
    </xf>
    <xf numFmtId="0" fontId="7" fillId="5" borderId="3" xfId="0" applyFont="1" applyFill="1" applyBorder="1" applyAlignment="1" applyProtection="1">
      <alignment horizontal="center"/>
      <protection locked="0"/>
    </xf>
    <xf numFmtId="0" fontId="7" fillId="5" borderId="3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/>
    <xf numFmtId="0" fontId="8" fillId="5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6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3" fillId="0" borderId="0" xfId="0" applyFont="1" applyAlignment="1">
      <alignment wrapText="1"/>
    </xf>
    <xf numFmtId="0" fontId="35" fillId="0" borderId="0" xfId="0" applyFont="1" applyFill="1" applyBorder="1" applyAlignment="1">
      <alignment vertical="center" wrapText="1"/>
    </xf>
    <xf numFmtId="0" fontId="36" fillId="0" borderId="0" xfId="0" applyFont="1"/>
    <xf numFmtId="0" fontId="0" fillId="30" borderId="21" xfId="0" applyFill="1" applyBorder="1" applyAlignment="1">
      <alignment horizontal="center" vertical="center" wrapText="1"/>
    </xf>
    <xf numFmtId="0" fontId="0" fillId="30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31" borderId="23" xfId="0" applyFill="1" applyBorder="1"/>
    <xf numFmtId="0" fontId="0" fillId="0" borderId="4" xfId="0" applyBorder="1"/>
    <xf numFmtId="0" fontId="0" fillId="31" borderId="4" xfId="0" applyFill="1" applyBorder="1"/>
    <xf numFmtId="0" fontId="0" fillId="32" borderId="21" xfId="0" applyFill="1" applyBorder="1" applyAlignment="1">
      <alignment horizontal="center" vertical="center" wrapText="1"/>
    </xf>
    <xf numFmtId="0" fontId="0" fillId="32" borderId="22" xfId="0" applyFill="1" applyBorder="1" applyAlignment="1">
      <alignment horizontal="center" vertical="center" wrapText="1"/>
    </xf>
    <xf numFmtId="49" fontId="39" fillId="33" borderId="24" xfId="0" applyNumberFormat="1" applyFont="1" applyFill="1" applyBorder="1" applyAlignment="1">
      <alignment horizontal="center" vertical="center" wrapText="1"/>
    </xf>
    <xf numFmtId="49" fontId="39" fillId="33" borderId="25" xfId="0" applyNumberFormat="1" applyFont="1" applyFill="1" applyBorder="1" applyAlignment="1">
      <alignment horizontal="center" vertical="center" wrapText="1"/>
    </xf>
    <xf numFmtId="49" fontId="39" fillId="34" borderId="25" xfId="0" applyNumberFormat="1" applyFont="1" applyFill="1" applyBorder="1" applyAlignment="1">
      <alignment horizontal="center" vertical="center" wrapText="1"/>
    </xf>
    <xf numFmtId="49" fontId="39" fillId="35" borderId="25" xfId="0" applyNumberFormat="1" applyFont="1" applyFill="1" applyBorder="1" applyAlignment="1">
      <alignment horizontal="center" vertical="center" wrapText="1"/>
    </xf>
    <xf numFmtId="49" fontId="39" fillId="36" borderId="25" xfId="0" applyNumberFormat="1" applyFont="1" applyFill="1" applyBorder="1" applyAlignment="1">
      <alignment horizontal="center" vertical="center" wrapText="1"/>
    </xf>
    <xf numFmtId="0" fontId="36" fillId="6" borderId="42" xfId="0" applyFont="1" applyFill="1" applyBorder="1" applyAlignment="1">
      <alignment horizontal="center" vertical="top" wrapText="1"/>
    </xf>
    <xf numFmtId="0" fontId="36" fillId="6" borderId="5" xfId="0" applyFont="1" applyFill="1" applyBorder="1" applyAlignment="1">
      <alignment horizontal="center" vertical="top" wrapText="1"/>
    </xf>
    <xf numFmtId="0" fontId="36" fillId="6" borderId="43" xfId="0" applyFont="1" applyFill="1" applyBorder="1" applyAlignment="1">
      <alignment horizontal="center" vertical="top" wrapText="1"/>
    </xf>
    <xf numFmtId="164" fontId="36" fillId="6" borderId="42" xfId="0" applyNumberFormat="1" applyFont="1" applyFill="1" applyBorder="1" applyAlignment="1">
      <alignment horizontal="center"/>
    </xf>
    <xf numFmtId="164" fontId="36" fillId="6" borderId="5" xfId="0" applyNumberFormat="1" applyFont="1" applyFill="1" applyBorder="1" applyAlignment="1">
      <alignment horizontal="center"/>
    </xf>
    <xf numFmtId="164" fontId="36" fillId="6" borderId="44" xfId="0" applyNumberFormat="1" applyFont="1" applyFill="1" applyBorder="1" applyAlignment="1">
      <alignment horizontal="center"/>
    </xf>
    <xf numFmtId="0" fontId="36" fillId="44" borderId="52" xfId="0" applyFont="1" applyFill="1" applyBorder="1" applyAlignment="1">
      <alignment horizontal="center" vertical="center" wrapText="1"/>
    </xf>
    <xf numFmtId="49" fontId="36" fillId="44" borderId="52" xfId="0" applyNumberFormat="1" applyFont="1" applyFill="1" applyBorder="1" applyAlignment="1">
      <alignment horizontal="center" vertical="center" wrapText="1"/>
    </xf>
    <xf numFmtId="0" fontId="36" fillId="3" borderId="53" xfId="0" applyFont="1" applyFill="1" applyBorder="1" applyAlignment="1">
      <alignment horizontal="center" vertical="center" wrapText="1"/>
    </xf>
    <xf numFmtId="0" fontId="36" fillId="3" borderId="54" xfId="109" applyFont="1" applyFill="1" applyBorder="1" applyAlignment="1">
      <alignment horizontal="center" vertical="center" wrapText="1"/>
    </xf>
    <xf numFmtId="164" fontId="36" fillId="3" borderId="56" xfId="0" applyNumberFormat="1" applyFont="1" applyFill="1" applyBorder="1" applyAlignment="1">
      <alignment horizontal="center" vertical="center"/>
    </xf>
    <xf numFmtId="164" fontId="36" fillId="3" borderId="55" xfId="0" applyNumberFormat="1" applyFont="1" applyFill="1" applyBorder="1" applyAlignment="1">
      <alignment horizontal="center" vertical="center"/>
    </xf>
    <xf numFmtId="164" fontId="36" fillId="3" borderId="55" xfId="0" applyNumberFormat="1" applyFont="1" applyFill="1" applyBorder="1" applyAlignment="1">
      <alignment horizontal="center"/>
    </xf>
    <xf numFmtId="164" fontId="36" fillId="3" borderId="57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4" fillId="0" borderId="0" xfId="0" applyNumberFormat="1" applyFont="1"/>
    <xf numFmtId="1" fontId="9" fillId="0" borderId="0" xfId="0" applyNumberFormat="1" applyFont="1" applyAlignment="1">
      <alignment vertical="center"/>
    </xf>
    <xf numFmtId="0" fontId="0" fillId="0" borderId="0" xfId="0" applyAlignment="1"/>
    <xf numFmtId="0" fontId="41" fillId="41" borderId="33" xfId="0" applyNumberFormat="1" applyFont="1" applyFill="1" applyBorder="1" applyAlignment="1">
      <alignment horizontal="center" vertical="center" wrapText="1"/>
    </xf>
    <xf numFmtId="0" fontId="41" fillId="41" borderId="34" xfId="0" applyNumberFormat="1" applyFont="1" applyFill="1" applyBorder="1" applyAlignment="1">
      <alignment horizontal="center" vertical="center" wrapText="1"/>
    </xf>
    <xf numFmtId="49" fontId="41" fillId="41" borderId="33" xfId="0" applyNumberFormat="1" applyFont="1" applyFill="1" applyBorder="1" applyAlignment="1">
      <alignment horizontal="center" vertical="center" wrapText="1"/>
    </xf>
    <xf numFmtId="49" fontId="41" fillId="41" borderId="34" xfId="0" applyNumberFormat="1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41" fillId="38" borderId="28" xfId="0" applyNumberFormat="1" applyFont="1" applyFill="1" applyBorder="1" applyAlignment="1">
      <alignment horizontal="center" vertical="center" wrapText="1"/>
    </xf>
    <xf numFmtId="49" fontId="41" fillId="38" borderId="29" xfId="0" applyNumberFormat="1" applyFont="1" applyFill="1" applyBorder="1" applyAlignment="1">
      <alignment horizontal="center" vertical="center" wrapText="1"/>
    </xf>
    <xf numFmtId="49" fontId="40" fillId="44" borderId="37" xfId="0" applyNumberFormat="1" applyFont="1" applyFill="1" applyBorder="1" applyAlignment="1">
      <alignment horizontal="center" vertical="center" wrapText="1"/>
    </xf>
    <xf numFmtId="49" fontId="40" fillId="44" borderId="40" xfId="0" applyNumberFormat="1" applyFont="1" applyFill="1" applyBorder="1" applyAlignment="1">
      <alignment horizontal="center" vertical="center" wrapText="1"/>
    </xf>
    <xf numFmtId="49" fontId="40" fillId="44" borderId="38" xfId="0" applyNumberFormat="1" applyFont="1" applyFill="1" applyBorder="1" applyAlignment="1">
      <alignment horizontal="center" vertical="center" wrapText="1"/>
    </xf>
    <xf numFmtId="49" fontId="40" fillId="44" borderId="41" xfId="0" applyNumberFormat="1" applyFont="1" applyFill="1" applyBorder="1" applyAlignment="1">
      <alignment horizontal="center" vertical="center" wrapText="1"/>
    </xf>
    <xf numFmtId="49" fontId="40" fillId="44" borderId="45" xfId="0" applyNumberFormat="1" applyFont="1" applyFill="1" applyBorder="1" applyAlignment="1">
      <alignment horizontal="center" vertical="center" wrapText="1"/>
    </xf>
    <xf numFmtId="49" fontId="40" fillId="44" borderId="50" xfId="0" applyNumberFormat="1" applyFont="1" applyFill="1" applyBorder="1" applyAlignment="1">
      <alignment horizontal="center" vertical="center" wrapText="1"/>
    </xf>
    <xf numFmtId="49" fontId="40" fillId="44" borderId="46" xfId="0" applyNumberFormat="1" applyFont="1" applyFill="1" applyBorder="1" applyAlignment="1">
      <alignment horizontal="center" vertical="center" wrapText="1"/>
    </xf>
    <xf numFmtId="49" fontId="40" fillId="44" borderId="51" xfId="0" applyNumberFormat="1" applyFont="1" applyFill="1" applyBorder="1" applyAlignment="1">
      <alignment horizontal="center" vertical="center" wrapText="1"/>
    </xf>
    <xf numFmtId="49" fontId="40" fillId="44" borderId="47" xfId="0" applyNumberFormat="1" applyFont="1" applyFill="1" applyBorder="1" applyAlignment="1">
      <alignment horizontal="center" vertical="center" wrapText="1"/>
    </xf>
    <xf numFmtId="49" fontId="40" fillId="44" borderId="48" xfId="0" applyNumberFormat="1" applyFont="1" applyFill="1" applyBorder="1" applyAlignment="1">
      <alignment horizontal="center" vertical="center" wrapText="1"/>
    </xf>
    <xf numFmtId="49" fontId="40" fillId="44" borderId="49" xfId="0" applyNumberFormat="1" applyFont="1" applyFill="1" applyBorder="1" applyAlignment="1">
      <alignment horizontal="center" vertical="center" wrapText="1"/>
    </xf>
    <xf numFmtId="49" fontId="40" fillId="44" borderId="36" xfId="0" applyNumberFormat="1" applyFont="1" applyFill="1" applyBorder="1" applyAlignment="1">
      <alignment horizontal="center" vertical="center" wrapText="1"/>
    </xf>
    <xf numFmtId="49" fontId="40" fillId="44" borderId="39" xfId="0" applyNumberFormat="1" applyFont="1" applyFill="1" applyBorder="1" applyAlignment="1">
      <alignment horizontal="center" vertical="center" wrapText="1"/>
    </xf>
    <xf numFmtId="49" fontId="41" fillId="39" borderId="29" xfId="0" applyNumberFormat="1" applyFont="1" applyFill="1" applyBorder="1" applyAlignment="1">
      <alignment horizontal="center" vertical="center"/>
    </xf>
    <xf numFmtId="49" fontId="41" fillId="40" borderId="29" xfId="0" applyNumberFormat="1" applyFont="1" applyFill="1" applyBorder="1" applyAlignment="1">
      <alignment horizontal="center" vertical="center" wrapText="1"/>
    </xf>
    <xf numFmtId="49" fontId="40" fillId="37" borderId="26" xfId="0" applyNumberFormat="1" applyFont="1" applyFill="1" applyBorder="1" applyAlignment="1">
      <alignment horizontal="center" vertical="center" wrapText="1"/>
    </xf>
    <xf numFmtId="49" fontId="40" fillId="37" borderId="27" xfId="0" applyNumberFormat="1" applyFont="1" applyFill="1" applyBorder="1" applyAlignment="1">
      <alignment horizontal="center" vertical="center" wrapText="1"/>
    </xf>
    <xf numFmtId="0" fontId="42" fillId="43" borderId="17" xfId="0" applyFont="1" applyFill="1" applyBorder="1" applyAlignment="1">
      <alignment horizontal="center" vertical="center" wrapText="1"/>
    </xf>
    <xf numFmtId="0" fontId="42" fillId="43" borderId="18" xfId="0" applyFont="1" applyFill="1" applyBorder="1" applyAlignment="1">
      <alignment horizontal="center" vertical="center" wrapText="1"/>
    </xf>
    <xf numFmtId="0" fontId="42" fillId="43" borderId="30" xfId="0" applyFont="1" applyFill="1" applyBorder="1" applyAlignment="1">
      <alignment horizontal="center" vertical="center" wrapText="1"/>
    </xf>
    <xf numFmtId="0" fontId="42" fillId="43" borderId="31" xfId="0" applyFont="1" applyFill="1" applyBorder="1" applyAlignment="1">
      <alignment horizontal="center" vertical="center" wrapText="1"/>
    </xf>
    <xf numFmtId="0" fontId="42" fillId="43" borderId="0" xfId="0" applyFont="1" applyFill="1" applyBorder="1" applyAlignment="1">
      <alignment horizontal="center" vertical="center" wrapText="1"/>
    </xf>
    <xf numFmtId="0" fontId="42" fillId="43" borderId="32" xfId="0" applyFont="1" applyFill="1" applyBorder="1" applyAlignment="1">
      <alignment horizontal="center" vertical="center" wrapText="1"/>
    </xf>
    <xf numFmtId="0" fontId="42" fillId="43" borderId="19" xfId="0" applyFont="1" applyFill="1" applyBorder="1" applyAlignment="1">
      <alignment horizontal="center" vertical="center" wrapText="1"/>
    </xf>
    <xf numFmtId="0" fontId="42" fillId="43" borderId="20" xfId="0" applyFont="1" applyFill="1" applyBorder="1" applyAlignment="1">
      <alignment horizontal="center" vertical="center" wrapText="1"/>
    </xf>
    <xf numFmtId="0" fontId="42" fillId="43" borderId="35" xfId="0" applyFont="1" applyFill="1" applyBorder="1" applyAlignment="1">
      <alignment horizontal="center" vertical="center" wrapText="1"/>
    </xf>
    <xf numFmtId="0" fontId="40" fillId="42" borderId="20" xfId="0" applyFont="1" applyFill="1" applyBorder="1" applyAlignment="1">
      <alignment horizontal="center" vertical="center" wrapText="1"/>
    </xf>
    <xf numFmtId="0" fontId="40" fillId="42" borderId="35" xfId="0" applyFont="1" applyFill="1" applyBorder="1" applyAlignment="1">
      <alignment horizontal="center" vertical="center" wrapText="1"/>
    </xf>
    <xf numFmtId="0" fontId="42" fillId="41" borderId="0" xfId="0" applyFont="1" applyFill="1" applyBorder="1" applyAlignment="1">
      <alignment horizontal="center" vertical="center"/>
    </xf>
    <xf numFmtId="0" fontId="42" fillId="41" borderId="32" xfId="0" applyFont="1" applyFill="1" applyBorder="1" applyAlignment="1">
      <alignment horizontal="center" vertical="center"/>
    </xf>
    <xf numFmtId="0" fontId="37" fillId="29" borderId="20" xfId="0" applyFont="1" applyFill="1" applyBorder="1" applyAlignment="1">
      <alignment horizontal="center" vertical="center" wrapText="1"/>
    </xf>
    <xf numFmtId="0" fontId="35" fillId="28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75329246139873"/>
          <c:h val="0.65353117283950612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176670400"/>
      </c:lineChart>
      <c:catAx>
        <c:axId val="897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612935210414777"/>
              <c:y val="0.8864554012345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670400"/>
        <c:crosses val="autoZero"/>
        <c:auto val="1"/>
        <c:lblAlgn val="ctr"/>
        <c:lblOffset val="100"/>
        <c:tickMarkSkip val="1"/>
        <c:noMultiLvlLbl val="0"/>
      </c:catAx>
      <c:valAx>
        <c:axId val="1766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74643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93785952164701"/>
          <c:y val="0.9487222222222222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Bolivia,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076158038147152"/>
          <c:h val="0.60296111111111106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104"/>
        <c:axId val="164381824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164382400"/>
      </c:lineChart>
      <c:catAx>
        <c:axId val="162031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824"/>
        <c:crosses val="autoZero"/>
        <c:auto val="1"/>
        <c:lblAlgn val="ctr"/>
        <c:lblOffset val="100"/>
        <c:tickMarkSkip val="1"/>
        <c:noMultiLvlLbl val="0"/>
      </c:catAx>
      <c:valAx>
        <c:axId val="164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104"/>
        <c:crosses val="autoZero"/>
        <c:crossBetween val="between"/>
        <c:minorUnit val="1"/>
      </c:valAx>
      <c:valAx>
        <c:axId val="164382400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2031616"/>
        <c:crosses val="max"/>
        <c:crossBetween val="between"/>
        <c:minorUnit val="1.0000000000000002E-2"/>
      </c:valAx>
      <c:catAx>
        <c:axId val="1620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2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Bolivia,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2078520646346764"/>
          <c:h val="0.58989645061728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736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1312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736"/>
        <c:crosses val="autoZero"/>
        <c:auto val="1"/>
        <c:lblAlgn val="ctr"/>
        <c:lblOffset val="100"/>
        <c:noMultiLvlLbl val="0"/>
      </c:catAx>
      <c:valAx>
        <c:axId val="164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9866787768696"/>
          <c:h val="0.6755223765432096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A88-44B5-977A-14638FD1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7072"/>
        <c:axId val="164703616"/>
      </c:barChart>
      <c:catAx>
        <c:axId val="164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616"/>
        <c:crossesAt val="0"/>
        <c:auto val="1"/>
        <c:lblAlgn val="ctr"/>
        <c:lblOffset val="100"/>
        <c:noMultiLvlLbl val="0"/>
      </c:catAx>
      <c:valAx>
        <c:axId val="16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7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348"/>
  <sheetViews>
    <sheetView tabSelected="1" zoomScale="70" zoomScaleNormal="70" workbookViewId="0">
      <selection activeCell="A3" sqref="A3:U3"/>
    </sheetView>
  </sheetViews>
  <sheetFormatPr baseColWidth="10" defaultColWidth="11.42578125" defaultRowHeight="15" x14ac:dyDescent="0.25"/>
  <cols>
    <col min="1" max="1" width="18.7109375" customWidth="1"/>
    <col min="3" max="3" width="9.140625" customWidth="1"/>
    <col min="4" max="5" width="15" customWidth="1"/>
    <col min="6" max="6" width="16.5703125" customWidth="1"/>
    <col min="7" max="7" width="9.42578125" hidden="1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4.7109375" customWidth="1"/>
    <col min="14" max="14" width="9.42578125" customWidth="1"/>
    <col min="15" max="15" width="13.85546875" customWidth="1"/>
    <col min="16" max="16" width="9.42578125" customWidth="1"/>
    <col min="17" max="17" width="11" customWidth="1"/>
    <col min="18" max="18" width="13.285156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44" max="45" width="11.42578125" style="55" customWidth="1"/>
    <col min="260" max="260" width="1.7109375" customWidth="1"/>
    <col min="261" max="261" width="9.140625" customWidth="1"/>
    <col min="262" max="262" width="9.42578125" customWidth="1"/>
    <col min="263" max="263" width="12.5703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5703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5703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5703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5703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5703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5703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5703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5703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5703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5703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5703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5703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5703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5703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5703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5703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5703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5703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5703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5703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5703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5703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5703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5703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5703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5703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5703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5703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5703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5703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5703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5703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5703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5703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5703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5703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5703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5703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5703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5703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5703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5703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5703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5703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5703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5703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5703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5703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5703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5703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5703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5703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5703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5703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5703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5703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5703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5703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5703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5703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5703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5703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5703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5703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5703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5703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5703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5703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5703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5703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5703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5703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5703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5703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5703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5703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5703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5703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5703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5703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5703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5703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5703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5703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5703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5703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5703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5703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5703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5703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5703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5703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5703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5703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5703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5703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5703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5703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5703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5703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5703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5703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5703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5703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5703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5703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5703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5703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5703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5703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5703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5703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5703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5703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5703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5703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5703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5703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5703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5703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5703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5703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5703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5703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5703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8" s="1" customFormat="1" ht="20.25" customHeight="1" x14ac:dyDescent="0.25">
      <c r="A1" s="101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  <c r="V1" s="90" t="s">
        <v>118</v>
      </c>
      <c r="W1" s="91"/>
      <c r="X1" s="91"/>
      <c r="Y1" s="91"/>
      <c r="Z1" s="92"/>
      <c r="AA1" s="90" t="s">
        <v>119</v>
      </c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/>
      <c r="AR1" s="53"/>
      <c r="AS1" s="53"/>
    </row>
    <row r="2" spans="1:78" s="2" customFormat="1" ht="18.75" x14ac:dyDescent="0.2">
      <c r="A2" s="101" t="str">
        <f>"Vigilancia de Influenza y otros Virus Respiratorios - " &amp; Leyendas!$G$2 &amp; ", "  &amp; IF(Leyendas!$J$2 &lt;&gt; Leyendas!$K$2,Leyendas!$J$2 &amp; " - " &amp; Leyendas!$K$2,Leyendas!$K$2)</f>
        <v>Vigilancia de Influenza y otros Virus Respiratorios - IRAG, 2019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93"/>
      <c r="W2" s="94"/>
      <c r="X2" s="94"/>
      <c r="Y2" s="94"/>
      <c r="Z2" s="95"/>
      <c r="AA2" s="93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/>
      <c r="AR2" s="54"/>
      <c r="AS2" s="54"/>
    </row>
    <row r="3" spans="1:78" s="2" customFormat="1" ht="38.25" customHeight="1" thickBot="1" x14ac:dyDescent="0.25">
      <c r="A3" s="99" t="s">
        <v>117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00"/>
      <c r="V3" s="96"/>
      <c r="W3" s="97"/>
      <c r="X3" s="97"/>
      <c r="Y3" s="97"/>
      <c r="Z3" s="98"/>
      <c r="AA3" s="96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8"/>
      <c r="AR3" s="54"/>
      <c r="AS3" s="54"/>
    </row>
    <row r="4" spans="1:78" ht="42.75" customHeight="1" x14ac:dyDescent="0.25">
      <c r="A4" s="60" t="str">
        <f>IF(Leyendas!$E$2&lt;&gt;"",Leyendas!$E$1,IF(Leyendas!$D$2&lt;&gt;"",Leyendas!$D$1,Leyendas!$C$1))</f>
        <v>País</v>
      </c>
      <c r="B4" s="62" t="s">
        <v>92</v>
      </c>
      <c r="C4" s="62" t="s">
        <v>0</v>
      </c>
      <c r="D4" s="71" t="s">
        <v>116</v>
      </c>
      <c r="E4" s="72"/>
      <c r="F4" s="72"/>
      <c r="G4" s="72"/>
      <c r="H4" s="72"/>
      <c r="I4" s="86" t="s">
        <v>1</v>
      </c>
      <c r="J4" s="86"/>
      <c r="K4" s="86"/>
      <c r="L4" s="86"/>
      <c r="M4" s="87" t="s">
        <v>2</v>
      </c>
      <c r="N4" s="87"/>
      <c r="O4" s="87"/>
      <c r="P4" s="87"/>
      <c r="Q4" s="87"/>
      <c r="R4" s="87"/>
      <c r="S4" s="87"/>
      <c r="T4" s="87"/>
      <c r="U4" s="88" t="s">
        <v>3</v>
      </c>
      <c r="V4" s="84" t="s">
        <v>4</v>
      </c>
      <c r="W4" s="73" t="s">
        <v>5</v>
      </c>
      <c r="X4" s="73" t="s">
        <v>6</v>
      </c>
      <c r="Y4" s="73" t="s">
        <v>7</v>
      </c>
      <c r="Z4" s="75" t="s">
        <v>8</v>
      </c>
      <c r="AA4" s="84" t="s">
        <v>33</v>
      </c>
      <c r="AB4" s="77" t="s">
        <v>9</v>
      </c>
      <c r="AC4" s="79" t="s">
        <v>10</v>
      </c>
      <c r="AD4" s="81" t="s">
        <v>11</v>
      </c>
      <c r="AE4" s="82"/>
      <c r="AF4" s="82"/>
      <c r="AG4" s="82"/>
      <c r="AH4" s="83"/>
      <c r="AI4" s="73" t="s">
        <v>120</v>
      </c>
      <c r="AJ4" s="73" t="s">
        <v>12</v>
      </c>
      <c r="AK4" s="73" t="s">
        <v>13</v>
      </c>
      <c r="AL4" s="73" t="s">
        <v>14</v>
      </c>
      <c r="AM4" s="73" t="s">
        <v>15</v>
      </c>
      <c r="AN4" s="73" t="s">
        <v>16</v>
      </c>
      <c r="AO4" s="73" t="s">
        <v>17</v>
      </c>
      <c r="AP4" s="73" t="s">
        <v>18</v>
      </c>
      <c r="AQ4" s="75" t="s">
        <v>19</v>
      </c>
    </row>
    <row r="5" spans="1:78" s="4" customFormat="1" ht="60.75" customHeight="1" thickBot="1" x14ac:dyDescent="0.3">
      <c r="A5" s="61"/>
      <c r="B5" s="63"/>
      <c r="C5" s="63"/>
      <c r="D5" s="34" t="s">
        <v>20</v>
      </c>
      <c r="E5" s="35" t="s">
        <v>21</v>
      </c>
      <c r="F5" s="36" t="s">
        <v>22</v>
      </c>
      <c r="G5" s="36" t="s">
        <v>23</v>
      </c>
      <c r="H5" s="35" t="s">
        <v>128</v>
      </c>
      <c r="I5" s="37" t="s">
        <v>24</v>
      </c>
      <c r="J5" s="37" t="s">
        <v>106</v>
      </c>
      <c r="K5" s="37" t="s">
        <v>25</v>
      </c>
      <c r="L5" s="37" t="s">
        <v>26</v>
      </c>
      <c r="M5" s="38" t="s">
        <v>27</v>
      </c>
      <c r="N5" s="38" t="s">
        <v>28</v>
      </c>
      <c r="O5" s="38" t="s">
        <v>29</v>
      </c>
      <c r="P5" s="38" t="s">
        <v>30</v>
      </c>
      <c r="Q5" s="38" t="s">
        <v>31</v>
      </c>
      <c r="R5" s="38" t="s">
        <v>17</v>
      </c>
      <c r="S5" s="38" t="s">
        <v>18</v>
      </c>
      <c r="T5" s="3" t="s">
        <v>32</v>
      </c>
      <c r="U5" s="89"/>
      <c r="V5" s="85"/>
      <c r="W5" s="74"/>
      <c r="X5" s="74"/>
      <c r="Y5" s="74"/>
      <c r="Z5" s="76"/>
      <c r="AA5" s="85"/>
      <c r="AB5" s="78"/>
      <c r="AC5" s="80"/>
      <c r="AD5" s="45" t="s">
        <v>121</v>
      </c>
      <c r="AE5" s="46" t="s">
        <v>122</v>
      </c>
      <c r="AF5" s="46" t="s">
        <v>123</v>
      </c>
      <c r="AG5" s="45" t="s">
        <v>124</v>
      </c>
      <c r="AH5" s="45" t="s">
        <v>125</v>
      </c>
      <c r="AI5" s="74"/>
      <c r="AJ5" s="74"/>
      <c r="AK5" s="74"/>
      <c r="AL5" s="74"/>
      <c r="AM5" s="74"/>
      <c r="AN5" s="74"/>
      <c r="AO5" s="74"/>
      <c r="AP5" s="74"/>
      <c r="AQ5" s="76"/>
      <c r="AR5" s="56"/>
      <c r="AS5" s="56"/>
    </row>
    <row r="6" spans="1:78" s="1" customFormat="1" ht="16.5" customHeight="1" x14ac:dyDescent="0.25">
      <c r="A6" s="1" t="str">
        <f>IF(Leyendas!$E$2&lt;&gt;"",Leyendas!$E$2,IF(Leyendas!$D$2&lt;&gt;"",Leyendas!$D$2,Leyendas!$C$2))</f>
        <v>Bolivia</v>
      </c>
      <c r="B6" s="1" t="str">
        <f>CONCATENATE(Leyendas!$K$2)</f>
        <v>2019</v>
      </c>
      <c r="C6" s="5" t="s">
        <v>34</v>
      </c>
      <c r="D6" s="6"/>
      <c r="E6" s="6"/>
      <c r="F6" s="6"/>
      <c r="G6" s="6"/>
      <c r="H6" s="6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39"/>
      <c r="W6" s="40"/>
      <c r="X6" s="40"/>
      <c r="Y6" s="40"/>
      <c r="Z6" s="41"/>
      <c r="AA6" s="42" t="str">
        <f t="shared" ref="AA6:AA57" si="0">IF(V6=0,"",W6/V6)</f>
        <v/>
      </c>
      <c r="AB6" s="43" t="str">
        <f>IF(V6=0,"",X6/V6)</f>
        <v/>
      </c>
      <c r="AC6" s="43" t="str">
        <f>IF(V6=0,"",Y6/V6)</f>
        <v/>
      </c>
      <c r="AD6" s="43" t="str">
        <f t="shared" ref="AD6:AH21" si="1">IF($X6=0,"",D6/$X6)</f>
        <v/>
      </c>
      <c r="AE6" s="43" t="str">
        <f t="shared" si="1"/>
        <v/>
      </c>
      <c r="AF6" s="43" t="str">
        <f t="shared" si="1"/>
        <v/>
      </c>
      <c r="AG6" s="43" t="str">
        <f t="shared" si="1"/>
        <v/>
      </c>
      <c r="AH6" s="43" t="str">
        <f t="shared" si="1"/>
        <v/>
      </c>
      <c r="AI6" s="43" t="str">
        <f>IF($V6=0,"",Z6/$V6)</f>
        <v/>
      </c>
      <c r="AJ6" s="43" t="str">
        <f t="shared" ref="AJ6:AQ6" si="2">IF($V6=0,"",M6/$V6)</f>
        <v/>
      </c>
      <c r="AK6" s="43" t="str">
        <f t="shared" si="2"/>
        <v/>
      </c>
      <c r="AL6" s="43" t="str">
        <f t="shared" si="2"/>
        <v/>
      </c>
      <c r="AM6" s="43" t="str">
        <f t="shared" si="2"/>
        <v/>
      </c>
      <c r="AN6" s="43" t="str">
        <f t="shared" si="2"/>
        <v/>
      </c>
      <c r="AO6" s="43" t="str">
        <f t="shared" si="2"/>
        <v/>
      </c>
      <c r="AP6" s="43" t="str">
        <f t="shared" si="2"/>
        <v/>
      </c>
      <c r="AQ6" s="44" t="str">
        <f t="shared" si="2"/>
        <v/>
      </c>
      <c r="BY6" s="53" t="str">
        <f>$B6</f>
        <v>2019</v>
      </c>
      <c r="BZ6" s="53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Bolivia</v>
      </c>
      <c r="B7" s="1" t="str">
        <f>CONCATENATE(Leyendas!$K$2)</f>
        <v>2019</v>
      </c>
      <c r="C7" s="5" t="s">
        <v>35</v>
      </c>
      <c r="D7" s="6"/>
      <c r="E7" s="6"/>
      <c r="F7" s="6"/>
      <c r="G7" s="6"/>
      <c r="H7" s="6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8"/>
      <c r="U7" s="8"/>
      <c r="V7" s="39"/>
      <c r="W7" s="40"/>
      <c r="X7" s="40"/>
      <c r="Y7" s="40"/>
      <c r="Z7" s="41"/>
      <c r="AA7" s="42" t="str">
        <f t="shared" si="0"/>
        <v/>
      </c>
      <c r="AB7" s="43" t="str">
        <f t="shared" ref="AB7:AB57" si="3">IF(V7=0,"",X7/V7)</f>
        <v/>
      </c>
      <c r="AC7" s="43" t="str">
        <f t="shared" ref="AC7:AC57" si="4">IF(V7=0,"",Y7/V7)</f>
        <v/>
      </c>
      <c r="AD7" s="43" t="str">
        <f t="shared" si="1"/>
        <v/>
      </c>
      <c r="AE7" s="43" t="str">
        <f t="shared" si="1"/>
        <v/>
      </c>
      <c r="AF7" s="43" t="str">
        <f t="shared" si="1"/>
        <v/>
      </c>
      <c r="AG7" s="43" t="str">
        <f t="shared" si="1"/>
        <v/>
      </c>
      <c r="AH7" s="43" t="str">
        <f t="shared" si="1"/>
        <v/>
      </c>
      <c r="AI7" s="43" t="str">
        <f t="shared" ref="AI7:AI57" si="5">IF($V7=0,"",Z7/$V7)</f>
        <v/>
      </c>
      <c r="AJ7" s="43" t="str">
        <f t="shared" ref="AJ7:AQ38" si="6">IF($V7=0,"",M7/$V7)</f>
        <v/>
      </c>
      <c r="AK7" s="43" t="str">
        <f t="shared" si="6"/>
        <v/>
      </c>
      <c r="AL7" s="43" t="str">
        <f t="shared" si="6"/>
        <v/>
      </c>
      <c r="AM7" s="43" t="str">
        <f t="shared" si="6"/>
        <v/>
      </c>
      <c r="AN7" s="43" t="str">
        <f t="shared" si="6"/>
        <v/>
      </c>
      <c r="AO7" s="43" t="str">
        <f t="shared" si="6"/>
        <v/>
      </c>
      <c r="AP7" s="43" t="str">
        <f t="shared" si="6"/>
        <v/>
      </c>
      <c r="AQ7" s="44" t="str">
        <f t="shared" si="6"/>
        <v/>
      </c>
      <c r="BY7" s="53"/>
      <c r="BZ7" s="53" t="str">
        <f t="shared" ref="BZ7:BZ57" si="7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Bolivia</v>
      </c>
      <c r="B8" s="1" t="str">
        <f>CONCATENATE(Leyendas!$K$2)</f>
        <v>2019</v>
      </c>
      <c r="C8" s="5" t="s">
        <v>36</v>
      </c>
      <c r="D8" s="6"/>
      <c r="E8" s="6"/>
      <c r="F8" s="6"/>
      <c r="G8" s="6"/>
      <c r="H8" s="6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39"/>
      <c r="W8" s="40"/>
      <c r="X8" s="40"/>
      <c r="Y8" s="40"/>
      <c r="Z8" s="41"/>
      <c r="AA8" s="42" t="str">
        <f t="shared" si="0"/>
        <v/>
      </c>
      <c r="AB8" s="43" t="str">
        <f t="shared" si="3"/>
        <v/>
      </c>
      <c r="AC8" s="43" t="str">
        <f t="shared" si="4"/>
        <v/>
      </c>
      <c r="AD8" s="43" t="str">
        <f t="shared" si="1"/>
        <v/>
      </c>
      <c r="AE8" s="43" t="str">
        <f t="shared" si="1"/>
        <v/>
      </c>
      <c r="AF8" s="43" t="str">
        <f t="shared" si="1"/>
        <v/>
      </c>
      <c r="AG8" s="43" t="str">
        <f t="shared" si="1"/>
        <v/>
      </c>
      <c r="AH8" s="43" t="str">
        <f t="shared" si="1"/>
        <v/>
      </c>
      <c r="AI8" s="43" t="str">
        <f t="shared" si="5"/>
        <v/>
      </c>
      <c r="AJ8" s="43" t="str">
        <f t="shared" si="6"/>
        <v/>
      </c>
      <c r="AK8" s="43" t="str">
        <f t="shared" si="6"/>
        <v/>
      </c>
      <c r="AL8" s="43" t="str">
        <f t="shared" si="6"/>
        <v/>
      </c>
      <c r="AM8" s="43" t="str">
        <f t="shared" si="6"/>
        <v/>
      </c>
      <c r="AN8" s="43" t="str">
        <f t="shared" si="6"/>
        <v/>
      </c>
      <c r="AO8" s="43" t="str">
        <f t="shared" si="6"/>
        <v/>
      </c>
      <c r="AP8" s="43" t="str">
        <f t="shared" si="6"/>
        <v/>
      </c>
      <c r="AQ8" s="44" t="str">
        <f t="shared" si="6"/>
        <v/>
      </c>
      <c r="BY8" s="53"/>
      <c r="BZ8" s="53" t="str">
        <f t="shared" si="7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Bolivia</v>
      </c>
      <c r="B9" s="1" t="str">
        <f>CONCATENATE(Leyendas!$K$2)</f>
        <v>2019</v>
      </c>
      <c r="C9" s="5" t="s">
        <v>37</v>
      </c>
      <c r="D9" s="6"/>
      <c r="E9" s="6"/>
      <c r="F9" s="6"/>
      <c r="G9" s="6"/>
      <c r="H9" s="6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39"/>
      <c r="W9" s="40"/>
      <c r="X9" s="40"/>
      <c r="Y9" s="40"/>
      <c r="Z9" s="41"/>
      <c r="AA9" s="42" t="str">
        <f t="shared" si="0"/>
        <v/>
      </c>
      <c r="AB9" s="43" t="str">
        <f t="shared" si="3"/>
        <v/>
      </c>
      <c r="AC9" s="43" t="str">
        <f t="shared" si="4"/>
        <v/>
      </c>
      <c r="AD9" s="43" t="str">
        <f t="shared" si="1"/>
        <v/>
      </c>
      <c r="AE9" s="43" t="str">
        <f t="shared" si="1"/>
        <v/>
      </c>
      <c r="AF9" s="43" t="str">
        <f t="shared" si="1"/>
        <v/>
      </c>
      <c r="AG9" s="43" t="str">
        <f t="shared" si="1"/>
        <v/>
      </c>
      <c r="AH9" s="43" t="str">
        <f t="shared" si="1"/>
        <v/>
      </c>
      <c r="AI9" s="43" t="str">
        <f t="shared" si="5"/>
        <v/>
      </c>
      <c r="AJ9" s="43" t="str">
        <f t="shared" si="6"/>
        <v/>
      </c>
      <c r="AK9" s="43" t="str">
        <f t="shared" si="6"/>
        <v/>
      </c>
      <c r="AL9" s="43" t="str">
        <f t="shared" si="6"/>
        <v/>
      </c>
      <c r="AM9" s="43" t="str">
        <f t="shared" si="6"/>
        <v/>
      </c>
      <c r="AN9" s="43" t="str">
        <f t="shared" si="6"/>
        <v/>
      </c>
      <c r="AO9" s="43" t="str">
        <f t="shared" si="6"/>
        <v/>
      </c>
      <c r="AP9" s="43" t="str">
        <f t="shared" si="6"/>
        <v/>
      </c>
      <c r="AQ9" s="44" t="str">
        <f t="shared" si="6"/>
        <v/>
      </c>
      <c r="BY9" s="53"/>
      <c r="BZ9" s="53" t="str">
        <f t="shared" si="7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Bolivia</v>
      </c>
      <c r="B10" s="1" t="str">
        <f>CONCATENATE(Leyendas!$K$2)</f>
        <v>2019</v>
      </c>
      <c r="C10" s="5" t="s">
        <v>38</v>
      </c>
      <c r="D10" s="6"/>
      <c r="E10" s="6"/>
      <c r="F10" s="6"/>
      <c r="G10" s="6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39"/>
      <c r="W10" s="40"/>
      <c r="X10" s="40"/>
      <c r="Y10" s="40"/>
      <c r="Z10" s="41"/>
      <c r="AA10" s="42" t="str">
        <f t="shared" si="0"/>
        <v/>
      </c>
      <c r="AB10" s="43" t="str">
        <f t="shared" si="3"/>
        <v/>
      </c>
      <c r="AC10" s="43" t="str">
        <f t="shared" si="4"/>
        <v/>
      </c>
      <c r="AD10" s="43" t="str">
        <f t="shared" si="1"/>
        <v/>
      </c>
      <c r="AE10" s="43" t="str">
        <f t="shared" si="1"/>
        <v/>
      </c>
      <c r="AF10" s="43" t="str">
        <f t="shared" si="1"/>
        <v/>
      </c>
      <c r="AG10" s="43" t="str">
        <f t="shared" si="1"/>
        <v/>
      </c>
      <c r="AH10" s="43" t="str">
        <f t="shared" si="1"/>
        <v/>
      </c>
      <c r="AI10" s="43" t="str">
        <f t="shared" si="5"/>
        <v/>
      </c>
      <c r="AJ10" s="43" t="str">
        <f t="shared" si="6"/>
        <v/>
      </c>
      <c r="AK10" s="43" t="str">
        <f t="shared" si="6"/>
        <v/>
      </c>
      <c r="AL10" s="43" t="str">
        <f t="shared" si="6"/>
        <v/>
      </c>
      <c r="AM10" s="43" t="str">
        <f t="shared" si="6"/>
        <v/>
      </c>
      <c r="AN10" s="43" t="str">
        <f t="shared" si="6"/>
        <v/>
      </c>
      <c r="AO10" s="43" t="str">
        <f t="shared" si="6"/>
        <v/>
      </c>
      <c r="AP10" s="43" t="str">
        <f t="shared" si="6"/>
        <v/>
      </c>
      <c r="AQ10" s="44" t="str">
        <f t="shared" si="6"/>
        <v/>
      </c>
      <c r="BY10" s="53"/>
      <c r="BZ10" s="53" t="str">
        <f t="shared" si="7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Bolivia</v>
      </c>
      <c r="B11" s="1" t="str">
        <f>CONCATENATE(Leyendas!$K$2)</f>
        <v>2019</v>
      </c>
      <c r="C11" s="5" t="s">
        <v>39</v>
      </c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39"/>
      <c r="W11" s="40"/>
      <c r="X11" s="40"/>
      <c r="Y11" s="40"/>
      <c r="Z11" s="41"/>
      <c r="AA11" s="42" t="str">
        <f t="shared" si="0"/>
        <v/>
      </c>
      <c r="AB11" s="43" t="str">
        <f t="shared" si="3"/>
        <v/>
      </c>
      <c r="AC11" s="43" t="str">
        <f t="shared" si="4"/>
        <v/>
      </c>
      <c r="AD11" s="43" t="str">
        <f t="shared" si="1"/>
        <v/>
      </c>
      <c r="AE11" s="43" t="str">
        <f t="shared" si="1"/>
        <v/>
      </c>
      <c r="AF11" s="43" t="str">
        <f t="shared" si="1"/>
        <v/>
      </c>
      <c r="AG11" s="43" t="str">
        <f t="shared" si="1"/>
        <v/>
      </c>
      <c r="AH11" s="43" t="str">
        <f t="shared" si="1"/>
        <v/>
      </c>
      <c r="AI11" s="43" t="str">
        <f t="shared" si="5"/>
        <v/>
      </c>
      <c r="AJ11" s="43" t="str">
        <f t="shared" si="6"/>
        <v/>
      </c>
      <c r="AK11" s="43" t="str">
        <f t="shared" si="6"/>
        <v/>
      </c>
      <c r="AL11" s="43" t="str">
        <f t="shared" si="6"/>
        <v/>
      </c>
      <c r="AM11" s="43" t="str">
        <f t="shared" si="6"/>
        <v/>
      </c>
      <c r="AN11" s="43" t="str">
        <f t="shared" si="6"/>
        <v/>
      </c>
      <c r="AO11" s="43" t="str">
        <f t="shared" si="6"/>
        <v/>
      </c>
      <c r="AP11" s="43" t="str">
        <f t="shared" si="6"/>
        <v/>
      </c>
      <c r="AQ11" s="44" t="str">
        <f t="shared" si="6"/>
        <v/>
      </c>
      <c r="BY11" s="53"/>
      <c r="BZ11" s="53" t="str">
        <f t="shared" si="7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Bolivia</v>
      </c>
      <c r="B12" s="1" t="str">
        <f>CONCATENATE(Leyendas!$K$2)</f>
        <v>2019</v>
      </c>
      <c r="C12" s="5" t="s">
        <v>40</v>
      </c>
      <c r="D12" s="6"/>
      <c r="E12" s="6"/>
      <c r="F12" s="6"/>
      <c r="G12" s="6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39"/>
      <c r="W12" s="40"/>
      <c r="X12" s="40"/>
      <c r="Y12" s="40"/>
      <c r="Z12" s="41"/>
      <c r="AA12" s="42" t="str">
        <f t="shared" si="0"/>
        <v/>
      </c>
      <c r="AB12" s="43" t="str">
        <f t="shared" si="3"/>
        <v/>
      </c>
      <c r="AC12" s="43" t="str">
        <f t="shared" si="4"/>
        <v/>
      </c>
      <c r="AD12" s="43" t="str">
        <f t="shared" si="1"/>
        <v/>
      </c>
      <c r="AE12" s="43" t="str">
        <f t="shared" si="1"/>
        <v/>
      </c>
      <c r="AF12" s="43" t="str">
        <f t="shared" si="1"/>
        <v/>
      </c>
      <c r="AG12" s="43" t="str">
        <f t="shared" si="1"/>
        <v/>
      </c>
      <c r="AH12" s="43" t="str">
        <f t="shared" si="1"/>
        <v/>
      </c>
      <c r="AI12" s="43" t="str">
        <f t="shared" si="5"/>
        <v/>
      </c>
      <c r="AJ12" s="43" t="str">
        <f t="shared" si="6"/>
        <v/>
      </c>
      <c r="AK12" s="43" t="str">
        <f t="shared" si="6"/>
        <v/>
      </c>
      <c r="AL12" s="43" t="str">
        <f t="shared" si="6"/>
        <v/>
      </c>
      <c r="AM12" s="43" t="str">
        <f t="shared" si="6"/>
        <v/>
      </c>
      <c r="AN12" s="43" t="str">
        <f t="shared" si="6"/>
        <v/>
      </c>
      <c r="AO12" s="43" t="str">
        <f t="shared" si="6"/>
        <v/>
      </c>
      <c r="AP12" s="43" t="str">
        <f t="shared" si="6"/>
        <v/>
      </c>
      <c r="AQ12" s="44" t="str">
        <f t="shared" si="6"/>
        <v/>
      </c>
      <c r="BY12" s="53"/>
      <c r="BZ12" s="53" t="str">
        <f t="shared" si="7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Bolivia</v>
      </c>
      <c r="B13" s="1" t="str">
        <f>CONCATENATE(Leyendas!$K$2)</f>
        <v>2019</v>
      </c>
      <c r="C13" s="5" t="s">
        <v>41</v>
      </c>
      <c r="D13" s="6"/>
      <c r="E13" s="6"/>
      <c r="F13" s="6"/>
      <c r="G13" s="6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39"/>
      <c r="W13" s="40"/>
      <c r="X13" s="40"/>
      <c r="Y13" s="40"/>
      <c r="Z13" s="41"/>
      <c r="AA13" s="42" t="str">
        <f t="shared" si="0"/>
        <v/>
      </c>
      <c r="AB13" s="43" t="str">
        <f t="shared" si="3"/>
        <v/>
      </c>
      <c r="AC13" s="43" t="str">
        <f t="shared" si="4"/>
        <v/>
      </c>
      <c r="AD13" s="43" t="str">
        <f t="shared" si="1"/>
        <v/>
      </c>
      <c r="AE13" s="43" t="str">
        <f t="shared" si="1"/>
        <v/>
      </c>
      <c r="AF13" s="43" t="str">
        <f t="shared" si="1"/>
        <v/>
      </c>
      <c r="AG13" s="43" t="str">
        <f t="shared" si="1"/>
        <v/>
      </c>
      <c r="AH13" s="43" t="str">
        <f t="shared" si="1"/>
        <v/>
      </c>
      <c r="AI13" s="43" t="str">
        <f t="shared" si="5"/>
        <v/>
      </c>
      <c r="AJ13" s="43" t="str">
        <f t="shared" si="6"/>
        <v/>
      </c>
      <c r="AK13" s="43" t="str">
        <f t="shared" si="6"/>
        <v/>
      </c>
      <c r="AL13" s="43" t="str">
        <f t="shared" si="6"/>
        <v/>
      </c>
      <c r="AM13" s="43" t="str">
        <f t="shared" si="6"/>
        <v/>
      </c>
      <c r="AN13" s="43" t="str">
        <f t="shared" si="6"/>
        <v/>
      </c>
      <c r="AO13" s="43" t="str">
        <f t="shared" si="6"/>
        <v/>
      </c>
      <c r="AP13" s="43" t="str">
        <f t="shared" si="6"/>
        <v/>
      </c>
      <c r="AQ13" s="44" t="str">
        <f t="shared" si="6"/>
        <v/>
      </c>
      <c r="BY13" s="53"/>
      <c r="BZ13" s="53" t="str">
        <f t="shared" si="7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Bolivia</v>
      </c>
      <c r="B14" s="1" t="str">
        <f>CONCATENATE(Leyendas!$K$2)</f>
        <v>2019</v>
      </c>
      <c r="C14" s="5" t="s">
        <v>42</v>
      </c>
      <c r="D14" s="6"/>
      <c r="E14" s="6"/>
      <c r="F14" s="6"/>
      <c r="G14" s="6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39"/>
      <c r="W14" s="40"/>
      <c r="X14" s="40"/>
      <c r="Y14" s="40"/>
      <c r="Z14" s="41"/>
      <c r="AA14" s="42" t="str">
        <f t="shared" si="0"/>
        <v/>
      </c>
      <c r="AB14" s="43" t="str">
        <f t="shared" si="3"/>
        <v/>
      </c>
      <c r="AC14" s="43" t="str">
        <f t="shared" si="4"/>
        <v/>
      </c>
      <c r="AD14" s="43" t="str">
        <f t="shared" si="1"/>
        <v/>
      </c>
      <c r="AE14" s="43" t="str">
        <f t="shared" si="1"/>
        <v/>
      </c>
      <c r="AF14" s="43" t="str">
        <f t="shared" si="1"/>
        <v/>
      </c>
      <c r="AG14" s="43" t="str">
        <f t="shared" si="1"/>
        <v/>
      </c>
      <c r="AH14" s="43" t="str">
        <f t="shared" si="1"/>
        <v/>
      </c>
      <c r="AI14" s="43" t="str">
        <f t="shared" si="5"/>
        <v/>
      </c>
      <c r="AJ14" s="43" t="str">
        <f t="shared" si="6"/>
        <v/>
      </c>
      <c r="AK14" s="43" t="str">
        <f t="shared" si="6"/>
        <v/>
      </c>
      <c r="AL14" s="43" t="str">
        <f t="shared" si="6"/>
        <v/>
      </c>
      <c r="AM14" s="43" t="str">
        <f t="shared" si="6"/>
        <v/>
      </c>
      <c r="AN14" s="43" t="str">
        <f t="shared" si="6"/>
        <v/>
      </c>
      <c r="AO14" s="43" t="str">
        <f t="shared" si="6"/>
        <v/>
      </c>
      <c r="AP14" s="43" t="str">
        <f t="shared" si="6"/>
        <v/>
      </c>
      <c r="AQ14" s="44" t="str">
        <f t="shared" si="6"/>
        <v/>
      </c>
      <c r="BY14" s="53"/>
      <c r="BZ14" s="53" t="str">
        <f t="shared" si="7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Bolivia</v>
      </c>
      <c r="B15" s="1" t="str">
        <f>CONCATENATE(Leyendas!$K$2)</f>
        <v>2019</v>
      </c>
      <c r="C15" s="5" t="s">
        <v>43</v>
      </c>
      <c r="D15" s="6"/>
      <c r="E15" s="6"/>
      <c r="F15" s="6"/>
      <c r="G15" s="6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39"/>
      <c r="W15" s="40"/>
      <c r="X15" s="40"/>
      <c r="Y15" s="40"/>
      <c r="Z15" s="41"/>
      <c r="AA15" s="42" t="str">
        <f t="shared" si="0"/>
        <v/>
      </c>
      <c r="AB15" s="43" t="str">
        <f t="shared" si="3"/>
        <v/>
      </c>
      <c r="AC15" s="43" t="str">
        <f t="shared" si="4"/>
        <v/>
      </c>
      <c r="AD15" s="43" t="str">
        <f t="shared" si="1"/>
        <v/>
      </c>
      <c r="AE15" s="43" t="str">
        <f t="shared" si="1"/>
        <v/>
      </c>
      <c r="AF15" s="43" t="str">
        <f t="shared" si="1"/>
        <v/>
      </c>
      <c r="AG15" s="43" t="str">
        <f t="shared" si="1"/>
        <v/>
      </c>
      <c r="AH15" s="43" t="str">
        <f t="shared" si="1"/>
        <v/>
      </c>
      <c r="AI15" s="43" t="str">
        <f t="shared" si="5"/>
        <v/>
      </c>
      <c r="AJ15" s="43" t="str">
        <f t="shared" si="6"/>
        <v/>
      </c>
      <c r="AK15" s="43" t="str">
        <f t="shared" si="6"/>
        <v/>
      </c>
      <c r="AL15" s="43" t="str">
        <f t="shared" si="6"/>
        <v/>
      </c>
      <c r="AM15" s="43" t="str">
        <f t="shared" si="6"/>
        <v/>
      </c>
      <c r="AN15" s="43" t="str">
        <f t="shared" si="6"/>
        <v/>
      </c>
      <c r="AO15" s="43" t="str">
        <f t="shared" si="6"/>
        <v/>
      </c>
      <c r="AP15" s="43" t="str">
        <f t="shared" si="6"/>
        <v/>
      </c>
      <c r="AQ15" s="44" t="str">
        <f t="shared" si="6"/>
        <v/>
      </c>
      <c r="BY15" s="53"/>
      <c r="BZ15" s="53" t="str">
        <f t="shared" si="7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Bolivia</v>
      </c>
      <c r="B16" s="1" t="str">
        <f>CONCATENATE(Leyendas!$K$2)</f>
        <v>2019</v>
      </c>
      <c r="C16" s="5" t="s">
        <v>44</v>
      </c>
      <c r="D16" s="6"/>
      <c r="E16" s="6"/>
      <c r="F16" s="6"/>
      <c r="G16" s="6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39"/>
      <c r="W16" s="40"/>
      <c r="X16" s="40"/>
      <c r="Y16" s="40"/>
      <c r="Z16" s="41"/>
      <c r="AA16" s="42" t="str">
        <f t="shared" si="0"/>
        <v/>
      </c>
      <c r="AB16" s="43" t="str">
        <f t="shared" si="3"/>
        <v/>
      </c>
      <c r="AC16" s="43" t="str">
        <f t="shared" si="4"/>
        <v/>
      </c>
      <c r="AD16" s="43" t="str">
        <f t="shared" si="1"/>
        <v/>
      </c>
      <c r="AE16" s="43" t="str">
        <f t="shared" si="1"/>
        <v/>
      </c>
      <c r="AF16" s="43" t="str">
        <f t="shared" si="1"/>
        <v/>
      </c>
      <c r="AG16" s="43" t="str">
        <f t="shared" si="1"/>
        <v/>
      </c>
      <c r="AH16" s="43" t="str">
        <f t="shared" si="1"/>
        <v/>
      </c>
      <c r="AI16" s="43" t="str">
        <f t="shared" si="5"/>
        <v/>
      </c>
      <c r="AJ16" s="43" t="str">
        <f t="shared" si="6"/>
        <v/>
      </c>
      <c r="AK16" s="43" t="str">
        <f t="shared" si="6"/>
        <v/>
      </c>
      <c r="AL16" s="43" t="str">
        <f t="shared" si="6"/>
        <v/>
      </c>
      <c r="AM16" s="43" t="str">
        <f t="shared" si="6"/>
        <v/>
      </c>
      <c r="AN16" s="43" t="str">
        <f t="shared" si="6"/>
        <v/>
      </c>
      <c r="AO16" s="43" t="str">
        <f t="shared" si="6"/>
        <v/>
      </c>
      <c r="AP16" s="43" t="str">
        <f t="shared" si="6"/>
        <v/>
      </c>
      <c r="AQ16" s="44" t="str">
        <f t="shared" si="6"/>
        <v/>
      </c>
      <c r="BY16" s="53"/>
      <c r="BZ16" s="53" t="str">
        <f t="shared" si="7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Bolivia</v>
      </c>
      <c r="B17" s="1" t="str">
        <f>CONCATENATE(Leyendas!$K$2)</f>
        <v>2019</v>
      </c>
      <c r="C17" s="5" t="s">
        <v>45</v>
      </c>
      <c r="D17" s="6"/>
      <c r="E17" s="6"/>
      <c r="F17" s="6"/>
      <c r="G17" s="6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9"/>
      <c r="W17" s="40"/>
      <c r="X17" s="40"/>
      <c r="Y17" s="40"/>
      <c r="Z17" s="41"/>
      <c r="AA17" s="42" t="str">
        <f t="shared" si="0"/>
        <v/>
      </c>
      <c r="AB17" s="43" t="str">
        <f t="shared" si="3"/>
        <v/>
      </c>
      <c r="AC17" s="43" t="str">
        <f t="shared" si="4"/>
        <v/>
      </c>
      <c r="AD17" s="43" t="str">
        <f t="shared" si="1"/>
        <v/>
      </c>
      <c r="AE17" s="43" t="str">
        <f t="shared" si="1"/>
        <v/>
      </c>
      <c r="AF17" s="43" t="str">
        <f t="shared" si="1"/>
        <v/>
      </c>
      <c r="AG17" s="43" t="str">
        <f t="shared" si="1"/>
        <v/>
      </c>
      <c r="AH17" s="43" t="str">
        <f t="shared" si="1"/>
        <v/>
      </c>
      <c r="AI17" s="43" t="str">
        <f t="shared" si="5"/>
        <v/>
      </c>
      <c r="AJ17" s="43" t="str">
        <f t="shared" si="6"/>
        <v/>
      </c>
      <c r="AK17" s="43" t="str">
        <f t="shared" si="6"/>
        <v/>
      </c>
      <c r="AL17" s="43" t="str">
        <f t="shared" si="6"/>
        <v/>
      </c>
      <c r="AM17" s="43" t="str">
        <f t="shared" si="6"/>
        <v/>
      </c>
      <c r="AN17" s="43" t="str">
        <f t="shared" si="6"/>
        <v/>
      </c>
      <c r="AO17" s="43" t="str">
        <f t="shared" si="6"/>
        <v/>
      </c>
      <c r="AP17" s="43" t="str">
        <f t="shared" si="6"/>
        <v/>
      </c>
      <c r="AQ17" s="44" t="str">
        <f t="shared" si="6"/>
        <v/>
      </c>
      <c r="BY17" s="53"/>
      <c r="BZ17" s="53" t="str">
        <f t="shared" si="7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Bolivia</v>
      </c>
      <c r="B18" s="1" t="str">
        <f>CONCATENATE(Leyendas!$K$2)</f>
        <v>2019</v>
      </c>
      <c r="C18" s="5" t="s">
        <v>46</v>
      </c>
      <c r="D18" s="9"/>
      <c r="E18" s="9"/>
      <c r="F18" s="9"/>
      <c r="G18" s="9"/>
      <c r="H18" s="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9"/>
      <c r="W18" s="40"/>
      <c r="X18" s="40"/>
      <c r="Y18" s="40"/>
      <c r="Z18" s="41"/>
      <c r="AA18" s="42" t="str">
        <f t="shared" si="0"/>
        <v/>
      </c>
      <c r="AB18" s="43" t="str">
        <f t="shared" si="3"/>
        <v/>
      </c>
      <c r="AC18" s="43" t="str">
        <f t="shared" si="4"/>
        <v/>
      </c>
      <c r="AD18" s="43" t="str">
        <f t="shared" si="1"/>
        <v/>
      </c>
      <c r="AE18" s="43" t="str">
        <f t="shared" si="1"/>
        <v/>
      </c>
      <c r="AF18" s="43" t="str">
        <f t="shared" si="1"/>
        <v/>
      </c>
      <c r="AG18" s="43" t="str">
        <f t="shared" si="1"/>
        <v/>
      </c>
      <c r="AH18" s="43" t="str">
        <f t="shared" si="1"/>
        <v/>
      </c>
      <c r="AI18" s="43" t="str">
        <f t="shared" si="5"/>
        <v/>
      </c>
      <c r="AJ18" s="43" t="str">
        <f t="shared" si="6"/>
        <v/>
      </c>
      <c r="AK18" s="43" t="str">
        <f t="shared" si="6"/>
        <v/>
      </c>
      <c r="AL18" s="43" t="str">
        <f t="shared" si="6"/>
        <v/>
      </c>
      <c r="AM18" s="43" t="str">
        <f t="shared" si="6"/>
        <v/>
      </c>
      <c r="AN18" s="43" t="str">
        <f t="shared" si="6"/>
        <v/>
      </c>
      <c r="AO18" s="43" t="str">
        <f t="shared" si="6"/>
        <v/>
      </c>
      <c r="AP18" s="43" t="str">
        <f t="shared" si="6"/>
        <v/>
      </c>
      <c r="AQ18" s="44" t="str">
        <f t="shared" si="6"/>
        <v/>
      </c>
      <c r="BY18" s="53"/>
      <c r="BZ18" s="53" t="str">
        <f t="shared" si="7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Bolivia</v>
      </c>
      <c r="B19" s="1" t="str">
        <f>CONCATENATE(Leyendas!$K$2)</f>
        <v>2019</v>
      </c>
      <c r="C19" s="5" t="s">
        <v>47</v>
      </c>
      <c r="D19" s="6"/>
      <c r="E19" s="6"/>
      <c r="F19" s="6"/>
      <c r="G19" s="6"/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9"/>
      <c r="W19" s="40"/>
      <c r="X19" s="40"/>
      <c r="Y19" s="40"/>
      <c r="Z19" s="41"/>
      <c r="AA19" s="42" t="str">
        <f t="shared" si="0"/>
        <v/>
      </c>
      <c r="AB19" s="43" t="str">
        <f t="shared" si="3"/>
        <v/>
      </c>
      <c r="AC19" s="43" t="str">
        <f t="shared" si="4"/>
        <v/>
      </c>
      <c r="AD19" s="43" t="str">
        <f t="shared" si="1"/>
        <v/>
      </c>
      <c r="AE19" s="43" t="str">
        <f t="shared" si="1"/>
        <v/>
      </c>
      <c r="AF19" s="43" t="str">
        <f t="shared" si="1"/>
        <v/>
      </c>
      <c r="AG19" s="43" t="str">
        <f t="shared" si="1"/>
        <v/>
      </c>
      <c r="AH19" s="43" t="str">
        <f t="shared" si="1"/>
        <v/>
      </c>
      <c r="AI19" s="43" t="str">
        <f t="shared" si="5"/>
        <v/>
      </c>
      <c r="AJ19" s="43" t="str">
        <f t="shared" si="6"/>
        <v/>
      </c>
      <c r="AK19" s="43" t="str">
        <f t="shared" si="6"/>
        <v/>
      </c>
      <c r="AL19" s="43" t="str">
        <f t="shared" si="6"/>
        <v/>
      </c>
      <c r="AM19" s="43" t="str">
        <f t="shared" si="6"/>
        <v/>
      </c>
      <c r="AN19" s="43" t="str">
        <f t="shared" si="6"/>
        <v/>
      </c>
      <c r="AO19" s="43" t="str">
        <f t="shared" si="6"/>
        <v/>
      </c>
      <c r="AP19" s="43" t="str">
        <f t="shared" si="6"/>
        <v/>
      </c>
      <c r="AQ19" s="44" t="str">
        <f t="shared" si="6"/>
        <v/>
      </c>
      <c r="BY19" s="53"/>
      <c r="BZ19" s="53" t="str">
        <f t="shared" si="7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Bolivia</v>
      </c>
      <c r="B20" s="1" t="str">
        <f>CONCATENATE(Leyendas!$K$2)</f>
        <v>2019</v>
      </c>
      <c r="C20" s="5" t="s">
        <v>48</v>
      </c>
      <c r="D20" s="6"/>
      <c r="E20" s="6"/>
      <c r="F20" s="6"/>
      <c r="G20" s="6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9"/>
      <c r="W20" s="40"/>
      <c r="X20" s="40"/>
      <c r="Y20" s="40"/>
      <c r="Z20" s="41"/>
      <c r="AA20" s="42" t="str">
        <f t="shared" si="0"/>
        <v/>
      </c>
      <c r="AB20" s="43" t="str">
        <f t="shared" si="3"/>
        <v/>
      </c>
      <c r="AC20" s="43" t="str">
        <f t="shared" si="4"/>
        <v/>
      </c>
      <c r="AD20" s="43" t="str">
        <f t="shared" si="1"/>
        <v/>
      </c>
      <c r="AE20" s="43" t="str">
        <f t="shared" si="1"/>
        <v/>
      </c>
      <c r="AF20" s="43" t="str">
        <f t="shared" si="1"/>
        <v/>
      </c>
      <c r="AG20" s="43" t="str">
        <f t="shared" si="1"/>
        <v/>
      </c>
      <c r="AH20" s="43" t="str">
        <f t="shared" si="1"/>
        <v/>
      </c>
      <c r="AI20" s="43" t="str">
        <f t="shared" si="5"/>
        <v/>
      </c>
      <c r="AJ20" s="43" t="str">
        <f t="shared" si="6"/>
        <v/>
      </c>
      <c r="AK20" s="43" t="str">
        <f t="shared" si="6"/>
        <v/>
      </c>
      <c r="AL20" s="43" t="str">
        <f t="shared" si="6"/>
        <v/>
      </c>
      <c r="AM20" s="43" t="str">
        <f t="shared" si="6"/>
        <v/>
      </c>
      <c r="AN20" s="43" t="str">
        <f t="shared" si="6"/>
        <v/>
      </c>
      <c r="AO20" s="43" t="str">
        <f t="shared" si="6"/>
        <v/>
      </c>
      <c r="AP20" s="43" t="str">
        <f t="shared" si="6"/>
        <v/>
      </c>
      <c r="AQ20" s="44" t="str">
        <f t="shared" si="6"/>
        <v/>
      </c>
      <c r="BY20" s="53"/>
      <c r="BZ20" s="53" t="str">
        <f t="shared" si="7"/>
        <v>15</v>
      </c>
    </row>
    <row r="21" spans="1:78" s="11" customFormat="1" ht="16.5" customHeight="1" x14ac:dyDescent="0.25">
      <c r="A21" s="1" t="str">
        <f>IF(Leyendas!$E$2&lt;&gt;"",Leyendas!$E$2,IF(Leyendas!$D$2&lt;&gt;"",Leyendas!$D$2,Leyendas!$C$2))</f>
        <v>Bolivia</v>
      </c>
      <c r="B21" s="1" t="str">
        <f>CONCATENATE(Leyendas!$K$2)</f>
        <v>2019</v>
      </c>
      <c r="C21" s="5" t="s">
        <v>49</v>
      </c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9"/>
      <c r="W21" s="40"/>
      <c r="X21" s="40"/>
      <c r="Y21" s="40"/>
      <c r="Z21" s="41"/>
      <c r="AA21" s="42" t="str">
        <f t="shared" si="0"/>
        <v/>
      </c>
      <c r="AB21" s="43" t="str">
        <f t="shared" si="3"/>
        <v/>
      </c>
      <c r="AC21" s="43" t="str">
        <f t="shared" si="4"/>
        <v/>
      </c>
      <c r="AD21" s="43" t="str">
        <f t="shared" si="1"/>
        <v/>
      </c>
      <c r="AE21" s="43" t="str">
        <f t="shared" si="1"/>
        <v/>
      </c>
      <c r="AF21" s="43" t="str">
        <f t="shared" si="1"/>
        <v/>
      </c>
      <c r="AG21" s="43" t="str">
        <f t="shared" si="1"/>
        <v/>
      </c>
      <c r="AH21" s="43" t="str">
        <f t="shared" si="1"/>
        <v/>
      </c>
      <c r="AI21" s="43" t="str">
        <f t="shared" si="5"/>
        <v/>
      </c>
      <c r="AJ21" s="43" t="str">
        <f t="shared" si="6"/>
        <v/>
      </c>
      <c r="AK21" s="43" t="str">
        <f t="shared" si="6"/>
        <v/>
      </c>
      <c r="AL21" s="43" t="str">
        <f t="shared" si="6"/>
        <v/>
      </c>
      <c r="AM21" s="43" t="str">
        <f t="shared" si="6"/>
        <v/>
      </c>
      <c r="AN21" s="43" t="str">
        <f t="shared" si="6"/>
        <v/>
      </c>
      <c r="AO21" s="43" t="str">
        <f t="shared" si="6"/>
        <v/>
      </c>
      <c r="AP21" s="43" t="str">
        <f t="shared" si="6"/>
        <v/>
      </c>
      <c r="AQ21" s="44" t="str">
        <f t="shared" si="6"/>
        <v/>
      </c>
      <c r="BY21" s="57"/>
      <c r="BZ21" s="53" t="str">
        <f t="shared" si="7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Bolivia</v>
      </c>
      <c r="B22" s="1" t="str">
        <f>CONCATENATE(Leyendas!$K$2)</f>
        <v>2019</v>
      </c>
      <c r="C22" s="5" t="s">
        <v>50</v>
      </c>
      <c r="D22" s="6"/>
      <c r="E22" s="6"/>
      <c r="F22" s="6"/>
      <c r="G22" s="6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39"/>
      <c r="W22" s="40"/>
      <c r="X22" s="40"/>
      <c r="Y22" s="40"/>
      <c r="Z22" s="41"/>
      <c r="AA22" s="42" t="str">
        <f t="shared" si="0"/>
        <v/>
      </c>
      <c r="AB22" s="43" t="str">
        <f t="shared" si="3"/>
        <v/>
      </c>
      <c r="AC22" s="43" t="str">
        <f t="shared" si="4"/>
        <v/>
      </c>
      <c r="AD22" s="43" t="str">
        <f t="shared" ref="AD22:AH57" si="8">IF($X22=0,"",D22/$X22)</f>
        <v/>
      </c>
      <c r="AE22" s="43" t="str">
        <f t="shared" si="8"/>
        <v/>
      </c>
      <c r="AF22" s="43" t="str">
        <f t="shared" si="8"/>
        <v/>
      </c>
      <c r="AG22" s="43" t="str">
        <f t="shared" si="8"/>
        <v/>
      </c>
      <c r="AH22" s="43" t="str">
        <f t="shared" si="8"/>
        <v/>
      </c>
      <c r="AI22" s="43" t="str">
        <f t="shared" si="5"/>
        <v/>
      </c>
      <c r="AJ22" s="43" t="str">
        <f t="shared" si="6"/>
        <v/>
      </c>
      <c r="AK22" s="43" t="str">
        <f t="shared" si="6"/>
        <v/>
      </c>
      <c r="AL22" s="43" t="str">
        <f t="shared" si="6"/>
        <v/>
      </c>
      <c r="AM22" s="43" t="str">
        <f t="shared" si="6"/>
        <v/>
      </c>
      <c r="AN22" s="43" t="str">
        <f t="shared" si="6"/>
        <v/>
      </c>
      <c r="AO22" s="43" t="str">
        <f t="shared" si="6"/>
        <v/>
      </c>
      <c r="AP22" s="43" t="str">
        <f t="shared" si="6"/>
        <v/>
      </c>
      <c r="AQ22" s="44" t="str">
        <f t="shared" si="6"/>
        <v/>
      </c>
      <c r="BY22" s="53"/>
      <c r="BZ22" s="53" t="str">
        <f t="shared" si="7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Bolivia</v>
      </c>
      <c r="B23" s="1" t="str">
        <f>CONCATENATE(Leyendas!$K$2)</f>
        <v>2019</v>
      </c>
      <c r="C23" s="5" t="s">
        <v>51</v>
      </c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9"/>
      <c r="W23" s="40"/>
      <c r="X23" s="40"/>
      <c r="Y23" s="40"/>
      <c r="Z23" s="41"/>
      <c r="AA23" s="42" t="str">
        <f t="shared" si="0"/>
        <v/>
      </c>
      <c r="AB23" s="43" t="str">
        <f t="shared" si="3"/>
        <v/>
      </c>
      <c r="AC23" s="43" t="str">
        <f t="shared" si="4"/>
        <v/>
      </c>
      <c r="AD23" s="43" t="str">
        <f t="shared" si="8"/>
        <v/>
      </c>
      <c r="AE23" s="43" t="str">
        <f t="shared" si="8"/>
        <v/>
      </c>
      <c r="AF23" s="43" t="str">
        <f t="shared" si="8"/>
        <v/>
      </c>
      <c r="AG23" s="43" t="str">
        <f t="shared" si="8"/>
        <v/>
      </c>
      <c r="AH23" s="43" t="str">
        <f t="shared" si="8"/>
        <v/>
      </c>
      <c r="AI23" s="43" t="str">
        <f t="shared" si="5"/>
        <v/>
      </c>
      <c r="AJ23" s="43" t="str">
        <f t="shared" si="6"/>
        <v/>
      </c>
      <c r="AK23" s="43" t="str">
        <f t="shared" si="6"/>
        <v/>
      </c>
      <c r="AL23" s="43" t="str">
        <f t="shared" si="6"/>
        <v/>
      </c>
      <c r="AM23" s="43" t="str">
        <f t="shared" si="6"/>
        <v/>
      </c>
      <c r="AN23" s="43" t="str">
        <f t="shared" si="6"/>
        <v/>
      </c>
      <c r="AO23" s="43" t="str">
        <f t="shared" si="6"/>
        <v/>
      </c>
      <c r="AP23" s="43" t="str">
        <f t="shared" si="6"/>
        <v/>
      </c>
      <c r="AQ23" s="44" t="str">
        <f t="shared" si="6"/>
        <v/>
      </c>
      <c r="BY23" s="53"/>
      <c r="BZ23" s="53" t="str">
        <f t="shared" si="7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Bolivia</v>
      </c>
      <c r="B24" s="1" t="str">
        <f>CONCATENATE(Leyendas!$K$2)</f>
        <v>2019</v>
      </c>
      <c r="C24" s="5" t="s">
        <v>52</v>
      </c>
      <c r="D24" s="6"/>
      <c r="E24" s="6"/>
      <c r="F24" s="6"/>
      <c r="G24" s="6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9"/>
      <c r="W24" s="40"/>
      <c r="X24" s="40"/>
      <c r="Y24" s="40"/>
      <c r="Z24" s="41"/>
      <c r="AA24" s="42" t="str">
        <f t="shared" si="0"/>
        <v/>
      </c>
      <c r="AB24" s="43" t="str">
        <f t="shared" si="3"/>
        <v/>
      </c>
      <c r="AC24" s="43" t="str">
        <f t="shared" si="4"/>
        <v/>
      </c>
      <c r="AD24" s="43" t="str">
        <f t="shared" si="8"/>
        <v/>
      </c>
      <c r="AE24" s="43" t="str">
        <f t="shared" si="8"/>
        <v/>
      </c>
      <c r="AF24" s="43" t="str">
        <f t="shared" si="8"/>
        <v/>
      </c>
      <c r="AG24" s="43" t="str">
        <f t="shared" si="8"/>
        <v/>
      </c>
      <c r="AH24" s="43" t="str">
        <f t="shared" si="8"/>
        <v/>
      </c>
      <c r="AI24" s="43" t="str">
        <f t="shared" si="5"/>
        <v/>
      </c>
      <c r="AJ24" s="43" t="str">
        <f t="shared" si="6"/>
        <v/>
      </c>
      <c r="AK24" s="43" t="str">
        <f t="shared" si="6"/>
        <v/>
      </c>
      <c r="AL24" s="43" t="str">
        <f t="shared" si="6"/>
        <v/>
      </c>
      <c r="AM24" s="43" t="str">
        <f t="shared" si="6"/>
        <v/>
      </c>
      <c r="AN24" s="43" t="str">
        <f t="shared" si="6"/>
        <v/>
      </c>
      <c r="AO24" s="43" t="str">
        <f t="shared" si="6"/>
        <v/>
      </c>
      <c r="AP24" s="43" t="str">
        <f t="shared" si="6"/>
        <v/>
      </c>
      <c r="AQ24" s="44" t="str">
        <f t="shared" si="6"/>
        <v/>
      </c>
      <c r="BY24" s="53"/>
      <c r="BZ24" s="53" t="str">
        <f t="shared" si="7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Bolivia</v>
      </c>
      <c r="B25" s="1" t="str">
        <f>CONCATENATE(Leyendas!$K$2)</f>
        <v>2019</v>
      </c>
      <c r="C25" s="5" t="s">
        <v>53</v>
      </c>
      <c r="D25" s="6"/>
      <c r="E25" s="6"/>
      <c r="F25" s="6"/>
      <c r="G25" s="6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9"/>
      <c r="W25" s="40"/>
      <c r="X25" s="40"/>
      <c r="Y25" s="40"/>
      <c r="Z25" s="41"/>
      <c r="AA25" s="42" t="str">
        <f t="shared" si="0"/>
        <v/>
      </c>
      <c r="AB25" s="43" t="str">
        <f t="shared" si="3"/>
        <v/>
      </c>
      <c r="AC25" s="43" t="str">
        <f t="shared" si="4"/>
        <v/>
      </c>
      <c r="AD25" s="43" t="str">
        <f t="shared" si="8"/>
        <v/>
      </c>
      <c r="AE25" s="43" t="str">
        <f t="shared" si="8"/>
        <v/>
      </c>
      <c r="AF25" s="43" t="str">
        <f t="shared" si="8"/>
        <v/>
      </c>
      <c r="AG25" s="43" t="str">
        <f t="shared" si="8"/>
        <v/>
      </c>
      <c r="AH25" s="43" t="str">
        <f t="shared" si="8"/>
        <v/>
      </c>
      <c r="AI25" s="43" t="str">
        <f t="shared" si="5"/>
        <v/>
      </c>
      <c r="AJ25" s="43" t="str">
        <f t="shared" si="6"/>
        <v/>
      </c>
      <c r="AK25" s="43" t="str">
        <f t="shared" si="6"/>
        <v/>
      </c>
      <c r="AL25" s="43" t="str">
        <f t="shared" si="6"/>
        <v/>
      </c>
      <c r="AM25" s="43" t="str">
        <f t="shared" si="6"/>
        <v/>
      </c>
      <c r="AN25" s="43" t="str">
        <f t="shared" si="6"/>
        <v/>
      </c>
      <c r="AO25" s="43" t="str">
        <f t="shared" si="6"/>
        <v/>
      </c>
      <c r="AP25" s="43" t="str">
        <f t="shared" si="6"/>
        <v/>
      </c>
      <c r="AQ25" s="44" t="str">
        <f t="shared" si="6"/>
        <v/>
      </c>
      <c r="BY25" s="53"/>
      <c r="BZ25" s="53" t="str">
        <f t="shared" si="7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CONCATENATE(Leyendas!$K$2)</f>
        <v>2019</v>
      </c>
      <c r="C26" s="5" t="s">
        <v>54</v>
      </c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  <c r="P26" s="8"/>
      <c r="Q26" s="8"/>
      <c r="R26" s="8"/>
      <c r="S26" s="8"/>
      <c r="T26" s="8"/>
      <c r="U26" s="8"/>
      <c r="V26" s="39"/>
      <c r="W26" s="40"/>
      <c r="X26" s="40"/>
      <c r="Y26" s="40"/>
      <c r="Z26" s="41"/>
      <c r="AA26" s="42" t="str">
        <f t="shared" si="0"/>
        <v/>
      </c>
      <c r="AB26" s="43" t="str">
        <f t="shared" si="3"/>
        <v/>
      </c>
      <c r="AC26" s="43" t="str">
        <f t="shared" si="4"/>
        <v/>
      </c>
      <c r="AD26" s="43" t="str">
        <f t="shared" si="8"/>
        <v/>
      </c>
      <c r="AE26" s="43" t="str">
        <f t="shared" si="8"/>
        <v/>
      </c>
      <c r="AF26" s="43" t="str">
        <f t="shared" si="8"/>
        <v/>
      </c>
      <c r="AG26" s="43" t="str">
        <f t="shared" si="8"/>
        <v/>
      </c>
      <c r="AH26" s="43" t="str">
        <f t="shared" si="8"/>
        <v/>
      </c>
      <c r="AI26" s="43" t="str">
        <f t="shared" si="5"/>
        <v/>
      </c>
      <c r="AJ26" s="43" t="str">
        <f t="shared" si="6"/>
        <v/>
      </c>
      <c r="AK26" s="43" t="str">
        <f t="shared" si="6"/>
        <v/>
      </c>
      <c r="AL26" s="43" t="str">
        <f t="shared" si="6"/>
        <v/>
      </c>
      <c r="AM26" s="43" t="str">
        <f t="shared" si="6"/>
        <v/>
      </c>
      <c r="AN26" s="43" t="str">
        <f t="shared" si="6"/>
        <v/>
      </c>
      <c r="AO26" s="43" t="str">
        <f t="shared" si="6"/>
        <v/>
      </c>
      <c r="AP26" s="43" t="str">
        <f t="shared" si="6"/>
        <v/>
      </c>
      <c r="AQ26" s="44" t="str">
        <f t="shared" si="6"/>
        <v/>
      </c>
      <c r="BY26" s="53"/>
      <c r="BZ26" s="53" t="str">
        <f t="shared" si="7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CONCATENATE(Leyendas!$K$2)</f>
        <v>2019</v>
      </c>
      <c r="C27" s="5" t="s">
        <v>55</v>
      </c>
      <c r="D27" s="6"/>
      <c r="E27" s="6"/>
      <c r="F27" s="12"/>
      <c r="G27" s="12"/>
      <c r="H27" s="6"/>
      <c r="I27" s="6"/>
      <c r="J27" s="6"/>
      <c r="K27" s="6"/>
      <c r="L27" s="6"/>
      <c r="M27" s="8"/>
      <c r="N27" s="8"/>
      <c r="O27" s="8"/>
      <c r="P27" s="8"/>
      <c r="Q27" s="8"/>
      <c r="R27" s="8"/>
      <c r="S27" s="8"/>
      <c r="T27" s="8"/>
      <c r="U27" s="8"/>
      <c r="V27" s="39"/>
      <c r="W27" s="40"/>
      <c r="X27" s="40"/>
      <c r="Y27" s="40"/>
      <c r="Z27" s="41"/>
      <c r="AA27" s="42" t="str">
        <f t="shared" si="0"/>
        <v/>
      </c>
      <c r="AB27" s="43" t="str">
        <f t="shared" si="3"/>
        <v/>
      </c>
      <c r="AC27" s="43" t="str">
        <f t="shared" si="4"/>
        <v/>
      </c>
      <c r="AD27" s="43" t="str">
        <f t="shared" si="8"/>
        <v/>
      </c>
      <c r="AE27" s="43" t="str">
        <f t="shared" si="8"/>
        <v/>
      </c>
      <c r="AF27" s="43" t="str">
        <f t="shared" si="8"/>
        <v/>
      </c>
      <c r="AG27" s="43" t="str">
        <f t="shared" si="8"/>
        <v/>
      </c>
      <c r="AH27" s="43" t="str">
        <f t="shared" si="8"/>
        <v/>
      </c>
      <c r="AI27" s="43" t="str">
        <f t="shared" si="5"/>
        <v/>
      </c>
      <c r="AJ27" s="43" t="str">
        <f t="shared" si="6"/>
        <v/>
      </c>
      <c r="AK27" s="43" t="str">
        <f t="shared" si="6"/>
        <v/>
      </c>
      <c r="AL27" s="43" t="str">
        <f t="shared" si="6"/>
        <v/>
      </c>
      <c r="AM27" s="43" t="str">
        <f t="shared" si="6"/>
        <v/>
      </c>
      <c r="AN27" s="43" t="str">
        <f t="shared" si="6"/>
        <v/>
      </c>
      <c r="AO27" s="43" t="str">
        <f t="shared" si="6"/>
        <v/>
      </c>
      <c r="AP27" s="43" t="str">
        <f t="shared" si="6"/>
        <v/>
      </c>
      <c r="AQ27" s="44" t="str">
        <f t="shared" si="6"/>
        <v/>
      </c>
      <c r="BY27" s="53"/>
      <c r="BZ27" s="53" t="str">
        <f t="shared" si="7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CONCATENATE(Leyendas!$K$2)</f>
        <v>2019</v>
      </c>
      <c r="C28" s="5" t="s">
        <v>56</v>
      </c>
      <c r="D28" s="6"/>
      <c r="E28" s="6"/>
      <c r="F28" s="12"/>
      <c r="G28" s="12"/>
      <c r="H28" s="6"/>
      <c r="I28" s="6"/>
      <c r="J28" s="6"/>
      <c r="K28" s="6"/>
      <c r="L28" s="6"/>
      <c r="M28" s="8"/>
      <c r="N28" s="8"/>
      <c r="O28" s="8"/>
      <c r="P28" s="8"/>
      <c r="Q28" s="8"/>
      <c r="R28" s="8"/>
      <c r="S28" s="8"/>
      <c r="T28" s="8"/>
      <c r="U28" s="8"/>
      <c r="V28" s="39"/>
      <c r="W28" s="40"/>
      <c r="X28" s="40"/>
      <c r="Y28" s="40"/>
      <c r="Z28" s="41"/>
      <c r="AA28" s="42" t="str">
        <f t="shared" si="0"/>
        <v/>
      </c>
      <c r="AB28" s="43" t="str">
        <f t="shared" si="3"/>
        <v/>
      </c>
      <c r="AC28" s="43" t="str">
        <f t="shared" si="4"/>
        <v/>
      </c>
      <c r="AD28" s="43" t="str">
        <f t="shared" si="8"/>
        <v/>
      </c>
      <c r="AE28" s="43" t="str">
        <f t="shared" si="8"/>
        <v/>
      </c>
      <c r="AF28" s="43" t="str">
        <f t="shared" si="8"/>
        <v/>
      </c>
      <c r="AG28" s="43" t="str">
        <f t="shared" si="8"/>
        <v/>
      </c>
      <c r="AH28" s="43" t="str">
        <f t="shared" si="8"/>
        <v/>
      </c>
      <c r="AI28" s="43" t="str">
        <f t="shared" si="5"/>
        <v/>
      </c>
      <c r="AJ28" s="43" t="str">
        <f t="shared" si="6"/>
        <v/>
      </c>
      <c r="AK28" s="43" t="str">
        <f t="shared" si="6"/>
        <v/>
      </c>
      <c r="AL28" s="43" t="str">
        <f t="shared" si="6"/>
        <v/>
      </c>
      <c r="AM28" s="43" t="str">
        <f t="shared" si="6"/>
        <v/>
      </c>
      <c r="AN28" s="43" t="str">
        <f t="shared" si="6"/>
        <v/>
      </c>
      <c r="AO28" s="43" t="str">
        <f t="shared" si="6"/>
        <v/>
      </c>
      <c r="AP28" s="43" t="str">
        <f t="shared" si="6"/>
        <v/>
      </c>
      <c r="AQ28" s="44" t="str">
        <f t="shared" si="6"/>
        <v/>
      </c>
      <c r="BY28" s="53"/>
      <c r="BZ28" s="53" t="str">
        <f t="shared" si="7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CONCATENATE(Leyendas!$K$2)</f>
        <v>2019</v>
      </c>
      <c r="C29" s="5" t="s">
        <v>57</v>
      </c>
      <c r="D29" s="6"/>
      <c r="E29" s="6"/>
      <c r="F29" s="12"/>
      <c r="G29" s="12"/>
      <c r="H29" s="6"/>
      <c r="I29" s="6"/>
      <c r="J29" s="6"/>
      <c r="K29" s="6"/>
      <c r="L29" s="6"/>
      <c r="M29" s="8"/>
      <c r="N29" s="8"/>
      <c r="O29" s="8"/>
      <c r="P29" s="8"/>
      <c r="Q29" s="8"/>
      <c r="R29" s="8"/>
      <c r="S29" s="8"/>
      <c r="T29" s="8"/>
      <c r="U29" s="8"/>
      <c r="V29" s="39"/>
      <c r="W29" s="40"/>
      <c r="X29" s="40"/>
      <c r="Y29" s="40"/>
      <c r="Z29" s="41"/>
      <c r="AA29" s="42" t="str">
        <f t="shared" si="0"/>
        <v/>
      </c>
      <c r="AB29" s="43" t="str">
        <f t="shared" si="3"/>
        <v/>
      </c>
      <c r="AC29" s="43" t="str">
        <f t="shared" si="4"/>
        <v/>
      </c>
      <c r="AD29" s="43" t="str">
        <f t="shared" si="8"/>
        <v/>
      </c>
      <c r="AE29" s="43" t="str">
        <f t="shared" si="8"/>
        <v/>
      </c>
      <c r="AF29" s="43" t="str">
        <f t="shared" si="8"/>
        <v/>
      </c>
      <c r="AG29" s="43" t="str">
        <f t="shared" si="8"/>
        <v/>
      </c>
      <c r="AH29" s="43" t="str">
        <f t="shared" si="8"/>
        <v/>
      </c>
      <c r="AI29" s="43" t="str">
        <f t="shared" si="5"/>
        <v/>
      </c>
      <c r="AJ29" s="43" t="str">
        <f t="shared" si="6"/>
        <v/>
      </c>
      <c r="AK29" s="43" t="str">
        <f t="shared" si="6"/>
        <v/>
      </c>
      <c r="AL29" s="43" t="str">
        <f t="shared" si="6"/>
        <v/>
      </c>
      <c r="AM29" s="43" t="str">
        <f t="shared" si="6"/>
        <v/>
      </c>
      <c r="AN29" s="43" t="str">
        <f t="shared" si="6"/>
        <v/>
      </c>
      <c r="AO29" s="43" t="str">
        <f t="shared" si="6"/>
        <v/>
      </c>
      <c r="AP29" s="43" t="str">
        <f t="shared" si="6"/>
        <v/>
      </c>
      <c r="AQ29" s="44" t="str">
        <f t="shared" si="6"/>
        <v/>
      </c>
      <c r="BY29" s="53"/>
      <c r="BZ29" s="53" t="str">
        <f t="shared" si="7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CONCATENATE(Leyendas!$K$2)</f>
        <v>2019</v>
      </c>
      <c r="C30" s="5" t="s">
        <v>58</v>
      </c>
      <c r="D30" s="6"/>
      <c r="E30" s="6"/>
      <c r="F30" s="12"/>
      <c r="G30" s="12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39"/>
      <c r="W30" s="40"/>
      <c r="X30" s="40"/>
      <c r="Y30" s="40"/>
      <c r="Z30" s="41"/>
      <c r="AA30" s="42" t="str">
        <f t="shared" si="0"/>
        <v/>
      </c>
      <c r="AB30" s="43" t="str">
        <f t="shared" si="3"/>
        <v/>
      </c>
      <c r="AC30" s="43" t="str">
        <f t="shared" si="4"/>
        <v/>
      </c>
      <c r="AD30" s="43" t="str">
        <f t="shared" si="8"/>
        <v/>
      </c>
      <c r="AE30" s="43" t="str">
        <f t="shared" si="8"/>
        <v/>
      </c>
      <c r="AF30" s="43" t="str">
        <f t="shared" si="8"/>
        <v/>
      </c>
      <c r="AG30" s="43" t="str">
        <f t="shared" si="8"/>
        <v/>
      </c>
      <c r="AH30" s="43" t="str">
        <f t="shared" si="8"/>
        <v/>
      </c>
      <c r="AI30" s="43" t="str">
        <f t="shared" si="5"/>
        <v/>
      </c>
      <c r="AJ30" s="43" t="str">
        <f t="shared" si="6"/>
        <v/>
      </c>
      <c r="AK30" s="43" t="str">
        <f t="shared" si="6"/>
        <v/>
      </c>
      <c r="AL30" s="43" t="str">
        <f t="shared" si="6"/>
        <v/>
      </c>
      <c r="AM30" s="43" t="str">
        <f t="shared" si="6"/>
        <v/>
      </c>
      <c r="AN30" s="43" t="str">
        <f t="shared" si="6"/>
        <v/>
      </c>
      <c r="AO30" s="43" t="str">
        <f t="shared" si="6"/>
        <v/>
      </c>
      <c r="AP30" s="43" t="str">
        <f t="shared" si="6"/>
        <v/>
      </c>
      <c r="AQ30" s="44" t="str">
        <f t="shared" si="6"/>
        <v/>
      </c>
      <c r="BY30" s="53"/>
      <c r="BZ30" s="53" t="str">
        <f t="shared" si="7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CONCATENATE(Leyendas!$K$2)</f>
        <v>2019</v>
      </c>
      <c r="C31" s="5" t="s">
        <v>59</v>
      </c>
      <c r="D31" s="6"/>
      <c r="E31" s="6"/>
      <c r="F31" s="6"/>
      <c r="G31" s="6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39"/>
      <c r="W31" s="40"/>
      <c r="X31" s="40"/>
      <c r="Y31" s="40"/>
      <c r="Z31" s="41"/>
      <c r="AA31" s="42" t="str">
        <f t="shared" si="0"/>
        <v/>
      </c>
      <c r="AB31" s="43" t="str">
        <f t="shared" si="3"/>
        <v/>
      </c>
      <c r="AC31" s="43" t="str">
        <f t="shared" si="4"/>
        <v/>
      </c>
      <c r="AD31" s="43" t="str">
        <f t="shared" si="8"/>
        <v/>
      </c>
      <c r="AE31" s="43" t="str">
        <f t="shared" si="8"/>
        <v/>
      </c>
      <c r="AF31" s="43" t="str">
        <f t="shared" si="8"/>
        <v/>
      </c>
      <c r="AG31" s="43" t="str">
        <f t="shared" si="8"/>
        <v/>
      </c>
      <c r="AH31" s="43" t="str">
        <f t="shared" si="8"/>
        <v/>
      </c>
      <c r="AI31" s="43" t="str">
        <f t="shared" si="5"/>
        <v/>
      </c>
      <c r="AJ31" s="43" t="str">
        <f t="shared" si="6"/>
        <v/>
      </c>
      <c r="AK31" s="43" t="str">
        <f t="shared" si="6"/>
        <v/>
      </c>
      <c r="AL31" s="43" t="str">
        <f t="shared" si="6"/>
        <v/>
      </c>
      <c r="AM31" s="43" t="str">
        <f t="shared" si="6"/>
        <v/>
      </c>
      <c r="AN31" s="43" t="str">
        <f t="shared" si="6"/>
        <v/>
      </c>
      <c r="AO31" s="43" t="str">
        <f t="shared" si="6"/>
        <v/>
      </c>
      <c r="AP31" s="43" t="str">
        <f t="shared" si="6"/>
        <v/>
      </c>
      <c r="AQ31" s="44" t="str">
        <f t="shared" si="6"/>
        <v/>
      </c>
      <c r="BY31" s="53"/>
      <c r="BZ31" s="53" t="str">
        <f t="shared" si="7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CONCATENATE(Leyendas!$K$2)</f>
        <v>2019</v>
      </c>
      <c r="C32" s="5" t="s">
        <v>60</v>
      </c>
      <c r="D32" s="6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9"/>
      <c r="W32" s="40"/>
      <c r="X32" s="40"/>
      <c r="Y32" s="40"/>
      <c r="Z32" s="41"/>
      <c r="AA32" s="42" t="str">
        <f t="shared" si="0"/>
        <v/>
      </c>
      <c r="AB32" s="43" t="str">
        <f t="shared" si="3"/>
        <v/>
      </c>
      <c r="AC32" s="43" t="str">
        <f t="shared" si="4"/>
        <v/>
      </c>
      <c r="AD32" s="43" t="str">
        <f t="shared" si="8"/>
        <v/>
      </c>
      <c r="AE32" s="43" t="str">
        <f t="shared" si="8"/>
        <v/>
      </c>
      <c r="AF32" s="43" t="str">
        <f t="shared" si="8"/>
        <v/>
      </c>
      <c r="AG32" s="43" t="str">
        <f t="shared" si="8"/>
        <v/>
      </c>
      <c r="AH32" s="43" t="str">
        <f t="shared" si="8"/>
        <v/>
      </c>
      <c r="AI32" s="43" t="str">
        <f t="shared" si="5"/>
        <v/>
      </c>
      <c r="AJ32" s="43" t="str">
        <f t="shared" si="6"/>
        <v/>
      </c>
      <c r="AK32" s="43" t="str">
        <f t="shared" si="6"/>
        <v/>
      </c>
      <c r="AL32" s="43" t="str">
        <f t="shared" si="6"/>
        <v/>
      </c>
      <c r="AM32" s="43" t="str">
        <f t="shared" si="6"/>
        <v/>
      </c>
      <c r="AN32" s="43" t="str">
        <f t="shared" si="6"/>
        <v/>
      </c>
      <c r="AO32" s="43" t="str">
        <f t="shared" si="6"/>
        <v/>
      </c>
      <c r="AP32" s="43" t="str">
        <f t="shared" si="6"/>
        <v/>
      </c>
      <c r="AQ32" s="44" t="str">
        <f t="shared" si="6"/>
        <v/>
      </c>
      <c r="BY32" s="53"/>
      <c r="BZ32" s="53" t="str">
        <f t="shared" si="7"/>
        <v>27</v>
      </c>
    </row>
    <row r="33" spans="1:78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CONCATENATE(Leyendas!$K$2)</f>
        <v>2019</v>
      </c>
      <c r="C33" s="5" t="s">
        <v>61</v>
      </c>
      <c r="D33" s="6"/>
      <c r="E33" s="6"/>
      <c r="F33" s="6"/>
      <c r="G33" s="6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9"/>
      <c r="W33" s="40"/>
      <c r="X33" s="40"/>
      <c r="Y33" s="40"/>
      <c r="Z33" s="41"/>
      <c r="AA33" s="42" t="str">
        <f t="shared" si="0"/>
        <v/>
      </c>
      <c r="AB33" s="43" t="str">
        <f t="shared" si="3"/>
        <v/>
      </c>
      <c r="AC33" s="43" t="str">
        <f t="shared" si="4"/>
        <v/>
      </c>
      <c r="AD33" s="43" t="str">
        <f t="shared" si="8"/>
        <v/>
      </c>
      <c r="AE33" s="43" t="str">
        <f t="shared" si="8"/>
        <v/>
      </c>
      <c r="AF33" s="43" t="str">
        <f t="shared" si="8"/>
        <v/>
      </c>
      <c r="AG33" s="43" t="str">
        <f t="shared" si="8"/>
        <v/>
      </c>
      <c r="AH33" s="43" t="str">
        <f t="shared" si="8"/>
        <v/>
      </c>
      <c r="AI33" s="43" t="str">
        <f t="shared" si="5"/>
        <v/>
      </c>
      <c r="AJ33" s="43" t="str">
        <f t="shared" si="6"/>
        <v/>
      </c>
      <c r="AK33" s="43" t="str">
        <f t="shared" si="6"/>
        <v/>
      </c>
      <c r="AL33" s="43" t="str">
        <f t="shared" si="6"/>
        <v/>
      </c>
      <c r="AM33" s="43" t="str">
        <f t="shared" si="6"/>
        <v/>
      </c>
      <c r="AN33" s="43" t="str">
        <f t="shared" si="6"/>
        <v/>
      </c>
      <c r="AO33" s="43" t="str">
        <f t="shared" si="6"/>
        <v/>
      </c>
      <c r="AP33" s="43" t="str">
        <f t="shared" si="6"/>
        <v/>
      </c>
      <c r="AQ33" s="44" t="str">
        <f t="shared" si="6"/>
        <v/>
      </c>
      <c r="BY33" s="53"/>
      <c r="BZ33" s="53" t="str">
        <f t="shared" si="7"/>
        <v>28</v>
      </c>
    </row>
    <row r="34" spans="1:78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CONCATENATE(Leyendas!$K$2)</f>
        <v>2019</v>
      </c>
      <c r="C34" s="5" t="s">
        <v>62</v>
      </c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9"/>
      <c r="W34" s="40"/>
      <c r="X34" s="40"/>
      <c r="Y34" s="40"/>
      <c r="Z34" s="41"/>
      <c r="AA34" s="42" t="str">
        <f t="shared" si="0"/>
        <v/>
      </c>
      <c r="AB34" s="43" t="str">
        <f t="shared" si="3"/>
        <v/>
      </c>
      <c r="AC34" s="43" t="str">
        <f t="shared" si="4"/>
        <v/>
      </c>
      <c r="AD34" s="43" t="str">
        <f t="shared" si="8"/>
        <v/>
      </c>
      <c r="AE34" s="43" t="str">
        <f t="shared" si="8"/>
        <v/>
      </c>
      <c r="AF34" s="43" t="str">
        <f t="shared" si="8"/>
        <v/>
      </c>
      <c r="AG34" s="43" t="str">
        <f t="shared" si="8"/>
        <v/>
      </c>
      <c r="AH34" s="43" t="str">
        <f t="shared" si="8"/>
        <v/>
      </c>
      <c r="AI34" s="43" t="str">
        <f t="shared" si="5"/>
        <v/>
      </c>
      <c r="AJ34" s="43" t="str">
        <f t="shared" si="6"/>
        <v/>
      </c>
      <c r="AK34" s="43" t="str">
        <f t="shared" si="6"/>
        <v/>
      </c>
      <c r="AL34" s="43" t="str">
        <f t="shared" si="6"/>
        <v/>
      </c>
      <c r="AM34" s="43" t="str">
        <f t="shared" si="6"/>
        <v/>
      </c>
      <c r="AN34" s="43" t="str">
        <f t="shared" si="6"/>
        <v/>
      </c>
      <c r="AO34" s="43" t="str">
        <f t="shared" si="6"/>
        <v/>
      </c>
      <c r="AP34" s="43" t="str">
        <f t="shared" si="6"/>
        <v/>
      </c>
      <c r="AQ34" s="44" t="str">
        <f t="shared" si="6"/>
        <v/>
      </c>
      <c r="BY34" s="53"/>
      <c r="BZ34" s="53" t="str">
        <f t="shared" si="7"/>
        <v>29</v>
      </c>
    </row>
    <row r="35" spans="1:78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CONCATENATE(Leyendas!$K$2)</f>
        <v>2019</v>
      </c>
      <c r="C35" s="5" t="s">
        <v>63</v>
      </c>
      <c r="D35" s="6"/>
      <c r="E35" s="6"/>
      <c r="F35" s="6"/>
      <c r="G35" s="6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9"/>
      <c r="W35" s="40"/>
      <c r="X35" s="40"/>
      <c r="Y35" s="40"/>
      <c r="Z35" s="41"/>
      <c r="AA35" s="42" t="str">
        <f t="shared" si="0"/>
        <v/>
      </c>
      <c r="AB35" s="43" t="str">
        <f t="shared" si="3"/>
        <v/>
      </c>
      <c r="AC35" s="43" t="str">
        <f t="shared" si="4"/>
        <v/>
      </c>
      <c r="AD35" s="43" t="str">
        <f t="shared" si="8"/>
        <v/>
      </c>
      <c r="AE35" s="43" t="str">
        <f t="shared" si="8"/>
        <v/>
      </c>
      <c r="AF35" s="43" t="str">
        <f t="shared" si="8"/>
        <v/>
      </c>
      <c r="AG35" s="43" t="str">
        <f t="shared" si="8"/>
        <v/>
      </c>
      <c r="AH35" s="43" t="str">
        <f t="shared" si="8"/>
        <v/>
      </c>
      <c r="AI35" s="43" t="str">
        <f t="shared" si="5"/>
        <v/>
      </c>
      <c r="AJ35" s="43" t="str">
        <f t="shared" si="6"/>
        <v/>
      </c>
      <c r="AK35" s="43" t="str">
        <f t="shared" si="6"/>
        <v/>
      </c>
      <c r="AL35" s="43" t="str">
        <f t="shared" si="6"/>
        <v/>
      </c>
      <c r="AM35" s="43" t="str">
        <f t="shared" si="6"/>
        <v/>
      </c>
      <c r="AN35" s="43" t="str">
        <f t="shared" si="6"/>
        <v/>
      </c>
      <c r="AO35" s="43" t="str">
        <f t="shared" si="6"/>
        <v/>
      </c>
      <c r="AP35" s="43" t="str">
        <f t="shared" si="6"/>
        <v/>
      </c>
      <c r="AQ35" s="44" t="str">
        <f t="shared" si="6"/>
        <v/>
      </c>
      <c r="BY35" s="53"/>
      <c r="BZ35" s="53" t="str">
        <f t="shared" si="7"/>
        <v>30</v>
      </c>
    </row>
    <row r="36" spans="1:78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CONCATENATE(Leyendas!$K$2)</f>
        <v>2019</v>
      </c>
      <c r="C36" s="5" t="s">
        <v>64</v>
      </c>
      <c r="D36" s="6"/>
      <c r="E36" s="6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39"/>
      <c r="W36" s="40"/>
      <c r="X36" s="40"/>
      <c r="Y36" s="40"/>
      <c r="Z36" s="41"/>
      <c r="AA36" s="42" t="str">
        <f t="shared" si="0"/>
        <v/>
      </c>
      <c r="AB36" s="43" t="str">
        <f t="shared" si="3"/>
        <v/>
      </c>
      <c r="AC36" s="43" t="str">
        <f t="shared" si="4"/>
        <v/>
      </c>
      <c r="AD36" s="43" t="str">
        <f t="shared" si="8"/>
        <v/>
      </c>
      <c r="AE36" s="43" t="str">
        <f t="shared" si="8"/>
        <v/>
      </c>
      <c r="AF36" s="43" t="str">
        <f t="shared" si="8"/>
        <v/>
      </c>
      <c r="AG36" s="43" t="str">
        <f t="shared" si="8"/>
        <v/>
      </c>
      <c r="AH36" s="43" t="str">
        <f t="shared" si="8"/>
        <v/>
      </c>
      <c r="AI36" s="43" t="str">
        <f t="shared" si="5"/>
        <v/>
      </c>
      <c r="AJ36" s="43" t="str">
        <f t="shared" si="6"/>
        <v/>
      </c>
      <c r="AK36" s="43" t="str">
        <f t="shared" si="6"/>
        <v/>
      </c>
      <c r="AL36" s="43" t="str">
        <f t="shared" si="6"/>
        <v/>
      </c>
      <c r="AM36" s="43" t="str">
        <f t="shared" si="6"/>
        <v/>
      </c>
      <c r="AN36" s="43" t="str">
        <f t="shared" si="6"/>
        <v/>
      </c>
      <c r="AO36" s="43" t="str">
        <f t="shared" si="6"/>
        <v/>
      </c>
      <c r="AP36" s="43" t="str">
        <f t="shared" si="6"/>
        <v/>
      </c>
      <c r="AQ36" s="44" t="str">
        <f t="shared" si="6"/>
        <v/>
      </c>
      <c r="BY36" s="53"/>
      <c r="BZ36" s="53" t="str">
        <f t="shared" si="7"/>
        <v>31</v>
      </c>
    </row>
    <row r="37" spans="1:78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CONCATENATE(Leyendas!$K$2)</f>
        <v>2019</v>
      </c>
      <c r="C37" s="5" t="s">
        <v>65</v>
      </c>
      <c r="D37" s="6"/>
      <c r="E37" s="6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9"/>
      <c r="W37" s="40"/>
      <c r="X37" s="40"/>
      <c r="Y37" s="40"/>
      <c r="Z37" s="41"/>
      <c r="AA37" s="42" t="str">
        <f t="shared" si="0"/>
        <v/>
      </c>
      <c r="AB37" s="43" t="str">
        <f t="shared" si="3"/>
        <v/>
      </c>
      <c r="AC37" s="43" t="str">
        <f t="shared" si="4"/>
        <v/>
      </c>
      <c r="AD37" s="43" t="str">
        <f t="shared" si="8"/>
        <v/>
      </c>
      <c r="AE37" s="43" t="str">
        <f t="shared" si="8"/>
        <v/>
      </c>
      <c r="AF37" s="43" t="str">
        <f t="shared" si="8"/>
        <v/>
      </c>
      <c r="AG37" s="43" t="str">
        <f t="shared" si="8"/>
        <v/>
      </c>
      <c r="AH37" s="43" t="str">
        <f t="shared" si="8"/>
        <v/>
      </c>
      <c r="AI37" s="43" t="str">
        <f t="shared" si="5"/>
        <v/>
      </c>
      <c r="AJ37" s="43" t="str">
        <f t="shared" si="6"/>
        <v/>
      </c>
      <c r="AK37" s="43" t="str">
        <f t="shared" si="6"/>
        <v/>
      </c>
      <c r="AL37" s="43" t="str">
        <f t="shared" si="6"/>
        <v/>
      </c>
      <c r="AM37" s="43" t="str">
        <f t="shared" si="6"/>
        <v/>
      </c>
      <c r="AN37" s="43" t="str">
        <f t="shared" si="6"/>
        <v/>
      </c>
      <c r="AO37" s="43" t="str">
        <f t="shared" si="6"/>
        <v/>
      </c>
      <c r="AP37" s="43" t="str">
        <f t="shared" si="6"/>
        <v/>
      </c>
      <c r="AQ37" s="44" t="str">
        <f t="shared" si="6"/>
        <v/>
      </c>
      <c r="BY37" s="53"/>
      <c r="BZ37" s="53" t="str">
        <f t="shared" si="7"/>
        <v>32</v>
      </c>
    </row>
    <row r="38" spans="1:78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CONCATENATE(Leyendas!$K$2)</f>
        <v>2019</v>
      </c>
      <c r="C38" s="5" t="s">
        <v>66</v>
      </c>
      <c r="D38" s="6"/>
      <c r="E38" s="6"/>
      <c r="F38" s="6"/>
      <c r="G38" s="6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9"/>
      <c r="W38" s="40"/>
      <c r="X38" s="40"/>
      <c r="Y38" s="40"/>
      <c r="Z38" s="41"/>
      <c r="AA38" s="42" t="str">
        <f t="shared" si="0"/>
        <v/>
      </c>
      <c r="AB38" s="43" t="str">
        <f t="shared" si="3"/>
        <v/>
      </c>
      <c r="AC38" s="43" t="str">
        <f t="shared" si="4"/>
        <v/>
      </c>
      <c r="AD38" s="43" t="str">
        <f t="shared" si="8"/>
        <v/>
      </c>
      <c r="AE38" s="43" t="str">
        <f t="shared" si="8"/>
        <v/>
      </c>
      <c r="AF38" s="43" t="str">
        <f t="shared" si="8"/>
        <v/>
      </c>
      <c r="AG38" s="43" t="str">
        <f t="shared" si="8"/>
        <v/>
      </c>
      <c r="AH38" s="43" t="str">
        <f t="shared" si="8"/>
        <v/>
      </c>
      <c r="AI38" s="43" t="str">
        <f t="shared" si="5"/>
        <v/>
      </c>
      <c r="AJ38" s="43" t="str">
        <f t="shared" si="6"/>
        <v/>
      </c>
      <c r="AK38" s="43" t="str">
        <f t="shared" si="6"/>
        <v/>
      </c>
      <c r="AL38" s="43" t="str">
        <f t="shared" si="6"/>
        <v/>
      </c>
      <c r="AM38" s="43" t="str">
        <f t="shared" si="6"/>
        <v/>
      </c>
      <c r="AN38" s="43" t="str">
        <f t="shared" si="6"/>
        <v/>
      </c>
      <c r="AO38" s="43" t="str">
        <f t="shared" si="6"/>
        <v/>
      </c>
      <c r="AP38" s="43" t="str">
        <f t="shared" si="6"/>
        <v/>
      </c>
      <c r="AQ38" s="44" t="str">
        <f t="shared" ref="AQ38:AQ57" si="9">IF($V38=0,"",T38/$V38)</f>
        <v/>
      </c>
      <c r="BY38" s="53"/>
      <c r="BZ38" s="53" t="str">
        <f t="shared" si="7"/>
        <v>33</v>
      </c>
    </row>
    <row r="39" spans="1:78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CONCATENATE(Leyendas!$K$2)</f>
        <v>2019</v>
      </c>
      <c r="C39" s="5" t="s">
        <v>67</v>
      </c>
      <c r="D39" s="6"/>
      <c r="E39" s="6"/>
      <c r="F39" s="6"/>
      <c r="G39" s="6"/>
      <c r="H39" s="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9"/>
      <c r="W39" s="40"/>
      <c r="X39" s="40"/>
      <c r="Y39" s="40"/>
      <c r="Z39" s="41"/>
      <c r="AA39" s="42" t="str">
        <f t="shared" si="0"/>
        <v/>
      </c>
      <c r="AB39" s="43" t="str">
        <f t="shared" si="3"/>
        <v/>
      </c>
      <c r="AC39" s="43" t="str">
        <f t="shared" si="4"/>
        <v/>
      </c>
      <c r="AD39" s="43" t="str">
        <f t="shared" si="8"/>
        <v/>
      </c>
      <c r="AE39" s="43" t="str">
        <f t="shared" si="8"/>
        <v/>
      </c>
      <c r="AF39" s="43" t="str">
        <f t="shared" si="8"/>
        <v/>
      </c>
      <c r="AG39" s="43" t="str">
        <f t="shared" si="8"/>
        <v/>
      </c>
      <c r="AH39" s="43" t="str">
        <f t="shared" si="8"/>
        <v/>
      </c>
      <c r="AI39" s="43" t="str">
        <f t="shared" si="5"/>
        <v/>
      </c>
      <c r="AJ39" s="43" t="str">
        <f t="shared" ref="AJ39:AP57" si="10">IF($V39=0,"",M39/$V39)</f>
        <v/>
      </c>
      <c r="AK39" s="43" t="str">
        <f t="shared" si="10"/>
        <v/>
      </c>
      <c r="AL39" s="43" t="str">
        <f t="shared" si="10"/>
        <v/>
      </c>
      <c r="AM39" s="43" t="str">
        <f t="shared" si="10"/>
        <v/>
      </c>
      <c r="AN39" s="43" t="str">
        <f t="shared" si="10"/>
        <v/>
      </c>
      <c r="AO39" s="43" t="str">
        <f t="shared" si="10"/>
        <v/>
      </c>
      <c r="AP39" s="43" t="str">
        <f t="shared" si="10"/>
        <v/>
      </c>
      <c r="AQ39" s="44" t="str">
        <f t="shared" si="9"/>
        <v/>
      </c>
      <c r="BY39" s="53"/>
      <c r="BZ39" s="53" t="str">
        <f t="shared" si="7"/>
        <v>34</v>
      </c>
    </row>
    <row r="40" spans="1:78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CONCATENATE(Leyendas!$K$2)</f>
        <v>2019</v>
      </c>
      <c r="C40" s="5" t="s">
        <v>68</v>
      </c>
      <c r="D40" s="6"/>
      <c r="E40" s="6"/>
      <c r="F40" s="6"/>
      <c r="G40" s="6"/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9"/>
      <c r="W40" s="40"/>
      <c r="X40" s="40"/>
      <c r="Y40" s="40"/>
      <c r="Z40" s="41"/>
      <c r="AA40" s="42" t="str">
        <f t="shared" si="0"/>
        <v/>
      </c>
      <c r="AB40" s="43" t="str">
        <f t="shared" si="3"/>
        <v/>
      </c>
      <c r="AC40" s="43" t="str">
        <f t="shared" si="4"/>
        <v/>
      </c>
      <c r="AD40" s="43" t="str">
        <f t="shared" si="8"/>
        <v/>
      </c>
      <c r="AE40" s="43" t="str">
        <f t="shared" si="8"/>
        <v/>
      </c>
      <c r="AF40" s="43" t="str">
        <f t="shared" si="8"/>
        <v/>
      </c>
      <c r="AG40" s="43" t="str">
        <f t="shared" si="8"/>
        <v/>
      </c>
      <c r="AH40" s="43" t="str">
        <f t="shared" si="8"/>
        <v/>
      </c>
      <c r="AI40" s="43" t="str">
        <f t="shared" si="5"/>
        <v/>
      </c>
      <c r="AJ40" s="43" t="str">
        <f t="shared" si="10"/>
        <v/>
      </c>
      <c r="AK40" s="43" t="str">
        <f t="shared" si="10"/>
        <v/>
      </c>
      <c r="AL40" s="43" t="str">
        <f t="shared" si="10"/>
        <v/>
      </c>
      <c r="AM40" s="43" t="str">
        <f t="shared" si="10"/>
        <v/>
      </c>
      <c r="AN40" s="43" t="str">
        <f t="shared" si="10"/>
        <v/>
      </c>
      <c r="AO40" s="43" t="str">
        <f t="shared" si="10"/>
        <v/>
      </c>
      <c r="AP40" s="43" t="str">
        <f t="shared" si="10"/>
        <v/>
      </c>
      <c r="AQ40" s="44" t="str">
        <f t="shared" si="9"/>
        <v/>
      </c>
      <c r="BY40" s="53"/>
      <c r="BZ40" s="53" t="str">
        <f t="shared" si="7"/>
        <v>35</v>
      </c>
    </row>
    <row r="41" spans="1:78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CONCATENATE(Leyendas!$K$2)</f>
        <v>2019</v>
      </c>
      <c r="C41" s="5" t="s">
        <v>69</v>
      </c>
      <c r="D41" s="6"/>
      <c r="E41" s="6"/>
      <c r="F41" s="6"/>
      <c r="G41" s="6"/>
      <c r="H41" s="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39"/>
      <c r="W41" s="40"/>
      <c r="X41" s="40"/>
      <c r="Y41" s="40"/>
      <c r="Z41" s="41"/>
      <c r="AA41" s="42" t="str">
        <f t="shared" si="0"/>
        <v/>
      </c>
      <c r="AB41" s="43" t="str">
        <f t="shared" si="3"/>
        <v/>
      </c>
      <c r="AC41" s="43" t="str">
        <f t="shared" si="4"/>
        <v/>
      </c>
      <c r="AD41" s="43" t="str">
        <f t="shared" si="8"/>
        <v/>
      </c>
      <c r="AE41" s="43" t="str">
        <f t="shared" si="8"/>
        <v/>
      </c>
      <c r="AF41" s="43" t="str">
        <f t="shared" si="8"/>
        <v/>
      </c>
      <c r="AG41" s="43" t="str">
        <f t="shared" si="8"/>
        <v/>
      </c>
      <c r="AH41" s="43" t="str">
        <f t="shared" si="8"/>
        <v/>
      </c>
      <c r="AI41" s="43" t="str">
        <f t="shared" si="5"/>
        <v/>
      </c>
      <c r="AJ41" s="43" t="str">
        <f t="shared" si="10"/>
        <v/>
      </c>
      <c r="AK41" s="43" t="str">
        <f t="shared" si="10"/>
        <v/>
      </c>
      <c r="AL41" s="43" t="str">
        <f t="shared" si="10"/>
        <v/>
      </c>
      <c r="AM41" s="43" t="str">
        <f t="shared" si="10"/>
        <v/>
      </c>
      <c r="AN41" s="43" t="str">
        <f t="shared" si="10"/>
        <v/>
      </c>
      <c r="AO41" s="43" t="str">
        <f t="shared" si="10"/>
        <v/>
      </c>
      <c r="AP41" s="43" t="str">
        <f t="shared" si="10"/>
        <v/>
      </c>
      <c r="AQ41" s="44" t="str">
        <f t="shared" si="9"/>
        <v/>
      </c>
      <c r="BY41" s="53"/>
      <c r="BZ41" s="53" t="str">
        <f t="shared" si="7"/>
        <v>36</v>
      </c>
    </row>
    <row r="42" spans="1:78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CONCATENATE(Leyendas!$K$2)</f>
        <v>2019</v>
      </c>
      <c r="C42" s="5" t="s">
        <v>70</v>
      </c>
      <c r="D42" s="6"/>
      <c r="E42" s="6"/>
      <c r="F42" s="6"/>
      <c r="G42" s="6"/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39"/>
      <c r="W42" s="40"/>
      <c r="X42" s="40"/>
      <c r="Y42" s="40"/>
      <c r="Z42" s="41"/>
      <c r="AA42" s="42" t="str">
        <f t="shared" si="0"/>
        <v/>
      </c>
      <c r="AB42" s="43" t="str">
        <f t="shared" si="3"/>
        <v/>
      </c>
      <c r="AC42" s="43" t="str">
        <f t="shared" si="4"/>
        <v/>
      </c>
      <c r="AD42" s="43" t="str">
        <f t="shared" si="8"/>
        <v/>
      </c>
      <c r="AE42" s="43" t="str">
        <f t="shared" si="8"/>
        <v/>
      </c>
      <c r="AF42" s="43" t="str">
        <f t="shared" si="8"/>
        <v/>
      </c>
      <c r="AG42" s="43" t="str">
        <f t="shared" si="8"/>
        <v/>
      </c>
      <c r="AH42" s="43" t="str">
        <f t="shared" si="8"/>
        <v/>
      </c>
      <c r="AI42" s="43" t="str">
        <f t="shared" si="5"/>
        <v/>
      </c>
      <c r="AJ42" s="43" t="str">
        <f t="shared" si="10"/>
        <v/>
      </c>
      <c r="AK42" s="43" t="str">
        <f t="shared" si="10"/>
        <v/>
      </c>
      <c r="AL42" s="43" t="str">
        <f t="shared" si="10"/>
        <v/>
      </c>
      <c r="AM42" s="43" t="str">
        <f t="shared" si="10"/>
        <v/>
      </c>
      <c r="AN42" s="43" t="str">
        <f t="shared" si="10"/>
        <v/>
      </c>
      <c r="AO42" s="43" t="str">
        <f t="shared" si="10"/>
        <v/>
      </c>
      <c r="AP42" s="43" t="str">
        <f t="shared" si="10"/>
        <v/>
      </c>
      <c r="AQ42" s="44" t="str">
        <f t="shared" si="9"/>
        <v/>
      </c>
      <c r="BY42" s="53"/>
      <c r="BZ42" s="53" t="str">
        <f t="shared" si="7"/>
        <v>37</v>
      </c>
    </row>
    <row r="43" spans="1:78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CONCATENATE(Leyendas!$K$2)</f>
        <v>2019</v>
      </c>
      <c r="C43" s="5" t="s">
        <v>71</v>
      </c>
      <c r="D43" s="6"/>
      <c r="E43" s="6"/>
      <c r="F43" s="6"/>
      <c r="G43" s="6"/>
      <c r="H43" s="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9"/>
      <c r="W43" s="40"/>
      <c r="X43" s="40"/>
      <c r="Y43" s="40"/>
      <c r="Z43" s="41"/>
      <c r="AA43" s="42" t="str">
        <f t="shared" si="0"/>
        <v/>
      </c>
      <c r="AB43" s="43" t="str">
        <f t="shared" si="3"/>
        <v/>
      </c>
      <c r="AC43" s="43" t="str">
        <f t="shared" si="4"/>
        <v/>
      </c>
      <c r="AD43" s="43" t="str">
        <f t="shared" si="8"/>
        <v/>
      </c>
      <c r="AE43" s="43" t="str">
        <f t="shared" si="8"/>
        <v/>
      </c>
      <c r="AF43" s="43" t="str">
        <f t="shared" si="8"/>
        <v/>
      </c>
      <c r="AG43" s="43" t="str">
        <f t="shared" si="8"/>
        <v/>
      </c>
      <c r="AH43" s="43" t="str">
        <f t="shared" si="8"/>
        <v/>
      </c>
      <c r="AI43" s="43" t="str">
        <f t="shared" si="5"/>
        <v/>
      </c>
      <c r="AJ43" s="43" t="str">
        <f t="shared" si="10"/>
        <v/>
      </c>
      <c r="AK43" s="43" t="str">
        <f t="shared" si="10"/>
        <v/>
      </c>
      <c r="AL43" s="43" t="str">
        <f t="shared" si="10"/>
        <v/>
      </c>
      <c r="AM43" s="43" t="str">
        <f t="shared" si="10"/>
        <v/>
      </c>
      <c r="AN43" s="43" t="str">
        <f t="shared" si="10"/>
        <v/>
      </c>
      <c r="AO43" s="43" t="str">
        <f t="shared" si="10"/>
        <v/>
      </c>
      <c r="AP43" s="43" t="str">
        <f t="shared" si="10"/>
        <v/>
      </c>
      <c r="AQ43" s="44" t="str">
        <f t="shared" si="9"/>
        <v/>
      </c>
      <c r="BY43" s="53"/>
      <c r="BZ43" s="53" t="str">
        <f t="shared" si="7"/>
        <v>38</v>
      </c>
    </row>
    <row r="44" spans="1:78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CONCATENATE(Leyendas!$K$2)</f>
        <v>2019</v>
      </c>
      <c r="C44" s="5" t="s">
        <v>72</v>
      </c>
      <c r="D44" s="6"/>
      <c r="E44" s="6"/>
      <c r="F44" s="6"/>
      <c r="G44" s="6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39"/>
      <c r="W44" s="40"/>
      <c r="X44" s="40"/>
      <c r="Y44" s="40"/>
      <c r="Z44" s="41"/>
      <c r="AA44" s="42" t="str">
        <f t="shared" si="0"/>
        <v/>
      </c>
      <c r="AB44" s="43" t="str">
        <f t="shared" si="3"/>
        <v/>
      </c>
      <c r="AC44" s="43" t="str">
        <f t="shared" si="4"/>
        <v/>
      </c>
      <c r="AD44" s="43" t="str">
        <f t="shared" si="8"/>
        <v/>
      </c>
      <c r="AE44" s="43" t="str">
        <f t="shared" si="8"/>
        <v/>
      </c>
      <c r="AF44" s="43" t="str">
        <f t="shared" si="8"/>
        <v/>
      </c>
      <c r="AG44" s="43" t="str">
        <f t="shared" si="8"/>
        <v/>
      </c>
      <c r="AH44" s="43" t="str">
        <f t="shared" si="8"/>
        <v/>
      </c>
      <c r="AI44" s="43" t="str">
        <f t="shared" si="5"/>
        <v/>
      </c>
      <c r="AJ44" s="43" t="str">
        <f t="shared" si="10"/>
        <v/>
      </c>
      <c r="AK44" s="43" t="str">
        <f t="shared" si="10"/>
        <v/>
      </c>
      <c r="AL44" s="43" t="str">
        <f t="shared" si="10"/>
        <v/>
      </c>
      <c r="AM44" s="43" t="str">
        <f t="shared" si="10"/>
        <v/>
      </c>
      <c r="AN44" s="43" t="str">
        <f t="shared" si="10"/>
        <v/>
      </c>
      <c r="AO44" s="43" t="str">
        <f t="shared" si="10"/>
        <v/>
      </c>
      <c r="AP44" s="43" t="str">
        <f t="shared" si="10"/>
        <v/>
      </c>
      <c r="AQ44" s="44" t="str">
        <f t="shared" si="9"/>
        <v/>
      </c>
      <c r="BY44" s="53"/>
      <c r="BZ44" s="53" t="str">
        <f t="shared" si="7"/>
        <v>39</v>
      </c>
    </row>
    <row r="45" spans="1:78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CONCATENATE(Leyendas!$K$2)</f>
        <v>2019</v>
      </c>
      <c r="C45" s="5" t="s">
        <v>73</v>
      </c>
      <c r="D45" s="6"/>
      <c r="E45" s="6"/>
      <c r="F45" s="6"/>
      <c r="G45" s="6"/>
      <c r="H45" s="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39"/>
      <c r="W45" s="40"/>
      <c r="X45" s="40"/>
      <c r="Y45" s="40"/>
      <c r="Z45" s="41"/>
      <c r="AA45" s="42" t="str">
        <f t="shared" si="0"/>
        <v/>
      </c>
      <c r="AB45" s="43" t="str">
        <f t="shared" si="3"/>
        <v/>
      </c>
      <c r="AC45" s="43" t="str">
        <f t="shared" si="4"/>
        <v/>
      </c>
      <c r="AD45" s="43" t="str">
        <f t="shared" si="8"/>
        <v/>
      </c>
      <c r="AE45" s="43" t="str">
        <f t="shared" si="8"/>
        <v/>
      </c>
      <c r="AF45" s="43" t="str">
        <f t="shared" si="8"/>
        <v/>
      </c>
      <c r="AG45" s="43" t="str">
        <f t="shared" si="8"/>
        <v/>
      </c>
      <c r="AH45" s="43" t="str">
        <f t="shared" si="8"/>
        <v/>
      </c>
      <c r="AI45" s="43" t="str">
        <f t="shared" si="5"/>
        <v/>
      </c>
      <c r="AJ45" s="43" t="str">
        <f t="shared" si="10"/>
        <v/>
      </c>
      <c r="AK45" s="43" t="str">
        <f t="shared" si="10"/>
        <v/>
      </c>
      <c r="AL45" s="43" t="str">
        <f t="shared" si="10"/>
        <v/>
      </c>
      <c r="AM45" s="43" t="str">
        <f t="shared" si="10"/>
        <v/>
      </c>
      <c r="AN45" s="43" t="str">
        <f t="shared" si="10"/>
        <v/>
      </c>
      <c r="AO45" s="43" t="str">
        <f t="shared" si="10"/>
        <v/>
      </c>
      <c r="AP45" s="43" t="str">
        <f t="shared" si="10"/>
        <v/>
      </c>
      <c r="AQ45" s="44" t="str">
        <f t="shared" si="9"/>
        <v/>
      </c>
      <c r="BY45" s="53"/>
      <c r="BZ45" s="53" t="str">
        <f t="shared" si="7"/>
        <v>40</v>
      </c>
    </row>
    <row r="46" spans="1:78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CONCATENATE(Leyendas!$K$2)</f>
        <v>2019</v>
      </c>
      <c r="C46" s="5" t="s">
        <v>74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9"/>
      <c r="W46" s="40"/>
      <c r="X46" s="40"/>
      <c r="Y46" s="40"/>
      <c r="Z46" s="41"/>
      <c r="AA46" s="42" t="str">
        <f t="shared" si="0"/>
        <v/>
      </c>
      <c r="AB46" s="43" t="str">
        <f t="shared" si="3"/>
        <v/>
      </c>
      <c r="AC46" s="43" t="str">
        <f t="shared" si="4"/>
        <v/>
      </c>
      <c r="AD46" s="43" t="str">
        <f t="shared" si="8"/>
        <v/>
      </c>
      <c r="AE46" s="43" t="str">
        <f t="shared" si="8"/>
        <v/>
      </c>
      <c r="AF46" s="43" t="str">
        <f t="shared" si="8"/>
        <v/>
      </c>
      <c r="AG46" s="43" t="str">
        <f t="shared" si="8"/>
        <v/>
      </c>
      <c r="AH46" s="43" t="str">
        <f t="shared" si="8"/>
        <v/>
      </c>
      <c r="AI46" s="43" t="str">
        <f t="shared" si="5"/>
        <v/>
      </c>
      <c r="AJ46" s="43" t="str">
        <f t="shared" si="10"/>
        <v/>
      </c>
      <c r="AK46" s="43" t="str">
        <f t="shared" si="10"/>
        <v/>
      </c>
      <c r="AL46" s="43" t="str">
        <f t="shared" si="10"/>
        <v/>
      </c>
      <c r="AM46" s="43" t="str">
        <f t="shared" si="10"/>
        <v/>
      </c>
      <c r="AN46" s="43" t="str">
        <f t="shared" si="10"/>
        <v/>
      </c>
      <c r="AO46" s="43" t="str">
        <f t="shared" si="10"/>
        <v/>
      </c>
      <c r="AP46" s="43" t="str">
        <f t="shared" si="10"/>
        <v/>
      </c>
      <c r="AQ46" s="44" t="str">
        <f t="shared" si="9"/>
        <v/>
      </c>
      <c r="BY46" s="53"/>
      <c r="BZ46" s="53" t="str">
        <f t="shared" si="7"/>
        <v>41</v>
      </c>
    </row>
    <row r="47" spans="1:78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CONCATENATE(Leyendas!$K$2)</f>
        <v>2019</v>
      </c>
      <c r="C47" s="5" t="s">
        <v>75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9"/>
      <c r="W47" s="40"/>
      <c r="X47" s="40"/>
      <c r="Y47" s="40"/>
      <c r="Z47" s="41"/>
      <c r="AA47" s="42" t="str">
        <f t="shared" si="0"/>
        <v/>
      </c>
      <c r="AB47" s="43" t="str">
        <f t="shared" si="3"/>
        <v/>
      </c>
      <c r="AC47" s="43" t="str">
        <f t="shared" si="4"/>
        <v/>
      </c>
      <c r="AD47" s="43" t="str">
        <f t="shared" si="8"/>
        <v/>
      </c>
      <c r="AE47" s="43" t="str">
        <f t="shared" si="8"/>
        <v/>
      </c>
      <c r="AF47" s="43" t="str">
        <f t="shared" si="8"/>
        <v/>
      </c>
      <c r="AG47" s="43" t="str">
        <f t="shared" si="8"/>
        <v/>
      </c>
      <c r="AH47" s="43" t="str">
        <f t="shared" si="8"/>
        <v/>
      </c>
      <c r="AI47" s="43" t="str">
        <f t="shared" si="5"/>
        <v/>
      </c>
      <c r="AJ47" s="43" t="str">
        <f t="shared" si="10"/>
        <v/>
      </c>
      <c r="AK47" s="43" t="str">
        <f t="shared" si="10"/>
        <v/>
      </c>
      <c r="AL47" s="43" t="str">
        <f t="shared" si="10"/>
        <v/>
      </c>
      <c r="AM47" s="43" t="str">
        <f t="shared" si="10"/>
        <v/>
      </c>
      <c r="AN47" s="43" t="str">
        <f t="shared" si="10"/>
        <v/>
      </c>
      <c r="AO47" s="43" t="str">
        <f t="shared" si="10"/>
        <v/>
      </c>
      <c r="AP47" s="43" t="str">
        <f t="shared" si="10"/>
        <v/>
      </c>
      <c r="AQ47" s="44" t="str">
        <f t="shared" si="9"/>
        <v/>
      </c>
      <c r="BY47" s="53"/>
      <c r="BZ47" s="53" t="str">
        <f t="shared" si="7"/>
        <v>42</v>
      </c>
    </row>
    <row r="48" spans="1:78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CONCATENATE(Leyendas!$K$2)</f>
        <v>2019</v>
      </c>
      <c r="C48" s="5" t="s">
        <v>76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9"/>
      <c r="W48" s="40"/>
      <c r="X48" s="40"/>
      <c r="Y48" s="40"/>
      <c r="Z48" s="41"/>
      <c r="AA48" s="42" t="str">
        <f t="shared" si="0"/>
        <v/>
      </c>
      <c r="AB48" s="43" t="str">
        <f t="shared" si="3"/>
        <v/>
      </c>
      <c r="AC48" s="43" t="str">
        <f t="shared" si="4"/>
        <v/>
      </c>
      <c r="AD48" s="43" t="str">
        <f t="shared" si="8"/>
        <v/>
      </c>
      <c r="AE48" s="43" t="str">
        <f t="shared" si="8"/>
        <v/>
      </c>
      <c r="AF48" s="43" t="str">
        <f t="shared" si="8"/>
        <v/>
      </c>
      <c r="AG48" s="43" t="str">
        <f t="shared" si="8"/>
        <v/>
      </c>
      <c r="AH48" s="43" t="str">
        <f t="shared" si="8"/>
        <v/>
      </c>
      <c r="AI48" s="43" t="str">
        <f t="shared" si="5"/>
        <v/>
      </c>
      <c r="AJ48" s="43" t="str">
        <f t="shared" si="10"/>
        <v/>
      </c>
      <c r="AK48" s="43" t="str">
        <f t="shared" si="10"/>
        <v/>
      </c>
      <c r="AL48" s="43" t="str">
        <f t="shared" si="10"/>
        <v/>
      </c>
      <c r="AM48" s="43" t="str">
        <f t="shared" si="10"/>
        <v/>
      </c>
      <c r="AN48" s="43" t="str">
        <f t="shared" si="10"/>
        <v/>
      </c>
      <c r="AO48" s="43" t="str">
        <f t="shared" si="10"/>
        <v/>
      </c>
      <c r="AP48" s="43" t="str">
        <f t="shared" si="10"/>
        <v/>
      </c>
      <c r="AQ48" s="44" t="str">
        <f t="shared" si="9"/>
        <v/>
      </c>
      <c r="BY48" s="53"/>
      <c r="BZ48" s="53" t="str">
        <f t="shared" si="7"/>
        <v>43</v>
      </c>
    </row>
    <row r="49" spans="1:78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CONCATENATE(Leyendas!$K$2)</f>
        <v>2019</v>
      </c>
      <c r="C49" s="5" t="s">
        <v>77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9"/>
      <c r="W49" s="40"/>
      <c r="X49" s="40"/>
      <c r="Y49" s="40"/>
      <c r="Z49" s="41"/>
      <c r="AA49" s="42" t="str">
        <f t="shared" si="0"/>
        <v/>
      </c>
      <c r="AB49" s="43" t="str">
        <f t="shared" si="3"/>
        <v/>
      </c>
      <c r="AC49" s="43" t="str">
        <f t="shared" si="4"/>
        <v/>
      </c>
      <c r="AD49" s="43" t="str">
        <f t="shared" si="8"/>
        <v/>
      </c>
      <c r="AE49" s="43" t="str">
        <f t="shared" si="8"/>
        <v/>
      </c>
      <c r="AF49" s="43" t="str">
        <f t="shared" si="8"/>
        <v/>
      </c>
      <c r="AG49" s="43" t="str">
        <f t="shared" si="8"/>
        <v/>
      </c>
      <c r="AH49" s="43" t="str">
        <f t="shared" si="8"/>
        <v/>
      </c>
      <c r="AI49" s="43" t="str">
        <f t="shared" si="5"/>
        <v/>
      </c>
      <c r="AJ49" s="43" t="str">
        <f t="shared" si="10"/>
        <v/>
      </c>
      <c r="AK49" s="43" t="str">
        <f t="shared" si="10"/>
        <v/>
      </c>
      <c r="AL49" s="43" t="str">
        <f t="shared" si="10"/>
        <v/>
      </c>
      <c r="AM49" s="43" t="str">
        <f t="shared" si="10"/>
        <v/>
      </c>
      <c r="AN49" s="43" t="str">
        <f t="shared" si="10"/>
        <v/>
      </c>
      <c r="AO49" s="43" t="str">
        <f t="shared" si="10"/>
        <v/>
      </c>
      <c r="AP49" s="43" t="str">
        <f t="shared" si="10"/>
        <v/>
      </c>
      <c r="AQ49" s="44" t="str">
        <f t="shared" si="9"/>
        <v/>
      </c>
      <c r="BY49" s="53"/>
      <c r="BZ49" s="53" t="str">
        <f t="shared" si="7"/>
        <v>44</v>
      </c>
    </row>
    <row r="50" spans="1:78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CONCATENATE(Leyendas!$K$2)</f>
        <v>2019</v>
      </c>
      <c r="C50" s="5" t="s">
        <v>78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39"/>
      <c r="W50" s="40"/>
      <c r="X50" s="40"/>
      <c r="Y50" s="40"/>
      <c r="Z50" s="41"/>
      <c r="AA50" s="42" t="str">
        <f t="shared" si="0"/>
        <v/>
      </c>
      <c r="AB50" s="43" t="str">
        <f t="shared" si="3"/>
        <v/>
      </c>
      <c r="AC50" s="43" t="str">
        <f t="shared" si="4"/>
        <v/>
      </c>
      <c r="AD50" s="43" t="str">
        <f t="shared" si="8"/>
        <v/>
      </c>
      <c r="AE50" s="43" t="str">
        <f t="shared" si="8"/>
        <v/>
      </c>
      <c r="AF50" s="43" t="str">
        <f t="shared" si="8"/>
        <v/>
      </c>
      <c r="AG50" s="43" t="str">
        <f t="shared" si="8"/>
        <v/>
      </c>
      <c r="AH50" s="43" t="str">
        <f t="shared" si="8"/>
        <v/>
      </c>
      <c r="AI50" s="43" t="str">
        <f t="shared" si="5"/>
        <v/>
      </c>
      <c r="AJ50" s="43" t="str">
        <f t="shared" si="10"/>
        <v/>
      </c>
      <c r="AK50" s="43" t="str">
        <f t="shared" si="10"/>
        <v/>
      </c>
      <c r="AL50" s="43" t="str">
        <f t="shared" si="10"/>
        <v/>
      </c>
      <c r="AM50" s="43" t="str">
        <f t="shared" si="10"/>
        <v/>
      </c>
      <c r="AN50" s="43" t="str">
        <f t="shared" si="10"/>
        <v/>
      </c>
      <c r="AO50" s="43" t="str">
        <f t="shared" si="10"/>
        <v/>
      </c>
      <c r="AP50" s="43" t="str">
        <f t="shared" si="10"/>
        <v/>
      </c>
      <c r="AQ50" s="44" t="str">
        <f t="shared" si="9"/>
        <v/>
      </c>
      <c r="BY50" s="53"/>
      <c r="BZ50" s="53" t="str">
        <f t="shared" si="7"/>
        <v>45</v>
      </c>
    </row>
    <row r="51" spans="1:78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CONCATENATE(Leyendas!$K$2)</f>
        <v>2019</v>
      </c>
      <c r="C51" s="5" t="s">
        <v>79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39"/>
      <c r="W51" s="40"/>
      <c r="X51" s="40"/>
      <c r="Y51" s="40"/>
      <c r="Z51" s="41"/>
      <c r="AA51" s="42" t="str">
        <f t="shared" si="0"/>
        <v/>
      </c>
      <c r="AB51" s="43" t="str">
        <f t="shared" si="3"/>
        <v/>
      </c>
      <c r="AC51" s="43" t="str">
        <f t="shared" si="4"/>
        <v/>
      </c>
      <c r="AD51" s="43" t="str">
        <f t="shared" si="8"/>
        <v/>
      </c>
      <c r="AE51" s="43" t="str">
        <f t="shared" si="8"/>
        <v/>
      </c>
      <c r="AF51" s="43" t="str">
        <f t="shared" si="8"/>
        <v/>
      </c>
      <c r="AG51" s="43" t="str">
        <f t="shared" si="8"/>
        <v/>
      </c>
      <c r="AH51" s="43" t="str">
        <f t="shared" si="8"/>
        <v/>
      </c>
      <c r="AI51" s="43" t="str">
        <f t="shared" si="5"/>
        <v/>
      </c>
      <c r="AJ51" s="43" t="str">
        <f t="shared" si="10"/>
        <v/>
      </c>
      <c r="AK51" s="43" t="str">
        <f t="shared" si="10"/>
        <v/>
      </c>
      <c r="AL51" s="43" t="str">
        <f t="shared" si="10"/>
        <v/>
      </c>
      <c r="AM51" s="43" t="str">
        <f t="shared" si="10"/>
        <v/>
      </c>
      <c r="AN51" s="43" t="str">
        <f t="shared" si="10"/>
        <v/>
      </c>
      <c r="AO51" s="43" t="str">
        <f t="shared" si="10"/>
        <v/>
      </c>
      <c r="AP51" s="43" t="str">
        <f t="shared" si="10"/>
        <v/>
      </c>
      <c r="AQ51" s="44" t="str">
        <f t="shared" si="9"/>
        <v/>
      </c>
      <c r="BY51" s="53"/>
      <c r="BZ51" s="53" t="str">
        <f t="shared" si="7"/>
        <v>46</v>
      </c>
    </row>
    <row r="52" spans="1:78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CONCATENATE(Leyendas!$K$2)</f>
        <v>2019</v>
      </c>
      <c r="C52" s="5" t="s">
        <v>80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39"/>
      <c r="W52" s="40"/>
      <c r="X52" s="40"/>
      <c r="Y52" s="40"/>
      <c r="Z52" s="41"/>
      <c r="AA52" s="42" t="str">
        <f t="shared" si="0"/>
        <v/>
      </c>
      <c r="AB52" s="43" t="str">
        <f t="shared" si="3"/>
        <v/>
      </c>
      <c r="AC52" s="43" t="str">
        <f t="shared" si="4"/>
        <v/>
      </c>
      <c r="AD52" s="43" t="str">
        <f t="shared" si="8"/>
        <v/>
      </c>
      <c r="AE52" s="43" t="str">
        <f t="shared" si="8"/>
        <v/>
      </c>
      <c r="AF52" s="43" t="str">
        <f t="shared" si="8"/>
        <v/>
      </c>
      <c r="AG52" s="43" t="str">
        <f t="shared" si="8"/>
        <v/>
      </c>
      <c r="AH52" s="43" t="str">
        <f t="shared" si="8"/>
        <v/>
      </c>
      <c r="AI52" s="43" t="str">
        <f t="shared" si="5"/>
        <v/>
      </c>
      <c r="AJ52" s="43" t="str">
        <f t="shared" si="10"/>
        <v/>
      </c>
      <c r="AK52" s="43" t="str">
        <f t="shared" si="10"/>
        <v/>
      </c>
      <c r="AL52" s="43" t="str">
        <f t="shared" si="10"/>
        <v/>
      </c>
      <c r="AM52" s="43" t="str">
        <f t="shared" si="10"/>
        <v/>
      </c>
      <c r="AN52" s="43" t="str">
        <f t="shared" si="10"/>
        <v/>
      </c>
      <c r="AO52" s="43" t="str">
        <f t="shared" si="10"/>
        <v/>
      </c>
      <c r="AP52" s="43" t="str">
        <f t="shared" si="10"/>
        <v/>
      </c>
      <c r="AQ52" s="44" t="str">
        <f t="shared" si="9"/>
        <v/>
      </c>
      <c r="BY52" s="53"/>
      <c r="BZ52" s="53" t="str">
        <f t="shared" si="7"/>
        <v>47</v>
      </c>
    </row>
    <row r="53" spans="1:78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CONCATENATE(Leyendas!$K$2)</f>
        <v>2019</v>
      </c>
      <c r="C53" s="5" t="s">
        <v>81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39"/>
      <c r="W53" s="40"/>
      <c r="X53" s="40"/>
      <c r="Y53" s="40"/>
      <c r="Z53" s="41"/>
      <c r="AA53" s="42" t="str">
        <f t="shared" si="0"/>
        <v/>
      </c>
      <c r="AB53" s="43" t="str">
        <f t="shared" si="3"/>
        <v/>
      </c>
      <c r="AC53" s="43" t="str">
        <f t="shared" si="4"/>
        <v/>
      </c>
      <c r="AD53" s="43" t="str">
        <f t="shared" si="8"/>
        <v/>
      </c>
      <c r="AE53" s="43" t="str">
        <f t="shared" si="8"/>
        <v/>
      </c>
      <c r="AF53" s="43" t="str">
        <f t="shared" si="8"/>
        <v/>
      </c>
      <c r="AG53" s="43" t="str">
        <f t="shared" si="8"/>
        <v/>
      </c>
      <c r="AH53" s="43" t="str">
        <f t="shared" si="8"/>
        <v/>
      </c>
      <c r="AI53" s="43" t="str">
        <f t="shared" si="5"/>
        <v/>
      </c>
      <c r="AJ53" s="43" t="str">
        <f t="shared" si="10"/>
        <v/>
      </c>
      <c r="AK53" s="43" t="str">
        <f t="shared" si="10"/>
        <v/>
      </c>
      <c r="AL53" s="43" t="str">
        <f t="shared" si="10"/>
        <v/>
      </c>
      <c r="AM53" s="43" t="str">
        <f t="shared" si="10"/>
        <v/>
      </c>
      <c r="AN53" s="43" t="str">
        <f t="shared" si="10"/>
        <v/>
      </c>
      <c r="AO53" s="43" t="str">
        <f t="shared" si="10"/>
        <v/>
      </c>
      <c r="AP53" s="43" t="str">
        <f t="shared" si="10"/>
        <v/>
      </c>
      <c r="AQ53" s="44" t="str">
        <f t="shared" si="9"/>
        <v/>
      </c>
      <c r="AV53" s="70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70"/>
      <c r="AX53" s="70"/>
      <c r="AY53" s="70"/>
      <c r="AZ53" s="70"/>
      <c r="BA53" s="70"/>
      <c r="BY53" s="53"/>
      <c r="BZ53" s="53" t="str">
        <f t="shared" si="7"/>
        <v>48</v>
      </c>
    </row>
    <row r="54" spans="1:78" ht="18" x14ac:dyDescent="0.25">
      <c r="A54" s="1" t="str">
        <f>IF(Leyendas!$E$2&lt;&gt;"",Leyendas!$E$2,IF(Leyendas!$D$2&lt;&gt;"",Leyendas!$D$2,Leyendas!$C$2))</f>
        <v>Bolivia</v>
      </c>
      <c r="B54" s="1" t="str">
        <f>CONCATENATE(Leyendas!$K$2)</f>
        <v>2019</v>
      </c>
      <c r="C54" s="5" t="s">
        <v>82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39"/>
      <c r="W54" s="40"/>
      <c r="X54" s="40"/>
      <c r="Y54" s="40"/>
      <c r="Z54" s="41"/>
      <c r="AA54" s="42" t="str">
        <f t="shared" si="0"/>
        <v/>
      </c>
      <c r="AB54" s="43" t="str">
        <f t="shared" si="3"/>
        <v/>
      </c>
      <c r="AC54" s="43" t="str">
        <f t="shared" si="4"/>
        <v/>
      </c>
      <c r="AD54" s="43" t="str">
        <f t="shared" si="8"/>
        <v/>
      </c>
      <c r="AE54" s="43" t="str">
        <f t="shared" si="8"/>
        <v/>
      </c>
      <c r="AF54" s="43" t="str">
        <f t="shared" si="8"/>
        <v/>
      </c>
      <c r="AG54" s="43" t="str">
        <f t="shared" si="8"/>
        <v/>
      </c>
      <c r="AH54" s="43" t="str">
        <f t="shared" si="8"/>
        <v/>
      </c>
      <c r="AI54" s="43" t="str">
        <f t="shared" si="5"/>
        <v/>
      </c>
      <c r="AJ54" s="43" t="str">
        <f t="shared" si="10"/>
        <v/>
      </c>
      <c r="AK54" s="43" t="str">
        <f t="shared" si="10"/>
        <v/>
      </c>
      <c r="AL54" s="43" t="str">
        <f t="shared" si="10"/>
        <v/>
      </c>
      <c r="AM54" s="43" t="str">
        <f t="shared" si="10"/>
        <v/>
      </c>
      <c r="AN54" s="43" t="str">
        <f t="shared" si="10"/>
        <v/>
      </c>
      <c r="AO54" s="43" t="str">
        <f t="shared" si="10"/>
        <v/>
      </c>
      <c r="AP54" s="43" t="str">
        <f t="shared" si="10"/>
        <v/>
      </c>
      <c r="AQ54" s="44" t="str">
        <f t="shared" si="9"/>
        <v/>
      </c>
      <c r="AT54" s="17"/>
      <c r="AU54" s="17"/>
      <c r="AV54" s="64" t="s">
        <v>87</v>
      </c>
      <c r="AW54" s="65"/>
      <c r="AX54" s="65"/>
      <c r="AY54" s="65"/>
      <c r="AZ54" s="66"/>
      <c r="BA54" s="16" t="e">
        <f>W58/V58</f>
        <v>#DIV/0!</v>
      </c>
      <c r="BY54" s="53"/>
      <c r="BZ54" s="53" t="str">
        <f t="shared" si="7"/>
        <v>49</v>
      </c>
    </row>
    <row r="55" spans="1:78" ht="18" x14ac:dyDescent="0.25">
      <c r="A55" s="1" t="str">
        <f>IF(Leyendas!$E$2&lt;&gt;"",Leyendas!$E$2,IF(Leyendas!$D$2&lt;&gt;"",Leyendas!$D$2,Leyendas!$C$2))</f>
        <v>Bolivia</v>
      </c>
      <c r="B55" s="1" t="str">
        <f>CONCATENATE(Leyendas!$K$2)</f>
        <v>2019</v>
      </c>
      <c r="C55" s="5" t="s">
        <v>83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39"/>
      <c r="W55" s="40"/>
      <c r="X55" s="40"/>
      <c r="Y55" s="40"/>
      <c r="Z55" s="41"/>
      <c r="AA55" s="42" t="str">
        <f t="shared" si="0"/>
        <v/>
      </c>
      <c r="AB55" s="43" t="str">
        <f t="shared" si="3"/>
        <v/>
      </c>
      <c r="AC55" s="43" t="str">
        <f t="shared" si="4"/>
        <v/>
      </c>
      <c r="AD55" s="43" t="str">
        <f t="shared" si="8"/>
        <v/>
      </c>
      <c r="AE55" s="43" t="str">
        <f t="shared" si="8"/>
        <v/>
      </c>
      <c r="AF55" s="43" t="str">
        <f t="shared" si="8"/>
        <v/>
      </c>
      <c r="AG55" s="43" t="str">
        <f t="shared" si="8"/>
        <v/>
      </c>
      <c r="AH55" s="43" t="str">
        <f t="shared" si="8"/>
        <v/>
      </c>
      <c r="AI55" s="43" t="str">
        <f t="shared" si="5"/>
        <v/>
      </c>
      <c r="AJ55" s="43" t="str">
        <f t="shared" si="10"/>
        <v/>
      </c>
      <c r="AK55" s="43" t="str">
        <f t="shared" si="10"/>
        <v/>
      </c>
      <c r="AL55" s="43" t="str">
        <f t="shared" si="10"/>
        <v/>
      </c>
      <c r="AM55" s="43" t="str">
        <f t="shared" si="10"/>
        <v/>
      </c>
      <c r="AN55" s="43" t="str">
        <f t="shared" si="10"/>
        <v/>
      </c>
      <c r="AO55" s="43" t="str">
        <f t="shared" si="10"/>
        <v/>
      </c>
      <c r="AP55" s="43" t="str">
        <f t="shared" si="10"/>
        <v/>
      </c>
      <c r="AQ55" s="44" t="str">
        <f t="shared" si="9"/>
        <v/>
      </c>
      <c r="AT55" s="17"/>
      <c r="AU55" s="17"/>
      <c r="AV55" s="64" t="s">
        <v>88</v>
      </c>
      <c r="AW55" s="65"/>
      <c r="AX55" s="65"/>
      <c r="AY55" s="65"/>
      <c r="AZ55" s="66"/>
      <c r="BA55" s="16" t="e">
        <f>X58/V58</f>
        <v>#DIV/0!</v>
      </c>
      <c r="BY55" s="53"/>
      <c r="BZ55" s="53" t="str">
        <f t="shared" si="7"/>
        <v>50</v>
      </c>
    </row>
    <row r="56" spans="1:78" ht="18" x14ac:dyDescent="0.25">
      <c r="A56" s="1" t="str">
        <f>IF(Leyendas!$E$2&lt;&gt;"",Leyendas!$E$2,IF(Leyendas!$D$2&lt;&gt;"",Leyendas!$D$2,Leyendas!$C$2))</f>
        <v>Bolivia</v>
      </c>
      <c r="B56" s="1" t="str">
        <f>CONCATENATE(Leyendas!$K$2)</f>
        <v>2019</v>
      </c>
      <c r="C56" s="5" t="s">
        <v>84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39"/>
      <c r="W56" s="40"/>
      <c r="X56" s="40"/>
      <c r="Y56" s="40"/>
      <c r="Z56" s="41"/>
      <c r="AA56" s="42" t="str">
        <f t="shared" si="0"/>
        <v/>
      </c>
      <c r="AB56" s="43" t="str">
        <f t="shared" si="3"/>
        <v/>
      </c>
      <c r="AC56" s="43" t="str">
        <f t="shared" si="4"/>
        <v/>
      </c>
      <c r="AD56" s="43" t="str">
        <f t="shared" si="8"/>
        <v/>
      </c>
      <c r="AE56" s="43" t="str">
        <f t="shared" si="8"/>
        <v/>
      </c>
      <c r="AF56" s="43" t="str">
        <f t="shared" si="8"/>
        <v/>
      </c>
      <c r="AG56" s="43" t="str">
        <f t="shared" si="8"/>
        <v/>
      </c>
      <c r="AH56" s="43" t="str">
        <f t="shared" si="8"/>
        <v/>
      </c>
      <c r="AI56" s="43" t="str">
        <f t="shared" si="5"/>
        <v/>
      </c>
      <c r="AJ56" s="43" t="str">
        <f t="shared" si="10"/>
        <v/>
      </c>
      <c r="AK56" s="43" t="str">
        <f t="shared" si="10"/>
        <v/>
      </c>
      <c r="AL56" s="43" t="str">
        <f t="shared" si="10"/>
        <v/>
      </c>
      <c r="AM56" s="43" t="str">
        <f t="shared" si="10"/>
        <v/>
      </c>
      <c r="AN56" s="43" t="str">
        <f t="shared" si="10"/>
        <v/>
      </c>
      <c r="AO56" s="43" t="str">
        <f t="shared" si="10"/>
        <v/>
      </c>
      <c r="AP56" s="43" t="str">
        <f t="shared" si="10"/>
        <v/>
      </c>
      <c r="AQ56" s="44" t="str">
        <f t="shared" si="9"/>
        <v/>
      </c>
      <c r="AT56" s="17"/>
      <c r="AU56" s="17"/>
      <c r="AV56" s="18"/>
      <c r="AW56" s="64" t="s">
        <v>89</v>
      </c>
      <c r="AX56" s="65"/>
      <c r="AY56" s="65"/>
      <c r="AZ56" s="66"/>
      <c r="BA56" s="16" t="e">
        <f>Y58/V58</f>
        <v>#DIV/0!</v>
      </c>
      <c r="BY56" s="53"/>
      <c r="BZ56" s="53" t="str">
        <f t="shared" si="7"/>
        <v>51</v>
      </c>
    </row>
    <row r="57" spans="1:78" ht="18.75" thickBot="1" x14ac:dyDescent="0.3">
      <c r="A57" s="1" t="str">
        <f>IF(Leyendas!$E$2&lt;&gt;"",Leyendas!$E$2,IF(Leyendas!$D$2&lt;&gt;"",Leyendas!$D$2,Leyendas!$C$2))</f>
        <v>Bolivia</v>
      </c>
      <c r="B57" s="1" t="str">
        <f>CONCATENATE(Leyendas!$K$2)</f>
        <v>2019</v>
      </c>
      <c r="C57" s="5" t="s">
        <v>85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39"/>
      <c r="W57" s="40"/>
      <c r="X57" s="40"/>
      <c r="Y57" s="40"/>
      <c r="Z57" s="41"/>
      <c r="AA57" s="42" t="str">
        <f t="shared" si="0"/>
        <v/>
      </c>
      <c r="AB57" s="43" t="str">
        <f t="shared" si="3"/>
        <v/>
      </c>
      <c r="AC57" s="43" t="str">
        <f t="shared" si="4"/>
        <v/>
      </c>
      <c r="AD57" s="43" t="str">
        <f t="shared" si="8"/>
        <v/>
      </c>
      <c r="AE57" s="43" t="str">
        <f t="shared" si="8"/>
        <v/>
      </c>
      <c r="AF57" s="43" t="str">
        <f t="shared" si="8"/>
        <v/>
      </c>
      <c r="AG57" s="43" t="str">
        <f t="shared" si="8"/>
        <v/>
      </c>
      <c r="AH57" s="43" t="str">
        <f t="shared" si="8"/>
        <v/>
      </c>
      <c r="AI57" s="43" t="str">
        <f t="shared" si="5"/>
        <v/>
      </c>
      <c r="AJ57" s="43" t="str">
        <f t="shared" si="10"/>
        <v/>
      </c>
      <c r="AK57" s="43" t="str">
        <f t="shared" si="10"/>
        <v/>
      </c>
      <c r="AL57" s="43" t="str">
        <f t="shared" si="10"/>
        <v/>
      </c>
      <c r="AM57" s="43" t="str">
        <f t="shared" si="10"/>
        <v/>
      </c>
      <c r="AN57" s="43" t="str">
        <f t="shared" si="10"/>
        <v/>
      </c>
      <c r="AO57" s="43" t="str">
        <f t="shared" si="10"/>
        <v/>
      </c>
      <c r="AP57" s="43" t="str">
        <f t="shared" si="10"/>
        <v/>
      </c>
      <c r="AQ57" s="44" t="str">
        <f t="shared" si="9"/>
        <v/>
      </c>
      <c r="AT57" s="17"/>
      <c r="AU57" s="17"/>
      <c r="AV57" s="18"/>
      <c r="AW57" s="64" t="s">
        <v>90</v>
      </c>
      <c r="AX57" s="65"/>
      <c r="AY57" s="65"/>
      <c r="AZ57" s="66"/>
      <c r="BA57" s="16" t="e">
        <f>Z58/V58</f>
        <v>#DIV/0!</v>
      </c>
      <c r="BY57" s="53"/>
      <c r="BZ57" s="53" t="str">
        <f t="shared" si="7"/>
        <v>52</v>
      </c>
    </row>
    <row r="58" spans="1:78" s="13" customFormat="1" ht="41.25" customHeight="1" thickBot="1" x14ac:dyDescent="0.3">
      <c r="C58" s="47" t="s">
        <v>86</v>
      </c>
      <c r="D58" s="48">
        <f>SUM(D$6:D57)</f>
        <v>0</v>
      </c>
      <c r="E58" s="48">
        <f>SUM(E$6:E57)</f>
        <v>0</v>
      </c>
      <c r="F58" s="48">
        <f>SUM(F$6:F57)</f>
        <v>0</v>
      </c>
      <c r="G58" s="48">
        <f>SUM(G$6:G57)</f>
        <v>0</v>
      </c>
      <c r="H58" s="48">
        <f>SUM(H$6:H57)</f>
        <v>0</v>
      </c>
      <c r="I58" s="48">
        <f>SUM(I$6:I57)</f>
        <v>0</v>
      </c>
      <c r="J58" s="48">
        <f>SUM(J$6:J57)</f>
        <v>0</v>
      </c>
      <c r="K58" s="48">
        <f>SUM(K$6:K57)</f>
        <v>0</v>
      </c>
      <c r="L58" s="48">
        <f>SUM(L$6:L57)</f>
        <v>0</v>
      </c>
      <c r="M58" s="48">
        <f>SUM(M$6:M57)</f>
        <v>0</v>
      </c>
      <c r="N58" s="48">
        <f>SUM(N$6:N57)</f>
        <v>0</v>
      </c>
      <c r="O58" s="48">
        <f>SUM(O$6:O57)</f>
        <v>0</v>
      </c>
      <c r="P58" s="48">
        <f>SUM(P$6:P57)</f>
        <v>0</v>
      </c>
      <c r="Q58" s="48">
        <f>SUM(Q$6:Q57)</f>
        <v>0</v>
      </c>
      <c r="R58" s="48">
        <f>SUM(R$6:R57)</f>
        <v>0</v>
      </c>
      <c r="S58" s="48">
        <f>SUM(S$6:S57)</f>
        <v>0</v>
      </c>
      <c r="T58" s="48">
        <f>SUM(T$6:T57)</f>
        <v>0</v>
      </c>
      <c r="U58" s="48">
        <f>SUM(U$6:U57)</f>
        <v>0</v>
      </c>
      <c r="V58" s="48">
        <f>SUM(V$6:V57)</f>
        <v>0</v>
      </c>
      <c r="W58" s="48">
        <f>SUM(W$6:W57)</f>
        <v>0</v>
      </c>
      <c r="X58" s="48">
        <f>SUM(X$6:X57)</f>
        <v>0</v>
      </c>
      <c r="Y58" s="48">
        <f>SUM(Y$6:Y57)</f>
        <v>0</v>
      </c>
      <c r="Z58" s="48">
        <f>SUM(Z$6:Z57)</f>
        <v>0</v>
      </c>
      <c r="AA58" s="49" t="str">
        <f>IF(V58=0,"",W58/V58)</f>
        <v/>
      </c>
      <c r="AB58" s="50" t="str">
        <f>IF(V58=0,"",X58/V58)</f>
        <v/>
      </c>
      <c r="AC58" s="50" t="str">
        <f>IF(V58=0,"",Y58/V58)</f>
        <v/>
      </c>
      <c r="AD58" s="50" t="str">
        <f t="shared" ref="AD58:AH58" si="11">IF($X58=0,"",D58/$X58)</f>
        <v/>
      </c>
      <c r="AE58" s="50" t="str">
        <f t="shared" si="11"/>
        <v/>
      </c>
      <c r="AF58" s="50" t="str">
        <f t="shared" si="11"/>
        <v/>
      </c>
      <c r="AG58" s="50" t="str">
        <f t="shared" si="11"/>
        <v/>
      </c>
      <c r="AH58" s="50" t="str">
        <f t="shared" si="11"/>
        <v/>
      </c>
      <c r="AI58" s="51" t="str">
        <f>IF($U58=0,"",Z58/$U58)</f>
        <v/>
      </c>
      <c r="AJ58" s="50" t="str">
        <f>IF($U58=0,"",M58/$U58)</f>
        <v/>
      </c>
      <c r="AK58" s="50" t="str">
        <f>IF($U58=0,"",N58/$U58)</f>
        <v/>
      </c>
      <c r="AL58" s="50" t="str">
        <f>IF($U58=0,"",O58/$U58)</f>
        <v/>
      </c>
      <c r="AM58" s="50" t="str">
        <f>IF($U58=0,"",P58/$U58)</f>
        <v/>
      </c>
      <c r="AN58" s="50" t="str">
        <f>IF($U58=0,"",Q58/$U58)</f>
        <v/>
      </c>
      <c r="AO58" s="50" t="str">
        <f t="shared" ref="AO58:AP58" si="12">IF($U58=0,"",R58/$U58)</f>
        <v/>
      </c>
      <c r="AP58" s="50" t="str">
        <f t="shared" si="12"/>
        <v/>
      </c>
      <c r="AQ58" s="52" t="str">
        <f>IF($U58=0,"",T58/$U58)</f>
        <v/>
      </c>
      <c r="AR58" s="58"/>
      <c r="AS58" s="55"/>
      <c r="AT58"/>
      <c r="AU58"/>
      <c r="AV58" s="67" t="s">
        <v>91</v>
      </c>
      <c r="AW58" s="68"/>
      <c r="AX58" s="68"/>
      <c r="AY58" s="68"/>
      <c r="AZ58" s="69"/>
      <c r="BA58" s="16" t="e">
        <f>SUM(M58:T58)/V58</f>
        <v>#DIV/0!</v>
      </c>
    </row>
    <row r="59" spans="1:78" x14ac:dyDescent="0.25"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1:78" x14ac:dyDescent="0.25"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297" spans="77:78" ht="15.75" x14ac:dyDescent="0.25">
      <c r="BY297" s="53">
        <f>$B297</f>
        <v>0</v>
      </c>
      <c r="BZ297" s="53">
        <f>$C297</f>
        <v>0</v>
      </c>
    </row>
    <row r="298" spans="77:78" ht="15.75" x14ac:dyDescent="0.25">
      <c r="BY298" s="53"/>
      <c r="BZ298" s="53">
        <f t="shared" ref="BZ298:BZ348" si="13">$C298</f>
        <v>0</v>
      </c>
    </row>
    <row r="299" spans="77:78" ht="15.75" x14ac:dyDescent="0.25">
      <c r="BY299" s="53"/>
      <c r="BZ299" s="53">
        <f t="shared" si="13"/>
        <v>0</v>
      </c>
    </row>
    <row r="300" spans="77:78" ht="15.75" x14ac:dyDescent="0.25">
      <c r="BY300" s="53"/>
      <c r="BZ300" s="53">
        <f t="shared" si="13"/>
        <v>0</v>
      </c>
    </row>
    <row r="301" spans="77:78" ht="15.75" x14ac:dyDescent="0.25">
      <c r="BY301" s="53"/>
      <c r="BZ301" s="53">
        <f t="shared" si="13"/>
        <v>0</v>
      </c>
    </row>
    <row r="302" spans="77:78" ht="15.75" x14ac:dyDescent="0.25">
      <c r="BY302" s="53"/>
      <c r="BZ302" s="53">
        <f t="shared" si="13"/>
        <v>0</v>
      </c>
    </row>
    <row r="303" spans="77:78" ht="15.75" x14ac:dyDescent="0.25">
      <c r="BY303" s="53"/>
      <c r="BZ303" s="53">
        <f t="shared" si="13"/>
        <v>0</v>
      </c>
    </row>
    <row r="304" spans="77:78" ht="15.75" x14ac:dyDescent="0.25">
      <c r="BY304" s="53"/>
      <c r="BZ304" s="53">
        <f t="shared" si="13"/>
        <v>0</v>
      </c>
    </row>
    <row r="305" spans="77:78" ht="15.75" x14ac:dyDescent="0.25">
      <c r="BY305" s="53"/>
      <c r="BZ305" s="53">
        <f t="shared" si="13"/>
        <v>0</v>
      </c>
    </row>
    <row r="306" spans="77:78" ht="15.75" x14ac:dyDescent="0.25">
      <c r="BY306" s="53"/>
      <c r="BZ306" s="53">
        <f t="shared" si="13"/>
        <v>0</v>
      </c>
    </row>
    <row r="307" spans="77:78" ht="15.75" x14ac:dyDescent="0.25">
      <c r="BY307" s="53"/>
      <c r="BZ307" s="53">
        <f t="shared" si="13"/>
        <v>0</v>
      </c>
    </row>
    <row r="308" spans="77:78" ht="15.75" x14ac:dyDescent="0.25">
      <c r="BY308" s="53"/>
      <c r="BZ308" s="53">
        <f t="shared" si="13"/>
        <v>0</v>
      </c>
    </row>
    <row r="309" spans="77:78" ht="15.75" x14ac:dyDescent="0.25">
      <c r="BY309" s="53"/>
      <c r="BZ309" s="53">
        <f t="shared" si="13"/>
        <v>0</v>
      </c>
    </row>
    <row r="310" spans="77:78" ht="15.75" x14ac:dyDescent="0.25">
      <c r="BY310" s="53"/>
      <c r="BZ310" s="53">
        <f t="shared" si="13"/>
        <v>0</v>
      </c>
    </row>
    <row r="311" spans="77:78" ht="15.75" x14ac:dyDescent="0.25">
      <c r="BY311" s="53"/>
      <c r="BZ311" s="53">
        <f t="shared" si="13"/>
        <v>0</v>
      </c>
    </row>
    <row r="312" spans="77:78" ht="15.75" x14ac:dyDescent="0.25">
      <c r="BY312" s="57"/>
      <c r="BZ312" s="53">
        <f t="shared" si="13"/>
        <v>0</v>
      </c>
    </row>
    <row r="313" spans="77:78" ht="15.75" x14ac:dyDescent="0.25">
      <c r="BY313" s="53"/>
      <c r="BZ313" s="53">
        <f t="shared" si="13"/>
        <v>0</v>
      </c>
    </row>
    <row r="314" spans="77:78" ht="15.75" x14ac:dyDescent="0.25">
      <c r="BY314" s="53"/>
      <c r="BZ314" s="53">
        <f t="shared" si="13"/>
        <v>0</v>
      </c>
    </row>
    <row r="315" spans="77:78" ht="15.75" x14ac:dyDescent="0.25">
      <c r="BY315" s="53"/>
      <c r="BZ315" s="53">
        <f t="shared" si="13"/>
        <v>0</v>
      </c>
    </row>
    <row r="316" spans="77:78" ht="15.75" x14ac:dyDescent="0.25">
      <c r="BY316" s="53"/>
      <c r="BZ316" s="53">
        <f t="shared" si="13"/>
        <v>0</v>
      </c>
    </row>
    <row r="317" spans="77:78" ht="15.75" x14ac:dyDescent="0.25">
      <c r="BY317" s="53"/>
      <c r="BZ317" s="53">
        <f t="shared" si="13"/>
        <v>0</v>
      </c>
    </row>
    <row r="318" spans="77:78" ht="15.75" x14ac:dyDescent="0.25">
      <c r="BY318" s="53"/>
      <c r="BZ318" s="53">
        <f t="shared" si="13"/>
        <v>0</v>
      </c>
    </row>
    <row r="319" spans="77:78" ht="15.75" x14ac:dyDescent="0.25">
      <c r="BY319" s="53"/>
      <c r="BZ319" s="53">
        <f t="shared" si="13"/>
        <v>0</v>
      </c>
    </row>
    <row r="320" spans="77:78" ht="15.75" x14ac:dyDescent="0.25">
      <c r="BY320" s="53"/>
      <c r="BZ320" s="53">
        <f t="shared" si="13"/>
        <v>0</v>
      </c>
    </row>
    <row r="321" spans="77:78" ht="15.75" x14ac:dyDescent="0.25">
      <c r="BY321" s="53"/>
      <c r="BZ321" s="53">
        <f t="shared" si="13"/>
        <v>0</v>
      </c>
    </row>
    <row r="322" spans="77:78" ht="15.75" x14ac:dyDescent="0.25">
      <c r="BY322" s="53"/>
      <c r="BZ322" s="53">
        <f t="shared" si="13"/>
        <v>0</v>
      </c>
    </row>
    <row r="323" spans="77:78" ht="15.75" x14ac:dyDescent="0.25">
      <c r="BY323" s="53"/>
      <c r="BZ323" s="53">
        <f t="shared" si="13"/>
        <v>0</v>
      </c>
    </row>
    <row r="324" spans="77:78" ht="15.75" x14ac:dyDescent="0.25">
      <c r="BY324" s="53"/>
      <c r="BZ324" s="53">
        <f t="shared" si="13"/>
        <v>0</v>
      </c>
    </row>
    <row r="325" spans="77:78" ht="15.75" x14ac:dyDescent="0.25">
      <c r="BY325" s="53"/>
      <c r="BZ325" s="53">
        <f t="shared" si="13"/>
        <v>0</v>
      </c>
    </row>
    <row r="326" spans="77:78" ht="15.75" x14ac:dyDescent="0.25">
      <c r="BY326" s="53"/>
      <c r="BZ326" s="53">
        <f t="shared" si="13"/>
        <v>0</v>
      </c>
    </row>
    <row r="327" spans="77:78" ht="15.75" x14ac:dyDescent="0.25">
      <c r="BY327" s="53"/>
      <c r="BZ327" s="53">
        <f t="shared" si="13"/>
        <v>0</v>
      </c>
    </row>
    <row r="328" spans="77:78" ht="15.75" x14ac:dyDescent="0.25">
      <c r="BY328" s="53"/>
      <c r="BZ328" s="53">
        <f t="shared" si="13"/>
        <v>0</v>
      </c>
    </row>
    <row r="329" spans="77:78" ht="15.75" x14ac:dyDescent="0.25">
      <c r="BY329" s="53"/>
      <c r="BZ329" s="53">
        <f t="shared" si="13"/>
        <v>0</v>
      </c>
    </row>
    <row r="330" spans="77:78" ht="15.75" x14ac:dyDescent="0.25">
      <c r="BY330" s="53"/>
      <c r="BZ330" s="53">
        <f t="shared" si="13"/>
        <v>0</v>
      </c>
    </row>
    <row r="331" spans="77:78" ht="15.75" x14ac:dyDescent="0.25">
      <c r="BY331" s="53"/>
      <c r="BZ331" s="53">
        <f t="shared" si="13"/>
        <v>0</v>
      </c>
    </row>
    <row r="332" spans="77:78" ht="15.75" x14ac:dyDescent="0.25">
      <c r="BY332" s="53"/>
      <c r="BZ332" s="53">
        <f t="shared" si="13"/>
        <v>0</v>
      </c>
    </row>
    <row r="333" spans="77:78" ht="15.75" x14ac:dyDescent="0.25">
      <c r="BY333" s="53"/>
      <c r="BZ333" s="53">
        <f t="shared" si="13"/>
        <v>0</v>
      </c>
    </row>
    <row r="334" spans="77:78" ht="15.75" x14ac:dyDescent="0.25">
      <c r="BY334" s="53"/>
      <c r="BZ334" s="53">
        <f t="shared" si="13"/>
        <v>0</v>
      </c>
    </row>
    <row r="335" spans="77:78" ht="15.75" x14ac:dyDescent="0.25">
      <c r="BY335" s="53"/>
      <c r="BZ335" s="53">
        <f t="shared" si="13"/>
        <v>0</v>
      </c>
    </row>
    <row r="336" spans="77:78" ht="15.75" x14ac:dyDescent="0.25">
      <c r="BY336" s="53"/>
      <c r="BZ336" s="53">
        <f t="shared" si="13"/>
        <v>0</v>
      </c>
    </row>
    <row r="337" spans="77:78" ht="15.75" x14ac:dyDescent="0.25">
      <c r="BY337" s="53"/>
      <c r="BZ337" s="53">
        <f t="shared" si="13"/>
        <v>0</v>
      </c>
    </row>
    <row r="338" spans="77:78" ht="15.75" x14ac:dyDescent="0.25">
      <c r="BY338" s="53"/>
      <c r="BZ338" s="53">
        <f t="shared" si="13"/>
        <v>0</v>
      </c>
    </row>
    <row r="339" spans="77:78" ht="15.75" x14ac:dyDescent="0.25">
      <c r="BY339" s="53"/>
      <c r="BZ339" s="53">
        <f t="shared" si="13"/>
        <v>0</v>
      </c>
    </row>
    <row r="340" spans="77:78" ht="15.75" x14ac:dyDescent="0.25">
      <c r="BY340" s="53"/>
      <c r="BZ340" s="53">
        <f t="shared" si="13"/>
        <v>0</v>
      </c>
    </row>
    <row r="341" spans="77:78" ht="15.75" x14ac:dyDescent="0.25">
      <c r="BY341" s="53"/>
      <c r="BZ341" s="53">
        <f t="shared" si="13"/>
        <v>0</v>
      </c>
    </row>
    <row r="342" spans="77:78" ht="15.75" x14ac:dyDescent="0.25">
      <c r="BY342" s="53"/>
      <c r="BZ342" s="53">
        <f t="shared" si="13"/>
        <v>0</v>
      </c>
    </row>
    <row r="343" spans="77:78" ht="15.75" x14ac:dyDescent="0.25">
      <c r="BY343" s="53"/>
      <c r="BZ343" s="53">
        <f t="shared" si="13"/>
        <v>0</v>
      </c>
    </row>
    <row r="344" spans="77:78" ht="15.75" x14ac:dyDescent="0.25">
      <c r="BY344" s="53"/>
      <c r="BZ344" s="53">
        <f t="shared" si="13"/>
        <v>0</v>
      </c>
    </row>
    <row r="345" spans="77:78" ht="15.75" x14ac:dyDescent="0.25">
      <c r="BY345" s="53"/>
      <c r="BZ345" s="53">
        <f t="shared" si="13"/>
        <v>0</v>
      </c>
    </row>
    <row r="346" spans="77:78" ht="15.75" x14ac:dyDescent="0.25">
      <c r="BY346" s="53"/>
      <c r="BZ346" s="53">
        <f t="shared" si="13"/>
        <v>0</v>
      </c>
    </row>
    <row r="347" spans="77:78" ht="15.75" x14ac:dyDescent="0.25">
      <c r="BY347" s="53"/>
      <c r="BZ347" s="53">
        <f t="shared" si="13"/>
        <v>0</v>
      </c>
    </row>
    <row r="348" spans="77:78" ht="15.75" x14ac:dyDescent="0.25">
      <c r="BY348" s="53"/>
      <c r="BZ348" s="53">
        <f t="shared" si="13"/>
        <v>0</v>
      </c>
    </row>
  </sheetData>
  <mergeCells count="36">
    <mergeCell ref="AQ4:AQ5"/>
    <mergeCell ref="AK4:AK5"/>
    <mergeCell ref="AL4:AL5"/>
    <mergeCell ref="AM4:AM5"/>
    <mergeCell ref="AN4:AN5"/>
    <mergeCell ref="AO4:AO5"/>
    <mergeCell ref="V1:Z3"/>
    <mergeCell ref="AA1:AQ3"/>
    <mergeCell ref="A3:U3"/>
    <mergeCell ref="A1:U1"/>
    <mergeCell ref="A2:U2"/>
    <mergeCell ref="AB4:AB5"/>
    <mergeCell ref="AC4:AC5"/>
    <mergeCell ref="AD4:AH4"/>
    <mergeCell ref="AA4:AA5"/>
    <mergeCell ref="I4:L4"/>
    <mergeCell ref="M4:T4"/>
    <mergeCell ref="U4:U5"/>
    <mergeCell ref="V4:V5"/>
    <mergeCell ref="W4:W5"/>
    <mergeCell ref="A4:A5"/>
    <mergeCell ref="B4:B5"/>
    <mergeCell ref="AW56:AZ56"/>
    <mergeCell ref="AW57:AZ57"/>
    <mergeCell ref="AV58:AZ58"/>
    <mergeCell ref="AV53:BA53"/>
    <mergeCell ref="AV54:AZ54"/>
    <mergeCell ref="AV55:AZ55"/>
    <mergeCell ref="C4:C5"/>
    <mergeCell ref="D4:H4"/>
    <mergeCell ref="AP4:AP5"/>
    <mergeCell ref="AI4:AI5"/>
    <mergeCell ref="AJ4:AJ5"/>
    <mergeCell ref="X4:X5"/>
    <mergeCell ref="Y4:Y5"/>
    <mergeCell ref="Z4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Y57"/>
  <sheetViews>
    <sheetView zoomScale="60" zoomScaleNormal="60" workbookViewId="0">
      <selection activeCell="A3" sqref="A3:L3"/>
    </sheetView>
  </sheetViews>
  <sheetFormatPr baseColWidth="10" defaultColWidth="9.140625" defaultRowHeight="15" x14ac:dyDescent="0.25"/>
  <cols>
    <col min="1" max="1" width="20.5703125" customWidth="1"/>
    <col min="3" max="3" width="10" customWidth="1"/>
    <col min="5" max="5" width="14.85546875" customWidth="1"/>
    <col min="6" max="6" width="15.28515625" customWidth="1"/>
    <col min="7" max="8" width="11.5703125" customWidth="1"/>
    <col min="9" max="9" width="11.28515625" customWidth="1"/>
    <col min="10" max="10" width="10.28515625" customWidth="1"/>
  </cols>
  <sheetData>
    <row r="1" spans="1:25" s="24" customFormat="1" ht="24.75" customHeight="1" x14ac:dyDescent="0.3">
      <c r="A1" s="10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s="24" customFormat="1" ht="21.75" customHeight="1" x14ac:dyDescent="0.3">
      <c r="A2" s="104" t="str">
        <f>"Vigilancia de Influenza  - " &amp; Leyendas!$G$2 &amp; ", "  &amp; IF(Leyendas!$J$2 &lt;&gt; Leyendas!$K$2,Leyendas!$J$2 &amp; " - " &amp; Leyendas!$K$2,Leyendas!$K$2)</f>
        <v>Vigilancia de Influenza  - IRAG, 2019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s="24" customFormat="1" ht="51.75" customHeight="1" thickBot="1" x14ac:dyDescent="0.25">
      <c r="A3" s="103" t="s">
        <v>130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27" customFormat="1" ht="87" customHeight="1" thickBot="1" x14ac:dyDescent="0.3">
      <c r="A4" s="25" t="str">
        <f>IF(Leyendas!$E$2&lt;&gt;"",Leyendas!$E$1,IF(Leyendas!$D$2&lt;&gt;"",Leyendas!$D$1,Leyendas!$C$1))</f>
        <v>País</v>
      </c>
      <c r="B4" s="25" t="s">
        <v>92</v>
      </c>
      <c r="C4" s="26" t="s">
        <v>0</v>
      </c>
      <c r="D4" s="26" t="s">
        <v>109</v>
      </c>
      <c r="E4" s="26" t="s">
        <v>107</v>
      </c>
      <c r="F4" s="26" t="s">
        <v>108</v>
      </c>
      <c r="G4" s="26" t="s">
        <v>110</v>
      </c>
      <c r="H4" s="26" t="s">
        <v>111</v>
      </c>
      <c r="I4" s="26" t="s">
        <v>112</v>
      </c>
      <c r="J4" s="26" t="s">
        <v>113</v>
      </c>
      <c r="K4" s="26" t="s">
        <v>114</v>
      </c>
      <c r="L4" s="26" t="s">
        <v>115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6.5" thickBot="1" x14ac:dyDescent="0.3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</row>
    <row r="57" spans="1:12" ht="15.75" thickBot="1" x14ac:dyDescent="0.3">
      <c r="B57" s="59"/>
      <c r="C57" s="47" t="s">
        <v>86</v>
      </c>
      <c r="D57" s="48">
        <f>SUM(D$5:D56)</f>
        <v>0</v>
      </c>
      <c r="E57" s="48">
        <f>SUM(E$5:E56)</f>
        <v>0</v>
      </c>
      <c r="F57" s="48">
        <f>SUM(F$5:F56)</f>
        <v>0</v>
      </c>
      <c r="G57" s="48">
        <f>SUM(G$5:G56)</f>
        <v>0</v>
      </c>
      <c r="H57" s="48">
        <f>SUM(H$5:H56)</f>
        <v>0</v>
      </c>
      <c r="I57" s="48">
        <f>SUM(I$5:I56)</f>
        <v>0</v>
      </c>
      <c r="J57" s="48">
        <f>SUM(J$5:J56)</f>
        <v>0</v>
      </c>
      <c r="K57" s="48">
        <f>SUM(K$5:K56)</f>
        <v>0</v>
      </c>
      <c r="L57" s="48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Y57"/>
  <sheetViews>
    <sheetView zoomScale="60" zoomScaleNormal="60" workbookViewId="0">
      <selection activeCell="A3" sqref="A3:L3"/>
    </sheetView>
  </sheetViews>
  <sheetFormatPr baseColWidth="10" defaultColWidth="9.140625" defaultRowHeight="15" x14ac:dyDescent="0.25"/>
  <cols>
    <col min="1" max="1" width="20.140625" customWidth="1"/>
    <col min="3" max="3" width="8.28515625" customWidth="1"/>
    <col min="5" max="5" width="16.28515625" customWidth="1"/>
    <col min="6" max="6" width="15" customWidth="1"/>
    <col min="7" max="7" width="11.5703125" customWidth="1"/>
    <col min="8" max="10" width="11.7109375" customWidth="1"/>
    <col min="11" max="12" width="11.28515625" customWidth="1"/>
  </cols>
  <sheetData>
    <row r="1" spans="1:25" s="24" customFormat="1" ht="24.75" customHeight="1" x14ac:dyDescent="0.3">
      <c r="A1" s="10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Bolivia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s="24" customFormat="1" ht="21.75" customHeight="1" x14ac:dyDescent="0.3">
      <c r="A2" s="104" t="str">
        <f>"Vigilancia de VSR  - " &amp; Leyendas!$G$2 &amp; ", "  &amp; IF(Leyendas!$J$2 &lt;&gt; Leyendas!$K$2,Leyendas!$J$2 &amp; " - " &amp; Leyendas!$K$2,Leyendas!$K$2)</f>
        <v>Vigilancia de VSR  - IRAG, 2019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s="24" customFormat="1" ht="53.25" customHeight="1" thickBot="1" x14ac:dyDescent="0.25">
      <c r="A3" s="103" t="s">
        <v>129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s="27" customFormat="1" ht="87" customHeight="1" thickBot="1" x14ac:dyDescent="0.3">
      <c r="A4" s="32" t="str">
        <f>IF(Leyendas!$E$2&lt;&gt;"",Leyendas!$E$1,IF(Leyendas!$D$2&lt;&gt;"",Leyendas!$D$1,Leyendas!$C$1))</f>
        <v>País</v>
      </c>
      <c r="B4" s="32" t="s">
        <v>92</v>
      </c>
      <c r="C4" s="33" t="s">
        <v>0</v>
      </c>
      <c r="D4" s="33" t="s">
        <v>109</v>
      </c>
      <c r="E4" s="33" t="s">
        <v>107</v>
      </c>
      <c r="F4" s="33" t="s">
        <v>108</v>
      </c>
      <c r="G4" s="33" t="s">
        <v>110</v>
      </c>
      <c r="H4" s="33" t="s">
        <v>111</v>
      </c>
      <c r="I4" s="33" t="s">
        <v>112</v>
      </c>
      <c r="J4" s="33" t="s">
        <v>113</v>
      </c>
      <c r="K4" s="33" t="s">
        <v>114</v>
      </c>
      <c r="L4" s="33" t="s">
        <v>115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28">
        <v>1</v>
      </c>
      <c r="D5" s="29"/>
      <c r="E5" s="29"/>
      <c r="F5" s="29"/>
      <c r="G5" s="29"/>
      <c r="H5" s="29"/>
      <c r="I5" s="29"/>
      <c r="J5" s="29"/>
      <c r="K5" s="29"/>
      <c r="L5" s="29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30">
        <v>2</v>
      </c>
      <c r="D6" s="31"/>
      <c r="E6" s="31"/>
      <c r="F6" s="31"/>
      <c r="G6" s="31"/>
      <c r="H6" s="31"/>
      <c r="I6" s="31"/>
      <c r="J6" s="31"/>
      <c r="K6" s="31"/>
      <c r="L6" s="31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30">
        <v>3</v>
      </c>
      <c r="D7" s="31"/>
      <c r="E7" s="31"/>
      <c r="F7" s="31"/>
      <c r="G7" s="31"/>
      <c r="H7" s="31"/>
      <c r="I7" s="31"/>
      <c r="J7" s="31"/>
      <c r="K7" s="31"/>
      <c r="L7" s="31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30">
        <v>4</v>
      </c>
      <c r="D8" s="31"/>
      <c r="E8" s="31"/>
      <c r="F8" s="31"/>
      <c r="G8" s="31"/>
      <c r="H8" s="31"/>
      <c r="I8" s="31"/>
      <c r="J8" s="31"/>
      <c r="K8" s="31"/>
      <c r="L8" s="31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30">
        <v>5</v>
      </c>
      <c r="D9" s="31"/>
      <c r="E9" s="31"/>
      <c r="F9" s="31"/>
      <c r="G9" s="31"/>
      <c r="H9" s="31"/>
      <c r="I9" s="31"/>
      <c r="J9" s="31"/>
      <c r="K9" s="31"/>
      <c r="L9" s="31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30">
        <v>6</v>
      </c>
      <c r="D10" s="31"/>
      <c r="E10" s="31"/>
      <c r="F10" s="31"/>
      <c r="G10" s="31"/>
      <c r="H10" s="31"/>
      <c r="I10" s="31"/>
      <c r="J10" s="31"/>
      <c r="K10" s="31"/>
      <c r="L10" s="31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30">
        <v>7</v>
      </c>
      <c r="D11" s="31"/>
      <c r="E11" s="31"/>
      <c r="F11" s="31"/>
      <c r="G11" s="31"/>
      <c r="H11" s="31"/>
      <c r="I11" s="31"/>
      <c r="J11" s="31"/>
      <c r="K11" s="31"/>
      <c r="L11" s="31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30">
        <v>8</v>
      </c>
      <c r="D12" s="31"/>
      <c r="E12" s="31"/>
      <c r="F12" s="31"/>
      <c r="G12" s="31"/>
      <c r="H12" s="31"/>
      <c r="I12" s="31"/>
      <c r="J12" s="31"/>
      <c r="K12" s="31"/>
      <c r="L12" s="31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30">
        <v>9</v>
      </c>
      <c r="D13" s="31"/>
      <c r="E13" s="31"/>
      <c r="F13" s="31"/>
      <c r="G13" s="31"/>
      <c r="H13" s="31"/>
      <c r="I13" s="31"/>
      <c r="J13" s="31"/>
      <c r="K13" s="31"/>
      <c r="L13" s="31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30">
        <v>10</v>
      </c>
      <c r="D14" s="31"/>
      <c r="E14" s="31"/>
      <c r="F14" s="31"/>
      <c r="G14" s="31"/>
      <c r="H14" s="31"/>
      <c r="I14" s="31"/>
      <c r="J14" s="31"/>
      <c r="K14" s="31"/>
      <c r="L14" s="31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30">
        <v>11</v>
      </c>
      <c r="D15" s="31"/>
      <c r="E15" s="31"/>
      <c r="F15" s="31"/>
      <c r="G15" s="31"/>
      <c r="H15" s="31"/>
      <c r="I15" s="31"/>
      <c r="J15" s="31"/>
      <c r="K15" s="31"/>
      <c r="L15" s="31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30">
        <v>12</v>
      </c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30">
        <v>13</v>
      </c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30">
        <v>14</v>
      </c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30">
        <v>15</v>
      </c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30">
        <v>16</v>
      </c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30">
        <v>17</v>
      </c>
      <c r="D21" s="31"/>
      <c r="E21" s="31"/>
      <c r="F21" s="31"/>
      <c r="G21" s="31"/>
      <c r="H21" s="31"/>
      <c r="I21" s="31"/>
      <c r="J21" s="31"/>
      <c r="K21" s="31"/>
      <c r="L21" s="31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30">
        <v>18</v>
      </c>
      <c r="D22" s="31"/>
      <c r="E22" s="31"/>
      <c r="F22" s="31"/>
      <c r="G22" s="31"/>
      <c r="H22" s="31"/>
      <c r="I22" s="31"/>
      <c r="J22" s="31"/>
      <c r="K22" s="31"/>
      <c r="L22" s="31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30">
        <v>19</v>
      </c>
      <c r="D23" s="31"/>
      <c r="E23" s="31"/>
      <c r="F23" s="31"/>
      <c r="G23" s="31"/>
      <c r="H23" s="31"/>
      <c r="I23" s="31"/>
      <c r="J23" s="31"/>
      <c r="K23" s="31"/>
      <c r="L23" s="31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30">
        <v>20</v>
      </c>
      <c r="D24" s="31"/>
      <c r="E24" s="31"/>
      <c r="F24" s="31"/>
      <c r="G24" s="31"/>
      <c r="H24" s="31"/>
      <c r="I24" s="31"/>
      <c r="J24" s="31"/>
      <c r="K24" s="31"/>
      <c r="L24" s="31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30">
        <v>21</v>
      </c>
      <c r="D25" s="31"/>
      <c r="E25" s="31"/>
      <c r="F25" s="31"/>
      <c r="G25" s="31"/>
      <c r="H25" s="31"/>
      <c r="I25" s="31"/>
      <c r="J25" s="31"/>
      <c r="K25" s="31"/>
      <c r="L25" s="31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30">
        <v>22</v>
      </c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30">
        <v>23</v>
      </c>
      <c r="D27" s="31"/>
      <c r="E27" s="31"/>
      <c r="F27" s="31"/>
      <c r="G27" s="31"/>
      <c r="H27" s="31"/>
      <c r="I27" s="31"/>
      <c r="J27" s="31"/>
      <c r="K27" s="31"/>
      <c r="L27" s="31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30">
        <v>24</v>
      </c>
      <c r="D28" s="31"/>
      <c r="E28" s="31"/>
      <c r="F28" s="31"/>
      <c r="G28" s="31"/>
      <c r="H28" s="31"/>
      <c r="I28" s="31"/>
      <c r="J28" s="31"/>
      <c r="K28" s="31"/>
      <c r="L28" s="31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30">
        <v>25</v>
      </c>
      <c r="D29" s="31"/>
      <c r="E29" s="31"/>
      <c r="F29" s="31"/>
      <c r="G29" s="31"/>
      <c r="H29" s="31"/>
      <c r="I29" s="31"/>
      <c r="J29" s="31"/>
      <c r="K29" s="31"/>
      <c r="L29" s="31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30">
        <v>26</v>
      </c>
      <c r="D30" s="31"/>
      <c r="E30" s="31"/>
      <c r="F30" s="31"/>
      <c r="G30" s="31"/>
      <c r="H30" s="31"/>
      <c r="I30" s="31"/>
      <c r="J30" s="31"/>
      <c r="K30" s="31"/>
      <c r="L30" s="31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30">
        <v>27</v>
      </c>
      <c r="D31" s="31"/>
      <c r="E31" s="31"/>
      <c r="F31" s="31"/>
      <c r="G31" s="31"/>
      <c r="H31" s="31"/>
      <c r="I31" s="31"/>
      <c r="J31" s="31"/>
      <c r="K31" s="31"/>
      <c r="L31" s="31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30">
        <v>28</v>
      </c>
      <c r="D32" s="31"/>
      <c r="E32" s="31"/>
      <c r="F32" s="31"/>
      <c r="G32" s="31"/>
      <c r="H32" s="31"/>
      <c r="I32" s="31"/>
      <c r="J32" s="31"/>
      <c r="K32" s="31"/>
      <c r="L32" s="31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30">
        <v>29</v>
      </c>
      <c r="D33" s="31"/>
      <c r="E33" s="31"/>
      <c r="F33" s="31"/>
      <c r="G33" s="31"/>
      <c r="H33" s="31"/>
      <c r="I33" s="31"/>
      <c r="J33" s="31"/>
      <c r="K33" s="31"/>
      <c r="L33" s="31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30">
        <v>30</v>
      </c>
      <c r="D34" s="31"/>
      <c r="E34" s="31"/>
      <c r="F34" s="31"/>
      <c r="G34" s="31"/>
      <c r="H34" s="31"/>
      <c r="I34" s="31"/>
      <c r="J34" s="31"/>
      <c r="K34" s="31"/>
      <c r="L34" s="31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30">
        <v>31</v>
      </c>
      <c r="D35" s="31"/>
      <c r="E35" s="31"/>
      <c r="F35" s="31"/>
      <c r="G35" s="31"/>
      <c r="H35" s="31"/>
      <c r="I35" s="31"/>
      <c r="J35" s="31"/>
      <c r="K35" s="31"/>
      <c r="L35" s="31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30">
        <v>32</v>
      </c>
      <c r="D36" s="31"/>
      <c r="E36" s="31"/>
      <c r="F36" s="31"/>
      <c r="G36" s="31"/>
      <c r="H36" s="31"/>
      <c r="I36" s="31"/>
      <c r="J36" s="31"/>
      <c r="K36" s="31"/>
      <c r="L36" s="31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30">
        <v>33</v>
      </c>
      <c r="D37" s="31"/>
      <c r="E37" s="31"/>
      <c r="F37" s="31"/>
      <c r="G37" s="31"/>
      <c r="H37" s="31"/>
      <c r="I37" s="31"/>
      <c r="J37" s="31"/>
      <c r="K37" s="31"/>
      <c r="L37" s="31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30">
        <v>34</v>
      </c>
      <c r="D38" s="31"/>
      <c r="E38" s="31"/>
      <c r="F38" s="31"/>
      <c r="G38" s="31"/>
      <c r="H38" s="31"/>
      <c r="I38" s="31"/>
      <c r="J38" s="31"/>
      <c r="K38" s="31"/>
      <c r="L38" s="31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30">
        <v>35</v>
      </c>
      <c r="D39" s="31"/>
      <c r="E39" s="31"/>
      <c r="F39" s="31"/>
      <c r="G39" s="31"/>
      <c r="H39" s="31"/>
      <c r="I39" s="31"/>
      <c r="J39" s="31"/>
      <c r="K39" s="31"/>
      <c r="L39" s="31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30">
        <v>36</v>
      </c>
      <c r="D40" s="31"/>
      <c r="E40" s="31"/>
      <c r="F40" s="31"/>
      <c r="G40" s="31"/>
      <c r="H40" s="31"/>
      <c r="I40" s="31"/>
      <c r="J40" s="31"/>
      <c r="K40" s="31"/>
      <c r="L40" s="31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30">
        <v>37</v>
      </c>
      <c r="D41" s="31"/>
      <c r="E41" s="31"/>
      <c r="F41" s="31"/>
      <c r="G41" s="31"/>
      <c r="H41" s="31"/>
      <c r="I41" s="31"/>
      <c r="J41" s="31"/>
      <c r="K41" s="31"/>
      <c r="L41" s="31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30">
        <v>38</v>
      </c>
      <c r="D42" s="31"/>
      <c r="E42" s="31"/>
      <c r="F42" s="31"/>
      <c r="G42" s="31"/>
      <c r="H42" s="31"/>
      <c r="I42" s="31"/>
      <c r="J42" s="31"/>
      <c r="K42" s="31"/>
      <c r="L42" s="31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30">
        <v>39</v>
      </c>
      <c r="D43" s="31"/>
      <c r="E43" s="31"/>
      <c r="F43" s="31"/>
      <c r="G43" s="31"/>
      <c r="H43" s="31"/>
      <c r="I43" s="31"/>
      <c r="J43" s="31"/>
      <c r="K43" s="31"/>
      <c r="L43" s="31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30">
        <v>40</v>
      </c>
      <c r="D44" s="31"/>
      <c r="E44" s="31"/>
      <c r="F44" s="31"/>
      <c r="G44" s="31"/>
      <c r="H44" s="31"/>
      <c r="I44" s="31"/>
      <c r="J44" s="31"/>
      <c r="K44" s="31"/>
      <c r="L44" s="31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30">
        <v>41</v>
      </c>
      <c r="D45" s="31"/>
      <c r="E45" s="31"/>
      <c r="F45" s="31"/>
      <c r="G45" s="31"/>
      <c r="H45" s="31"/>
      <c r="I45" s="31"/>
      <c r="J45" s="31"/>
      <c r="K45" s="31"/>
      <c r="L45" s="31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30">
        <v>42</v>
      </c>
      <c r="D46" s="31"/>
      <c r="E46" s="31"/>
      <c r="F46" s="31"/>
      <c r="G46" s="31"/>
      <c r="H46" s="31"/>
      <c r="I46" s="31"/>
      <c r="J46" s="31"/>
      <c r="K46" s="31"/>
      <c r="L46" s="31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30">
        <v>43</v>
      </c>
      <c r="D47" s="31"/>
      <c r="E47" s="31"/>
      <c r="F47" s="31"/>
      <c r="G47" s="31"/>
      <c r="H47" s="31"/>
      <c r="I47" s="31"/>
      <c r="J47" s="31"/>
      <c r="K47" s="31"/>
      <c r="L47" s="31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30">
        <v>44</v>
      </c>
      <c r="D48" s="31"/>
      <c r="E48" s="31"/>
      <c r="F48" s="31"/>
      <c r="G48" s="31"/>
      <c r="H48" s="31"/>
      <c r="I48" s="31"/>
      <c r="J48" s="31"/>
      <c r="K48" s="31"/>
      <c r="L48" s="31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30">
        <v>45</v>
      </c>
      <c r="D49" s="31"/>
      <c r="E49" s="31"/>
      <c r="F49" s="31"/>
      <c r="G49" s="31"/>
      <c r="H49" s="31"/>
      <c r="I49" s="31"/>
      <c r="J49" s="31"/>
      <c r="K49" s="31"/>
      <c r="L49" s="31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30">
        <v>46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30">
        <v>47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30">
        <v>48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30">
        <v>49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30">
        <v>50</v>
      </c>
      <c r="D54" s="31"/>
      <c r="E54" s="31"/>
      <c r="F54" s="31"/>
      <c r="G54" s="31"/>
      <c r="H54" s="31"/>
      <c r="I54" s="31"/>
      <c r="J54" s="31"/>
      <c r="K54" s="31"/>
      <c r="L54" s="31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30">
        <v>51</v>
      </c>
      <c r="D55" s="31"/>
      <c r="E55" s="31"/>
      <c r="F55" s="31"/>
      <c r="G55" s="31"/>
      <c r="H55" s="31"/>
      <c r="I55" s="31"/>
      <c r="J55" s="31"/>
      <c r="K55" s="31"/>
      <c r="L55" s="31"/>
    </row>
    <row r="56" spans="1:12" ht="16.5" thickBot="1" x14ac:dyDescent="0.3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30">
        <v>52</v>
      </c>
      <c r="D56" s="31"/>
      <c r="E56" s="31"/>
      <c r="F56" s="31"/>
      <c r="G56" s="31"/>
      <c r="H56" s="31"/>
      <c r="I56" s="31"/>
      <c r="J56" s="31"/>
      <c r="K56" s="31"/>
      <c r="L56" s="31"/>
    </row>
    <row r="57" spans="1:12" ht="15.75" thickBot="1" x14ac:dyDescent="0.3">
      <c r="B57" s="59"/>
      <c r="C57" s="47" t="s">
        <v>86</v>
      </c>
      <c r="D57" s="48">
        <f>SUM(D$5:D56)</f>
        <v>0</v>
      </c>
      <c r="E57" s="48">
        <f>SUM(E$5:E56)</f>
        <v>0</v>
      </c>
      <c r="F57" s="48">
        <f>SUM(F$5:F56)</f>
        <v>0</v>
      </c>
      <c r="G57" s="48">
        <f>SUM(G$5:G56)</f>
        <v>0</v>
      </c>
      <c r="H57" s="48">
        <f>SUM(H$5:H56)</f>
        <v>0</v>
      </c>
      <c r="I57" s="48">
        <f>SUM(I$5:I56)</f>
        <v>0</v>
      </c>
      <c r="J57" s="48">
        <f>SUM(J$5:J56)</f>
        <v>0</v>
      </c>
      <c r="K57" s="48">
        <f>SUM(K$5:K56)</f>
        <v>0</v>
      </c>
      <c r="L57" s="48">
        <f>SUM(L$5:L56)</f>
        <v>0</v>
      </c>
    </row>
  </sheetData>
  <mergeCells count="3">
    <mergeCell ref="A3:L3"/>
    <mergeCell ref="A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19" t="s">
        <v>92</v>
      </c>
      <c r="B1" t="s">
        <v>93</v>
      </c>
      <c r="C1" t="s">
        <v>94</v>
      </c>
      <c r="D1" t="s">
        <v>95</v>
      </c>
      <c r="E1" t="s">
        <v>96</v>
      </c>
      <c r="G1" t="s">
        <v>93</v>
      </c>
      <c r="J1" t="s">
        <v>126</v>
      </c>
      <c r="K1" t="s">
        <v>127</v>
      </c>
    </row>
    <row r="2" spans="1:11" x14ac:dyDescent="0.25">
      <c r="A2" s="20">
        <v>2019</v>
      </c>
      <c r="B2" t="s">
        <v>97</v>
      </c>
      <c r="C2" s="20" t="s">
        <v>105</v>
      </c>
      <c r="D2" s="21"/>
      <c r="E2" s="21"/>
      <c r="G2" t="s">
        <v>97</v>
      </c>
      <c r="J2">
        <v>2019</v>
      </c>
      <c r="K2">
        <v>2019</v>
      </c>
    </row>
    <row r="3" spans="1:11" x14ac:dyDescent="0.25">
      <c r="A3" t="s">
        <v>98</v>
      </c>
      <c r="B3" t="s">
        <v>99</v>
      </c>
      <c r="C3" t="s">
        <v>100</v>
      </c>
    </row>
    <row r="4" spans="1:11" x14ac:dyDescent="0.25">
      <c r="A4">
        <v>1</v>
      </c>
      <c r="B4" t="s">
        <v>101</v>
      </c>
      <c r="C4" t="str">
        <f>"Distribución de virus influenza y otros virus respiratorios en vigilancia centinela IRAG por semana epidmiológica.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Bolivia, 2019</v>
      </c>
    </row>
    <row r="5" spans="1:11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Bolivia, 2019</v>
      </c>
    </row>
    <row r="6" spans="1:11" x14ac:dyDescent="0.25">
      <c r="A6">
        <v>3</v>
      </c>
      <c r="B6" t="s">
        <v>101</v>
      </c>
      <c r="C6" t="str">
        <f>"Distribución de influenza (tipos y subtipos)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Bolivia, 2019</v>
      </c>
    </row>
    <row r="7" spans="1:11" x14ac:dyDescent="0.25">
      <c r="A7">
        <v>4</v>
      </c>
      <c r="B7" t="s">
        <v>101</v>
      </c>
      <c r="C7" t="str">
        <f>"Distribución de influenza B según linaje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Bolivia, 2019</v>
      </c>
    </row>
    <row r="8" spans="1:11" x14ac:dyDescent="0.25">
      <c r="A8">
        <v>5</v>
      </c>
      <c r="B8" t="s">
        <v>101</v>
      </c>
      <c r="C8" t="str">
        <f>"Proporción acumulada de los virus de influenza. "&amp;$C$2&amp; IF(OR($E$2 &lt;&gt;"",$D$2 &lt;&gt;"" ), " - ", "") &amp; IF($E$2 &lt;&gt; "",$E$2,IF($D$2 &lt;&gt; "",$D$2,"")) &amp; ", "  &amp; IF($J$2 &lt;&gt; $K$2,$J$2 &amp; " - " &amp; $K$2,$K$2)</f>
        <v>Proporción acumulada de los virus de influenza. Bolivia, 2019</v>
      </c>
    </row>
    <row r="9" spans="1:11" x14ac:dyDescent="0.25">
      <c r="A9">
        <v>6</v>
      </c>
      <c r="B9" t="s">
        <v>101</v>
      </c>
      <c r="C9" t="str">
        <f>"Proporción acumulada de los virus de influenza y otros virus respiratorios. "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Bolivia, 2019</v>
      </c>
    </row>
    <row r="10" spans="1:11" x14ac:dyDescent="0.25">
      <c r="A10">
        <v>1</v>
      </c>
      <c r="B10" t="s">
        <v>102</v>
      </c>
      <c r="C10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Bolivia 2019
 (porcentaje de casos IRAG de todos ingresos hospitalarios)</v>
      </c>
      <c r="D10" s="22"/>
    </row>
    <row r="11" spans="1:11" x14ac:dyDescent="0.25">
      <c r="A11">
        <v>2</v>
      </c>
      <c r="B11" t="s">
        <v>102</v>
      </c>
      <c r="C11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11" x14ac:dyDescent="0.25">
      <c r="A12">
        <v>3</v>
      </c>
      <c r="B12" t="s">
        <v>102</v>
      </c>
      <c r="C12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Bolivia 2019
 (porcentaje de casos positivos a influenza de todos casos de IRAG)</v>
      </c>
    </row>
    <row r="13" spans="1:11" x14ac:dyDescent="0.25">
      <c r="A13">
        <v>4</v>
      </c>
      <c r="B13" t="s">
        <v>102</v>
      </c>
      <c r="C13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Bolivia 2019</v>
      </c>
    </row>
    <row r="14" spans="1:11" x14ac:dyDescent="0.25">
      <c r="A14">
        <v>5</v>
      </c>
      <c r="B14" t="s">
        <v>102</v>
      </c>
      <c r="C14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Bolivia 2019
 (porcentaje de casos positivos a VRS de todos casos de IRAG)</v>
      </c>
    </row>
    <row r="15" spans="1:11" x14ac:dyDescent="0.25">
      <c r="A15">
        <v>6</v>
      </c>
      <c r="B15" t="s">
        <v>102</v>
      </c>
      <c r="C15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Bolivia 2019
 (porcentaje de casos IRAG de todos ingresos a la UCI)</v>
      </c>
    </row>
    <row r="16" spans="1:11" x14ac:dyDescent="0.25">
      <c r="A16">
        <v>7</v>
      </c>
      <c r="B16" t="s">
        <v>102</v>
      </c>
      <c r="C16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Bolivia 2019</v>
      </c>
    </row>
    <row r="17" spans="1:3" x14ac:dyDescent="0.25">
      <c r="A17">
        <v>8</v>
      </c>
      <c r="B17" t="s">
        <v>102</v>
      </c>
      <c r="C17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Bolivia 2019</v>
      </c>
    </row>
    <row r="18" spans="1:3" x14ac:dyDescent="0.25">
      <c r="A18">
        <v>9</v>
      </c>
      <c r="B18" t="s">
        <v>102</v>
      </c>
      <c r="C18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Bolivia 2019</v>
      </c>
    </row>
    <row r="19" spans="1:3" x14ac:dyDescent="0.25">
      <c r="A19">
        <v>1</v>
      </c>
      <c r="B19" t="s">
        <v>103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Bolivia 2019</v>
      </c>
    </row>
    <row r="20" spans="1:3" x14ac:dyDescent="0.25">
      <c r="A20">
        <v>1</v>
      </c>
      <c r="B20" t="s">
        <v>104</v>
      </c>
      <c r="C20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Bolivia 2019</v>
      </c>
    </row>
    <row r="21" spans="1:3" x14ac:dyDescent="0.25">
      <c r="A21">
        <v>2</v>
      </c>
      <c r="B21" t="s">
        <v>104</v>
      </c>
      <c r="C21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Bolivia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Virus</vt:lpstr>
      <vt:lpstr>Gráficos</vt:lpstr>
      <vt:lpstr>Virus_INF_GEO</vt:lpstr>
      <vt:lpstr>Virus_VSR_GEO</vt:lpstr>
      <vt:lpstr>Leyendas</vt:lpstr>
      <vt:lpstr>Range_CVXSeries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2019-11-25T14:39:00Z</dcterms:modified>
</cp:coreProperties>
</file>