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52511" concurrentCalc="0"/>
</workbook>
</file>

<file path=xl/calcChain.xml><?xml version="1.0" encoding="utf-8"?>
<calcChain xmlns="http://schemas.openxmlformats.org/spreadsheetml/2006/main">
  <c r="B35" i="18" l="1"/>
  <c r="B36" i="18"/>
  <c r="B37" i="18"/>
  <c r="B34" i="18"/>
  <c r="B30" i="18"/>
  <c r="B31" i="18"/>
  <c r="B29" i="18"/>
  <c r="BG55" i="6"/>
  <c r="BG28" i="6"/>
  <c r="BG244" i="6"/>
  <c r="BG73" i="6"/>
  <c r="BG235" i="6"/>
  <c r="BG64" i="6"/>
  <c r="BG226" i="6"/>
  <c r="BG58" i="6"/>
  <c r="BG247" i="6"/>
  <c r="BG57" i="6"/>
  <c r="BG246" i="6"/>
  <c r="BG238" i="6"/>
  <c r="BG237" i="6"/>
  <c r="BG67" i="6"/>
  <c r="BG40" i="6"/>
  <c r="BG229" i="6"/>
  <c r="BG66" i="6"/>
  <c r="BG39" i="6"/>
  <c r="BG228" i="6"/>
  <c r="BG54" i="6"/>
  <c r="BG27" i="6"/>
  <c r="BG243" i="6"/>
  <c r="BG72" i="6"/>
  <c r="BG234" i="6"/>
  <c r="BG63" i="6"/>
  <c r="BG225"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R1549" i="6"/>
  <c r="AQ1551" i="6"/>
  <c r="AP1551" i="6"/>
  <c r="AO1551" i="6"/>
  <c r="AN1551" i="6"/>
  <c r="AN1549" i="6"/>
  <c r="AM1551" i="6"/>
  <c r="AL1551" i="6"/>
  <c r="AK1551" i="6"/>
  <c r="AJ1551" i="6"/>
  <c r="AI1551" i="6"/>
  <c r="AH1551" i="6"/>
  <c r="AG1551" i="6"/>
  <c r="AF1551" i="6"/>
  <c r="AF1549" i="6"/>
  <c r="AE1551" i="6"/>
  <c r="AD1551" i="6"/>
  <c r="AC1551" i="6"/>
  <c r="AB1551" i="6"/>
  <c r="AA1551" i="6"/>
  <c r="Z1551" i="6"/>
  <c r="Y1551" i="6"/>
  <c r="X1551" i="6"/>
  <c r="X1549" i="6"/>
  <c r="W1551" i="6"/>
  <c r="V1551" i="6"/>
  <c r="U1551" i="6"/>
  <c r="T1551" i="6"/>
  <c r="S1551" i="6"/>
  <c r="R1551" i="6"/>
  <c r="Q1551" i="6"/>
  <c r="P1551" i="6"/>
  <c r="P1549" i="6"/>
  <c r="O1551" i="6"/>
  <c r="N1551" i="6"/>
  <c r="M1551" i="6"/>
  <c r="L1551" i="6"/>
  <c r="K1551" i="6"/>
  <c r="J1551" i="6"/>
  <c r="I1551" i="6"/>
  <c r="H1551" i="6"/>
  <c r="H1549" i="6"/>
  <c r="G1551" i="6"/>
  <c r="F1551" i="6"/>
  <c r="BF1550" i="6"/>
  <c r="BE1550" i="6"/>
  <c r="BD1550" i="6"/>
  <c r="BC1550" i="6"/>
  <c r="BB1550" i="6"/>
  <c r="BA1550" i="6"/>
  <c r="AZ1550" i="6"/>
  <c r="AY1550" i="6"/>
  <c r="AX1550" i="6"/>
  <c r="AW1550" i="6"/>
  <c r="AV1550" i="6"/>
  <c r="AU1550" i="6"/>
  <c r="AT1550" i="6"/>
  <c r="AS1550" i="6"/>
  <c r="AS1549" i="6"/>
  <c r="AR1550" i="6"/>
  <c r="AQ1550" i="6"/>
  <c r="AP1550" i="6"/>
  <c r="AO1550" i="6"/>
  <c r="AN1550" i="6"/>
  <c r="AM1550" i="6"/>
  <c r="AL1550" i="6"/>
  <c r="AK1550" i="6"/>
  <c r="AK1549" i="6"/>
  <c r="AJ1550" i="6"/>
  <c r="AI1550" i="6"/>
  <c r="AH1550" i="6"/>
  <c r="AG1550" i="6"/>
  <c r="AF1550" i="6"/>
  <c r="AE1550" i="6"/>
  <c r="AD1550" i="6"/>
  <c r="AC1550" i="6"/>
  <c r="AC1549" i="6"/>
  <c r="AB1550" i="6"/>
  <c r="AA1550" i="6"/>
  <c r="Z1550" i="6"/>
  <c r="Y1550" i="6"/>
  <c r="X1550" i="6"/>
  <c r="W1550" i="6"/>
  <c r="V1550" i="6"/>
  <c r="U1550" i="6"/>
  <c r="U1549" i="6"/>
  <c r="T1550" i="6"/>
  <c r="S1550" i="6"/>
  <c r="R1550" i="6"/>
  <c r="Q1550" i="6"/>
  <c r="P1550" i="6"/>
  <c r="O1550" i="6"/>
  <c r="N1550" i="6"/>
  <c r="M1550" i="6"/>
  <c r="M1549" i="6"/>
  <c r="L1550" i="6"/>
  <c r="K1550" i="6"/>
  <c r="J1550" i="6"/>
  <c r="I1550" i="6"/>
  <c r="I1549" i="6"/>
  <c r="H1550" i="6"/>
  <c r="G1550" i="6"/>
  <c r="G1549" i="6"/>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c r="BG1234" i="6"/>
  <c r="BG1240" i="6"/>
  <c r="I16" i="21"/>
  <c r="BG1246" i="6"/>
  <c r="BG1330" i="6"/>
  <c r="BG1336" i="6"/>
  <c r="BG1339" i="6"/>
  <c r="BG1345" i="6"/>
  <c r="BG733" i="6"/>
  <c r="H11" i="21"/>
  <c r="BG739" i="6"/>
  <c r="BG847" i="6"/>
  <c r="BG853" i="6"/>
  <c r="BG931" i="6"/>
  <c r="H13" i="21"/>
  <c r="BG943" i="6"/>
  <c r="I13" i="21"/>
  <c r="BG949" i="6"/>
  <c r="BG1042" i="6"/>
  <c r="I14" i="21"/>
  <c r="BG1048" i="6"/>
  <c r="BG1141" i="6"/>
  <c r="I15" i="21"/>
  <c r="BG1147" i="6"/>
  <c r="BG1231" i="6"/>
  <c r="BG1237" i="6"/>
  <c r="BG1243" i="6"/>
  <c r="BG1249" i="6"/>
  <c r="BG937" i="6"/>
  <c r="BG1030" i="6"/>
  <c r="H14" i="21"/>
  <c r="BG1036" i="6"/>
  <c r="BG1129" i="6"/>
  <c r="H15" i="21"/>
  <c r="BG1135" i="6"/>
  <c r="BG1144" i="6"/>
  <c r="BG1150" i="6"/>
  <c r="BG1033" i="6"/>
  <c r="BG1039" i="6"/>
  <c r="BG1045" i="6"/>
  <c r="BG1051" i="6"/>
  <c r="BG835" i="6"/>
  <c r="BG841" i="6"/>
  <c r="BG934" i="6"/>
  <c r="BG940" i="6"/>
  <c r="BG946" i="6"/>
  <c r="BG952" i="6"/>
  <c r="BG535" i="6"/>
  <c r="H9" i="21"/>
  <c r="BG541" i="6"/>
  <c r="BG634" i="6"/>
  <c r="H10" i="21"/>
  <c r="BG640" i="6"/>
  <c r="BG646" i="6"/>
  <c r="I10" i="21"/>
  <c r="BG652" i="6"/>
  <c r="BG748" i="6"/>
  <c r="BG754" i="6"/>
  <c r="BG832" i="6"/>
  <c r="H12" i="21"/>
  <c r="BG838" i="6"/>
  <c r="BG844" i="6"/>
  <c r="I12" i="21"/>
  <c r="BG850" i="6"/>
  <c r="BG736" i="6"/>
  <c r="BG742" i="6"/>
  <c r="BG745" i="6"/>
  <c r="I11" i="2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c r="BG448" i="6"/>
  <c r="I8" i="21"/>
  <c r="BG454" i="6"/>
  <c r="BG445" i="6"/>
  <c r="BG436" i="6"/>
  <c r="H8" i="2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c r="H7" i="21"/>
  <c r="H17" i="21"/>
  <c r="BG343" i="6"/>
  <c r="BG349" i="6"/>
  <c r="I7" i="21"/>
  <c r="I17" i="21"/>
  <c r="BG355" i="6"/>
  <c r="BG340" i="6"/>
  <c r="BG346" i="6"/>
  <c r="BG352" i="6"/>
  <c r="BG35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c r="BG215" i="6"/>
  <c r="BG221" i="6"/>
  <c r="BG206" i="6"/>
  <c r="BG212" i="6"/>
  <c r="BG197" i="6"/>
  <c r="BG203" i="6"/>
  <c r="BG191" i="6"/>
  <c r="BG173" i="6"/>
  <c r="BG182" i="6"/>
  <c r="BG185" i="6"/>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BG8"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c r="BB44" i="6"/>
  <c r="BB50" i="6"/>
  <c r="BC44" i="6"/>
  <c r="BC50" i="6"/>
  <c r="BD44" i="6"/>
  <c r="BD50" i="6"/>
  <c r="BE44" i="6"/>
  <c r="BE50" i="6"/>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I53" i="6"/>
  <c r="J53" i="6"/>
  <c r="J59" i="6"/>
  <c r="K53" i="6"/>
  <c r="L53" i="6"/>
  <c r="L59" i="6"/>
  <c r="M53"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C53" i="6"/>
  <c r="AC59" i="6"/>
  <c r="AD53" i="6"/>
  <c r="AD59" i="6"/>
  <c r="AE53" i="6"/>
  <c r="AE59" i="6"/>
  <c r="AF53"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c r="BB62" i="6"/>
  <c r="BB68" i="6"/>
  <c r="BC62" i="6"/>
  <c r="BC68" i="6"/>
  <c r="BD62" i="6"/>
  <c r="BE62" i="6"/>
  <c r="BE68" i="6"/>
  <c r="BF62" i="6"/>
  <c r="BF68"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c r="BA71" i="6"/>
  <c r="BA77" i="6"/>
  <c r="BB71" i="6"/>
  <c r="BB77" i="6"/>
  <c r="BC71" i="6"/>
  <c r="BC77" i="6"/>
  <c r="BD71" i="6"/>
  <c r="BD77" i="6"/>
  <c r="BE71" i="6"/>
  <c r="BE77" i="6"/>
  <c r="BF71" i="6"/>
  <c r="BF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I80" i="6"/>
  <c r="J80" i="6"/>
  <c r="K80" i="6"/>
  <c r="L80" i="6"/>
  <c r="L86" i="6"/>
  <c r="M80" i="6"/>
  <c r="N80" i="6"/>
  <c r="O80" i="6"/>
  <c r="P80" i="6"/>
  <c r="Q80" i="6"/>
  <c r="R80" i="6"/>
  <c r="R86" i="6"/>
  <c r="S80" i="6"/>
  <c r="S86" i="6"/>
  <c r="T80" i="6"/>
  <c r="T86" i="6"/>
  <c r="U80" i="6"/>
  <c r="V80" i="6"/>
  <c r="W80" i="6"/>
  <c r="X80" i="6"/>
  <c r="X86" i="6"/>
  <c r="Y80" i="6"/>
  <c r="Z80" i="6"/>
  <c r="AA80" i="6"/>
  <c r="AB80" i="6"/>
  <c r="AC80" i="6"/>
  <c r="AC86" i="6"/>
  <c r="AD80" i="6"/>
  <c r="AE80" i="6"/>
  <c r="AF80" i="6"/>
  <c r="AG80" i="6"/>
  <c r="AH80" i="6"/>
  <c r="AI80" i="6"/>
  <c r="AI86" i="6"/>
  <c r="AJ80" i="6"/>
  <c r="AK80" i="6"/>
  <c r="AL80" i="6"/>
  <c r="AM80" i="6"/>
  <c r="AM86" i="6"/>
  <c r="AN80" i="6"/>
  <c r="AN86" i="6"/>
  <c r="AO80" i="6"/>
  <c r="AO86" i="6"/>
  <c r="AP80" i="6"/>
  <c r="AQ80" i="6"/>
  <c r="AR80" i="6"/>
  <c r="AS80" i="6"/>
  <c r="AS86" i="6"/>
  <c r="AT80" i="6"/>
  <c r="AT86" i="6"/>
  <c r="AU80" i="6"/>
  <c r="AV80" i="6"/>
  <c r="AV86" i="6"/>
  <c r="AW80" i="6"/>
  <c r="AW86" i="6"/>
  <c r="AX80" i="6"/>
  <c r="AY80"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c r="BB98" i="6"/>
  <c r="BB104" i="6"/>
  <c r="BC98" i="6"/>
  <c r="BC104" i="6"/>
  <c r="BD98" i="6"/>
  <c r="BD104" i="6"/>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c r="BC116" i="6"/>
  <c r="BC122" i="6"/>
  <c r="BD116" i="6"/>
  <c r="BD122" i="6"/>
  <c r="BE116" i="6"/>
  <c r="BE122" i="6"/>
  <c r="BF116" i="6"/>
  <c r="BF122" i="6"/>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c r="BC143" i="6"/>
  <c r="BC149" i="6"/>
  <c r="BD143" i="6"/>
  <c r="BD149" i="6"/>
  <c r="BE143" i="6"/>
  <c r="BE149" i="6"/>
  <c r="BF143" i="6"/>
  <c r="BF149" i="6"/>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c r="BC152" i="6"/>
  <c r="BC158" i="6"/>
  <c r="BD152" i="6"/>
  <c r="BD158" i="6"/>
  <c r="BE152" i="6"/>
  <c r="BE158" i="6"/>
  <c r="BF152"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c r="BC161" i="6"/>
  <c r="BC167" i="6"/>
  <c r="BD161" i="6"/>
  <c r="BE161" i="6"/>
  <c r="BE167" i="6"/>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c r="G325" i="6"/>
  <c r="G262" i="6"/>
  <c r="H325" i="6"/>
  <c r="H262" i="6"/>
  <c r="I325" i="6"/>
  <c r="I262" i="6"/>
  <c r="J325" i="6"/>
  <c r="J262" i="6"/>
  <c r="K325" i="6"/>
  <c r="K262" i="6"/>
  <c r="L325" i="6"/>
  <c r="L262" i="6"/>
  <c r="M325" i="6"/>
  <c r="M262" i="6"/>
  <c r="N325" i="6"/>
  <c r="N262" i="6"/>
  <c r="O325" i="6"/>
  <c r="O262" i="6"/>
  <c r="P325" i="6"/>
  <c r="P262" i="6"/>
  <c r="Q325" i="6"/>
  <c r="Q262" i="6"/>
  <c r="R325" i="6"/>
  <c r="R262" i="6"/>
  <c r="S325" i="6"/>
  <c r="S262" i="6"/>
  <c r="T325" i="6"/>
  <c r="T262" i="6"/>
  <c r="U325" i="6"/>
  <c r="U262" i="6"/>
  <c r="V325" i="6"/>
  <c r="V262" i="6"/>
  <c r="W325" i="6"/>
  <c r="W262" i="6"/>
  <c r="X325" i="6"/>
  <c r="X262" i="6"/>
  <c r="Y325" i="6"/>
  <c r="Y262" i="6"/>
  <c r="Z325" i="6"/>
  <c r="Z262" i="6"/>
  <c r="AA325" i="6"/>
  <c r="AA262" i="6"/>
  <c r="AB325" i="6"/>
  <c r="AB262" i="6"/>
  <c r="AC325" i="6"/>
  <c r="AC262" i="6"/>
  <c r="AD325" i="6"/>
  <c r="AD262" i="6"/>
  <c r="AE325" i="6"/>
  <c r="AE262" i="6"/>
  <c r="AF325" i="6"/>
  <c r="AF262" i="6"/>
  <c r="AG325" i="6"/>
  <c r="AG262" i="6"/>
  <c r="AH325" i="6"/>
  <c r="AH262" i="6"/>
  <c r="AI325" i="6"/>
  <c r="AI262" i="6"/>
  <c r="AJ325" i="6"/>
  <c r="AJ262" i="6"/>
  <c r="AK325" i="6"/>
  <c r="AK262" i="6"/>
  <c r="AL325" i="6"/>
  <c r="AL262" i="6"/>
  <c r="AM325" i="6"/>
  <c r="AM262" i="6"/>
  <c r="AN325" i="6"/>
  <c r="AN262" i="6"/>
  <c r="AO325" i="6"/>
  <c r="AO262" i="6"/>
  <c r="AP325" i="6"/>
  <c r="AP262" i="6"/>
  <c r="AQ325" i="6"/>
  <c r="AQ262" i="6"/>
  <c r="AR325" i="6"/>
  <c r="AR262" i="6"/>
  <c r="AS325" i="6"/>
  <c r="AS262" i="6"/>
  <c r="AT325" i="6"/>
  <c r="AT262" i="6"/>
  <c r="AU325" i="6"/>
  <c r="AU262" i="6"/>
  <c r="AV325" i="6"/>
  <c r="AV262" i="6"/>
  <c r="AW325" i="6"/>
  <c r="AW262" i="6"/>
  <c r="AX325" i="6"/>
  <c r="AX262" i="6"/>
  <c r="AY325" i="6"/>
  <c r="AY262" i="6"/>
  <c r="AZ325" i="6"/>
  <c r="AZ262" i="6"/>
  <c r="BA325" i="6"/>
  <c r="BA262" i="6"/>
  <c r="BB325" i="6"/>
  <c r="BB262" i="6"/>
  <c r="BC325" i="6"/>
  <c r="BC262" i="6"/>
  <c r="BD325" i="6"/>
  <c r="BD262" i="6"/>
  <c r="BE325" i="6"/>
  <c r="BE262" i="6"/>
  <c r="BF325" i="6"/>
  <c r="BF262"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c r="B361" i="6"/>
  <c r="BI361" i="6"/>
  <c r="C361" i="6"/>
  <c r="BI362" i="6"/>
  <c r="D364" i="6"/>
  <c r="F364" i="6"/>
  <c r="G364" i="6"/>
  <c r="H364" i="6"/>
  <c r="H361" i="6"/>
  <c r="I364" i="6"/>
  <c r="J364" i="6"/>
  <c r="K364" i="6"/>
  <c r="L364" i="6"/>
  <c r="L361" i="6"/>
  <c r="M364" i="6"/>
  <c r="N364" i="6"/>
  <c r="O364" i="6"/>
  <c r="P364" i="6"/>
  <c r="P361" i="6"/>
  <c r="Q364" i="6"/>
  <c r="R364" i="6"/>
  <c r="S364" i="6"/>
  <c r="T364" i="6"/>
  <c r="T361" i="6"/>
  <c r="U364" i="6"/>
  <c r="V364" i="6"/>
  <c r="W364" i="6"/>
  <c r="X364" i="6"/>
  <c r="X361" i="6"/>
  <c r="Y364" i="6"/>
  <c r="Z364" i="6"/>
  <c r="AA364" i="6"/>
  <c r="AB364" i="6"/>
  <c r="AB361" i="6"/>
  <c r="AC364" i="6"/>
  <c r="AD364" i="6"/>
  <c r="AE364" i="6"/>
  <c r="AF364" i="6"/>
  <c r="AF361" i="6"/>
  <c r="AG364" i="6"/>
  <c r="AH364" i="6"/>
  <c r="AI364" i="6"/>
  <c r="AJ364" i="6"/>
  <c r="AJ361" i="6"/>
  <c r="AK364" i="6"/>
  <c r="AL364" i="6"/>
  <c r="AM364" i="6"/>
  <c r="AN364" i="6"/>
  <c r="AN361" i="6"/>
  <c r="AO364" i="6"/>
  <c r="AP364" i="6"/>
  <c r="AQ364" i="6"/>
  <c r="AR364" i="6"/>
  <c r="AR361" i="6"/>
  <c r="AS364" i="6"/>
  <c r="AT364" i="6"/>
  <c r="AU364" i="6"/>
  <c r="AV364" i="6"/>
  <c r="AV361" i="6"/>
  <c r="AW364" i="6"/>
  <c r="AX364" i="6"/>
  <c r="AY364" i="6"/>
  <c r="AZ364" i="6"/>
  <c r="AZ361" i="6"/>
  <c r="BA364" i="6"/>
  <c r="BB364" i="6"/>
  <c r="BC364" i="6"/>
  <c r="BD364" i="6"/>
  <c r="BD361" i="6"/>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c r="G463" i="6"/>
  <c r="H463" i="6"/>
  <c r="I463" i="6"/>
  <c r="J463" i="6"/>
  <c r="J460" i="6"/>
  <c r="K463" i="6"/>
  <c r="L463" i="6"/>
  <c r="M463" i="6"/>
  <c r="N463" i="6"/>
  <c r="N460" i="6"/>
  <c r="O463" i="6"/>
  <c r="P463" i="6"/>
  <c r="Q463" i="6"/>
  <c r="R463" i="6"/>
  <c r="R460" i="6"/>
  <c r="S463" i="6"/>
  <c r="T463" i="6"/>
  <c r="U463" i="6"/>
  <c r="V463" i="6"/>
  <c r="V460" i="6"/>
  <c r="W463" i="6"/>
  <c r="X463" i="6"/>
  <c r="Y463" i="6"/>
  <c r="Z463" i="6"/>
  <c r="Z460" i="6"/>
  <c r="AA463" i="6"/>
  <c r="AB463" i="6"/>
  <c r="AC463" i="6"/>
  <c r="AD463" i="6"/>
  <c r="AD460" i="6"/>
  <c r="AE463" i="6"/>
  <c r="AF463" i="6"/>
  <c r="AG463" i="6"/>
  <c r="AH463" i="6"/>
  <c r="AH460" i="6"/>
  <c r="AI463" i="6"/>
  <c r="AJ463" i="6"/>
  <c r="AK463" i="6"/>
  <c r="AL463" i="6"/>
  <c r="AL460" i="6"/>
  <c r="AM463" i="6"/>
  <c r="AN463" i="6"/>
  <c r="AO463" i="6"/>
  <c r="AP463" i="6"/>
  <c r="AP460" i="6"/>
  <c r="AQ463" i="6"/>
  <c r="AR463" i="6"/>
  <c r="AS463" i="6"/>
  <c r="AT463" i="6"/>
  <c r="AT460" i="6"/>
  <c r="AU463" i="6"/>
  <c r="AV463" i="6"/>
  <c r="AW463" i="6"/>
  <c r="AX463" i="6"/>
  <c r="AX460" i="6"/>
  <c r="AY463" i="6"/>
  <c r="AZ463" i="6"/>
  <c r="BA463" i="6"/>
  <c r="BB463" i="6"/>
  <c r="BB460" i="6"/>
  <c r="BC463" i="6"/>
  <c r="BD463" i="6"/>
  <c r="BE463" i="6"/>
  <c r="BF463" i="6"/>
  <c r="BF460" i="6"/>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c r="C757" i="6"/>
  <c r="BI758" i="6"/>
  <c r="D760" i="6"/>
  <c r="F760" i="6"/>
  <c r="G760" i="6"/>
  <c r="H760" i="6"/>
  <c r="H757" i="6"/>
  <c r="I760" i="6"/>
  <c r="J760" i="6"/>
  <c r="K760" i="6"/>
  <c r="L760" i="6"/>
  <c r="L757" i="6"/>
  <c r="M760" i="6"/>
  <c r="N760" i="6"/>
  <c r="O760" i="6"/>
  <c r="P760" i="6"/>
  <c r="P757" i="6"/>
  <c r="Q760" i="6"/>
  <c r="R760" i="6"/>
  <c r="S760" i="6"/>
  <c r="T760" i="6"/>
  <c r="T757" i="6"/>
  <c r="U760" i="6"/>
  <c r="V760" i="6"/>
  <c r="W760" i="6"/>
  <c r="X760" i="6"/>
  <c r="X757" i="6"/>
  <c r="Y760" i="6"/>
  <c r="Z760" i="6"/>
  <c r="AA760" i="6"/>
  <c r="AB760" i="6"/>
  <c r="AB757" i="6"/>
  <c r="AC760" i="6"/>
  <c r="AD760" i="6"/>
  <c r="AE760" i="6"/>
  <c r="AF760" i="6"/>
  <c r="AF757" i="6"/>
  <c r="AG760" i="6"/>
  <c r="AH760" i="6"/>
  <c r="AI760" i="6"/>
  <c r="AJ760" i="6"/>
  <c r="AJ757" i="6"/>
  <c r="AK760" i="6"/>
  <c r="AL760" i="6"/>
  <c r="AM760" i="6"/>
  <c r="AN760" i="6"/>
  <c r="AN757" i="6"/>
  <c r="AO760" i="6"/>
  <c r="AP760" i="6"/>
  <c r="AQ760" i="6"/>
  <c r="AR760" i="6"/>
  <c r="AR757" i="6"/>
  <c r="AS760" i="6"/>
  <c r="AT760" i="6"/>
  <c r="AU760" i="6"/>
  <c r="AV760" i="6"/>
  <c r="AV757" i="6"/>
  <c r="AW760" i="6"/>
  <c r="AX760" i="6"/>
  <c r="AY760" i="6"/>
  <c r="AZ760" i="6"/>
  <c r="AZ757" i="6"/>
  <c r="BA760" i="6"/>
  <c r="BA757" i="6"/>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I1054" i="6"/>
  <c r="J1057" i="6"/>
  <c r="K1057" i="6"/>
  <c r="L1057" i="6"/>
  <c r="M1057" i="6"/>
  <c r="M1054" i="6"/>
  <c r="N1057" i="6"/>
  <c r="O1057" i="6"/>
  <c r="P1057" i="6"/>
  <c r="Q1057" i="6"/>
  <c r="Q1054" i="6"/>
  <c r="R1057" i="6"/>
  <c r="S1057" i="6"/>
  <c r="T1057" i="6"/>
  <c r="U1057" i="6"/>
  <c r="U1054" i="6"/>
  <c r="V1057" i="6"/>
  <c r="W1057" i="6"/>
  <c r="X1057" i="6"/>
  <c r="Y1057" i="6"/>
  <c r="Y1054" i="6"/>
  <c r="Z1057" i="6"/>
  <c r="AA1057" i="6"/>
  <c r="AB1057" i="6"/>
  <c r="AC1057" i="6"/>
  <c r="AC1054" i="6"/>
  <c r="AD1057" i="6"/>
  <c r="AE1057" i="6"/>
  <c r="AF1057" i="6"/>
  <c r="AG1057" i="6"/>
  <c r="AG1054" i="6"/>
  <c r="AH1057" i="6"/>
  <c r="AI1057" i="6"/>
  <c r="AJ1057" i="6"/>
  <c r="AK1057" i="6"/>
  <c r="AK1054" i="6"/>
  <c r="AL1057" i="6"/>
  <c r="AM1057" i="6"/>
  <c r="AN1057" i="6"/>
  <c r="AO1057" i="6"/>
  <c r="AO1054" i="6"/>
  <c r="AP1057" i="6"/>
  <c r="AQ1057" i="6"/>
  <c r="AR1057" i="6"/>
  <c r="AS1057" i="6"/>
  <c r="AS1054" i="6"/>
  <c r="AT1057" i="6"/>
  <c r="AU1057" i="6"/>
  <c r="AV1057" i="6"/>
  <c r="AW1057" i="6"/>
  <c r="AW1054" i="6"/>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c r="C1153" i="6"/>
  <c r="BI1154" i="6"/>
  <c r="D1156" i="6"/>
  <c r="F1156" i="6"/>
  <c r="G1156" i="6"/>
  <c r="H1156" i="6"/>
  <c r="H1153" i="6"/>
  <c r="I1156" i="6"/>
  <c r="J1156" i="6"/>
  <c r="K1156" i="6"/>
  <c r="L1156" i="6"/>
  <c r="L1153" i="6"/>
  <c r="M1156" i="6"/>
  <c r="N1156" i="6"/>
  <c r="O1156" i="6"/>
  <c r="P1156" i="6"/>
  <c r="P1153" i="6"/>
  <c r="Q1156" i="6"/>
  <c r="R1156" i="6"/>
  <c r="S1156" i="6"/>
  <c r="T1156" i="6"/>
  <c r="T1153" i="6"/>
  <c r="U1156" i="6"/>
  <c r="V1156" i="6"/>
  <c r="W1156" i="6"/>
  <c r="X1156" i="6"/>
  <c r="X1153" i="6"/>
  <c r="Y1156" i="6"/>
  <c r="Z1156" i="6"/>
  <c r="AA1156" i="6"/>
  <c r="AB1156" i="6"/>
  <c r="AB1153"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c r="C1450" i="6"/>
  <c r="BI1451" i="6"/>
  <c r="D1453" i="6"/>
  <c r="F1453" i="6"/>
  <c r="F1450"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c r="A10" i="17"/>
  <c r="B10" i="17"/>
  <c r="Y10" i="17"/>
  <c r="A11" i="17"/>
  <c r="B11" i="17"/>
  <c r="Y11" i="17"/>
  <c r="A12" i="17"/>
  <c r="B12" i="17"/>
  <c r="Y12" i="17"/>
  <c r="A13" i="17"/>
  <c r="B13" i="17"/>
  <c r="Y13" i="17"/>
  <c r="A14" i="17"/>
  <c r="B14" i="17"/>
  <c r="Y14" i="17"/>
  <c r="A15" i="17"/>
  <c r="B15" i="17"/>
  <c r="Y15" i="17"/>
  <c r="A16" i="17"/>
  <c r="B16" i="17"/>
  <c r="Y16" i="17"/>
  <c r="A17" i="17"/>
  <c r="B17" i="17"/>
  <c r="Y17" i="17"/>
  <c r="A18" i="17"/>
  <c r="B18" i="17"/>
  <c r="Y18" i="17"/>
  <c r="A19" i="17"/>
  <c r="B19" i="17"/>
  <c r="Y19" i="17"/>
  <c r="A20" i="17"/>
  <c r="B20" i="17"/>
  <c r="Y20" i="17"/>
  <c r="A21" i="17"/>
  <c r="B21" i="17"/>
  <c r="Y21" i="17"/>
  <c r="A22" i="17"/>
  <c r="B22" i="17"/>
  <c r="Y22" i="17"/>
  <c r="A23" i="17"/>
  <c r="B23" i="17"/>
  <c r="Y23" i="17"/>
  <c r="A24" i="17"/>
  <c r="B24" i="17"/>
  <c r="Y24" i="17"/>
  <c r="A25" i="17"/>
  <c r="B25" i="17"/>
  <c r="Y25" i="17"/>
  <c r="A26" i="17"/>
  <c r="B26" i="17"/>
  <c r="Y26" i="17"/>
  <c r="A27" i="17"/>
  <c r="B27" i="17"/>
  <c r="Y27" i="17"/>
  <c r="A28" i="17"/>
  <c r="B28" i="17"/>
  <c r="Y28" i="17"/>
  <c r="A29" i="17"/>
  <c r="B29" i="17"/>
  <c r="Y29" i="17"/>
  <c r="A30" i="17"/>
  <c r="B30" i="17"/>
  <c r="Y30" i="17"/>
  <c r="A31" i="17"/>
  <c r="B31" i="17"/>
  <c r="Y31" i="17"/>
  <c r="A32" i="17"/>
  <c r="B32" i="17"/>
  <c r="Y32" i="17"/>
  <c r="A33" i="17"/>
  <c r="B33" i="17"/>
  <c r="Y33" i="17"/>
  <c r="A34" i="17"/>
  <c r="B34" i="17"/>
  <c r="Y34" i="17"/>
  <c r="A35" i="17"/>
  <c r="B35" i="17"/>
  <c r="Y35" i="17"/>
  <c r="A36" i="17"/>
  <c r="B36" i="17"/>
  <c r="Y36" i="17"/>
  <c r="A37" i="17"/>
  <c r="B37" i="17"/>
  <c r="Y37" i="17"/>
  <c r="A38" i="17"/>
  <c r="B38" i="17"/>
  <c r="Y38" i="17"/>
  <c r="A39" i="17"/>
  <c r="B39" i="17"/>
  <c r="Y39" i="17"/>
  <c r="A40" i="17"/>
  <c r="B40" i="17"/>
  <c r="Y40" i="17"/>
  <c r="A41" i="17"/>
  <c r="B41" i="17"/>
  <c r="Y41" i="17"/>
  <c r="A42" i="17"/>
  <c r="B42" i="17"/>
  <c r="Y42" i="17"/>
  <c r="A43" i="17"/>
  <c r="B43" i="17"/>
  <c r="Y43" i="17"/>
  <c r="A44" i="17"/>
  <c r="B44" i="17"/>
  <c r="Y44" i="17"/>
  <c r="A45" i="17"/>
  <c r="B45" i="17"/>
  <c r="Y45" i="17"/>
  <c r="A46" i="17"/>
  <c r="B46" i="17"/>
  <c r="Y46" i="17"/>
  <c r="A47" i="17"/>
  <c r="B47" i="17"/>
  <c r="Y47" i="17"/>
  <c r="A48" i="17"/>
  <c r="B48" i="17"/>
  <c r="Y48" i="17"/>
  <c r="A49" i="17"/>
  <c r="B49" i="17"/>
  <c r="Y49" i="17"/>
  <c r="A50" i="17"/>
  <c r="B50" i="17"/>
  <c r="Y50" i="17"/>
  <c r="A51" i="17"/>
  <c r="B51" i="17"/>
  <c r="Y51" i="17"/>
  <c r="A52" i="17"/>
  <c r="B52" i="17"/>
  <c r="Y52" i="17"/>
  <c r="A53" i="17"/>
  <c r="B53" i="17"/>
  <c r="Y53" i="17"/>
  <c r="A54" i="17"/>
  <c r="B54" i="17"/>
  <c r="Y54" i="17"/>
  <c r="A55" i="17"/>
  <c r="B55" i="17"/>
  <c r="Y55" i="17"/>
  <c r="A56" i="17"/>
  <c r="B56" i="17"/>
  <c r="Y56" i="17"/>
  <c r="A57" i="17"/>
  <c r="B57" i="17"/>
  <c r="Y57" i="17"/>
  <c r="A58" i="17"/>
  <c r="B58" i="17"/>
  <c r="Y58" i="17"/>
  <c r="A59" i="17"/>
  <c r="B59" i="17"/>
  <c r="Y59" i="17"/>
  <c r="A60" i="17"/>
  <c r="B60" i="17"/>
  <c r="Y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c r="AK242" i="6"/>
  <c r="AC242" i="6"/>
  <c r="U242" i="6"/>
  <c r="M242" i="6"/>
  <c r="AV242" i="6"/>
  <c r="AR242" i="6"/>
  <c r="AN242" i="6"/>
  <c r="AN248" i="6"/>
  <c r="E41" i="16"/>
  <c r="AF242" i="6"/>
  <c r="AB242" i="6"/>
  <c r="X242" i="6"/>
  <c r="T242" i="6"/>
  <c r="T248" i="6"/>
  <c r="E21" i="16"/>
  <c r="P242" i="6"/>
  <c r="L242" i="6"/>
  <c r="H242" i="6"/>
  <c r="AW242" i="6"/>
  <c r="AO242" i="6"/>
  <c r="AG242" i="6"/>
  <c r="Y242" i="6"/>
  <c r="Q242" i="6"/>
  <c r="Q248" i="6"/>
  <c r="E18" i="16"/>
  <c r="I242" i="6"/>
  <c r="AY233" i="6"/>
  <c r="AQ233" i="6"/>
  <c r="AI233" i="6"/>
  <c r="AA233" i="6"/>
  <c r="S233" i="6"/>
  <c r="K233" i="6"/>
  <c r="AU233" i="6"/>
  <c r="AM233" i="6"/>
  <c r="AE233" i="6"/>
  <c r="W233" i="6"/>
  <c r="O233" i="6"/>
  <c r="G233" i="6"/>
  <c r="AY224" i="6"/>
  <c r="AU224" i="6"/>
  <c r="AQ224" i="6"/>
  <c r="AM224" i="6"/>
  <c r="AI224" i="6"/>
  <c r="AE224" i="6"/>
  <c r="AA224" i="6"/>
  <c r="W224" i="6"/>
  <c r="S224" i="6"/>
  <c r="O224" i="6"/>
  <c r="O230" i="6"/>
  <c r="C16" i="16"/>
  <c r="K224" i="6"/>
  <c r="G224" i="6"/>
  <c r="AX224" i="6"/>
  <c r="AT224" i="6"/>
  <c r="AP224" i="6"/>
  <c r="AL224" i="6"/>
  <c r="AH224" i="6"/>
  <c r="AD224" i="6"/>
  <c r="Z224" i="6"/>
  <c r="V224" i="6"/>
  <c r="R224" i="6"/>
  <c r="N224" i="6"/>
  <c r="J224" i="6"/>
  <c r="F224" i="6"/>
  <c r="AW224" i="6"/>
  <c r="AS224" i="6"/>
  <c r="AO224" i="6"/>
  <c r="AO230" i="6"/>
  <c r="C42" i="16"/>
  <c r="AK224" i="6"/>
  <c r="AG224" i="6"/>
  <c r="AC224" i="6"/>
  <c r="Y224" i="6"/>
  <c r="U224" i="6"/>
  <c r="Q224" i="6"/>
  <c r="M224" i="6"/>
  <c r="I224" i="6"/>
  <c r="AZ224" i="6"/>
  <c r="AV224" i="6"/>
  <c r="AR224" i="6"/>
  <c r="AR230" i="6"/>
  <c r="C45" i="16"/>
  <c r="AN224" i="6"/>
  <c r="AN230" i="6"/>
  <c r="C41" i="16"/>
  <c r="AJ224" i="6"/>
  <c r="AF224" i="6"/>
  <c r="AB224" i="6"/>
  <c r="X224" i="6"/>
  <c r="T224" i="6"/>
  <c r="P224" i="6"/>
  <c r="L224" i="6"/>
  <c r="L230" i="6"/>
  <c r="C13" i="16"/>
  <c r="H224" i="6"/>
  <c r="H230" i="6"/>
  <c r="C9" i="16"/>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c r="D50" i="16"/>
  <c r="AS233" i="6"/>
  <c r="AO233" i="6"/>
  <c r="AK233" i="6"/>
  <c r="AG233" i="6"/>
  <c r="AC233" i="6"/>
  <c r="Y233" i="6"/>
  <c r="U233" i="6"/>
  <c r="Q233" i="6"/>
  <c r="M233" i="6"/>
  <c r="I233" i="6"/>
  <c r="AZ233" i="6"/>
  <c r="AV233" i="6"/>
  <c r="AR233" i="6"/>
  <c r="AN233" i="6"/>
  <c r="AJ233" i="6"/>
  <c r="AF233" i="6"/>
  <c r="AF239" i="6"/>
  <c r="D33" i="16"/>
  <c r="AB233" i="6"/>
  <c r="X233" i="6"/>
  <c r="T233" i="6"/>
  <c r="P233" i="6"/>
  <c r="L233" i="6"/>
  <c r="H233" i="6"/>
  <c r="BC41" i="6"/>
  <c r="BC224" i="6"/>
  <c r="BF41" i="6"/>
  <c r="BF224" i="6"/>
  <c r="BB41" i="6"/>
  <c r="BB224" i="6"/>
  <c r="BB230" i="6"/>
  <c r="C55" i="16"/>
  <c r="BE41" i="6"/>
  <c r="BE224" i="6"/>
  <c r="BA41" i="6"/>
  <c r="BA224" i="6"/>
  <c r="BD41" i="6"/>
  <c r="BD224" i="6"/>
  <c r="BE32" i="6"/>
  <c r="BE242" i="6"/>
  <c r="BA32" i="6"/>
  <c r="BA242" i="6"/>
  <c r="BD32" i="6"/>
  <c r="BD242" i="6"/>
  <c r="BD248" i="6"/>
  <c r="E57" i="16"/>
  <c r="AZ32" i="6"/>
  <c r="AZ242" i="6"/>
  <c r="AZ248" i="6"/>
  <c r="E53" i="16"/>
  <c r="AJ32" i="6"/>
  <c r="AJ242" i="6"/>
  <c r="AJ248" i="6"/>
  <c r="E37" i="16"/>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c r="Y1351" i="6"/>
  <c r="AG1351" i="6"/>
  <c r="W1252" i="6"/>
  <c r="AR1351" i="6"/>
  <c r="I45" i="19"/>
  <c r="AF1351" i="6"/>
  <c r="AL1252" i="6"/>
  <c r="W1351" i="6"/>
  <c r="Z1351" i="6"/>
  <c r="AR1252" i="6"/>
  <c r="AS1351" i="6"/>
  <c r="AV1351" i="6"/>
  <c r="AJ1351" i="6"/>
  <c r="N37" i="20"/>
  <c r="X1351" i="6"/>
  <c r="AK1252" i="6"/>
  <c r="K1351" i="6"/>
  <c r="AS1252" i="6"/>
  <c r="AG1252" i="6"/>
  <c r="AC1252" i="6"/>
  <c r="Y1252" i="6"/>
  <c r="AH1351" i="6"/>
  <c r="AV1252" i="6"/>
  <c r="AN1252" i="6"/>
  <c r="U1351" i="6"/>
  <c r="M1351" i="6"/>
  <c r="K1252" i="6"/>
  <c r="AU1252" i="6"/>
  <c r="O1252" i="6"/>
  <c r="AQ1252" i="6"/>
  <c r="M44" i="20"/>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c r="AD1450" i="6"/>
  <c r="Z1450" i="6"/>
  <c r="AT1450" i="6"/>
  <c r="AL1450" i="6"/>
  <c r="AX1450" i="6"/>
  <c r="V1450" i="6"/>
  <c r="N1450" i="6"/>
  <c r="BK1458" i="6"/>
  <c r="U1450" i="6"/>
  <c r="I1450" i="6"/>
  <c r="L1351" i="6"/>
  <c r="BK1357" i="6"/>
  <c r="AZ1351" i="6"/>
  <c r="BK1363" i="6"/>
  <c r="BK1360" i="6"/>
  <c r="J1252" i="6"/>
  <c r="N1252" i="6"/>
  <c r="AT1252" i="6"/>
  <c r="BK1260" i="6"/>
  <c r="AF1153" i="6"/>
  <c r="L33" i="20"/>
  <c r="BK1165" i="6"/>
  <c r="BK1162" i="6"/>
  <c r="AY1153" i="6"/>
  <c r="AU1153" i="6"/>
  <c r="L48" i="20"/>
  <c r="AQ1153" i="6"/>
  <c r="AI1153" i="6"/>
  <c r="AE1153" i="6"/>
  <c r="W1153" i="6"/>
  <c r="L24" i="20"/>
  <c r="S1153" i="6"/>
  <c r="O1153" i="6"/>
  <c r="K1153" i="6"/>
  <c r="G1153" i="6"/>
  <c r="L8" i="20"/>
  <c r="W1450" i="6"/>
  <c r="AU1450" i="6"/>
  <c r="G1450" i="6"/>
  <c r="AY1252" i="6"/>
  <c r="M52" i="20"/>
  <c r="AG1153" i="6"/>
  <c r="BK1560" i="6"/>
  <c r="BK1559" i="6"/>
  <c r="BK1555" i="6"/>
  <c r="BK1553" i="6"/>
  <c r="AS1450" i="6"/>
  <c r="AC1450" i="6"/>
  <c r="Y1450" i="6"/>
  <c r="AW1450" i="6"/>
  <c r="AO1450" i="6"/>
  <c r="Q1450" i="6"/>
  <c r="M1450" i="6"/>
  <c r="BK1455" i="6"/>
  <c r="BK1454" i="6"/>
  <c r="AZ1450" i="6"/>
  <c r="P1450" i="6"/>
  <c r="H1450" i="6"/>
  <c r="BK1356" i="6"/>
  <c r="AY1351" i="6"/>
  <c r="BK1362" i="6"/>
  <c r="I1252" i="6"/>
  <c r="BK1257" i="6"/>
  <c r="AM1153" i="6"/>
  <c r="AA1153" i="6"/>
  <c r="BK1164" i="6"/>
  <c r="BK1163" i="6"/>
  <c r="BK1159" i="6"/>
  <c r="BK1157" i="6"/>
  <c r="AX1153" i="6"/>
  <c r="AT1153" i="6"/>
  <c r="AP1153" i="6"/>
  <c r="AL1153" i="6"/>
  <c r="L39" i="20"/>
  <c r="Z1153" i="6"/>
  <c r="V1153" i="6"/>
  <c r="R1153" i="6"/>
  <c r="N1153" i="6"/>
  <c r="L15" i="20"/>
  <c r="J1153" i="6"/>
  <c r="F1153" i="6"/>
  <c r="AA1450" i="6"/>
  <c r="O28" i="20"/>
  <c r="BK1461" i="6"/>
  <c r="BK1557" i="6"/>
  <c r="BK1556" i="6"/>
  <c r="AB1450" i="6"/>
  <c r="AV1450" i="6"/>
  <c r="AR1450" i="6"/>
  <c r="X1450" i="6"/>
  <c r="T1450" i="6"/>
  <c r="L1450" i="6"/>
  <c r="BK1462" i="6"/>
  <c r="BK1459" i="6"/>
  <c r="AY1450" i="6"/>
  <c r="S1450" i="6"/>
  <c r="O20" i="20"/>
  <c r="O1450" i="6"/>
  <c r="K1450" i="6"/>
  <c r="J1351" i="6"/>
  <c r="N1351" i="6"/>
  <c r="N15" i="20"/>
  <c r="BK1359" i="6"/>
  <c r="BK1358" i="6"/>
  <c r="L1252" i="6"/>
  <c r="BK1258" i="6"/>
  <c r="AZ1252" i="6"/>
  <c r="M53" i="20"/>
  <c r="BK1264" i="6"/>
  <c r="BK1261" i="6"/>
  <c r="AH1153" i="6"/>
  <c r="AD1153" i="6"/>
  <c r="BK1161" i="6"/>
  <c r="AW1153" i="6"/>
  <c r="AS1153" i="6"/>
  <c r="AO1153" i="6"/>
  <c r="L42" i="20"/>
  <c r="AK1153" i="6"/>
  <c r="Y1153" i="6"/>
  <c r="U1153" i="6"/>
  <c r="Q1153" i="6"/>
  <c r="L18" i="20"/>
  <c r="M1153" i="6"/>
  <c r="I1153" i="6"/>
  <c r="AY1054" i="6"/>
  <c r="AU1054" i="6"/>
  <c r="K48" i="20"/>
  <c r="AQ1054" i="6"/>
  <c r="AM1054" i="6"/>
  <c r="K40" i="20"/>
  <c r="AI1054" i="6"/>
  <c r="AE1054" i="6"/>
  <c r="AA1054" i="6"/>
  <c r="W1054" i="6"/>
  <c r="K24" i="20"/>
  <c r="S1054" i="6"/>
  <c r="O1054" i="6"/>
  <c r="K16" i="20"/>
  <c r="K1054" i="6"/>
  <c r="G1054" i="6"/>
  <c r="K8" i="20"/>
  <c r="BK1060" i="6"/>
  <c r="BK1066" i="6"/>
  <c r="BK1065" i="6"/>
  <c r="BK1062" i="6"/>
  <c r="BK1063" i="6"/>
  <c r="BK1059" i="6"/>
  <c r="AZ1054" i="6"/>
  <c r="AV1054" i="6"/>
  <c r="K49" i="20"/>
  <c r="AR1054" i="6"/>
  <c r="K45" i="20"/>
  <c r="AN1054" i="6"/>
  <c r="K41" i="20"/>
  <c r="AJ1054" i="6"/>
  <c r="AF1054" i="6"/>
  <c r="K33" i="20"/>
  <c r="AB1054" i="6"/>
  <c r="X1054" i="6"/>
  <c r="K25" i="20"/>
  <c r="T1054" i="6"/>
  <c r="P1054" i="6"/>
  <c r="L1054" i="6"/>
  <c r="K13" i="20"/>
  <c r="H1054" i="6"/>
  <c r="K9" i="20"/>
  <c r="AX1054" i="6"/>
  <c r="AT1054" i="6"/>
  <c r="K47" i="20"/>
  <c r="AP1054" i="6"/>
  <c r="K43" i="20"/>
  <c r="AL1054" i="6"/>
  <c r="K39" i="20"/>
  <c r="AH1054" i="6"/>
  <c r="AD1054" i="6"/>
  <c r="K31" i="20"/>
  <c r="Z1054" i="6"/>
  <c r="K27" i="20"/>
  <c r="V1054" i="6"/>
  <c r="K23" i="20"/>
  <c r="R1054" i="6"/>
  <c r="N1054" i="6"/>
  <c r="K15" i="20"/>
  <c r="J1054" i="6"/>
  <c r="K11" i="20"/>
  <c r="F1054" i="6"/>
  <c r="K7" i="20"/>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c r="BK961" i="6"/>
  <c r="BK960" i="6"/>
  <c r="AX955" i="6"/>
  <c r="AT955" i="6"/>
  <c r="J47" i="20"/>
  <c r="AP955" i="6"/>
  <c r="AL955" i="6"/>
  <c r="J39" i="20"/>
  <c r="AH955" i="6"/>
  <c r="AD955" i="6"/>
  <c r="J31" i="20"/>
  <c r="Z955" i="6"/>
  <c r="V955" i="6"/>
  <c r="J23" i="20"/>
  <c r="R955" i="6"/>
  <c r="N955" i="6"/>
  <c r="J15" i="20"/>
  <c r="J955" i="6"/>
  <c r="F955" i="6"/>
  <c r="J7" i="20"/>
  <c r="AZ955" i="6"/>
  <c r="AV955" i="6"/>
  <c r="J49" i="20"/>
  <c r="AR955" i="6"/>
  <c r="AN955" i="6"/>
  <c r="J41" i="20"/>
  <c r="AJ955" i="6"/>
  <c r="AF955" i="6"/>
  <c r="AB955" i="6"/>
  <c r="X955" i="6"/>
  <c r="T955" i="6"/>
  <c r="P955" i="6"/>
  <c r="J17" i="20"/>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c r="AJ856" i="6"/>
  <c r="AF856" i="6"/>
  <c r="AB856" i="6"/>
  <c r="X856" i="6"/>
  <c r="I25" i="20"/>
  <c r="T856" i="6"/>
  <c r="P856" i="6"/>
  <c r="L856" i="6"/>
  <c r="H856" i="6"/>
  <c r="AX856" i="6"/>
  <c r="AT856" i="6"/>
  <c r="AP856" i="6"/>
  <c r="AL856" i="6"/>
  <c r="I39" i="20"/>
  <c r="AH856" i="6"/>
  <c r="AD856" i="6"/>
  <c r="Z856" i="6"/>
  <c r="V856" i="6"/>
  <c r="I23" i="20"/>
  <c r="R856" i="6"/>
  <c r="N856" i="6"/>
  <c r="J856" i="6"/>
  <c r="F856" i="6"/>
  <c r="I7" i="20"/>
  <c r="AX757" i="6"/>
  <c r="H51" i="20"/>
  <c r="AT757" i="6"/>
  <c r="AP757" i="6"/>
  <c r="AL757" i="6"/>
  <c r="H39" i="20"/>
  <c r="AH757" i="6"/>
  <c r="AD757" i="6"/>
  <c r="Z757" i="6"/>
  <c r="H27" i="20"/>
  <c r="V757" i="6"/>
  <c r="R757" i="6"/>
  <c r="H19" i="19"/>
  <c r="N757" i="6"/>
  <c r="J757" i="6"/>
  <c r="H11" i="19"/>
  <c r="F757" i="6"/>
  <c r="H7" i="19"/>
  <c r="BK769" i="6"/>
  <c r="BK768" i="6"/>
  <c r="BK766" i="6"/>
  <c r="BK765" i="6"/>
  <c r="BK764" i="6"/>
  <c r="BK763" i="6"/>
  <c r="BK761" i="6"/>
  <c r="AY757" i="6"/>
  <c r="AU757" i="6"/>
  <c r="H48" i="19"/>
  <c r="AQ757" i="6"/>
  <c r="AM757" i="6"/>
  <c r="H40" i="19"/>
  <c r="AI757" i="6"/>
  <c r="AE757" i="6"/>
  <c r="AA757" i="6"/>
  <c r="W757" i="6"/>
  <c r="S757" i="6"/>
  <c r="O757" i="6"/>
  <c r="H16" i="19"/>
  <c r="K757" i="6"/>
  <c r="H12" i="19"/>
  <c r="G757" i="6"/>
  <c r="H8" i="19"/>
  <c r="AW757" i="6"/>
  <c r="AS757" i="6"/>
  <c r="H46" i="20"/>
  <c r="AO757" i="6"/>
  <c r="AK757" i="6"/>
  <c r="H38" i="20"/>
  <c r="AG757" i="6"/>
  <c r="AC757" i="6"/>
  <c r="H30" i="20"/>
  <c r="Y757" i="6"/>
  <c r="H26" i="19"/>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c r="AK658" i="6"/>
  <c r="AG658" i="6"/>
  <c r="AC658" i="6"/>
  <c r="Y658" i="6"/>
  <c r="G26" i="19"/>
  <c r="U658" i="6"/>
  <c r="Q658" i="6"/>
  <c r="M658" i="6"/>
  <c r="I658" i="6"/>
  <c r="AY658" i="6"/>
  <c r="AU658" i="6"/>
  <c r="AQ658" i="6"/>
  <c r="AM658" i="6"/>
  <c r="G40" i="20"/>
  <c r="AI658" i="6"/>
  <c r="AE658" i="6"/>
  <c r="AA658" i="6"/>
  <c r="W658" i="6"/>
  <c r="G24" i="19"/>
  <c r="S658" i="6"/>
  <c r="O658" i="6"/>
  <c r="K658" i="6"/>
  <c r="G658" i="6"/>
  <c r="G8" i="20"/>
  <c r="BK662" i="6"/>
  <c r="AZ559" i="6"/>
  <c r="AV559" i="6"/>
  <c r="AR559" i="6"/>
  <c r="F45" i="19"/>
  <c r="AN559" i="6"/>
  <c r="AJ559" i="6"/>
  <c r="AF559" i="6"/>
  <c r="AB559" i="6"/>
  <c r="X559" i="6"/>
  <c r="F25" i="19"/>
  <c r="T559" i="6"/>
  <c r="P559" i="6"/>
  <c r="L559" i="6"/>
  <c r="H559" i="6"/>
  <c r="F9" i="20"/>
  <c r="BK567" i="6"/>
  <c r="BC559" i="6"/>
  <c r="AY559" i="6"/>
  <c r="F52" i="20"/>
  <c r="AU559" i="6"/>
  <c r="F48" i="19"/>
  <c r="AQ559" i="6"/>
  <c r="F44" i="20"/>
  <c r="AM559" i="6"/>
  <c r="AI559" i="6"/>
  <c r="AE559" i="6"/>
  <c r="AA559" i="6"/>
  <c r="W559" i="6"/>
  <c r="S559" i="6"/>
  <c r="F20" i="20"/>
  <c r="O559" i="6"/>
  <c r="F16" i="20"/>
  <c r="K559" i="6"/>
  <c r="F12" i="20"/>
  <c r="G559" i="6"/>
  <c r="BK571" i="6"/>
  <c r="BK570" i="6"/>
  <c r="BK569" i="6"/>
  <c r="BK568" i="6"/>
  <c r="BK566" i="6"/>
  <c r="BK564" i="6"/>
  <c r="BK565" i="6"/>
  <c r="BF559" i="6"/>
  <c r="BB559" i="6"/>
  <c r="AX559" i="6"/>
  <c r="AT559" i="6"/>
  <c r="F47" i="20"/>
  <c r="AP559" i="6"/>
  <c r="F43" i="19"/>
  <c r="AL559" i="6"/>
  <c r="AH559" i="6"/>
  <c r="AD559" i="6"/>
  <c r="F31" i="19"/>
  <c r="Z559" i="6"/>
  <c r="F27" i="19"/>
  <c r="V559" i="6"/>
  <c r="R559" i="6"/>
  <c r="N559" i="6"/>
  <c r="F15" i="20"/>
  <c r="J559" i="6"/>
  <c r="F559" i="6"/>
  <c r="BE559" i="6"/>
  <c r="BA559" i="6"/>
  <c r="F54" i="20"/>
  <c r="AW559" i="6"/>
  <c r="F50" i="20"/>
  <c r="AS559" i="6"/>
  <c r="AO559" i="6"/>
  <c r="AK559" i="6"/>
  <c r="AG559" i="6"/>
  <c r="AC559" i="6"/>
  <c r="F30" i="20"/>
  <c r="Y559" i="6"/>
  <c r="U559" i="6"/>
  <c r="Q559" i="6"/>
  <c r="F18" i="19"/>
  <c r="M559" i="6"/>
  <c r="I559" i="6"/>
  <c r="BD460" i="6"/>
  <c r="AZ460" i="6"/>
  <c r="AV460" i="6"/>
  <c r="E49" i="20"/>
  <c r="AR460" i="6"/>
  <c r="AN460" i="6"/>
  <c r="AJ460" i="6"/>
  <c r="AF460" i="6"/>
  <c r="AB460" i="6"/>
  <c r="X460" i="6"/>
  <c r="T460" i="6"/>
  <c r="P460" i="6"/>
  <c r="L460" i="6"/>
  <c r="H460" i="6"/>
  <c r="BK471" i="6"/>
  <c r="BK472" i="6"/>
  <c r="BK470" i="6"/>
  <c r="BK468" i="6"/>
  <c r="BK469" i="6"/>
  <c r="BK465" i="6"/>
  <c r="BE460" i="6"/>
  <c r="E58" i="20"/>
  <c r="BA460" i="6"/>
  <c r="AW460" i="6"/>
  <c r="AS460" i="6"/>
  <c r="E46" i="20"/>
  <c r="AO460" i="6"/>
  <c r="AK460" i="6"/>
  <c r="AG460" i="6"/>
  <c r="AC460" i="6"/>
  <c r="Y460" i="6"/>
  <c r="U460" i="6"/>
  <c r="Q460" i="6"/>
  <c r="E18" i="19"/>
  <c r="M460" i="6"/>
  <c r="I460" i="6"/>
  <c r="E10" i="19"/>
  <c r="BC460" i="6"/>
  <c r="E56" i="19"/>
  <c r="AY460" i="6"/>
  <c r="E52" i="20"/>
  <c r="AU460" i="6"/>
  <c r="AQ460" i="6"/>
  <c r="E44" i="19"/>
  <c r="AM460" i="6"/>
  <c r="E40" i="19"/>
  <c r="AI460" i="6"/>
  <c r="AE460" i="6"/>
  <c r="E32" i="20"/>
  <c r="AA460" i="6"/>
  <c r="W460" i="6"/>
  <c r="S460" i="6"/>
  <c r="O460" i="6"/>
  <c r="K460" i="6"/>
  <c r="E12" i="20"/>
  <c r="G460" i="6"/>
  <c r="BF361" i="6"/>
  <c r="BB361" i="6"/>
  <c r="AX361" i="6"/>
  <c r="D51" i="19"/>
  <c r="AT361" i="6"/>
  <c r="D47" i="20"/>
  <c r="AP361" i="6"/>
  <c r="AL361" i="6"/>
  <c r="AH361" i="6"/>
  <c r="D35" i="19"/>
  <c r="AD361" i="6"/>
  <c r="D31" i="19"/>
  <c r="Z361" i="6"/>
  <c r="V361" i="6"/>
  <c r="R361" i="6"/>
  <c r="N361" i="6"/>
  <c r="J361" i="6"/>
  <c r="F361" i="6"/>
  <c r="BK367" i="6"/>
  <c r="BK269" i="6"/>
  <c r="BG38" i="6"/>
  <c r="BK464" i="6"/>
  <c r="BK373" i="6"/>
  <c r="BK372" i="6"/>
  <c r="BK370" i="6"/>
  <c r="BK369" i="6"/>
  <c r="BK366" i="6"/>
  <c r="BK365" i="6"/>
  <c r="BE361" i="6"/>
  <c r="BC361" i="6"/>
  <c r="D56" i="20"/>
  <c r="BA361" i="6"/>
  <c r="D54" i="20"/>
  <c r="AY361" i="6"/>
  <c r="AW361" i="6"/>
  <c r="AU361" i="6"/>
  <c r="D48" i="19"/>
  <c r="AS361" i="6"/>
  <c r="AQ361" i="6"/>
  <c r="D44" i="19"/>
  <c r="AO361" i="6"/>
  <c r="AM361" i="6"/>
  <c r="D40" i="19"/>
  <c r="AK361" i="6"/>
  <c r="D38" i="20"/>
  <c r="AI361" i="6"/>
  <c r="AG361" i="6"/>
  <c r="AE361" i="6"/>
  <c r="D32" i="19"/>
  <c r="AC361" i="6"/>
  <c r="D30" i="20"/>
  <c r="AA361" i="6"/>
  <c r="D28" i="19"/>
  <c r="Y361" i="6"/>
  <c r="W361" i="6"/>
  <c r="D24" i="20"/>
  <c r="U361" i="6"/>
  <c r="D22" i="19"/>
  <c r="S361" i="6"/>
  <c r="Q361" i="6"/>
  <c r="D18" i="19"/>
  <c r="O361" i="6"/>
  <c r="D16" i="20"/>
  <c r="M361" i="6"/>
  <c r="D14" i="19"/>
  <c r="K361" i="6"/>
  <c r="D12" i="20"/>
  <c r="I361" i="6"/>
  <c r="G361" i="6"/>
  <c r="D8" i="19"/>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c r="BF14" i="6"/>
  <c r="C60" i="17"/>
  <c r="AF104" i="6"/>
  <c r="M34" i="17"/>
  <c r="AS140" i="6"/>
  <c r="Q47" i="17"/>
  <c r="H122" i="6"/>
  <c r="O10" i="17"/>
  <c r="AU113" i="6"/>
  <c r="N49" i="17"/>
  <c r="AM113" i="6"/>
  <c r="AA113" i="6"/>
  <c r="N29" i="17"/>
  <c r="A3" i="11"/>
  <c r="BG69" i="6"/>
  <c r="AZ68" i="6"/>
  <c r="I54" i="17"/>
  <c r="AX68" i="6"/>
  <c r="AT68" i="6"/>
  <c r="I48" i="17"/>
  <c r="AR68" i="6"/>
  <c r="I46" i="17"/>
  <c r="AP68" i="6"/>
  <c r="I44" i="17"/>
  <c r="AL68" i="6"/>
  <c r="I40" i="17"/>
  <c r="AJ68" i="6"/>
  <c r="I38" i="17"/>
  <c r="AF68" i="6"/>
  <c r="I34" i="17"/>
  <c r="AD68" i="6"/>
  <c r="I32" i="17"/>
  <c r="AB68" i="6"/>
  <c r="X68" i="6"/>
  <c r="I26" i="17"/>
  <c r="V68" i="6"/>
  <c r="I24" i="17"/>
  <c r="T68" i="6"/>
  <c r="I22" i="17"/>
  <c r="R68" i="6"/>
  <c r="P68" i="6"/>
  <c r="I18" i="17"/>
  <c r="N68" i="6"/>
  <c r="I16" i="17"/>
  <c r="L68" i="6"/>
  <c r="I14" i="17"/>
  <c r="H68" i="6"/>
  <c r="F68" i="6"/>
  <c r="I8" i="17"/>
  <c r="W68" i="6"/>
  <c r="I25" i="17"/>
  <c r="Z32" i="6"/>
  <c r="E28" i="17"/>
  <c r="M35" i="20"/>
  <c r="F35" i="19"/>
  <c r="R131" i="6"/>
  <c r="P20" i="17"/>
  <c r="BG44" i="6"/>
  <c r="BG1477" i="6"/>
  <c r="BG1126" i="6"/>
  <c r="BG958" i="6"/>
  <c r="B14" i="21"/>
  <c r="BG322" i="6"/>
  <c r="BG98" i="6"/>
  <c r="A3" i="8"/>
  <c r="A3" i="21"/>
  <c r="AW158" i="6"/>
  <c r="S51" i="17"/>
  <c r="BG1452" i="6"/>
  <c r="BK1453" i="6"/>
  <c r="A3" i="13"/>
  <c r="A3" i="9"/>
  <c r="A3" i="7"/>
  <c r="A41" i="7"/>
  <c r="A3" i="20"/>
  <c r="J54" i="17"/>
  <c r="AY122" i="6"/>
  <c r="O53" i="17"/>
  <c r="AW122" i="6"/>
  <c r="O51" i="17"/>
  <c r="AU122" i="6"/>
  <c r="O49" i="17"/>
  <c r="AQ122" i="6"/>
  <c r="O45" i="17"/>
  <c r="AO122" i="6"/>
  <c r="O43" i="17"/>
  <c r="AM122" i="6"/>
  <c r="AI122" i="6"/>
  <c r="O37" i="17"/>
  <c r="AG122" i="6"/>
  <c r="O35" i="17"/>
  <c r="AE122" i="6"/>
  <c r="O33" i="17"/>
  <c r="AA122" i="6"/>
  <c r="Y122" i="6"/>
  <c r="O27" i="17"/>
  <c r="W122" i="6"/>
  <c r="O25" i="17"/>
  <c r="S122" i="6"/>
  <c r="O21" i="17"/>
  <c r="Q122" i="6"/>
  <c r="O19" i="17"/>
  <c r="O122" i="6"/>
  <c r="O17" i="17"/>
  <c r="K122" i="6"/>
  <c r="O13" i="17"/>
  <c r="I122" i="6"/>
  <c r="O11" i="17"/>
  <c r="G122" i="6"/>
  <c r="AB95" i="6"/>
  <c r="L30" i="17"/>
  <c r="AA59" i="6"/>
  <c r="H29" i="17"/>
  <c r="K59" i="6"/>
  <c r="H13" i="17"/>
  <c r="J41" i="6"/>
  <c r="F12" i="17"/>
  <c r="AF122" i="6"/>
  <c r="O34" i="17"/>
  <c r="BG74" i="6"/>
  <c r="K77" i="6"/>
  <c r="J13" i="17"/>
  <c r="BG61" i="6"/>
  <c r="AE41" i="6"/>
  <c r="F33" i="17"/>
  <c r="Q68" i="6"/>
  <c r="G68" i="6"/>
  <c r="I9" i="17"/>
  <c r="I50" i="6"/>
  <c r="G11" i="17"/>
  <c r="AX32" i="6"/>
  <c r="E52" i="17"/>
  <c r="AV23" i="6"/>
  <c r="D50" i="17"/>
  <c r="AF23" i="6"/>
  <c r="D34" i="17"/>
  <c r="BD14" i="6"/>
  <c r="BB14" i="6"/>
  <c r="C56" i="17"/>
  <c r="BG1423" i="6"/>
  <c r="K34" i="20"/>
  <c r="BG982" i="6"/>
  <c r="D14" i="21"/>
  <c r="BG607" i="6"/>
  <c r="F24" i="19"/>
  <c r="BG568" i="6"/>
  <c r="BG310" i="6"/>
  <c r="C20" i="20"/>
  <c r="A2" i="17"/>
  <c r="A2" i="16"/>
  <c r="BG152" i="6"/>
  <c r="J59" i="17"/>
  <c r="P58" i="17"/>
  <c r="F57" i="17"/>
  <c r="E38" i="17"/>
  <c r="O59" i="20"/>
  <c r="O11" i="20"/>
  <c r="N8" i="20"/>
  <c r="BG1354" i="6"/>
  <c r="M21" i="20"/>
  <c r="BG1154" i="6"/>
  <c r="BK1155" i="6"/>
  <c r="K19" i="20"/>
  <c r="K46" i="20"/>
  <c r="K14" i="20"/>
  <c r="BG970" i="6"/>
  <c r="C14" i="21"/>
  <c r="BG613" i="6"/>
  <c r="BG610" i="6"/>
  <c r="F10" i="21"/>
  <c r="F57" i="20"/>
  <c r="F51" i="19"/>
  <c r="F40" i="19"/>
  <c r="F26" i="20"/>
  <c r="BG364" i="6"/>
  <c r="B8" i="21"/>
  <c r="C46" i="20"/>
  <c r="C36" i="19"/>
  <c r="C14" i="20"/>
  <c r="C45" i="19"/>
  <c r="C39" i="20"/>
  <c r="F131" i="6"/>
  <c r="P8" i="17"/>
  <c r="AM131" i="6"/>
  <c r="P41" i="17"/>
  <c r="H104" i="6"/>
  <c r="M10" i="17"/>
  <c r="AZ95" i="6"/>
  <c r="L54" i="17"/>
  <c r="AX86" i="6"/>
  <c r="AR86" i="6"/>
  <c r="K46" i="17"/>
  <c r="AP86" i="6"/>
  <c r="K44" i="17"/>
  <c r="AJ86" i="6"/>
  <c r="K38" i="17"/>
  <c r="AH86" i="6"/>
  <c r="K36" i="17"/>
  <c r="AF86" i="6"/>
  <c r="K34" i="17"/>
  <c r="AB86" i="6"/>
  <c r="K30" i="17"/>
  <c r="Z86" i="6"/>
  <c r="K28" i="17"/>
  <c r="V86" i="6"/>
  <c r="K24" i="17"/>
  <c r="P86" i="6"/>
  <c r="K18" i="17"/>
  <c r="AX77" i="6"/>
  <c r="J52" i="17"/>
  <c r="AB77" i="6"/>
  <c r="J30" i="17"/>
  <c r="BG1486" i="6"/>
  <c r="BG1483" i="6"/>
  <c r="BG433" i="6"/>
  <c r="A2" i="18"/>
  <c r="BG1465" i="6"/>
  <c r="BG1381" i="6"/>
  <c r="I44" i="19"/>
  <c r="I38" i="19"/>
  <c r="M42" i="20"/>
  <c r="M10" i="20"/>
  <c r="L23" i="20"/>
  <c r="BG1162" i="6"/>
  <c r="J58" i="20"/>
  <c r="J26" i="20"/>
  <c r="BG397" i="6"/>
  <c r="C58" i="19"/>
  <c r="K11" i="22"/>
  <c r="L15" i="22"/>
  <c r="L16" i="18"/>
  <c r="I11" i="22"/>
  <c r="I52" i="22"/>
  <c r="J52" i="22"/>
  <c r="M140" i="6"/>
  <c r="Q15" i="17"/>
  <c r="AY131" i="6"/>
  <c r="P53" i="17"/>
  <c r="AW131" i="6"/>
  <c r="P51" i="17"/>
  <c r="AU131" i="6"/>
  <c r="P49" i="17"/>
  <c r="AQ131" i="6"/>
  <c r="P45" i="17"/>
  <c r="AO131" i="6"/>
  <c r="P43" i="17"/>
  <c r="AI131" i="6"/>
  <c r="P37" i="17"/>
  <c r="AG131" i="6"/>
  <c r="P35" i="17"/>
  <c r="AA131" i="6"/>
  <c r="P29" i="17"/>
  <c r="Y131" i="6"/>
  <c r="P27" i="17"/>
  <c r="W131" i="6"/>
  <c r="P25" i="17"/>
  <c r="U131" i="6"/>
  <c r="P23" i="17"/>
  <c r="S131" i="6"/>
  <c r="P21" i="17"/>
  <c r="Q131" i="6"/>
  <c r="P19" i="17"/>
  <c r="O131" i="6"/>
  <c r="P17" i="17"/>
  <c r="K131" i="6"/>
  <c r="P13" i="17"/>
  <c r="I131" i="6"/>
  <c r="P11" i="17"/>
  <c r="G131" i="6"/>
  <c r="P9" i="17"/>
  <c r="BG133" i="6"/>
  <c r="AY104" i="6"/>
  <c r="M53" i="17"/>
  <c r="AW104" i="6"/>
  <c r="M51" i="17"/>
  <c r="AS104" i="6"/>
  <c r="M47" i="17"/>
  <c r="AQ104" i="6"/>
  <c r="M45" i="17"/>
  <c r="AO104" i="6"/>
  <c r="M43" i="17"/>
  <c r="AK104" i="6"/>
  <c r="M39" i="17"/>
  <c r="AI104" i="6"/>
  <c r="M37" i="17"/>
  <c r="AG104" i="6"/>
  <c r="M35" i="17"/>
  <c r="AC104" i="6"/>
  <c r="M31" i="17"/>
  <c r="AA104" i="6"/>
  <c r="M29" i="17"/>
  <c r="Y104" i="6"/>
  <c r="M27" i="17"/>
  <c r="U104" i="6"/>
  <c r="S104" i="6"/>
  <c r="M21" i="17"/>
  <c r="Q104" i="6"/>
  <c r="M19" i="17"/>
  <c r="M104" i="6"/>
  <c r="M15" i="17"/>
  <c r="K104" i="6"/>
  <c r="M13" i="17"/>
  <c r="I104" i="6"/>
  <c r="M11" i="17"/>
  <c r="AX95" i="6"/>
  <c r="L52" i="17"/>
  <c r="AR95" i="6"/>
  <c r="L46" i="17"/>
  <c r="AP95" i="6"/>
  <c r="L44" i="17"/>
  <c r="AL95" i="6"/>
  <c r="L40" i="17"/>
  <c r="AJ95" i="6"/>
  <c r="L38" i="17"/>
  <c r="AH95" i="6"/>
  <c r="L36" i="17"/>
  <c r="Z95" i="6"/>
  <c r="L28" i="17"/>
  <c r="T95" i="6"/>
  <c r="L22" i="17"/>
  <c r="R95" i="6"/>
  <c r="L20" i="17"/>
  <c r="L95" i="6"/>
  <c r="L14" i="17"/>
  <c r="J95" i="6"/>
  <c r="L12" i="17"/>
  <c r="F95" i="6"/>
  <c r="L8" i="17"/>
  <c r="BG78" i="6"/>
  <c r="AJ77" i="6"/>
  <c r="J38" i="17"/>
  <c r="Q77" i="6"/>
  <c r="J19" i="17"/>
  <c r="AY68" i="6"/>
  <c r="I53" i="17"/>
  <c r="AS68" i="6"/>
  <c r="I47" i="17"/>
  <c r="AQ68" i="6"/>
  <c r="I45" i="17"/>
  <c r="AI68" i="6"/>
  <c r="I37" i="17"/>
  <c r="AC68" i="6"/>
  <c r="I31" i="17"/>
  <c r="AA68" i="6"/>
  <c r="I29" i="17"/>
  <c r="U68" i="6"/>
  <c r="I23" i="17"/>
  <c r="S68" i="6"/>
  <c r="I21" i="17"/>
  <c r="M68" i="6"/>
  <c r="I15" i="17"/>
  <c r="K68" i="6"/>
  <c r="I13" i="17"/>
  <c r="AY50" i="6"/>
  <c r="G53" i="17"/>
  <c r="AU50" i="6"/>
  <c r="G49" i="17"/>
  <c r="AS50" i="6"/>
  <c r="G47" i="17"/>
  <c r="AQ50" i="6"/>
  <c r="G45" i="17"/>
  <c r="AM50" i="6"/>
  <c r="G41" i="17"/>
  <c r="AK50" i="6"/>
  <c r="G39" i="17"/>
  <c r="AI50" i="6"/>
  <c r="G37" i="17"/>
  <c r="AE50" i="6"/>
  <c r="G33" i="17"/>
  <c r="AC50" i="6"/>
  <c r="G31" i="17"/>
  <c r="AA50" i="6"/>
  <c r="G29" i="17"/>
  <c r="W50" i="6"/>
  <c r="G25" i="17"/>
  <c r="U50" i="6"/>
  <c r="G23" i="17"/>
  <c r="Q50" i="6"/>
  <c r="G19" i="17"/>
  <c r="O50" i="6"/>
  <c r="M50" i="6"/>
  <c r="G15" i="17"/>
  <c r="G50" i="6"/>
  <c r="G9" i="17"/>
  <c r="AR50" i="6"/>
  <c r="G46" i="17"/>
  <c r="T50" i="6"/>
  <c r="G22" i="17"/>
  <c r="AQ41" i="6"/>
  <c r="F45" i="17"/>
  <c r="AM41" i="6"/>
  <c r="F41" i="17"/>
  <c r="O41" i="6"/>
  <c r="F17" i="17"/>
  <c r="AX41" i="6"/>
  <c r="F52" i="17"/>
  <c r="Z41" i="6"/>
  <c r="F28" i="17"/>
  <c r="T41" i="6"/>
  <c r="F22" i="17"/>
  <c r="AF32" i="6"/>
  <c r="E34" i="17"/>
  <c r="P32" i="6"/>
  <c r="E18" i="17"/>
  <c r="H32" i="6"/>
  <c r="E10" i="17"/>
  <c r="AQ32" i="6"/>
  <c r="E45" i="17"/>
  <c r="AI32" i="6"/>
  <c r="E37" i="17"/>
  <c r="S32" i="6"/>
  <c r="E21" i="17"/>
  <c r="BG29" i="6"/>
  <c r="BG34" i="6"/>
  <c r="M56" i="20"/>
  <c r="M48" i="20"/>
  <c r="M32" i="20"/>
  <c r="M24" i="20"/>
  <c r="M8" i="20"/>
  <c r="F46" i="20"/>
  <c r="AB158" i="6"/>
  <c r="V158" i="6"/>
  <c r="S24" i="17"/>
  <c r="AY140" i="6"/>
  <c r="Q53" i="17"/>
  <c r="AW140" i="6"/>
  <c r="Q51" i="17"/>
  <c r="AQ140" i="6"/>
  <c r="Q45" i="17"/>
  <c r="AO140" i="6"/>
  <c r="Q43" i="17"/>
  <c r="AI140" i="6"/>
  <c r="Q37" i="17"/>
  <c r="AG140" i="6"/>
  <c r="Q35" i="17"/>
  <c r="AE140" i="6"/>
  <c r="Q33" i="17"/>
  <c r="AA140" i="6"/>
  <c r="Q29" i="17"/>
  <c r="Y140" i="6"/>
  <c r="Q27" i="17"/>
  <c r="W140" i="6"/>
  <c r="Q25" i="17"/>
  <c r="S140" i="6"/>
  <c r="Q21" i="17"/>
  <c r="Q140" i="6"/>
  <c r="Q19" i="17"/>
  <c r="K140" i="6"/>
  <c r="Q13" i="17"/>
  <c r="I140" i="6"/>
  <c r="Q11" i="17"/>
  <c r="AV140" i="6"/>
  <c r="Q50" i="17"/>
  <c r="AP140" i="6"/>
  <c r="Q44" i="17"/>
  <c r="AD140" i="6"/>
  <c r="Q32" i="17"/>
  <c r="T140" i="6"/>
  <c r="Q22" i="17"/>
  <c r="P140" i="6"/>
  <c r="Q18" i="17"/>
  <c r="AV113" i="6"/>
  <c r="N50" i="17"/>
  <c r="AT113" i="6"/>
  <c r="N48" i="17"/>
  <c r="AN113" i="6"/>
  <c r="N42" i="17"/>
  <c r="AL113" i="6"/>
  <c r="N40" i="17"/>
  <c r="AF113" i="6"/>
  <c r="N34" i="17"/>
  <c r="AD113" i="6"/>
  <c r="N32" i="17"/>
  <c r="AB113" i="6"/>
  <c r="N30" i="17"/>
  <c r="X113" i="6"/>
  <c r="N26" i="17"/>
  <c r="V113" i="6"/>
  <c r="N24" i="17"/>
  <c r="P113" i="6"/>
  <c r="N18" i="17"/>
  <c r="N113" i="6"/>
  <c r="N16" i="17"/>
  <c r="H113" i="6"/>
  <c r="N10" i="17"/>
  <c r="F113" i="6"/>
  <c r="N8" i="17"/>
  <c r="BG70" i="6"/>
  <c r="BG62" i="6"/>
  <c r="AV68" i="6"/>
  <c r="I50" i="17"/>
  <c r="AH68" i="6"/>
  <c r="I36" i="17"/>
  <c r="Z68" i="6"/>
  <c r="I28" i="17"/>
  <c r="J68" i="6"/>
  <c r="I12" i="17"/>
  <c r="J86" i="6"/>
  <c r="H86" i="6"/>
  <c r="K10" i="17"/>
  <c r="AY77" i="6"/>
  <c r="J53" i="17"/>
  <c r="AU77" i="6"/>
  <c r="J49" i="17"/>
  <c r="AS77" i="6"/>
  <c r="J47" i="17"/>
  <c r="AO77" i="6"/>
  <c r="J43" i="17"/>
  <c r="AM77" i="6"/>
  <c r="J41" i="17"/>
  <c r="AK77" i="6"/>
  <c r="J39" i="17"/>
  <c r="AE77" i="6"/>
  <c r="J33" i="17"/>
  <c r="AC77" i="6"/>
  <c r="J31" i="17"/>
  <c r="AA77" i="6"/>
  <c r="J29" i="17"/>
  <c r="Y77" i="6"/>
  <c r="J27" i="17"/>
  <c r="W77" i="6"/>
  <c r="J25" i="17"/>
  <c r="U77" i="6"/>
  <c r="J23" i="17"/>
  <c r="O77" i="6"/>
  <c r="J17" i="17"/>
  <c r="M77" i="6"/>
  <c r="J15" i="17"/>
  <c r="I77" i="6"/>
  <c r="J11" i="17"/>
  <c r="G77" i="6"/>
  <c r="J9" i="17"/>
  <c r="AV41" i="6"/>
  <c r="F50" i="17"/>
  <c r="AT41" i="6"/>
  <c r="F48" i="17"/>
  <c r="AP41" i="6"/>
  <c r="F44" i="17"/>
  <c r="AN41" i="6"/>
  <c r="F42" i="17"/>
  <c r="AL41" i="6"/>
  <c r="F40" i="17"/>
  <c r="AH41" i="6"/>
  <c r="F36" i="17"/>
  <c r="AF41" i="6"/>
  <c r="F34" i="17"/>
  <c r="AD41" i="6"/>
  <c r="F32" i="17"/>
  <c r="AB41" i="6"/>
  <c r="F30" i="17"/>
  <c r="X41" i="6"/>
  <c r="F26" i="17"/>
  <c r="V41" i="6"/>
  <c r="F24" i="17"/>
  <c r="R41" i="6"/>
  <c r="F20" i="17"/>
  <c r="P41" i="6"/>
  <c r="F18" i="17"/>
  <c r="N41" i="6"/>
  <c r="F16" i="17"/>
  <c r="L41" i="6"/>
  <c r="F14" i="17"/>
  <c r="H41" i="6"/>
  <c r="F10" i="17"/>
  <c r="F41" i="6"/>
  <c r="F8" i="17"/>
  <c r="AY32" i="6"/>
  <c r="E53" i="17"/>
  <c r="AS32" i="6"/>
  <c r="E47" i="17"/>
  <c r="AK32" i="6"/>
  <c r="E39" i="17"/>
  <c r="AC32" i="6"/>
  <c r="AA32" i="6"/>
  <c r="E29" i="17"/>
  <c r="U32" i="6"/>
  <c r="E23" i="17"/>
  <c r="M32" i="6"/>
  <c r="E15" i="17"/>
  <c r="K32" i="6"/>
  <c r="BG24" i="6"/>
  <c r="AZ23" i="6"/>
  <c r="D54" i="17"/>
  <c r="AR23" i="6"/>
  <c r="D46" i="17"/>
  <c r="AN23" i="6"/>
  <c r="D42" i="17"/>
  <c r="AJ23" i="6"/>
  <c r="D38" i="17"/>
  <c r="AB23" i="6"/>
  <c r="D30" i="17"/>
  <c r="X23" i="6"/>
  <c r="T23" i="6"/>
  <c r="D22" i="17"/>
  <c r="L23" i="6"/>
  <c r="D14" i="17"/>
  <c r="H23" i="6"/>
  <c r="BE14" i="6"/>
  <c r="C59" i="17"/>
  <c r="BC14" i="6"/>
  <c r="C57" i="17"/>
  <c r="BA14" i="6"/>
  <c r="C55" i="17"/>
  <c r="AZ14" i="6"/>
  <c r="C54" i="17"/>
  <c r="AX14" i="6"/>
  <c r="C52" i="17"/>
  <c r="AR14" i="6"/>
  <c r="C46" i="17"/>
  <c r="AP14" i="6"/>
  <c r="C44" i="17"/>
  <c r="AJ14" i="6"/>
  <c r="C38" i="17"/>
  <c r="AH14" i="6"/>
  <c r="C36" i="17"/>
  <c r="AB14" i="6"/>
  <c r="C30" i="17"/>
  <c r="Z14" i="6"/>
  <c r="C28" i="17"/>
  <c r="T14" i="6"/>
  <c r="C22" i="17"/>
  <c r="R14" i="6"/>
  <c r="C20" i="17"/>
  <c r="L14" i="6"/>
  <c r="C14" i="17"/>
  <c r="J14" i="6"/>
  <c r="C12" i="17"/>
  <c r="BG16" i="6"/>
  <c r="BG15" i="6"/>
  <c r="A2" i="13"/>
  <c r="A2" i="8"/>
  <c r="A2" i="9"/>
  <c r="A2" i="11"/>
  <c r="A2" i="7"/>
  <c r="A40" i="7"/>
  <c r="A2" i="21"/>
  <c r="A2" i="20"/>
  <c r="A2" i="19"/>
  <c r="O46" i="20"/>
  <c r="O44" i="20"/>
  <c r="O38" i="20"/>
  <c r="O33" i="20"/>
  <c r="O23" i="20"/>
  <c r="O19" i="20"/>
  <c r="BG1411" i="6"/>
  <c r="N28" i="20"/>
  <c r="BG1309" i="6"/>
  <c r="BG1282" i="6"/>
  <c r="M51" i="20"/>
  <c r="M23" i="20"/>
  <c r="M58" i="20"/>
  <c r="M34" i="20"/>
  <c r="M22" i="20"/>
  <c r="BG1253" i="6"/>
  <c r="BK1254" i="6"/>
  <c r="BG1213" i="6"/>
  <c r="BG1207" i="6"/>
  <c r="L46" i="20"/>
  <c r="L56" i="20"/>
  <c r="O16" i="20"/>
  <c r="K20" i="20"/>
  <c r="P250" i="6"/>
  <c r="AH249" i="6"/>
  <c r="P249" i="6"/>
  <c r="AB227" i="6"/>
  <c r="X227" i="6"/>
  <c r="T227" i="6"/>
  <c r="T230" i="6"/>
  <c r="C21" i="16"/>
  <c r="AP232" i="6"/>
  <c r="AJ232" i="6"/>
  <c r="K231" i="6"/>
  <c r="AL167" i="6"/>
  <c r="T40" i="17"/>
  <c r="T167" i="6"/>
  <c r="T22" i="17"/>
  <c r="I167" i="6"/>
  <c r="BG132" i="6"/>
  <c r="AZ131" i="6"/>
  <c r="P54" i="17"/>
  <c r="AP131" i="6"/>
  <c r="P44" i="17"/>
  <c r="AB131" i="6"/>
  <c r="P30" i="17"/>
  <c r="P131" i="6"/>
  <c r="P18" i="17"/>
  <c r="AV122" i="6"/>
  <c r="O50" i="17"/>
  <c r="AR122" i="6"/>
  <c r="AP122" i="6"/>
  <c r="O44" i="17"/>
  <c r="AN122" i="6"/>
  <c r="O42" i="17"/>
  <c r="AH122" i="6"/>
  <c r="O36" i="17"/>
  <c r="AB122" i="6"/>
  <c r="O30" i="17"/>
  <c r="X122" i="6"/>
  <c r="O26" i="17"/>
  <c r="P122" i="6"/>
  <c r="O18" i="17"/>
  <c r="J122" i="6"/>
  <c r="O12" i="17"/>
  <c r="AH77" i="6"/>
  <c r="J36" i="17"/>
  <c r="Z77" i="6"/>
  <c r="J28" i="17"/>
  <c r="T77" i="6"/>
  <c r="J22" i="17"/>
  <c r="L77" i="6"/>
  <c r="J14" i="17"/>
  <c r="AY41" i="6"/>
  <c r="F53" i="17"/>
  <c r="AU41" i="6"/>
  <c r="F49" i="17"/>
  <c r="W41" i="6"/>
  <c r="F25" i="17"/>
  <c r="G41" i="6"/>
  <c r="F9" i="17"/>
  <c r="AV32" i="6"/>
  <c r="E50" i="17"/>
  <c r="AN32" i="6"/>
  <c r="E42" i="17"/>
  <c r="AH32" i="6"/>
  <c r="E36" i="17"/>
  <c r="X32" i="6"/>
  <c r="E26" i="17"/>
  <c r="R32" i="6"/>
  <c r="E20" i="17"/>
  <c r="AW23" i="6"/>
  <c r="D51" i="17"/>
  <c r="AU23" i="6"/>
  <c r="D49" i="17"/>
  <c r="AM23" i="6"/>
  <c r="D41" i="17"/>
  <c r="AE23" i="6"/>
  <c r="D33" i="17"/>
  <c r="W23" i="6"/>
  <c r="D25" i="17"/>
  <c r="O23" i="6"/>
  <c r="D17" i="17"/>
  <c r="G23" i="6"/>
  <c r="D9" i="17"/>
  <c r="L51" i="20"/>
  <c r="L31" i="20"/>
  <c r="F59" i="19"/>
  <c r="F49" i="19"/>
  <c r="F17" i="19"/>
  <c r="F58" i="19"/>
  <c r="F38" i="20"/>
  <c r="BG463" i="6"/>
  <c r="B9" i="2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c r="Y158" i="6"/>
  <c r="S27" i="17"/>
  <c r="Q158" i="6"/>
  <c r="S19" i="17"/>
  <c r="I158" i="6"/>
  <c r="S11" i="17"/>
  <c r="G158" i="6"/>
  <c r="S9" i="17"/>
  <c r="AY113" i="6"/>
  <c r="AO113" i="6"/>
  <c r="N43" i="17"/>
  <c r="Y113" i="6"/>
  <c r="N27" i="17"/>
  <c r="I113" i="6"/>
  <c r="N11" i="17"/>
  <c r="BG105" i="6"/>
  <c r="AZ104" i="6"/>
  <c r="M54" i="17"/>
  <c r="AT104" i="6"/>
  <c r="M48" i="17"/>
  <c r="AK86" i="6"/>
  <c r="K39" i="17"/>
  <c r="AE86" i="6"/>
  <c r="K33" i="17"/>
  <c r="U86" i="6"/>
  <c r="K23" i="17"/>
  <c r="O86" i="6"/>
  <c r="K17" i="17"/>
  <c r="AZ50" i="6"/>
  <c r="G54" i="17"/>
  <c r="AT50" i="6"/>
  <c r="G48" i="17"/>
  <c r="AJ50" i="6"/>
  <c r="G38" i="17"/>
  <c r="AB50" i="6"/>
  <c r="G30" i="17"/>
  <c r="N50" i="6"/>
  <c r="G16" i="17"/>
  <c r="L50" i="6"/>
  <c r="G14" i="17"/>
  <c r="AU14" i="6"/>
  <c r="C49" i="17"/>
  <c r="AM14" i="6"/>
  <c r="C41" i="17"/>
  <c r="AE14" i="6"/>
  <c r="C33" i="17"/>
  <c r="W14" i="6"/>
  <c r="C25" i="17"/>
  <c r="O14" i="6"/>
  <c r="C17" i="17"/>
  <c r="M14" i="6"/>
  <c r="C15" i="17"/>
  <c r="G14" i="6"/>
  <c r="C9" i="17"/>
  <c r="BG1615" i="6"/>
  <c r="BG1558" i="6"/>
  <c r="I58" i="19"/>
  <c r="K58" i="19"/>
  <c r="N52" i="20"/>
  <c r="N42" i="20"/>
  <c r="I18" i="19"/>
  <c r="BG1375" i="6"/>
  <c r="I53" i="19"/>
  <c r="N13" i="20"/>
  <c r="BG1357" i="6"/>
  <c r="I21" i="19"/>
  <c r="BG1353" i="6"/>
  <c r="BK1354" i="6"/>
  <c r="BG1285" i="6"/>
  <c r="M55" i="20"/>
  <c r="M43" i="20"/>
  <c r="M31" i="20"/>
  <c r="M29" i="20"/>
  <c r="M13" i="20"/>
  <c r="M7" i="20"/>
  <c r="BG1279" i="6"/>
  <c r="BG1258" i="6"/>
  <c r="M50" i="20"/>
  <c r="M38" i="20"/>
  <c r="M28" i="20"/>
  <c r="M26" i="20"/>
  <c r="M18" i="20"/>
  <c r="M12" i="20"/>
  <c r="BG1201" i="6"/>
  <c r="BG1195" i="6"/>
  <c r="BG1192" i="6"/>
  <c r="E16" i="21"/>
  <c r="L32" i="20"/>
  <c r="L12" i="20"/>
  <c r="L41" i="20"/>
  <c r="L25" i="20"/>
  <c r="BG1159" i="6"/>
  <c r="L59" i="20"/>
  <c r="L43" i="20"/>
  <c r="L35" i="20"/>
  <c r="L27" i="20"/>
  <c r="L19" i="20"/>
  <c r="L7" i="20"/>
  <c r="BG913" i="6"/>
  <c r="I21" i="20"/>
  <c r="I50" i="20"/>
  <c r="I18" i="20"/>
  <c r="BG679" i="6"/>
  <c r="BG604" i="6"/>
  <c r="BG601" i="6"/>
  <c r="BG598" i="6"/>
  <c r="E10" i="21"/>
  <c r="F55" i="19"/>
  <c r="F53" i="19"/>
  <c r="F39" i="19"/>
  <c r="F37" i="19"/>
  <c r="F21" i="20"/>
  <c r="F13" i="19"/>
  <c r="BG565" i="6"/>
  <c r="F42" i="19"/>
  <c r="F36" i="20"/>
  <c r="F20" i="19"/>
  <c r="E20" i="19"/>
  <c r="E31" i="20"/>
  <c r="E39" i="20"/>
  <c r="BG373" i="6"/>
  <c r="BG319" i="6"/>
  <c r="BG316" i="6"/>
  <c r="BG313" i="6"/>
  <c r="F7" i="21"/>
  <c r="C57" i="20"/>
  <c r="C51" i="19"/>
  <c r="C49" i="20"/>
  <c r="C43" i="20"/>
  <c r="C41" i="20"/>
  <c r="C33" i="19"/>
  <c r="C25" i="20"/>
  <c r="C17" i="20"/>
  <c r="C9" i="20"/>
  <c r="C56" i="19"/>
  <c r="C48" i="19"/>
  <c r="C42" i="20"/>
  <c r="C40" i="20"/>
  <c r="C34" i="19"/>
  <c r="C32" i="19"/>
  <c r="C26" i="20"/>
  <c r="C24" i="20"/>
  <c r="C18" i="20"/>
  <c r="C16" i="19"/>
  <c r="C10" i="20"/>
  <c r="C8" i="19"/>
  <c r="R250" i="6"/>
  <c r="AF248" i="6"/>
  <c r="E33" i="16"/>
  <c r="AI227" i="6"/>
  <c r="BD231" i="6"/>
  <c r="BG124" i="6"/>
  <c r="AU68" i="6"/>
  <c r="I49" i="17"/>
  <c r="AM68" i="6"/>
  <c r="I41" i="17"/>
  <c r="AE68" i="6"/>
  <c r="I33" i="17"/>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c r="AZ232" i="6"/>
  <c r="AV232" i="6"/>
  <c r="I232" i="6"/>
  <c r="G232" i="6"/>
  <c r="BG51"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c r="AW167" i="6"/>
  <c r="T51" i="17"/>
  <c r="AO167" i="6"/>
  <c r="T43" i="17"/>
  <c r="AI167" i="6"/>
  <c r="T37" i="17"/>
  <c r="AG167" i="6"/>
  <c r="T35" i="17"/>
  <c r="AC167" i="6"/>
  <c r="T31" i="17"/>
  <c r="Y167" i="6"/>
  <c r="T27" i="17"/>
  <c r="S167" i="6"/>
  <c r="T21" i="17"/>
  <c r="Q167" i="6"/>
  <c r="T19" i="17"/>
  <c r="BG169" i="6"/>
  <c r="AZ167" i="6"/>
  <c r="T54" i="17"/>
  <c r="AX167" i="6"/>
  <c r="T52" i="17"/>
  <c r="AT167" i="6"/>
  <c r="T48" i="17"/>
  <c r="AR167" i="6"/>
  <c r="T46" i="17"/>
  <c r="AP167" i="6"/>
  <c r="T44" i="17"/>
  <c r="AJ167" i="6"/>
  <c r="T38" i="17"/>
  <c r="BG134" i="6"/>
  <c r="BG20" i="6"/>
  <c r="BG23" i="6"/>
  <c r="BG25" i="6"/>
  <c r="AH167" i="6"/>
  <c r="T36" i="17"/>
  <c r="AB167" i="6"/>
  <c r="T30" i="17"/>
  <c r="Z167" i="6"/>
  <c r="T28" i="17"/>
  <c r="R167" i="6"/>
  <c r="T20" i="17"/>
  <c r="L167" i="6"/>
  <c r="T14" i="17"/>
  <c r="J167" i="6"/>
  <c r="T12" i="17"/>
  <c r="E11" i="22"/>
  <c r="F40" i="22"/>
  <c r="AZ149" i="6"/>
  <c r="R54" i="17"/>
  <c r="AX149" i="6"/>
  <c r="R52" i="17"/>
  <c r="AR149" i="6"/>
  <c r="R46" i="17"/>
  <c r="AP149" i="6"/>
  <c r="R44" i="17"/>
  <c r="AN149" i="6"/>
  <c r="R42" i="17"/>
  <c r="AJ149" i="6"/>
  <c r="R38" i="17"/>
  <c r="AH149" i="6"/>
  <c r="R36" i="17"/>
  <c r="AB149" i="6"/>
  <c r="R30" i="17"/>
  <c r="Z149" i="6"/>
  <c r="R28" i="17"/>
  <c r="X149" i="6"/>
  <c r="R26" i="17"/>
  <c r="T149" i="6"/>
  <c r="R22" i="17"/>
  <c r="R149" i="6"/>
  <c r="R20" i="17"/>
  <c r="L149" i="6"/>
  <c r="R14" i="17"/>
  <c r="J149" i="6"/>
  <c r="R12" i="17"/>
  <c r="AU149" i="6"/>
  <c r="R49" i="17"/>
  <c r="AS149" i="6"/>
  <c r="R47" i="17"/>
  <c r="AM149" i="6"/>
  <c r="R41" i="17"/>
  <c r="AK149" i="6"/>
  <c r="R39" i="17"/>
  <c r="AE149" i="6"/>
  <c r="R33" i="17"/>
  <c r="AC149" i="6"/>
  <c r="R31" i="17"/>
  <c r="W149" i="6"/>
  <c r="R25" i="17"/>
  <c r="U149" i="6"/>
  <c r="R23" i="17"/>
  <c r="O149" i="6"/>
  <c r="R17" i="17"/>
  <c r="M149" i="6"/>
  <c r="G149" i="6"/>
  <c r="R9" i="17"/>
  <c r="AR140" i="6"/>
  <c r="Q46" i="17"/>
  <c r="AL140" i="6"/>
  <c r="Q40" i="17"/>
  <c r="AB140" i="6"/>
  <c r="Q30" i="17"/>
  <c r="V140" i="6"/>
  <c r="L140" i="6"/>
  <c r="Q14" i="17"/>
  <c r="F140" i="6"/>
  <c r="Q8" i="17"/>
  <c r="AT131" i="6"/>
  <c r="P48" i="17"/>
  <c r="AL131" i="6"/>
  <c r="P40" i="17"/>
  <c r="AF131" i="6"/>
  <c r="P34" i="17"/>
  <c r="AD131" i="6"/>
  <c r="P32" i="17"/>
  <c r="N131" i="6"/>
  <c r="P16" i="17"/>
  <c r="AT122" i="6"/>
  <c r="O48" i="17"/>
  <c r="AL122" i="6"/>
  <c r="O40" i="17"/>
  <c r="AD122" i="6"/>
  <c r="O32" i="17"/>
  <c r="V122" i="6"/>
  <c r="O24" i="17"/>
  <c r="N122" i="6"/>
  <c r="O16" i="17"/>
  <c r="F122" i="6"/>
  <c r="O8" i="17"/>
  <c r="AS113" i="6"/>
  <c r="N47" i="17"/>
  <c r="AK113" i="6"/>
  <c r="N39" i="17"/>
  <c r="AC113" i="6"/>
  <c r="N31" i="17"/>
  <c r="U113" i="6"/>
  <c r="N23" i="17"/>
  <c r="M113" i="6"/>
  <c r="N15" i="17"/>
  <c r="K113" i="6"/>
  <c r="N13" i="17"/>
  <c r="AX104" i="6"/>
  <c r="M52" i="17"/>
  <c r="AV104" i="6"/>
  <c r="M50" i="17"/>
  <c r="AP104" i="6"/>
  <c r="M44" i="17"/>
  <c r="AH104" i="6"/>
  <c r="M36" i="17"/>
  <c r="Z104" i="6"/>
  <c r="M28" i="17"/>
  <c r="R104" i="6"/>
  <c r="M20" i="17"/>
  <c r="P104" i="6"/>
  <c r="M18" i="17"/>
  <c r="J104" i="6"/>
  <c r="M12" i="17"/>
  <c r="AY86" i="6"/>
  <c r="K53" i="17"/>
  <c r="AQ86" i="6"/>
  <c r="K45" i="17"/>
  <c r="AG86" i="6"/>
  <c r="K35" i="17"/>
  <c r="AA86" i="6"/>
  <c r="K29" i="17"/>
  <c r="Y86" i="6"/>
  <c r="K27" i="17"/>
  <c r="Q86" i="6"/>
  <c r="K19" i="17"/>
  <c r="K86" i="6"/>
  <c r="K13" i="17"/>
  <c r="I86" i="6"/>
  <c r="K11" i="17"/>
  <c r="AV77" i="6"/>
  <c r="J50" i="17"/>
  <c r="AT77" i="6"/>
  <c r="J48" i="17"/>
  <c r="AN77" i="6"/>
  <c r="J42" i="17"/>
  <c r="AL77" i="6"/>
  <c r="J40" i="17"/>
  <c r="AF77" i="6"/>
  <c r="J34" i="17"/>
  <c r="AD77" i="6"/>
  <c r="J32" i="17"/>
  <c r="X77" i="6"/>
  <c r="J26" i="17"/>
  <c r="V77" i="6"/>
  <c r="J24" i="17"/>
  <c r="P77" i="6"/>
  <c r="J18" i="17"/>
  <c r="N77" i="6"/>
  <c r="J16" i="17"/>
  <c r="H77" i="6"/>
  <c r="J10" i="17"/>
  <c r="F77" i="6"/>
  <c r="J8" i="17"/>
  <c r="AX59" i="6"/>
  <c r="H52" i="17"/>
  <c r="AB59" i="6"/>
  <c r="H30" i="17"/>
  <c r="BG47" i="6"/>
  <c r="BG50" i="6"/>
  <c r="AX50" i="6"/>
  <c r="G52" i="17"/>
  <c r="AV50" i="6"/>
  <c r="G50" i="17"/>
  <c r="AP50" i="6"/>
  <c r="G44" i="17"/>
  <c r="AN50" i="6"/>
  <c r="G42" i="17"/>
  <c r="AH50" i="6"/>
  <c r="G36" i="17"/>
  <c r="AF50" i="6"/>
  <c r="G34" i="17"/>
  <c r="Z50" i="6"/>
  <c r="G28" i="17"/>
  <c r="X50" i="6"/>
  <c r="G26" i="17"/>
  <c r="R50" i="6"/>
  <c r="G20" i="17"/>
  <c r="P50" i="6"/>
  <c r="G18" i="17"/>
  <c r="J50" i="6"/>
  <c r="G12" i="17"/>
  <c r="H50" i="6"/>
  <c r="G10" i="17"/>
  <c r="AS41" i="6"/>
  <c r="F47" i="17"/>
  <c r="AK41" i="6"/>
  <c r="AC41" i="6"/>
  <c r="F31" i="17"/>
  <c r="U41" i="6"/>
  <c r="F23" i="17"/>
  <c r="S41" i="6"/>
  <c r="F21" i="17"/>
  <c r="M41" i="6"/>
  <c r="F15" i="17"/>
  <c r="BG33" i="6"/>
  <c r="AT32" i="6"/>
  <c r="E48" i="17"/>
  <c r="AL32" i="6"/>
  <c r="E40" i="17"/>
  <c r="AD32" i="6"/>
  <c r="E32" i="17"/>
  <c r="V32" i="6"/>
  <c r="E24" i="17"/>
  <c r="N32" i="6"/>
  <c r="E16" i="17"/>
  <c r="J32" i="6"/>
  <c r="E12" i="17"/>
  <c r="F32" i="6"/>
  <c r="E8" i="17"/>
  <c r="AY23" i="6"/>
  <c r="D53" i="17"/>
  <c r="AS23" i="6"/>
  <c r="D47" i="17"/>
  <c r="AQ23" i="6"/>
  <c r="D45" i="17"/>
  <c r="AK23" i="6"/>
  <c r="D39" i="17"/>
  <c r="AI23" i="6"/>
  <c r="D37" i="17"/>
  <c r="AC23" i="6"/>
  <c r="D31" i="17"/>
  <c r="AA23" i="6"/>
  <c r="D29" i="17"/>
  <c r="U23" i="6"/>
  <c r="D23" i="17"/>
  <c r="S23" i="6"/>
  <c r="D21" i="17"/>
  <c r="M23" i="6"/>
  <c r="D15" i="17"/>
  <c r="K23" i="6"/>
  <c r="D13" i="17"/>
  <c r="AW14" i="6"/>
  <c r="AS14" i="6"/>
  <c r="C47" i="17"/>
  <c r="AO14" i="6"/>
  <c r="C43" i="17"/>
  <c r="AK14" i="6"/>
  <c r="C39" i="17"/>
  <c r="AG14" i="6"/>
  <c r="C35" i="17"/>
  <c r="AC14" i="6"/>
  <c r="C31" i="17"/>
  <c r="Y14" i="6"/>
  <c r="C27" i="17"/>
  <c r="U14" i="6"/>
  <c r="C23" i="17"/>
  <c r="Q14" i="6"/>
  <c r="I14" i="6"/>
  <c r="C11" i="17"/>
  <c r="M36" i="20"/>
  <c r="O27" i="20"/>
  <c r="I28" i="19"/>
  <c r="BG1612" i="6"/>
  <c r="BG1498" i="6"/>
  <c r="O42" i="20"/>
  <c r="O54" i="20"/>
  <c r="O52" i="20"/>
  <c r="O41" i="20"/>
  <c r="O30" i="20"/>
  <c r="O17" i="20"/>
  <c r="O12" i="20"/>
  <c r="O10" i="20"/>
  <c r="BG1420" i="6"/>
  <c r="I43" i="19"/>
  <c r="BG1405" i="6"/>
  <c r="I56" i="19"/>
  <c r="K56" i="19"/>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c r="BG1177" i="6"/>
  <c r="BG1165" i="6"/>
  <c r="L58" i="20"/>
  <c r="L50" i="20"/>
  <c r="K26" i="20"/>
  <c r="K18" i="20"/>
  <c r="K59" i="20"/>
  <c r="K50" i="20"/>
  <c r="BG1081" i="6"/>
  <c r="D15" i="21"/>
  <c r="K54" i="20"/>
  <c r="K38" i="20"/>
  <c r="K30" i="20"/>
  <c r="K32" i="20"/>
  <c r="K12" i="20"/>
  <c r="BG1056" i="6"/>
  <c r="BK1057" i="6"/>
  <c r="BG1015" i="6"/>
  <c r="BG1000" i="6"/>
  <c r="J52" i="20"/>
  <c r="J8" i="20"/>
  <c r="BG961" i="6"/>
  <c r="J57" i="20"/>
  <c r="J48" i="20"/>
  <c r="BG928" i="6"/>
  <c r="BG889" i="6"/>
  <c r="BG883" i="6"/>
  <c r="D13" i="21"/>
  <c r="I47" i="20"/>
  <c r="I14" i="20"/>
  <c r="I56" i="20"/>
  <c r="I45" i="20"/>
  <c r="BG857" i="6"/>
  <c r="BK858" i="6"/>
  <c r="BG814" i="6"/>
  <c r="BG784" i="6"/>
  <c r="D12" i="2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c r="BG922" i="6"/>
  <c r="I37" i="20"/>
  <c r="BG892" i="6"/>
  <c r="BG886" i="6"/>
  <c r="I52" i="20"/>
  <c r="I46" i="20"/>
  <c r="I42" i="20"/>
  <c r="I40" i="20"/>
  <c r="I26" i="20"/>
  <c r="I10" i="20"/>
  <c r="I8" i="20"/>
  <c r="BG865" i="6"/>
  <c r="I38" i="20"/>
  <c r="I24" i="20"/>
  <c r="BG826" i="6"/>
  <c r="BG817" i="6"/>
  <c r="H52" i="20"/>
  <c r="H34" i="19"/>
  <c r="BG769" i="6"/>
  <c r="BG763" i="6"/>
  <c r="H49" i="19"/>
  <c r="H31" i="20"/>
  <c r="BG759" i="6"/>
  <c r="BK760" i="6"/>
  <c r="BG727" i="6"/>
  <c r="BG712" i="6"/>
  <c r="G22" i="19"/>
  <c r="BG697" i="6"/>
  <c r="E11" i="21"/>
  <c r="G36" i="19"/>
  <c r="G43" i="20"/>
  <c r="G56" i="20"/>
  <c r="BG616" i="6"/>
  <c r="BG592" i="6"/>
  <c r="BG586" i="6"/>
  <c r="D10" i="21"/>
  <c r="BG562" i="6"/>
  <c r="B10" i="21"/>
  <c r="BG560" i="6"/>
  <c r="BK561" i="6"/>
  <c r="BG532" i="6"/>
  <c r="E53" i="19"/>
  <c r="E51" i="20"/>
  <c r="E50" i="20"/>
  <c r="E42" i="19"/>
  <c r="BG472" i="6"/>
  <c r="BG403" i="6"/>
  <c r="D55" i="19"/>
  <c r="D23" i="20"/>
  <c r="D33" i="19"/>
  <c r="BG362" i="6"/>
  <c r="BK363" i="6"/>
  <c r="BG334" i="6"/>
  <c r="BG268" i="6"/>
  <c r="AV245" i="6"/>
  <c r="AI245" i="6"/>
  <c r="AI248" i="6"/>
  <c r="E36" i="16"/>
  <c r="K245" i="6"/>
  <c r="AE250" i="6"/>
  <c r="I250" i="6"/>
  <c r="I249" i="6"/>
  <c r="Z241" i="6"/>
  <c r="L240" i="6"/>
  <c r="J240" i="6"/>
  <c r="N231" i="6"/>
  <c r="BG137" i="6"/>
  <c r="AX140" i="6"/>
  <c r="Q52" i="17"/>
  <c r="AN140" i="6"/>
  <c r="Q42" i="17"/>
  <c r="AH140" i="6"/>
  <c r="Q36" i="17"/>
  <c r="AF140" i="6"/>
  <c r="Z140" i="6"/>
  <c r="Q28" i="17"/>
  <c r="X140" i="6"/>
  <c r="Q26" i="17"/>
  <c r="R140" i="6"/>
  <c r="J140" i="6"/>
  <c r="Q12" i="17"/>
  <c r="H140" i="6"/>
  <c r="Q10" i="17"/>
  <c r="AS131" i="6"/>
  <c r="P47" i="17"/>
  <c r="AK131" i="6"/>
  <c r="AE131" i="6"/>
  <c r="P33" i="17"/>
  <c r="AC131" i="6"/>
  <c r="P31" i="17"/>
  <c r="M131" i="6"/>
  <c r="P15" i="17"/>
  <c r="G51" i="19"/>
  <c r="G16" i="19"/>
  <c r="G14" i="19"/>
  <c r="BG660" i="6"/>
  <c r="BK661" i="6"/>
  <c r="BG619" i="6"/>
  <c r="BG595" i="6"/>
  <c r="BG589" i="6"/>
  <c r="BG529" i="6"/>
  <c r="BG520" i="6"/>
  <c r="E19" i="20"/>
  <c r="E37" i="20"/>
  <c r="E27" i="20"/>
  <c r="BG481" i="6"/>
  <c r="E41" i="19"/>
  <c r="E33" i="19"/>
  <c r="E28" i="20"/>
  <c r="E18" i="20"/>
  <c r="BG421" i="6"/>
  <c r="BG415" i="6"/>
  <c r="D41" i="19"/>
  <c r="BG400" i="6"/>
  <c r="E8" i="21"/>
  <c r="BG370" i="6"/>
  <c r="BG367" i="6"/>
  <c r="D49" i="19"/>
  <c r="D45" i="19"/>
  <c r="BG331" i="6"/>
  <c r="BG292" i="6"/>
  <c r="BG283" i="6"/>
  <c r="C15" i="20"/>
  <c r="C11" i="19"/>
  <c r="AQ245" i="6"/>
  <c r="G245" i="6"/>
  <c r="G248" i="6"/>
  <c r="E8" i="16"/>
  <c r="BE245" i="6"/>
  <c r="BC245" i="6"/>
  <c r="BA245" i="6"/>
  <c r="AU249" i="6"/>
  <c r="AS249" i="6"/>
  <c r="J245" i="6"/>
  <c r="AU245" i="6"/>
  <c r="AU248" i="6"/>
  <c r="E48" i="16"/>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c r="AS158" i="6"/>
  <c r="S47" i="17"/>
  <c r="AQ158" i="6"/>
  <c r="S45" i="17"/>
  <c r="AK158" i="6"/>
  <c r="S39" i="17"/>
  <c r="AI158" i="6"/>
  <c r="S37" i="17"/>
  <c r="AC158" i="6"/>
  <c r="S31" i="17"/>
  <c r="AA158" i="6"/>
  <c r="S29" i="17"/>
  <c r="U158" i="6"/>
  <c r="S23" i="17"/>
  <c r="S158" i="6"/>
  <c r="S21" i="17"/>
  <c r="M158" i="6"/>
  <c r="K158" i="6"/>
  <c r="S13" i="17"/>
  <c r="BG160" i="6"/>
  <c r="BG159" i="6"/>
  <c r="AZ158" i="6"/>
  <c r="S54" i="17"/>
  <c r="AT158" i="6"/>
  <c r="S48" i="17"/>
  <c r="AR158" i="6"/>
  <c r="S46" i="17"/>
  <c r="AP158" i="6"/>
  <c r="S44" i="17"/>
  <c r="AN158" i="6"/>
  <c r="S42" i="17"/>
  <c r="AL158" i="6"/>
  <c r="S40" i="17"/>
  <c r="AJ158" i="6"/>
  <c r="S38" i="17"/>
  <c r="AF158" i="6"/>
  <c r="S34" i="17"/>
  <c r="AD158" i="6"/>
  <c r="T158" i="6"/>
  <c r="S22" i="17"/>
  <c r="N158" i="6"/>
  <c r="S16" i="17"/>
  <c r="L158" i="6"/>
  <c r="S14" i="17"/>
  <c r="H158" i="6"/>
  <c r="S10" i="17"/>
  <c r="F158" i="6"/>
  <c r="S8" i="17"/>
  <c r="BG142" i="6"/>
  <c r="AU140" i="6"/>
  <c r="Q49" i="17"/>
  <c r="AM140" i="6"/>
  <c r="Q41" i="17"/>
  <c r="AK140" i="6"/>
  <c r="Q39" i="17"/>
  <c r="AC140" i="6"/>
  <c r="Q31" i="17"/>
  <c r="U140" i="6"/>
  <c r="Q23" i="17"/>
  <c r="O140" i="6"/>
  <c r="G140" i="6"/>
  <c r="Q9" i="17"/>
  <c r="BG128" i="6"/>
  <c r="BG131" i="6"/>
  <c r="AX131" i="6"/>
  <c r="P52" i="17"/>
  <c r="AR131" i="6"/>
  <c r="P46" i="17"/>
  <c r="AJ131" i="6"/>
  <c r="P38" i="17"/>
  <c r="AH131" i="6"/>
  <c r="P36" i="17"/>
  <c r="Z131" i="6"/>
  <c r="P28" i="17"/>
  <c r="T131" i="6"/>
  <c r="P22" i="17"/>
  <c r="L131" i="6"/>
  <c r="P14" i="17"/>
  <c r="J131" i="6"/>
  <c r="P12" i="17"/>
  <c r="AX122" i="6"/>
  <c r="O52" i="17"/>
  <c r="AJ122" i="6"/>
  <c r="O38" i="17"/>
  <c r="Z122" i="6"/>
  <c r="O28" i="17"/>
  <c r="T122" i="6"/>
  <c r="O22" i="17"/>
  <c r="R122" i="6"/>
  <c r="O20" i="17"/>
  <c r="AW113" i="6"/>
  <c r="N51" i="17"/>
  <c r="AG113" i="6"/>
  <c r="N35" i="17"/>
  <c r="AE113" i="6"/>
  <c r="N33" i="17"/>
  <c r="W113" i="6"/>
  <c r="N25" i="17"/>
  <c r="O113" i="6"/>
  <c r="N17" i="17"/>
  <c r="G113" i="6"/>
  <c r="N9" i="17"/>
  <c r="BG106" i="6"/>
  <c r="AR104" i="6"/>
  <c r="M46" i="17"/>
  <c r="AN104" i="6"/>
  <c r="AL104" i="6"/>
  <c r="AJ104" i="6"/>
  <c r="M38" i="17"/>
  <c r="AD104" i="6"/>
  <c r="M32" i="17"/>
  <c r="AB104" i="6"/>
  <c r="M30" i="17"/>
  <c r="X104" i="6"/>
  <c r="M26" i="17"/>
  <c r="V104" i="6"/>
  <c r="M24" i="17"/>
  <c r="T104" i="6"/>
  <c r="M22" i="17"/>
  <c r="N104" i="6"/>
  <c r="M16" i="17"/>
  <c r="L104" i="6"/>
  <c r="M14" i="17"/>
  <c r="F104" i="6"/>
  <c r="M8" i="17"/>
  <c r="BG92" i="6"/>
  <c r="AT95" i="6"/>
  <c r="L48" i="17"/>
  <c r="AD95" i="6"/>
  <c r="L32" i="17"/>
  <c r="V95" i="6"/>
  <c r="L24" i="17"/>
  <c r="N95" i="6"/>
  <c r="L16" i="17"/>
  <c r="BG87" i="6"/>
  <c r="AL86" i="6"/>
  <c r="K40" i="17"/>
  <c r="AD86" i="6"/>
  <c r="K32" i="17"/>
  <c r="N86" i="6"/>
  <c r="K16" i="17"/>
  <c r="F86" i="6"/>
  <c r="K8" i="17"/>
  <c r="AW77" i="6"/>
  <c r="J51" i="17"/>
  <c r="AG77" i="6"/>
  <c r="J35" i="17"/>
  <c r="BG65" i="6"/>
  <c r="AN68" i="6"/>
  <c r="I42" i="17"/>
  <c r="BG52" i="6"/>
  <c r="AL50" i="6"/>
  <c r="G40" i="17"/>
  <c r="AD50" i="6"/>
  <c r="G32" i="17"/>
  <c r="V50" i="6"/>
  <c r="F50" i="6"/>
  <c r="G8" i="17"/>
  <c r="AW41" i="6"/>
  <c r="F51" i="17"/>
  <c r="AO41" i="6"/>
  <c r="F43" i="17"/>
  <c r="AG41" i="6"/>
  <c r="F35" i="17"/>
  <c r="Y41" i="6"/>
  <c r="F27" i="17"/>
  <c r="Q41" i="6"/>
  <c r="F19" i="17"/>
  <c r="I41" i="6"/>
  <c r="F11" i="17"/>
  <c r="BG26" i="6"/>
  <c r="AX23" i="6"/>
  <c r="D52" i="17"/>
  <c r="AT23" i="6"/>
  <c r="D48" i="17"/>
  <c r="AP23" i="6"/>
  <c r="D44" i="17"/>
  <c r="AL23" i="6"/>
  <c r="AH23" i="6"/>
  <c r="D36" i="17"/>
  <c r="AD23" i="6"/>
  <c r="D32" i="17"/>
  <c r="Z23" i="6"/>
  <c r="D28" i="17"/>
  <c r="V23" i="6"/>
  <c r="D24" i="17"/>
  <c r="R23" i="6"/>
  <c r="D20" i="17"/>
  <c r="N23" i="6"/>
  <c r="D16" i="17"/>
  <c r="J23" i="6"/>
  <c r="D12" i="17"/>
  <c r="F23" i="6"/>
  <c r="D8" i="17"/>
  <c r="AV14" i="6"/>
  <c r="C50" i="17"/>
  <c r="AT14" i="6"/>
  <c r="C48" i="17"/>
  <c r="AN14" i="6"/>
  <c r="C42" i="17"/>
  <c r="AL14" i="6"/>
  <c r="C40" i="17"/>
  <c r="AF14" i="6"/>
  <c r="C34" i="17"/>
  <c r="AD14" i="6"/>
  <c r="C32" i="17"/>
  <c r="X14" i="6"/>
  <c r="C26" i="17"/>
  <c r="V14" i="6"/>
  <c r="C24" i="17"/>
  <c r="P14" i="6"/>
  <c r="C18" i="17"/>
  <c r="N14" i="6"/>
  <c r="C16" i="17"/>
  <c r="H14" i="6"/>
  <c r="C10" i="17"/>
  <c r="F14" i="6"/>
  <c r="C8" i="17"/>
  <c r="BG119" i="6"/>
  <c r="AS122" i="6"/>
  <c r="O47" i="17"/>
  <c r="AK122" i="6"/>
  <c r="O39" i="17"/>
  <c r="AC122" i="6"/>
  <c r="O31" i="17"/>
  <c r="U122" i="6"/>
  <c r="O23" i="17"/>
  <c r="M122" i="6"/>
  <c r="O15" i="17"/>
  <c r="AX113" i="6"/>
  <c r="N52" i="17"/>
  <c r="AR113" i="6"/>
  <c r="N46" i="17"/>
  <c r="AP113" i="6"/>
  <c r="N44" i="17"/>
  <c r="AJ113" i="6"/>
  <c r="N38" i="17"/>
  <c r="AH113" i="6"/>
  <c r="N36" i="17"/>
  <c r="Z113" i="6"/>
  <c r="N28" i="17"/>
  <c r="T113" i="6"/>
  <c r="N22" i="17"/>
  <c r="R113" i="6"/>
  <c r="N20" i="17"/>
  <c r="L113" i="6"/>
  <c r="N14" i="17"/>
  <c r="J113" i="6"/>
  <c r="N12" i="17"/>
  <c r="BG101" i="6"/>
  <c r="AU104" i="6"/>
  <c r="M49" i="17"/>
  <c r="AM104" i="6"/>
  <c r="M41" i="17"/>
  <c r="AE104" i="6"/>
  <c r="M33" i="17"/>
  <c r="W104" i="6"/>
  <c r="M25" i="17"/>
  <c r="O104" i="6"/>
  <c r="M17" i="17"/>
  <c r="G104" i="6"/>
  <c r="M9" i="17"/>
  <c r="BG97" i="6"/>
  <c r="BG89" i="6"/>
  <c r="BG95" i="6"/>
  <c r="AU95" i="6"/>
  <c r="L49" i="17"/>
  <c r="AS95" i="6"/>
  <c r="L47" i="17"/>
  <c r="AM95" i="6"/>
  <c r="L41" i="17"/>
  <c r="AK95" i="6"/>
  <c r="L39" i="17"/>
  <c r="AE95" i="6"/>
  <c r="L33" i="17"/>
  <c r="AC95" i="6"/>
  <c r="L31" i="17"/>
  <c r="W95" i="6"/>
  <c r="L25" i="17"/>
  <c r="U95" i="6"/>
  <c r="L23" i="17"/>
  <c r="O95" i="6"/>
  <c r="L17" i="17"/>
  <c r="M95" i="6"/>
  <c r="L15" i="17"/>
  <c r="G95" i="6"/>
  <c r="L9" i="17"/>
  <c r="BG83" i="6"/>
  <c r="AU86" i="6"/>
  <c r="K49" i="17"/>
  <c r="W86" i="6"/>
  <c r="K25" i="17"/>
  <c r="M86" i="6"/>
  <c r="K15" i="17"/>
  <c r="AR77" i="6"/>
  <c r="J46" i="17"/>
  <c r="AP77" i="6"/>
  <c r="J44" i="17"/>
  <c r="R77" i="6"/>
  <c r="J20" i="17"/>
  <c r="J77" i="6"/>
  <c r="J12" i="17"/>
  <c r="AW68" i="6"/>
  <c r="I51" i="17"/>
  <c r="AO68" i="6"/>
  <c r="I43" i="17"/>
  <c r="AG68" i="6"/>
  <c r="I35" i="17"/>
  <c r="Y68" i="6"/>
  <c r="I27" i="17"/>
  <c r="O68" i="6"/>
  <c r="I17" i="17"/>
  <c r="I68" i="6"/>
  <c r="I11" i="17"/>
  <c r="AV59" i="6"/>
  <c r="H50" i="17"/>
  <c r="AJ59" i="6"/>
  <c r="H38" i="17"/>
  <c r="AF59" i="6"/>
  <c r="H34" i="17"/>
  <c r="AW50" i="6"/>
  <c r="G51" i="17"/>
  <c r="AO50" i="6"/>
  <c r="G43" i="17"/>
  <c r="AG50" i="6"/>
  <c r="G35" i="17"/>
  <c r="Y50" i="6"/>
  <c r="G27" i="17"/>
  <c r="S50" i="6"/>
  <c r="G21" i="17"/>
  <c r="K50" i="6"/>
  <c r="G13" i="17"/>
  <c r="BG43" i="6"/>
  <c r="AZ41" i="6"/>
  <c r="F54" i="17"/>
  <c r="AR41" i="6"/>
  <c r="F46" i="17"/>
  <c r="AJ41" i="6"/>
  <c r="F38" i="17"/>
  <c r="AW32" i="6"/>
  <c r="E51" i="17"/>
  <c r="AO32" i="6"/>
  <c r="E43" i="17"/>
  <c r="AG32" i="6"/>
  <c r="E35" i="17"/>
  <c r="Y32" i="6"/>
  <c r="E27" i="17"/>
  <c r="Q32" i="6"/>
  <c r="E19" i="17"/>
  <c r="I32" i="6"/>
  <c r="E11" i="17"/>
  <c r="AO23" i="6"/>
  <c r="D43" i="17"/>
  <c r="AG23" i="6"/>
  <c r="D35" i="17"/>
  <c r="Y23" i="6"/>
  <c r="D27" i="17"/>
  <c r="Q23" i="6"/>
  <c r="D19" i="17"/>
  <c r="I23" i="6"/>
  <c r="D11" i="17"/>
  <c r="BG14" i="6"/>
  <c r="AY14" i="6"/>
  <c r="C53" i="17"/>
  <c r="AQ14" i="6"/>
  <c r="C45" i="17"/>
  <c r="AI14" i="6"/>
  <c r="C37" i="17"/>
  <c r="AA14" i="6"/>
  <c r="C29" i="17"/>
  <c r="S14" i="6"/>
  <c r="C21" i="17"/>
  <c r="K14" i="6"/>
  <c r="C13" i="17"/>
  <c r="AT250" i="6"/>
  <c r="L249" i="6"/>
  <c r="W236" i="6"/>
  <c r="W241" i="6"/>
  <c r="AT236" i="6"/>
  <c r="AJ236" i="6"/>
  <c r="AF236" i="6"/>
  <c r="U241" i="6"/>
  <c r="AZ240" i="6"/>
  <c r="AF240" i="6"/>
  <c r="BE231" i="6"/>
  <c r="R231" i="6"/>
  <c r="BG161" i="6"/>
  <c r="BG168" i="6"/>
  <c r="S240" i="6"/>
  <c r="AQ240" i="6"/>
  <c r="U250" i="6"/>
  <c r="AP250" i="6"/>
  <c r="AD249" i="6"/>
  <c r="AY245" i="6"/>
  <c r="AY248" i="6"/>
  <c r="E52" i="1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c r="H232" i="6"/>
  <c r="AW227" i="6"/>
  <c r="AW232" i="6"/>
  <c r="AL227" i="6"/>
  <c r="AH227" i="6"/>
  <c r="AI231" i="6"/>
  <c r="R55" i="17"/>
  <c r="AV250" i="6"/>
  <c r="AR250" i="6"/>
  <c r="O250" i="6"/>
  <c r="T249" i="6"/>
  <c r="N249" i="6"/>
  <c r="AR236" i="6"/>
  <c r="AR240" i="6"/>
  <c r="AD236" i="6"/>
  <c r="U236" i="6"/>
  <c r="AF241" i="6"/>
  <c r="AE245" i="6"/>
  <c r="AE248" i="6"/>
  <c r="E32" i="16"/>
  <c r="AC250" i="6"/>
  <c r="W250" i="6"/>
  <c r="BF245" i="6"/>
  <c r="BB245" i="6"/>
  <c r="AT245" i="6"/>
  <c r="AO245" i="6"/>
  <c r="AL245" i="6"/>
  <c r="AH245" i="6"/>
  <c r="AB249" i="6"/>
  <c r="S245" i="6"/>
  <c r="Q249" i="6"/>
  <c r="N245" i="6"/>
  <c r="AO250" i="6"/>
  <c r="AK250" i="6"/>
  <c r="AB248" i="6"/>
  <c r="E29" i="16"/>
  <c r="Z250" i="6"/>
  <c r="T250" i="6"/>
  <c r="N250" i="6"/>
  <c r="L248" i="6"/>
  <c r="E13" i="16"/>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c r="AN167" i="6"/>
  <c r="T42" i="17"/>
  <c r="AF167" i="6"/>
  <c r="T34" i="17"/>
  <c r="AD167" i="6"/>
  <c r="T32" i="17"/>
  <c r="X167" i="6"/>
  <c r="V167" i="6"/>
  <c r="T24" i="17"/>
  <c r="P167" i="6"/>
  <c r="T18" i="17"/>
  <c r="N167" i="6"/>
  <c r="T16" i="17"/>
  <c r="H167" i="6"/>
  <c r="F167" i="6"/>
  <c r="T8" i="17"/>
  <c r="BG155" i="6"/>
  <c r="AX158" i="6"/>
  <c r="S52" i="17"/>
  <c r="AH158" i="6"/>
  <c r="S36" i="17"/>
  <c r="Z158" i="6"/>
  <c r="S28" i="17"/>
  <c r="R158" i="6"/>
  <c r="S20" i="17"/>
  <c r="J158" i="6"/>
  <c r="S12" i="17"/>
  <c r="X232" i="6"/>
  <c r="V232" i="6"/>
  <c r="N227" i="6"/>
  <c r="BE227" i="6"/>
  <c r="AT227" i="6"/>
  <c r="AP227" i="6"/>
  <c r="AA227" i="6"/>
  <c r="W227" i="6"/>
  <c r="R227" i="6"/>
  <c r="M227" i="6"/>
  <c r="AY232" i="6"/>
  <c r="AK232" i="6"/>
  <c r="Y232" i="6"/>
  <c r="U232" i="6"/>
  <c r="K232" i="6"/>
  <c r="AQ231" i="6"/>
  <c r="AF230" i="6"/>
  <c r="C33" i="16"/>
  <c r="Q231" i="6"/>
  <c r="AU167" i="6"/>
  <c r="AS167" i="6"/>
  <c r="T47" i="17"/>
  <c r="AM167" i="6"/>
  <c r="T41" i="17"/>
  <c r="AK167" i="6"/>
  <c r="T39" i="17"/>
  <c r="AE167" i="6"/>
  <c r="T33" i="17"/>
  <c r="W167" i="6"/>
  <c r="T25" i="17"/>
  <c r="U167" i="6"/>
  <c r="T23" i="17"/>
  <c r="O167" i="6"/>
  <c r="T17" i="17"/>
  <c r="M167" i="6"/>
  <c r="T15" i="17"/>
  <c r="G167" i="6"/>
  <c r="T9" i="17"/>
  <c r="AU158" i="6"/>
  <c r="AM158" i="6"/>
  <c r="S41" i="17"/>
  <c r="AG158" i="6"/>
  <c r="S35" i="17"/>
  <c r="AE158" i="6"/>
  <c r="S33" i="17"/>
  <c r="W158" i="6"/>
  <c r="S25" i="17"/>
  <c r="O158" i="6"/>
  <c r="S17" i="17"/>
  <c r="AV149" i="6"/>
  <c r="R50" i="17"/>
  <c r="AT149" i="6"/>
  <c r="R48" i="17"/>
  <c r="AL149" i="6"/>
  <c r="R40" i="17"/>
  <c r="AF149" i="6"/>
  <c r="R34" i="17"/>
  <c r="AD149" i="6"/>
  <c r="R32" i="17"/>
  <c r="V149" i="6"/>
  <c r="R24" i="17"/>
  <c r="P149" i="6"/>
  <c r="R18" i="17"/>
  <c r="N149" i="6"/>
  <c r="R16" i="17"/>
  <c r="H149" i="6"/>
  <c r="R10" i="17"/>
  <c r="F149" i="6"/>
  <c r="R8" i="17"/>
  <c r="D34" i="18"/>
  <c r="C33" i="18"/>
  <c r="P36" i="18"/>
  <c r="O33" i="18"/>
  <c r="J36" i="18"/>
  <c r="D35" i="18"/>
  <c r="D36" i="18"/>
  <c r="P35" i="18"/>
  <c r="N28" i="22"/>
  <c r="N29" i="18"/>
  <c r="N29" i="22"/>
  <c r="N30" i="18"/>
  <c r="N41" i="17"/>
  <c r="H37" i="17"/>
  <c r="M28" i="18"/>
  <c r="H42" i="17"/>
  <c r="K57" i="17"/>
  <c r="F33" i="19"/>
  <c r="N30" i="22"/>
  <c r="N31" i="18"/>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Q11" i="22"/>
  <c r="R27" i="22"/>
  <c r="R28" i="18"/>
  <c r="C31" i="19"/>
  <c r="M40" i="17"/>
  <c r="O37" i="20"/>
  <c r="H37" i="20"/>
  <c r="O21" i="20"/>
  <c r="H17" i="20"/>
  <c r="H37" i="19"/>
  <c r="C15" i="19"/>
  <c r="BG1402" i="6"/>
  <c r="N57" i="20"/>
  <c r="BG1060" i="6"/>
  <c r="K17" i="20"/>
  <c r="BG709" i="6"/>
  <c r="F11" i="21"/>
  <c r="BD249" i="6"/>
  <c r="AX240" i="6"/>
  <c r="AE231" i="6"/>
  <c r="N48" i="20"/>
  <c r="F51" i="20"/>
  <c r="BG1451" i="6"/>
  <c r="BK1452" i="6"/>
  <c r="E52" i="19"/>
  <c r="I49" i="19"/>
  <c r="E27" i="19"/>
  <c r="F60" i="17"/>
  <c r="N60" i="17"/>
  <c r="P60" i="17"/>
  <c r="G60" i="17"/>
  <c r="J60" i="17"/>
  <c r="I60" i="17"/>
  <c r="D60" i="17"/>
  <c r="M60" i="17"/>
  <c r="E60" i="17"/>
  <c r="T60" i="17"/>
  <c r="M21" i="18"/>
  <c r="BG1621" i="6"/>
  <c r="BG1618" i="6"/>
  <c r="I54" i="19"/>
  <c r="K54" i="19"/>
  <c r="L11" i="20"/>
  <c r="BG1204" i="6"/>
  <c r="F16" i="21"/>
  <c r="BG1198" i="6"/>
  <c r="BG1123" i="6"/>
  <c r="BG1108" i="6"/>
  <c r="BG1105" i="6"/>
  <c r="F15" i="21"/>
  <c r="BG1090" i="6"/>
  <c r="J44" i="20"/>
  <c r="I35" i="20"/>
  <c r="G31" i="20"/>
  <c r="BG583" i="6"/>
  <c r="BG577" i="6"/>
  <c r="BG526" i="6"/>
  <c r="I239" i="6"/>
  <c r="D10" i="16"/>
  <c r="I241" i="6"/>
  <c r="BD240" i="6"/>
  <c r="F56" i="20"/>
  <c r="K56" i="20"/>
  <c r="G51" i="20"/>
  <c r="J51" i="20"/>
  <c r="D51" i="20"/>
  <c r="M40" i="20"/>
  <c r="O40" i="20"/>
  <c r="M20" i="20"/>
  <c r="C55" i="19"/>
  <c r="N54" i="17"/>
  <c r="K54" i="17"/>
  <c r="Q54" i="17"/>
  <c r="E54" i="17"/>
  <c r="H45" i="17"/>
  <c r="BG1489" i="6"/>
  <c r="BG1414" i="6"/>
  <c r="BG1318" i="6"/>
  <c r="L45" i="20"/>
  <c r="L29" i="20"/>
  <c r="L21" i="20"/>
  <c r="BG1117" i="6"/>
  <c r="G15" i="21"/>
  <c r="BG1099" i="6"/>
  <c r="J12" i="20"/>
  <c r="BG706" i="6"/>
  <c r="G47" i="19"/>
  <c r="BG659" i="6"/>
  <c r="BK660" i="6"/>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c r="BG79" i="6"/>
  <c r="I8" i="19"/>
  <c r="N49" i="20"/>
  <c r="D49" i="20"/>
  <c r="H49" i="20"/>
  <c r="BG1594" i="6"/>
  <c r="H249" i="6"/>
  <c r="H248" i="6"/>
  <c r="E9" i="16"/>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c r="BG1585" i="6"/>
  <c r="BG1550" i="6"/>
  <c r="BK1551" i="6"/>
  <c r="BG1474" i="6"/>
  <c r="BG1210" i="6"/>
  <c r="J27" i="20"/>
  <c r="BG994" i="6"/>
  <c r="E14" i="2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c r="J38" i="20"/>
  <c r="BG868" i="6"/>
  <c r="BG796" i="6"/>
  <c r="E12" i="21"/>
  <c r="BG793" i="6"/>
  <c r="AW245" i="6"/>
  <c r="AW249" i="6"/>
  <c r="AA236" i="6"/>
  <c r="AA239" i="6"/>
  <c r="D28" i="16"/>
  <c r="AA241" i="6"/>
  <c r="AS227" i="6"/>
  <c r="AS231" i="6"/>
  <c r="AD227" i="6"/>
  <c r="AD231" i="6"/>
  <c r="H17" i="19"/>
  <c r="S32" i="17"/>
  <c r="Q24" i="17"/>
  <c r="G24" i="17"/>
  <c r="T43" i="18"/>
  <c r="G27" i="22"/>
  <c r="BG1507" i="6"/>
  <c r="BG1393" i="6"/>
  <c r="BG1384" i="6"/>
  <c r="BG1378" i="6"/>
  <c r="I7" i="19"/>
  <c r="M57" i="20"/>
  <c r="M49" i="20"/>
  <c r="M41" i="20"/>
  <c r="M33" i="20"/>
  <c r="M17" i="20"/>
  <c r="BG1254" i="6"/>
  <c r="BK1255" i="6"/>
  <c r="L52" i="20"/>
  <c r="L53" i="20"/>
  <c r="BG1027" i="6"/>
  <c r="BG898" i="6"/>
  <c r="BG799" i="6"/>
  <c r="I33" i="20"/>
  <c r="M39" i="18"/>
  <c r="S27" i="22"/>
  <c r="P29" i="22"/>
  <c r="P30" i="18"/>
  <c r="G20" i="18"/>
  <c r="BG1573" i="6"/>
  <c r="BG1567" i="6"/>
  <c r="BG1360" i="6"/>
  <c r="M16" i="20"/>
  <c r="BG1273" i="6"/>
  <c r="BG1264" i="6"/>
  <c r="L37" i="20"/>
  <c r="BG1111" i="6"/>
  <c r="BG1093" i="6"/>
  <c r="E15" i="21"/>
  <c r="BG1072" i="6"/>
  <c r="BG1063" i="6"/>
  <c r="K53" i="20"/>
  <c r="BG1057" i="6"/>
  <c r="B15" i="21"/>
  <c r="BG1012" i="6"/>
  <c r="BG1009" i="6"/>
  <c r="J25" i="20"/>
  <c r="BG967" i="6"/>
  <c r="J22" i="20"/>
  <c r="BG858" i="6"/>
  <c r="BK859" i="6"/>
  <c r="BG676" i="6"/>
  <c r="AV236" i="6"/>
  <c r="AV241" i="6"/>
  <c r="AN241" i="6"/>
  <c r="AN236" i="6"/>
  <c r="O26" i="20"/>
  <c r="H13" i="20"/>
  <c r="C47" i="20"/>
  <c r="G26" i="18"/>
  <c r="M23" i="17"/>
  <c r="H8" i="17"/>
  <c r="G42" i="18"/>
  <c r="H42" i="18"/>
  <c r="BG1579" i="6"/>
  <c r="BG1551" i="6"/>
  <c r="BK1552" i="6"/>
  <c r="BG1456" i="6"/>
  <c r="BG1369" i="6"/>
  <c r="BG1291" i="6"/>
  <c r="BG1288" i="6"/>
  <c r="BG1270" i="6"/>
  <c r="BG1255" i="6"/>
  <c r="L13" i="20"/>
  <c r="BG1156" i="6"/>
  <c r="B16" i="21"/>
  <c r="K36" i="20"/>
  <c r="BG1078" i="6"/>
  <c r="K29" i="20"/>
  <c r="K21" i="20"/>
  <c r="BG1055" i="6"/>
  <c r="BK1056" i="6"/>
  <c r="BG988" i="6"/>
  <c r="J40" i="20"/>
  <c r="J32" i="20"/>
  <c r="J16" i="20"/>
  <c r="J56" i="20"/>
  <c r="BG904" i="6"/>
  <c r="BG901" i="6"/>
  <c r="BG874" i="6"/>
  <c r="BG871" i="6"/>
  <c r="C13" i="21"/>
  <c r="I51" i="20"/>
  <c r="BG772" i="6"/>
  <c r="C12" i="21"/>
  <c r="I59" i="19"/>
  <c r="K59" i="19"/>
  <c r="N31" i="20"/>
  <c r="BG1321" i="6"/>
  <c r="BG1168" i="6"/>
  <c r="C16" i="21"/>
  <c r="BG1024" i="6"/>
  <c r="J46" i="20"/>
  <c r="J30" i="20"/>
  <c r="J14" i="20"/>
  <c r="J55" i="20"/>
  <c r="J43" i="20"/>
  <c r="BG910" i="6"/>
  <c r="BG880" i="6"/>
  <c r="BG811" i="6"/>
  <c r="BG718" i="6"/>
  <c r="G54" i="20"/>
  <c r="G38" i="20"/>
  <c r="BG574" i="6"/>
  <c r="C10" i="21"/>
  <c r="AM250" i="6"/>
  <c r="O241" i="6"/>
  <c r="AD240" i="6"/>
  <c r="AY227" i="6"/>
  <c r="AY230" i="6"/>
  <c r="C52" i="16"/>
  <c r="AY231" i="6"/>
  <c r="AC231" i="6"/>
  <c r="AC227" i="6"/>
  <c r="AK231" i="6"/>
  <c r="I19" i="17"/>
  <c r="E31" i="17"/>
  <c r="L56" i="17"/>
  <c r="F56" i="19"/>
  <c r="M42" i="17"/>
  <c r="N51" i="20"/>
  <c r="N11" i="20"/>
  <c r="BG1174" i="6"/>
  <c r="L54" i="20"/>
  <c r="L38" i="20"/>
  <c r="L22" i="20"/>
  <c r="L14" i="20"/>
  <c r="BG1155" i="6"/>
  <c r="BK1156" i="6"/>
  <c r="BG1069" i="6"/>
  <c r="C15" i="21"/>
  <c r="BG1003" i="6"/>
  <c r="J50" i="20"/>
  <c r="BG907" i="6"/>
  <c r="F13" i="21"/>
  <c r="BG895" i="6"/>
  <c r="E13" i="21"/>
  <c r="I19" i="20"/>
  <c r="BG859" i="6"/>
  <c r="B13" i="21"/>
  <c r="BG758" i="6"/>
  <c r="BK759" i="6"/>
  <c r="G37" i="19"/>
  <c r="BG496" i="6"/>
  <c r="BG493" i="6"/>
  <c r="E59" i="20"/>
  <c r="BG289" i="6"/>
  <c r="D7" i="21"/>
  <c r="BG277" i="6"/>
  <c r="C7" i="21"/>
  <c r="BB250" i="6"/>
  <c r="AN249" i="6"/>
  <c r="Y248" i="6"/>
  <c r="E26" i="16"/>
  <c r="Y249" i="6"/>
  <c r="M248" i="6"/>
  <c r="E14" i="16"/>
  <c r="M249" i="6"/>
  <c r="AI241" i="6"/>
  <c r="BG328" i="6"/>
  <c r="AB240" i="6"/>
  <c r="Z227" i="6"/>
  <c r="Z232" i="6"/>
  <c r="BF232" i="6"/>
  <c r="BF230" i="6"/>
  <c r="C59" i="16"/>
  <c r="AR232" i="6"/>
  <c r="G17" i="17"/>
  <c r="S56" i="17"/>
  <c r="BG1417" i="6"/>
  <c r="BG1222" i="6"/>
  <c r="L49" i="20"/>
  <c r="L34" i="20"/>
  <c r="BG1096" i="6"/>
  <c r="BG1087" i="6"/>
  <c r="BG1075" i="6"/>
  <c r="K44" i="20"/>
  <c r="BG1021" i="6"/>
  <c r="J33" i="20"/>
  <c r="BG919" i="6"/>
  <c r="G13" i="21"/>
  <c r="BG787" i="6"/>
  <c r="H59" i="19"/>
  <c r="BG775" i="6"/>
  <c r="BG682" i="6"/>
  <c r="BG514" i="6"/>
  <c r="BG469" i="6"/>
  <c r="BG430" i="6"/>
  <c r="BG388" i="6"/>
  <c r="D8" i="21"/>
  <c r="BG379" i="6"/>
  <c r="BG325" i="6"/>
  <c r="G7" i="21"/>
  <c r="BG304" i="6"/>
  <c r="AZ250" i="6"/>
  <c r="H240" i="6"/>
  <c r="H236" i="6"/>
  <c r="H239" i="6"/>
  <c r="D9" i="16"/>
  <c r="T240" i="6"/>
  <c r="Q17" i="17"/>
  <c r="O56" i="17"/>
  <c r="F56" i="17"/>
  <c r="K42" i="17"/>
  <c r="BG1576" i="6"/>
  <c r="BG1453" i="6"/>
  <c r="N41" i="20"/>
  <c r="BG1267" i="6"/>
  <c r="M11" i="20"/>
  <c r="BG1183" i="6"/>
  <c r="BG1018" i="6"/>
  <c r="G14" i="21"/>
  <c r="J20" i="20"/>
  <c r="J13" i="20"/>
  <c r="BG957" i="6"/>
  <c r="BK958" i="6"/>
  <c r="BG925" i="6"/>
  <c r="BG703" i="6"/>
  <c r="G21" i="19"/>
  <c r="BG466" i="6"/>
  <c r="V249" i="6"/>
  <c r="V245" i="6"/>
  <c r="F249" i="6"/>
  <c r="F245" i="6"/>
  <c r="Z240" i="6"/>
  <c r="I59" i="20"/>
  <c r="I32" i="20"/>
  <c r="BG778" i="6"/>
  <c r="H41" i="19"/>
  <c r="H14" i="19"/>
  <c r="BG760" i="6"/>
  <c r="B12" i="21"/>
  <c r="BG721" i="6"/>
  <c r="G11" i="21"/>
  <c r="BG715" i="6"/>
  <c r="BG700" i="6"/>
  <c r="BG688" i="6"/>
  <c r="G29" i="19"/>
  <c r="BG661" i="6"/>
  <c r="B11" i="21"/>
  <c r="BG622" i="6"/>
  <c r="G10" i="21"/>
  <c r="BG523" i="6"/>
  <c r="G9" i="21"/>
  <c r="BG517" i="6"/>
  <c r="BG502" i="6"/>
  <c r="E36" i="20"/>
  <c r="E11" i="19"/>
  <c r="BG382" i="6"/>
  <c r="D20" i="19"/>
  <c r="AX245" i="6"/>
  <c r="AG245" i="6"/>
  <c r="Z249" i="6"/>
  <c r="V240" i="6"/>
  <c r="AP236" i="6"/>
  <c r="AP240" i="6"/>
  <c r="BC240" i="6"/>
  <c r="AL231" i="6"/>
  <c r="I57" i="20"/>
  <c r="I44" i="20"/>
  <c r="I30" i="20"/>
  <c r="BG805" i="6"/>
  <c r="H55" i="20"/>
  <c r="H53" i="19"/>
  <c r="BG694" i="6"/>
  <c r="BG673" i="6"/>
  <c r="C11" i="21"/>
  <c r="BG670" i="6"/>
  <c r="BG667" i="6"/>
  <c r="BG664" i="6"/>
  <c r="G13" i="20"/>
  <c r="BG508" i="6"/>
  <c r="BG499" i="6"/>
  <c r="E9" i="21"/>
  <c r="BG394" i="6"/>
  <c r="X249" i="6"/>
  <c r="AP241" i="6"/>
  <c r="AH232" i="6"/>
  <c r="Q230" i="6"/>
  <c r="C18" i="16"/>
  <c r="G39" i="20"/>
  <c r="G12" i="19"/>
  <c r="BG631" i="6"/>
  <c r="BG478" i="6"/>
  <c r="E57" i="20"/>
  <c r="E9" i="19"/>
  <c r="BG406" i="6"/>
  <c r="D58" i="20"/>
  <c r="M250" i="6"/>
  <c r="AL249" i="6"/>
  <c r="AS240" i="6"/>
  <c r="AS236" i="6"/>
  <c r="BA239" i="6"/>
  <c r="D54" i="16"/>
  <c r="BA240" i="6"/>
  <c r="M240" i="6"/>
  <c r="M239" i="6"/>
  <c r="D14" i="16"/>
  <c r="AG232" i="6"/>
  <c r="BG146" i="6"/>
  <c r="BG150" i="6"/>
  <c r="C11" i="22"/>
  <c r="I28" i="20"/>
  <c r="I55" i="20"/>
  <c r="BG823" i="6"/>
  <c r="BG790" i="6"/>
  <c r="BG685" i="6"/>
  <c r="D11" i="21"/>
  <c r="G15" i="20"/>
  <c r="BG484" i="6"/>
  <c r="BG418" i="6"/>
  <c r="BG412" i="6"/>
  <c r="F8" i="21"/>
  <c r="BG385" i="6"/>
  <c r="BG295" i="6"/>
  <c r="BG280" i="6"/>
  <c r="BG265" i="6"/>
  <c r="B7" i="21"/>
  <c r="R245" i="6"/>
  <c r="R249" i="6"/>
  <c r="AA248" i="6"/>
  <c r="E28" i="16"/>
  <c r="AA250" i="6"/>
  <c r="L241" i="6"/>
  <c r="AJ240" i="6"/>
  <c r="X240" i="6"/>
  <c r="AQ227" i="6"/>
  <c r="AQ232" i="6"/>
  <c r="S227" i="6"/>
  <c r="S231" i="6"/>
  <c r="G227" i="6"/>
  <c r="G231" i="6"/>
  <c r="BB232" i="6"/>
  <c r="AU232" i="6"/>
  <c r="AP231" i="6"/>
  <c r="O231" i="6"/>
  <c r="BG53" i="6"/>
  <c r="O56" i="20"/>
  <c r="BG1390" i="6"/>
  <c r="N55" i="20"/>
  <c r="BG985" i="6"/>
  <c r="J59" i="20"/>
  <c r="J36" i="20"/>
  <c r="J24" i="20"/>
  <c r="J11" i="20"/>
  <c r="I49" i="20"/>
  <c r="I20" i="20"/>
  <c r="BG862" i="6"/>
  <c r="I27" i="20"/>
  <c r="BG829" i="6"/>
  <c r="BG730" i="6"/>
  <c r="G45" i="20"/>
  <c r="BG475" i="6"/>
  <c r="C9" i="21"/>
  <c r="E55" i="20"/>
  <c r="BG424" i="6"/>
  <c r="G8" i="21"/>
  <c r="D59" i="20"/>
  <c r="BG363" i="6"/>
  <c r="BK364" i="6"/>
  <c r="BG301" i="6"/>
  <c r="E7" i="21"/>
  <c r="BG286" i="6"/>
  <c r="F250" i="6"/>
  <c r="AB250" i="6"/>
  <c r="AW236" i="6"/>
  <c r="AW240" i="6"/>
  <c r="AU241" i="6"/>
  <c r="X241" i="6"/>
  <c r="W231" i="6"/>
  <c r="Y227" i="6"/>
  <c r="Y231" i="6"/>
  <c r="AA231" i="6"/>
  <c r="U230" i="6"/>
  <c r="C22" i="16"/>
  <c r="U231" i="6"/>
  <c r="BG1396" i="6"/>
  <c r="BG1276" i="6"/>
  <c r="BG1216" i="6"/>
  <c r="G16" i="21"/>
  <c r="L9" i="20"/>
  <c r="K57" i="20"/>
  <c r="BG997" i="6"/>
  <c r="BG991" i="6"/>
  <c r="J35" i="20"/>
  <c r="J29" i="20"/>
  <c r="BG877" i="6"/>
  <c r="I34" i="20"/>
  <c r="BG820" i="6"/>
  <c r="G12" i="21"/>
  <c r="G58" i="20"/>
  <c r="G44" i="19"/>
  <c r="G9" i="19"/>
  <c r="BG561" i="6"/>
  <c r="BK562" i="6"/>
  <c r="BG490" i="6"/>
  <c r="E26" i="19"/>
  <c r="BG462" i="6"/>
  <c r="BK463" i="6"/>
  <c r="BG461" i="6"/>
  <c r="BK462" i="6"/>
  <c r="BG274" i="6"/>
  <c r="BG264" i="6"/>
  <c r="BK265" i="6"/>
  <c r="BG263" i="6"/>
  <c r="BK264" i="6"/>
  <c r="AU250" i="6"/>
  <c r="AN250" i="6"/>
  <c r="AO241" i="6"/>
  <c r="N241" i="6"/>
  <c r="N236" i="6"/>
  <c r="AH240" i="6"/>
  <c r="AO232" i="6"/>
  <c r="AM227" i="6"/>
  <c r="J21" i="20"/>
  <c r="BG916" i="6"/>
  <c r="I36" i="20"/>
  <c r="I43" i="20"/>
  <c r="I11" i="20"/>
  <c r="BG808" i="6"/>
  <c r="F12" i="21"/>
  <c r="H45" i="20"/>
  <c r="H24" i="20"/>
  <c r="BG724" i="6"/>
  <c r="G50" i="19"/>
  <c r="G18" i="20"/>
  <c r="G55" i="20"/>
  <c r="G23" i="20"/>
  <c r="BG571" i="6"/>
  <c r="E47" i="20"/>
  <c r="D37" i="19"/>
  <c r="BG298" i="6"/>
  <c r="BG271" i="6"/>
  <c r="AS250" i="6"/>
  <c r="AR248" i="6"/>
  <c r="E45" i="16"/>
  <c r="AK249" i="6"/>
  <c r="AK236" i="6"/>
  <c r="AL240" i="6"/>
  <c r="Q240" i="6"/>
  <c r="BC227" i="6"/>
  <c r="V227" i="6"/>
  <c r="V230" i="6"/>
  <c r="C23" i="16"/>
  <c r="O232" i="6"/>
  <c r="BG151" i="6"/>
  <c r="BG143" i="6"/>
  <c r="I58" i="20"/>
  <c r="I31" i="20"/>
  <c r="I54" i="20"/>
  <c r="I29" i="20"/>
  <c r="I22" i="20"/>
  <c r="H50" i="19"/>
  <c r="H29" i="19"/>
  <c r="G28" i="19"/>
  <c r="BG580" i="6"/>
  <c r="BG505" i="6"/>
  <c r="BG487" i="6"/>
  <c r="D9" i="21"/>
  <c r="E35" i="19"/>
  <c r="AS245" i="6"/>
  <c r="AC245" i="6"/>
  <c r="BB240" i="6"/>
  <c r="U240" i="6"/>
  <c r="K236" i="6"/>
  <c r="AE241" i="6"/>
  <c r="K241" i="6"/>
  <c r="AD232" i="6"/>
  <c r="V231" i="6"/>
  <c r="AB232" i="6"/>
  <c r="AV230" i="6"/>
  <c r="C49" i="16"/>
  <c r="AT140" i="6"/>
  <c r="Q48" i="17"/>
  <c r="N140" i="6"/>
  <c r="Q16" i="17"/>
  <c r="BG56" i="6"/>
  <c r="O11" i="22"/>
  <c r="I15" i="20"/>
  <c r="H56" i="19"/>
  <c r="H57" i="20"/>
  <c r="H25" i="20"/>
  <c r="G27" i="20"/>
  <c r="BG511" i="6"/>
  <c r="F9" i="21"/>
  <c r="BG427" i="6"/>
  <c r="BG376" i="6"/>
  <c r="C8" i="21"/>
  <c r="AO249" i="6"/>
  <c r="AR249" i="6"/>
  <c r="W245" i="6"/>
  <c r="G250" i="6"/>
  <c r="AV248" i="6"/>
  <c r="E49" i="16"/>
  <c r="AP249" i="6"/>
  <c r="P248" i="6"/>
  <c r="E17" i="16"/>
  <c r="J249" i="6"/>
  <c r="AK240" i="6"/>
  <c r="BE236" i="6"/>
  <c r="AI236" i="6"/>
  <c r="J236" i="6"/>
  <c r="J241" i="6"/>
  <c r="BF240" i="6"/>
  <c r="AT240" i="6"/>
  <c r="AE239" i="6"/>
  <c r="D32" i="16"/>
  <c r="AG227" i="6"/>
  <c r="AA232" i="6"/>
  <c r="AA167" i="6"/>
  <c r="T29" i="17"/>
  <c r="BG114" i="6"/>
  <c r="BG107" i="6"/>
  <c r="L232" i="6"/>
  <c r="AY167" i="6"/>
  <c r="T53" i="17"/>
  <c r="AQ167" i="6"/>
  <c r="T45" i="17"/>
  <c r="K167" i="6"/>
  <c r="T13" i="17"/>
  <c r="I227" i="6"/>
  <c r="W232" i="6"/>
  <c r="AV131" i="6"/>
  <c r="P50" i="17"/>
  <c r="AN131" i="6"/>
  <c r="P42" i="17"/>
  <c r="X131" i="6"/>
  <c r="P26" i="17"/>
  <c r="H131" i="6"/>
  <c r="P10" i="17"/>
  <c r="AK227" i="6"/>
  <c r="AV158" i="6"/>
  <c r="S50" i="17"/>
  <c r="X158" i="6"/>
  <c r="S26" i="17"/>
  <c r="P158" i="6"/>
  <c r="S18" i="17"/>
  <c r="AW149" i="6"/>
  <c r="R51" i="17"/>
  <c r="AO149" i="6"/>
  <c r="R43" i="17"/>
  <c r="AG149" i="6"/>
  <c r="R35" i="17"/>
  <c r="Y149" i="6"/>
  <c r="R27" i="17"/>
  <c r="Q149" i="6"/>
  <c r="R19" i="17"/>
  <c r="I149" i="6"/>
  <c r="R11" i="17"/>
  <c r="AJ140" i="6"/>
  <c r="Q38" i="17"/>
  <c r="BG88" i="6"/>
  <c r="BG80" i="6"/>
  <c r="BG116" i="6"/>
  <c r="BG123" i="6"/>
  <c r="AZ122" i="6"/>
  <c r="O54" i="17"/>
  <c r="L122" i="6"/>
  <c r="O14" i="17"/>
  <c r="AQ113" i="6"/>
  <c r="N45" i="17"/>
  <c r="AI113" i="6"/>
  <c r="N37" i="17"/>
  <c r="S113" i="6"/>
  <c r="N21" i="17"/>
  <c r="AQ77" i="6"/>
  <c r="J45" i="17"/>
  <c r="AI77" i="6"/>
  <c r="J37" i="17"/>
  <c r="S77" i="6"/>
  <c r="J21" i="17"/>
  <c r="BG60" i="6"/>
  <c r="T59" i="6"/>
  <c r="H22" i="17"/>
  <c r="AP32" i="6"/>
  <c r="E44" i="17"/>
  <c r="AY149" i="6"/>
  <c r="R53" i="17"/>
  <c r="AQ149" i="6"/>
  <c r="R45" i="17"/>
  <c r="AI149" i="6"/>
  <c r="R37" i="17"/>
  <c r="AA149" i="6"/>
  <c r="R29" i="17"/>
  <c r="S149" i="6"/>
  <c r="R21" i="17"/>
  <c r="K149" i="6"/>
  <c r="R13" i="17"/>
  <c r="BG141" i="6"/>
  <c r="BG35" i="6"/>
  <c r="BG41" i="6"/>
  <c r="BG42" i="6"/>
  <c r="V131" i="6"/>
  <c r="P24" i="17"/>
  <c r="AK68" i="6"/>
  <c r="I39" i="17"/>
  <c r="AI41" i="6"/>
  <c r="F37" i="17"/>
  <c r="AA41" i="6"/>
  <c r="F29" i="17"/>
  <c r="K41" i="6"/>
  <c r="F13" i="17"/>
  <c r="AU32" i="6"/>
  <c r="E49" i="17"/>
  <c r="AM32" i="6"/>
  <c r="E41" i="17"/>
  <c r="AE32" i="6"/>
  <c r="E33" i="17"/>
  <c r="O32" i="6"/>
  <c r="E17" i="17"/>
  <c r="G32" i="6"/>
  <c r="E9" i="17"/>
  <c r="AY95" i="6"/>
  <c r="L53" i="17"/>
  <c r="AQ95" i="6"/>
  <c r="L45" i="17"/>
  <c r="AI95" i="6"/>
  <c r="L37" i="17"/>
  <c r="AA95" i="6"/>
  <c r="L29" i="17"/>
  <c r="S95" i="6"/>
  <c r="L21" i="17"/>
  <c r="K95" i="6"/>
  <c r="L13" i="17"/>
  <c r="AW95" i="6"/>
  <c r="L51" i="17"/>
  <c r="AO95" i="6"/>
  <c r="L43" i="17"/>
  <c r="AG95" i="6"/>
  <c r="L35" i="17"/>
  <c r="Y95" i="6"/>
  <c r="L27" i="17"/>
  <c r="Q95" i="6"/>
  <c r="L19" i="17"/>
  <c r="I95" i="6"/>
  <c r="L11" i="17"/>
  <c r="AR32" i="6"/>
  <c r="E46" i="17"/>
  <c r="AB32" i="6"/>
  <c r="E30" i="17"/>
  <c r="T32" i="6"/>
  <c r="E22" i="17"/>
  <c r="L32" i="6"/>
  <c r="E14" i="17"/>
  <c r="AV95" i="6"/>
  <c r="L50" i="17"/>
  <c r="AN95" i="6"/>
  <c r="L42" i="17"/>
  <c r="AF95" i="6"/>
  <c r="L34" i="17"/>
  <c r="X95" i="6"/>
  <c r="L26" i="17"/>
  <c r="P95" i="6"/>
  <c r="L18" i="17"/>
  <c r="H95" i="6"/>
  <c r="L10" i="17"/>
  <c r="BG71" i="6"/>
  <c r="BG96" i="6"/>
  <c r="AH239" i="6"/>
  <c r="D35" i="16"/>
  <c r="AD230" i="6"/>
  <c r="C31" i="16"/>
  <c r="U248" i="6"/>
  <c r="E22" i="16"/>
  <c r="X230" i="6"/>
  <c r="C25" i="16"/>
  <c r="AM248" i="6"/>
  <c r="E40" i="16"/>
  <c r="V239" i="6"/>
  <c r="D23" i="16"/>
  <c r="BC248" i="6"/>
  <c r="E56" i="16"/>
  <c r="BK1262" i="6"/>
  <c r="BK1361" i="6"/>
  <c r="BK1457" i="6"/>
  <c r="BK1160" i="6"/>
  <c r="BK1256" i="6"/>
  <c r="BK1259" i="6"/>
  <c r="BK1355" i="6"/>
  <c r="BK1064" i="6"/>
  <c r="BK1460" i="6"/>
  <c r="BK1058" i="6"/>
  <c r="BK1061" i="6"/>
  <c r="BK959" i="6"/>
  <c r="BK965" i="6"/>
  <c r="BK866" i="6"/>
  <c r="BK863" i="6"/>
  <c r="BK860" i="6"/>
  <c r="H12" i="20"/>
  <c r="H16" i="20"/>
  <c r="H39" i="19"/>
  <c r="BK767" i="6"/>
  <c r="D26" i="21"/>
  <c r="BK668" i="6"/>
  <c r="BK665" i="6"/>
  <c r="C25" i="21"/>
  <c r="G40" i="19"/>
  <c r="F48" i="20"/>
  <c r="F16" i="19"/>
  <c r="BK563" i="6"/>
  <c r="BK467" i="6"/>
  <c r="BK371" i="6"/>
  <c r="D48" i="20"/>
  <c r="D24" i="19"/>
  <c r="D8" i="20"/>
  <c r="BK368" i="6"/>
  <c r="D38" i="19"/>
  <c r="AG239" i="6"/>
  <c r="D34" i="16"/>
  <c r="AM239" i="6"/>
  <c r="D40" i="16"/>
  <c r="K248" i="6"/>
  <c r="E12" i="16"/>
  <c r="AB239" i="6"/>
  <c r="D29" i="16"/>
  <c r="AZ239" i="6"/>
  <c r="D53" i="16"/>
  <c r="AA230" i="6"/>
  <c r="C28" i="16"/>
  <c r="N230" i="6"/>
  <c r="C15" i="16"/>
  <c r="J8" i="21"/>
  <c r="J15" i="21"/>
  <c r="J11" i="21"/>
  <c r="J10" i="21"/>
  <c r="J9" i="21"/>
  <c r="J7" i="21"/>
  <c r="J16" i="21"/>
  <c r="J12" i="21"/>
  <c r="J13" i="21"/>
  <c r="J14" i="21"/>
  <c r="W248" i="6"/>
  <c r="E24" i="16"/>
  <c r="AV239" i="6"/>
  <c r="D49" i="16"/>
  <c r="AS248" i="6"/>
  <c r="E46" i="16"/>
  <c r="K230" i="6"/>
  <c r="C12" i="16"/>
  <c r="Z248" i="6"/>
  <c r="E27" i="16"/>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c r="BG32" i="6"/>
  <c r="G32" i="20"/>
  <c r="G32" i="19"/>
  <c r="E16" i="19"/>
  <c r="E16" i="20"/>
  <c r="E48" i="19"/>
  <c r="J48" i="19"/>
  <c r="K48" i="19"/>
  <c r="E48" i="20"/>
  <c r="E21" i="19"/>
  <c r="E21" i="20"/>
  <c r="H28" i="20"/>
  <c r="H28" i="19"/>
  <c r="I27" i="19"/>
  <c r="N27" i="20"/>
  <c r="F41" i="19"/>
  <c r="F41" i="20"/>
  <c r="AO239" i="6"/>
  <c r="D42" i="16"/>
  <c r="AD248" i="6"/>
  <c r="E31" i="16"/>
  <c r="BG559" i="6"/>
  <c r="BK560" i="6"/>
  <c r="P1650" i="6"/>
  <c r="C51" i="20"/>
  <c r="P51" i="20"/>
  <c r="C37" i="19"/>
  <c r="D28" i="20"/>
  <c r="F31" i="20"/>
  <c r="G17" i="20"/>
  <c r="F55" i="20"/>
  <c r="I40" i="19"/>
  <c r="G53" i="20"/>
  <c r="F54" i="19"/>
  <c r="E42" i="20"/>
  <c r="G56" i="19"/>
  <c r="BG86" i="6"/>
  <c r="G239" i="6"/>
  <c r="D8" i="16"/>
  <c r="AY239" i="6"/>
  <c r="D52" i="16"/>
  <c r="R248" i="6"/>
  <c r="E19" i="16"/>
  <c r="D47" i="19"/>
  <c r="I23" i="19"/>
  <c r="E51" i="19"/>
  <c r="C12" i="20"/>
  <c r="H21" i="19"/>
  <c r="E31" i="19"/>
  <c r="F15" i="19"/>
  <c r="N56" i="20"/>
  <c r="Q56" i="20"/>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c r="N26" i="20"/>
  <c r="I26" i="19"/>
  <c r="I12" i="18"/>
  <c r="J32" i="22"/>
  <c r="J33" i="18"/>
  <c r="C13" i="20"/>
  <c r="C13" i="19"/>
  <c r="BG122" i="6"/>
  <c r="U239" i="6"/>
  <c r="D22" i="16"/>
  <c r="AC248" i="6"/>
  <c r="E30" i="16"/>
  <c r="X239" i="6"/>
  <c r="D25" i="16"/>
  <c r="T239" i="6"/>
  <c r="D21" i="16"/>
  <c r="D32" i="20"/>
  <c r="C42" i="19"/>
  <c r="AS230" i="6"/>
  <c r="C46" i="16"/>
  <c r="D41" i="20"/>
  <c r="H19" i="20"/>
  <c r="F39" i="20"/>
  <c r="G14" i="20"/>
  <c r="F40" i="20"/>
  <c r="I52" i="19"/>
  <c r="C11" i="20"/>
  <c r="G31" i="19"/>
  <c r="J230" i="6"/>
  <c r="C11" i="16"/>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c r="AS239" i="6"/>
  <c r="D46" i="16"/>
  <c r="AH230" i="6"/>
  <c r="C35" i="16"/>
  <c r="AR239" i="6"/>
  <c r="D45" i="16"/>
  <c r="AO248" i="6"/>
  <c r="E42" i="16"/>
  <c r="AX248" i="6"/>
  <c r="E51" i="16"/>
  <c r="F248" i="6"/>
  <c r="E7" i="16"/>
  <c r="V248" i="6"/>
  <c r="E23" i="16"/>
  <c r="AN239" i="6"/>
  <c r="D41" i="16"/>
  <c r="BG240" i="6"/>
  <c r="D22" i="20"/>
  <c r="H38" i="19"/>
  <c r="BD239" i="6"/>
  <c r="D57" i="16"/>
  <c r="H15" i="19"/>
  <c r="E50" i="19"/>
  <c r="H34" i="20"/>
  <c r="G8" i="19"/>
  <c r="F57" i="19"/>
  <c r="C58" i="20"/>
  <c r="F25" i="20"/>
  <c r="E33" i="20"/>
  <c r="G48" i="20"/>
  <c r="G22" i="20"/>
  <c r="E30" i="19"/>
  <c r="E30" i="20"/>
  <c r="J20" i="22"/>
  <c r="J21" i="18"/>
  <c r="C59" i="19"/>
  <c r="C59" i="20"/>
  <c r="F32" i="19"/>
  <c r="F32" i="20"/>
  <c r="W230" i="6"/>
  <c r="C24" i="16"/>
  <c r="BG104" i="6"/>
  <c r="BG140" i="6"/>
  <c r="BG224" i="6"/>
  <c r="D43" i="20"/>
  <c r="D43" i="19"/>
  <c r="E22" i="19"/>
  <c r="E22" i="20"/>
  <c r="F22" i="20"/>
  <c r="F22" i="19"/>
  <c r="F34" i="19"/>
  <c r="F34" i="20"/>
  <c r="I16" i="19"/>
  <c r="N16" i="20"/>
  <c r="D21" i="19"/>
  <c r="D21" i="20"/>
  <c r="F19" i="20"/>
  <c r="F19" i="19"/>
  <c r="N10" i="20"/>
  <c r="I10" i="19"/>
  <c r="C29" i="20"/>
  <c r="C29" i="19"/>
  <c r="BG77" i="6"/>
  <c r="AU230" i="6"/>
  <c r="C48" i="16"/>
  <c r="AB230" i="6"/>
  <c r="C29" i="16"/>
  <c r="AU1651" i="6"/>
  <c r="L239" i="6"/>
  <c r="D13" i="16"/>
  <c r="X248" i="6"/>
  <c r="E25" i="16"/>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c r="AK1650" i="6"/>
  <c r="AP239" i="6"/>
  <c r="D43" i="16"/>
  <c r="E28" i="19"/>
  <c r="J28" i="19"/>
  <c r="K28" i="19"/>
  <c r="AW230" i="6"/>
  <c r="C50" i="16"/>
  <c r="AQ248" i="6"/>
  <c r="E44" i="16"/>
  <c r="C49" i="19"/>
  <c r="L38" i="22"/>
  <c r="L39" i="18"/>
  <c r="L40" i="22"/>
  <c r="L18" i="22"/>
  <c r="L19" i="18"/>
  <c r="L25" i="22"/>
  <c r="L26" i="18"/>
  <c r="K50" i="22"/>
  <c r="L50" i="22"/>
  <c r="L32" i="22"/>
  <c r="L22" i="22"/>
  <c r="L23" i="18"/>
  <c r="L14" i="22"/>
  <c r="L15" i="18"/>
  <c r="L20" i="22"/>
  <c r="L21" i="18"/>
  <c r="M11" i="22"/>
  <c r="N18" i="22"/>
  <c r="N19" i="18"/>
  <c r="G35" i="19"/>
  <c r="G35" i="20"/>
  <c r="C50" i="19"/>
  <c r="C50" i="20"/>
  <c r="C27" i="19"/>
  <c r="C27" i="20"/>
  <c r="F7" i="20"/>
  <c r="F7" i="19"/>
  <c r="F23" i="20"/>
  <c r="F23" i="19"/>
  <c r="F11" i="20"/>
  <c r="F11" i="19"/>
  <c r="F14" i="19"/>
  <c r="F14" i="20"/>
  <c r="I48" i="22"/>
  <c r="J48" i="22"/>
  <c r="J37" i="22"/>
  <c r="J38" i="18"/>
  <c r="J40" i="22"/>
  <c r="AT230" i="6"/>
  <c r="C47" i="16"/>
  <c r="BE248" i="6"/>
  <c r="E58" i="16"/>
  <c r="BG68" i="6"/>
  <c r="I50" i="22"/>
  <c r="J50" i="22"/>
  <c r="J26" i="22"/>
  <c r="J27" i="18"/>
  <c r="J16" i="22"/>
  <c r="J17" i="18"/>
  <c r="J18" i="22"/>
  <c r="J19" i="18"/>
  <c r="J22" i="22"/>
  <c r="J23" i="18"/>
  <c r="F17" i="22"/>
  <c r="F18" i="18"/>
  <c r="L45" i="22"/>
  <c r="L39" i="22"/>
  <c r="K48" i="22"/>
  <c r="L48" i="22"/>
  <c r="L31" i="22"/>
  <c r="L32" i="18"/>
  <c r="L21" i="22"/>
  <c r="L22" i="18"/>
  <c r="L17" i="22"/>
  <c r="L18" i="18"/>
  <c r="K13" i="22"/>
  <c r="K14" i="18"/>
  <c r="L16" i="22"/>
  <c r="L17" i="18"/>
  <c r="L19" i="22"/>
  <c r="L20" i="18"/>
  <c r="L26" i="22"/>
  <c r="L27" i="18"/>
  <c r="K51" i="22"/>
  <c r="L51" i="22"/>
  <c r="K12" i="18"/>
  <c r="L27" i="22"/>
  <c r="L28" i="18"/>
  <c r="K49" i="22"/>
  <c r="L49" i="22"/>
  <c r="F29" i="20"/>
  <c r="F29" i="19"/>
  <c r="BG113" i="6"/>
  <c r="AO1651" i="6"/>
  <c r="D24" i="21"/>
  <c r="D22" i="21"/>
  <c r="E39" i="19"/>
  <c r="I13" i="19"/>
  <c r="N50" i="20"/>
  <c r="F43" i="20"/>
  <c r="N58" i="20"/>
  <c r="Q58" i="20"/>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c r="J38" i="22"/>
  <c r="J39" i="18"/>
  <c r="J21" i="22"/>
  <c r="J22" i="18"/>
  <c r="J17" i="22"/>
  <c r="J18" i="18"/>
  <c r="J14" i="22"/>
  <c r="J15" i="18"/>
  <c r="J15" i="22"/>
  <c r="J16" i="18"/>
  <c r="J19" i="22"/>
  <c r="J20" i="18"/>
  <c r="J25" i="22"/>
  <c r="J26" i="18"/>
  <c r="J27" i="22"/>
  <c r="J28" i="18"/>
  <c r="I49" i="22"/>
  <c r="J49" i="22"/>
  <c r="I51" i="22"/>
  <c r="J51" i="22"/>
  <c r="J45" i="22"/>
  <c r="J39" i="22"/>
  <c r="AJ230" i="6"/>
  <c r="C37" i="16"/>
  <c r="AI230" i="6"/>
  <c r="C36" i="16"/>
  <c r="Y239" i="6"/>
  <c r="D26" i="16"/>
  <c r="O1650" i="6"/>
  <c r="F46" i="19"/>
  <c r="Q50" i="22"/>
  <c r="R50" i="22"/>
  <c r="F31" i="22"/>
  <c r="F32" i="18"/>
  <c r="F45" i="22"/>
  <c r="C21" i="21"/>
  <c r="F21" i="22"/>
  <c r="F22" i="18"/>
  <c r="F32" i="22"/>
  <c r="B21" i="21"/>
  <c r="J248" i="6"/>
  <c r="E11" i="16"/>
  <c r="AH248" i="6"/>
  <c r="E35" i="16"/>
  <c r="BB248" i="6"/>
  <c r="E55" i="16"/>
  <c r="O248" i="6"/>
  <c r="E16" i="16"/>
  <c r="AK248" i="6"/>
  <c r="E38" i="16"/>
  <c r="BF248" i="6"/>
  <c r="E59" i="16"/>
  <c r="I248" i="6"/>
  <c r="E10" i="16"/>
  <c r="AL248" i="6"/>
  <c r="E39" i="16"/>
  <c r="AT248" i="6"/>
  <c r="E47" i="16"/>
  <c r="BA248" i="6"/>
  <c r="E54" i="16"/>
  <c r="AP248" i="6"/>
  <c r="E43" i="16"/>
  <c r="AG248" i="6"/>
  <c r="E34" i="16"/>
  <c r="AW248" i="6"/>
  <c r="E50" i="16"/>
  <c r="BF239" i="6"/>
  <c r="D59" i="16"/>
  <c r="AC239" i="6"/>
  <c r="D30" i="16"/>
  <c r="AL239" i="6"/>
  <c r="D39" i="16"/>
  <c r="Z239" i="6"/>
  <c r="D27" i="16"/>
  <c r="O239" i="6"/>
  <c r="D16" i="16"/>
  <c r="AX239" i="6"/>
  <c r="D51" i="16"/>
  <c r="S239" i="6"/>
  <c r="D20" i="16"/>
  <c r="BB239" i="6"/>
  <c r="D55" i="16"/>
  <c r="Q239" i="6"/>
  <c r="D18" i="16"/>
  <c r="AU239" i="6"/>
  <c r="D48" i="16"/>
  <c r="BE239" i="6"/>
  <c r="D58" i="16"/>
  <c r="AJ239" i="6"/>
  <c r="D37" i="16"/>
  <c r="AD239" i="6"/>
  <c r="D31" i="16"/>
  <c r="BC239" i="6"/>
  <c r="D56" i="16"/>
  <c r="K239" i="6"/>
  <c r="D12" i="16"/>
  <c r="N239" i="6"/>
  <c r="D15" i="16"/>
  <c r="AT239" i="6"/>
  <c r="D47" i="16"/>
  <c r="AE230" i="6"/>
  <c r="C32" i="16"/>
  <c r="BE230" i="6"/>
  <c r="C58" i="16"/>
  <c r="Y230" i="6"/>
  <c r="C26" i="16"/>
  <c r="AP230" i="6"/>
  <c r="C43" i="16"/>
  <c r="AL230" i="6"/>
  <c r="C39" i="16"/>
  <c r="BC230" i="6"/>
  <c r="C56" i="16"/>
  <c r="G230" i="6"/>
  <c r="C8" i="16"/>
  <c r="BD230" i="6"/>
  <c r="C57" i="16"/>
  <c r="AQ230" i="6"/>
  <c r="C44" i="16"/>
  <c r="I230" i="6"/>
  <c r="C10" i="16"/>
  <c r="AC230" i="6"/>
  <c r="C30" i="16"/>
  <c r="AX230" i="6"/>
  <c r="C51" i="16"/>
  <c r="Z230" i="6"/>
  <c r="C27" i="16"/>
  <c r="BG232" i="6"/>
  <c r="F27" i="22"/>
  <c r="F28" i="18"/>
  <c r="F15" i="22"/>
  <c r="F16" i="18"/>
  <c r="F19" i="22"/>
  <c r="F20" i="18"/>
  <c r="F25" i="22"/>
  <c r="F26" i="18"/>
  <c r="E50" i="22"/>
  <c r="F50" i="22"/>
  <c r="F39" i="22"/>
  <c r="F230" i="6"/>
  <c r="C7" i="16"/>
  <c r="AB1651" i="6"/>
  <c r="Y1651" i="6"/>
  <c r="D23" i="21"/>
  <c r="AI1650" i="6"/>
  <c r="B28" i="21"/>
  <c r="AY1650" i="6"/>
  <c r="C30" i="21"/>
  <c r="E13" i="22"/>
  <c r="F16" i="22"/>
  <c r="F17" i="18"/>
  <c r="F20" i="22"/>
  <c r="F21" i="18"/>
  <c r="F26" i="22"/>
  <c r="F27" i="18"/>
  <c r="E48" i="22"/>
  <c r="F48" i="22"/>
  <c r="E12" i="18"/>
  <c r="F18" i="22"/>
  <c r="F19" i="18"/>
  <c r="F38" i="22"/>
  <c r="F39" i="18"/>
  <c r="F14" i="22"/>
  <c r="F15" i="18"/>
  <c r="F22" i="22"/>
  <c r="F23" i="18"/>
  <c r="E49" i="22"/>
  <c r="F49" i="22"/>
  <c r="E51" i="22"/>
  <c r="F51" i="22"/>
  <c r="BE1650" i="6"/>
  <c r="BE1651" i="6"/>
  <c r="BG757" i="6"/>
  <c r="BK758" i="6"/>
  <c r="AP1650" i="6"/>
  <c r="C26" i="21"/>
  <c r="P1651" i="6"/>
  <c r="B26" i="21"/>
  <c r="BG1549" i="6"/>
  <c r="BK1550" i="6"/>
  <c r="D26" i="19"/>
  <c r="H25" i="19"/>
  <c r="E47" i="19"/>
  <c r="G45" i="19"/>
  <c r="D30" i="19"/>
  <c r="G26" i="20"/>
  <c r="H45" i="19"/>
  <c r="H41" i="20"/>
  <c r="I55" i="19"/>
  <c r="K55" i="19"/>
  <c r="H55" i="19"/>
  <c r="G55" i="19"/>
  <c r="B24" i="21"/>
  <c r="G18" i="19"/>
  <c r="H27" i="19"/>
  <c r="O1651" i="6"/>
  <c r="B29" i="21"/>
  <c r="D37" i="20"/>
  <c r="E59" i="19"/>
  <c r="G9" i="20"/>
  <c r="D40" i="20"/>
  <c r="G54" i="19"/>
  <c r="W1650" i="6"/>
  <c r="E57" i="19"/>
  <c r="N54" i="20"/>
  <c r="Q54" i="20"/>
  <c r="I57" i="19"/>
  <c r="K57" i="19"/>
  <c r="N59" i="20"/>
  <c r="Q59" i="20"/>
  <c r="D56" i="19"/>
  <c r="D58" i="19"/>
  <c r="E58" i="19"/>
  <c r="G58" i="19"/>
  <c r="D59" i="19"/>
  <c r="H59" i="20"/>
  <c r="M230" i="6"/>
  <c r="C14" i="16"/>
  <c r="AQ239" i="6"/>
  <c r="D44" i="16"/>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c r="D39" i="22"/>
  <c r="D40" i="22"/>
  <c r="D45" i="22"/>
  <c r="D17" i="22"/>
  <c r="D18" i="18"/>
  <c r="D21" i="22"/>
  <c r="D22" i="18"/>
  <c r="D27" i="22"/>
  <c r="D28" i="18"/>
  <c r="C12" i="18"/>
  <c r="C13" i="22"/>
  <c r="C14" i="18"/>
  <c r="D14" i="22"/>
  <c r="D15" i="18"/>
  <c r="D16" i="22"/>
  <c r="D17" i="18"/>
  <c r="D18" i="22"/>
  <c r="D19" i="18"/>
  <c r="D20" i="22"/>
  <c r="D21" i="18"/>
  <c r="D22" i="22"/>
  <c r="D23" i="18"/>
  <c r="D26" i="22"/>
  <c r="D27" i="18"/>
  <c r="D38" i="22"/>
  <c r="D39" i="18"/>
  <c r="C48" i="22"/>
  <c r="D48" i="22"/>
  <c r="C49" i="22"/>
  <c r="D49" i="22"/>
  <c r="C51" i="22"/>
  <c r="D51" i="22"/>
  <c r="C50" i="22"/>
  <c r="D50" i="22"/>
  <c r="G11" i="22"/>
  <c r="G50" i="22"/>
  <c r="H50" i="22"/>
  <c r="D15" i="22"/>
  <c r="D16" i="18"/>
  <c r="D19" i="22"/>
  <c r="D20" i="18"/>
  <c r="D25" i="22"/>
  <c r="D26" i="18"/>
  <c r="D31" i="22"/>
  <c r="D32" i="18"/>
  <c r="D37" i="22"/>
  <c r="D38" i="18"/>
  <c r="J239" i="6"/>
  <c r="D11" i="16"/>
  <c r="P32" i="22"/>
  <c r="P33" i="18"/>
  <c r="P45" i="22"/>
  <c r="P40" i="22"/>
  <c r="P39" i="22"/>
  <c r="P15" i="22"/>
  <c r="P16" i="18"/>
  <c r="P17" i="22"/>
  <c r="P18" i="18"/>
  <c r="P19" i="22"/>
  <c r="P20" i="18"/>
  <c r="P37" i="22"/>
  <c r="P38" i="18"/>
  <c r="O13" i="22"/>
  <c r="O14" i="18"/>
  <c r="P14" i="22"/>
  <c r="P15" i="18"/>
  <c r="P16" i="22"/>
  <c r="P17" i="18"/>
  <c r="P18" i="22"/>
  <c r="P19" i="18"/>
  <c r="P20" i="22"/>
  <c r="P21" i="18"/>
  <c r="P22" i="22"/>
  <c r="P23" i="18"/>
  <c r="P26" i="22"/>
  <c r="P27" i="18"/>
  <c r="P27" i="22"/>
  <c r="P28" i="18"/>
  <c r="P31" i="22"/>
  <c r="P32" i="18"/>
  <c r="P38" i="22"/>
  <c r="P39" i="18"/>
  <c r="O48" i="22"/>
  <c r="P48" i="22"/>
  <c r="O49" i="22"/>
  <c r="P49" i="22"/>
  <c r="O51" i="22"/>
  <c r="P51" i="22"/>
  <c r="O12" i="18"/>
  <c r="S11" i="22"/>
  <c r="S50" i="22"/>
  <c r="T50" i="22"/>
  <c r="P21" i="22"/>
  <c r="P22" i="18"/>
  <c r="P25" i="22"/>
  <c r="P26" i="18"/>
  <c r="BG149" i="6"/>
  <c r="AK230" i="6"/>
  <c r="C38" i="16"/>
  <c r="AM230" i="6"/>
  <c r="C40" i="16"/>
  <c r="P13" i="22"/>
  <c r="P14" i="18"/>
  <c r="N248" i="6"/>
  <c r="E15" i="16"/>
  <c r="S248" i="6"/>
  <c r="E20" i="16"/>
  <c r="BG167" i="6"/>
  <c r="R230" i="6"/>
  <c r="C19" i="16"/>
  <c r="O50" i="22"/>
  <c r="P50" i="22"/>
  <c r="R32" i="22"/>
  <c r="R45" i="22"/>
  <c r="R39" i="22"/>
  <c r="R40" i="22"/>
  <c r="R14" i="22"/>
  <c r="R15" i="18"/>
  <c r="R18" i="22"/>
  <c r="R19" i="18"/>
  <c r="R20" i="22"/>
  <c r="R21" i="18"/>
  <c r="Q49" i="22"/>
  <c r="R49" i="22"/>
  <c r="Q51" i="22"/>
  <c r="R51" i="22"/>
  <c r="R15" i="22"/>
  <c r="R16" i="18"/>
  <c r="R17" i="22"/>
  <c r="R18" i="18"/>
  <c r="R19" i="22"/>
  <c r="R20" i="18"/>
  <c r="R21" i="22"/>
  <c r="R22" i="18"/>
  <c r="R25" i="22"/>
  <c r="R26" i="18"/>
  <c r="Q12" i="18"/>
  <c r="Q13" i="22"/>
  <c r="R16" i="22"/>
  <c r="R17" i="18"/>
  <c r="R22" i="22"/>
  <c r="R23" i="18"/>
  <c r="R26" i="22"/>
  <c r="R27" i="18"/>
  <c r="R31" i="22"/>
  <c r="R32" i="18"/>
  <c r="R38" i="22"/>
  <c r="R39" i="18"/>
  <c r="Q48" i="22"/>
  <c r="R48" i="22"/>
  <c r="C52" i="22"/>
  <c r="D52" i="22"/>
  <c r="O52" i="22"/>
  <c r="P52" i="22"/>
  <c r="F239" i="6"/>
  <c r="D7" i="16"/>
  <c r="R239" i="6"/>
  <c r="D19" i="16"/>
  <c r="Q57" i="20"/>
  <c r="P57" i="20"/>
  <c r="C17" i="21"/>
  <c r="D17" i="21"/>
  <c r="L60" i="20"/>
  <c r="BG231" i="6"/>
  <c r="BG227" i="6"/>
  <c r="BG856" i="6"/>
  <c r="BK857" i="6"/>
  <c r="T29" i="22"/>
  <c r="T30" i="18"/>
  <c r="T28" i="22"/>
  <c r="T29" i="18"/>
  <c r="T30" i="22"/>
  <c r="T31" i="18"/>
  <c r="S28" i="18"/>
  <c r="AL1650" i="6"/>
  <c r="AL1651" i="6"/>
  <c r="H29" i="20"/>
  <c r="G20" i="20"/>
  <c r="G20" i="19"/>
  <c r="I19" i="19"/>
  <c r="R1651" i="6"/>
  <c r="R1650" i="6"/>
  <c r="AI1651" i="6"/>
  <c r="D15" i="20"/>
  <c r="D15" i="19"/>
  <c r="E17" i="21"/>
  <c r="O8" i="20"/>
  <c r="O60" i="20"/>
  <c r="BG1450" i="6"/>
  <c r="BK1451" i="6"/>
  <c r="B25" i="21"/>
  <c r="BA1650" i="6"/>
  <c r="BA1651" i="6"/>
  <c r="BG1153" i="6"/>
  <c r="BK1154" i="6"/>
  <c r="I17" i="20"/>
  <c r="Z1651" i="6"/>
  <c r="D12" i="19"/>
  <c r="G12" i="20"/>
  <c r="AV1650" i="6"/>
  <c r="S1651" i="6"/>
  <c r="C7" i="19"/>
  <c r="C7" i="20"/>
  <c r="BG262" i="6"/>
  <c r="BK263" i="6"/>
  <c r="E34" i="20"/>
  <c r="E34" i="19"/>
  <c r="D26" i="20"/>
  <c r="Y1650" i="6"/>
  <c r="AG230" i="6"/>
  <c r="C34" i="16"/>
  <c r="C27" i="21"/>
  <c r="E14" i="19"/>
  <c r="E14" i="20"/>
  <c r="F17" i="21"/>
  <c r="G33" i="19"/>
  <c r="G33" i="20"/>
  <c r="G7" i="20"/>
  <c r="G7" i="19"/>
  <c r="BG658" i="6"/>
  <c r="BK659" i="6"/>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c r="F1651" i="6"/>
  <c r="G28" i="18"/>
  <c r="H28" i="22"/>
  <c r="H29" i="18"/>
  <c r="H30" i="22"/>
  <c r="H31" i="18"/>
  <c r="H29" i="22"/>
  <c r="H30" i="18"/>
  <c r="E13" i="19"/>
  <c r="N33" i="20"/>
  <c r="AF1650" i="6"/>
  <c r="I33" i="19"/>
  <c r="AF1651" i="6"/>
  <c r="E32" i="19"/>
  <c r="AR1650" i="6"/>
  <c r="Q1650" i="6"/>
  <c r="AQ1650" i="6"/>
  <c r="K60" i="20"/>
  <c r="L1651" i="6"/>
  <c r="H43" i="19"/>
  <c r="H43" i="20"/>
  <c r="G46" i="20"/>
  <c r="G46" i="19"/>
  <c r="BG1252" i="6"/>
  <c r="BK1253" i="6"/>
  <c r="E8" i="20"/>
  <c r="G1650" i="6"/>
  <c r="G1651" i="6"/>
  <c r="E8" i="19"/>
  <c r="I35" i="19"/>
  <c r="AH1651" i="6"/>
  <c r="AH1650" i="6"/>
  <c r="G27" i="19"/>
  <c r="G21" i="20"/>
  <c r="T1651" i="6"/>
  <c r="I39" i="19"/>
  <c r="G23" i="19"/>
  <c r="BD1650" i="6"/>
  <c r="BD1651" i="6"/>
  <c r="AV1651" i="6"/>
  <c r="H9" i="20"/>
  <c r="H9" i="19"/>
  <c r="H32" i="20"/>
  <c r="H32" i="19"/>
  <c r="D44" i="20"/>
  <c r="D14" i="20"/>
  <c r="S230" i="6"/>
  <c r="C20" i="16"/>
  <c r="H36" i="20"/>
  <c r="H36" i="19"/>
  <c r="C24" i="21"/>
  <c r="E25" i="19"/>
  <c r="E25" i="20"/>
  <c r="D53" i="19"/>
  <c r="AZ1650" i="6"/>
  <c r="AZ1651" i="6"/>
  <c r="E38" i="20"/>
  <c r="E38" i="19"/>
  <c r="BG59" i="6"/>
  <c r="B17" i="21"/>
  <c r="H18" i="20"/>
  <c r="H18" i="19"/>
  <c r="AN1650" i="6"/>
  <c r="I41" i="19"/>
  <c r="AN1651" i="6"/>
  <c r="AI239" i="6"/>
  <c r="D36" i="16"/>
  <c r="D35" i="20"/>
  <c r="G47" i="20"/>
  <c r="C29" i="21"/>
  <c r="N25" i="20"/>
  <c r="X1650" i="6"/>
  <c r="I25" i="19"/>
  <c r="X1651" i="6"/>
  <c r="E17" i="19"/>
  <c r="D29" i="21"/>
  <c r="G13" i="19"/>
  <c r="H50" i="20"/>
  <c r="G38" i="19"/>
  <c r="Z1650" i="6"/>
  <c r="D20" i="20"/>
  <c r="I12" i="19"/>
  <c r="AW1650" i="6"/>
  <c r="BG1054" i="6"/>
  <c r="BK1055" i="6"/>
  <c r="AK1651" i="6"/>
  <c r="D42" i="19"/>
  <c r="D42" i="20"/>
  <c r="E23" i="20"/>
  <c r="E23" i="19"/>
  <c r="BB1650" i="6"/>
  <c r="BB1651" i="6"/>
  <c r="B23" i="21"/>
  <c r="N1650" i="6"/>
  <c r="I15" i="19"/>
  <c r="N1651" i="6"/>
  <c r="E7" i="20"/>
  <c r="BG460" i="6"/>
  <c r="BK461" i="6"/>
  <c r="E7" i="19"/>
  <c r="D21" i="21"/>
  <c r="D10" i="19"/>
  <c r="D10" i="20"/>
  <c r="I1650" i="6"/>
  <c r="I1651" i="6"/>
  <c r="I11" i="19"/>
  <c r="J1650" i="6"/>
  <c r="J1651" i="6"/>
  <c r="BG955" i="6"/>
  <c r="BK956" i="6"/>
  <c r="AC1650" i="6"/>
  <c r="AC1651" i="6"/>
  <c r="I30" i="19"/>
  <c r="N30" i="20"/>
  <c r="H53" i="20"/>
  <c r="D27" i="21"/>
  <c r="AB1650" i="6"/>
  <c r="H1651" i="6"/>
  <c r="H1650" i="6"/>
  <c r="J9" i="20"/>
  <c r="J60" i="20"/>
  <c r="D46" i="20"/>
  <c r="D46" i="19"/>
  <c r="AJ1651" i="6"/>
  <c r="AJ1650" i="6"/>
  <c r="D7" i="20"/>
  <c r="BG361" i="6"/>
  <c r="BK362" i="6"/>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c r="J40" i="19"/>
  <c r="K40" i="19"/>
  <c r="N14" i="22"/>
  <c r="N15" i="18"/>
  <c r="N26" i="22"/>
  <c r="N27" i="18"/>
  <c r="J51" i="19"/>
  <c r="K51" i="19"/>
  <c r="J17" i="21"/>
  <c r="Q28" i="20"/>
  <c r="P38" i="20"/>
  <c r="Q48" i="20"/>
  <c r="J26" i="19"/>
  <c r="K26" i="19"/>
  <c r="J16" i="19"/>
  <c r="K16" i="19"/>
  <c r="P56" i="20"/>
  <c r="Q51" i="20"/>
  <c r="J37" i="19"/>
  <c r="K37" i="19"/>
  <c r="P49" i="20"/>
  <c r="Q47" i="20"/>
  <c r="Q31" i="20"/>
  <c r="J56" i="19"/>
  <c r="J31" i="19"/>
  <c r="K31" i="19"/>
  <c r="J10" i="19"/>
  <c r="K10" i="19"/>
  <c r="P48" i="20"/>
  <c r="J20" i="19"/>
  <c r="K20" i="19"/>
  <c r="J47" i="19"/>
  <c r="K47" i="19"/>
  <c r="J44" i="19"/>
  <c r="K44" i="19"/>
  <c r="J35" i="19"/>
  <c r="K35" i="19"/>
  <c r="Q24" i="20"/>
  <c r="J8" i="19"/>
  <c r="K8" i="19"/>
  <c r="L13" i="22"/>
  <c r="L14" i="18"/>
  <c r="J42" i="19"/>
  <c r="K42" i="19"/>
  <c r="J50" i="19"/>
  <c r="K50" i="19"/>
  <c r="J11" i="19"/>
  <c r="K11" i="19"/>
  <c r="N38" i="22"/>
  <c r="N39" i="18"/>
  <c r="N19" i="22"/>
  <c r="N20" i="18"/>
  <c r="P27" i="20"/>
  <c r="J19" i="19"/>
  <c r="K19" i="19"/>
  <c r="J12" i="19"/>
  <c r="K12" i="19"/>
  <c r="P24" i="20"/>
  <c r="J54" i="19"/>
  <c r="N40" i="22"/>
  <c r="N16" i="22"/>
  <c r="N17" i="18"/>
  <c r="J41" i="19"/>
  <c r="K41" i="19"/>
  <c r="N39" i="22"/>
  <c r="J21" i="19"/>
  <c r="K21" i="19"/>
  <c r="J53" i="19"/>
  <c r="K53" i="19"/>
  <c r="P45" i="20"/>
  <c r="J33" i="19"/>
  <c r="K33" i="19"/>
  <c r="BG239" i="6"/>
  <c r="J22" i="19"/>
  <c r="K22" i="19"/>
  <c r="P21" i="20"/>
  <c r="P16" i="20"/>
  <c r="J49" i="19"/>
  <c r="K49" i="19"/>
  <c r="P18" i="20"/>
  <c r="J29" i="19"/>
  <c r="K29" i="19"/>
  <c r="M51" i="22"/>
  <c r="N51" i="22"/>
  <c r="N22" i="22"/>
  <c r="N23" i="18"/>
  <c r="M50" i="22"/>
  <c r="N50" i="22"/>
  <c r="M13" i="22"/>
  <c r="M14" i="18"/>
  <c r="M12" i="18"/>
  <c r="Q32" i="20"/>
  <c r="J14" i="19"/>
  <c r="K14" i="19"/>
  <c r="P58" i="20"/>
  <c r="N45" i="22"/>
  <c r="N15" i="22"/>
  <c r="N16" i="18"/>
  <c r="N25" i="22"/>
  <c r="N26" i="18"/>
  <c r="N17" i="22"/>
  <c r="N18" i="18"/>
  <c r="M49" i="22"/>
  <c r="N49" i="22"/>
  <c r="M48" i="22"/>
  <c r="N48" i="22"/>
  <c r="N21" i="22"/>
  <c r="N22" i="18"/>
  <c r="N20" i="22"/>
  <c r="N21" i="18"/>
  <c r="N31" i="22"/>
  <c r="N32" i="18"/>
  <c r="N27" i="22"/>
  <c r="N28" i="18"/>
  <c r="N32" i="22"/>
  <c r="N33" i="18"/>
  <c r="Q27" i="20"/>
  <c r="F60" i="19"/>
  <c r="P41" i="20"/>
  <c r="F60" i="20"/>
  <c r="I14" i="18"/>
  <c r="J13" i="22"/>
  <c r="J14" i="18"/>
  <c r="J24" i="19"/>
  <c r="K24" i="19"/>
  <c r="J17" i="19"/>
  <c r="K17" i="19"/>
  <c r="P15" i="20"/>
  <c r="P54" i="20"/>
  <c r="Q16" i="20"/>
  <c r="P59" i="20"/>
  <c r="J39" i="19"/>
  <c r="K39" i="19"/>
  <c r="H27" i="22"/>
  <c r="H28" i="18"/>
  <c r="D13" i="22"/>
  <c r="D14" i="18"/>
  <c r="T27" i="22"/>
  <c r="T28" i="18"/>
  <c r="Q40" i="20"/>
  <c r="J45" i="19"/>
  <c r="K45" i="19"/>
  <c r="Q41" i="20"/>
  <c r="J27" i="19"/>
  <c r="K27" i="19"/>
  <c r="J55" i="19"/>
  <c r="J59" i="19"/>
  <c r="J58" i="19"/>
  <c r="J57" i="19"/>
  <c r="P37" i="20"/>
  <c r="Q44" i="20"/>
  <c r="Q9" i="20"/>
  <c r="Q37" i="20"/>
  <c r="J18" i="19"/>
  <c r="K18" i="19"/>
  <c r="F13" i="22"/>
  <c r="F14" i="18"/>
  <c r="E14" i="18"/>
  <c r="R13" i="22"/>
  <c r="R14" i="18"/>
  <c r="Q14" i="18"/>
  <c r="T32" i="22"/>
  <c r="T33" i="18"/>
  <c r="T20" i="22"/>
  <c r="T21" i="18"/>
  <c r="T15" i="22"/>
  <c r="T16" i="18"/>
  <c r="T38" i="22"/>
  <c r="T39" i="18"/>
  <c r="T22" i="22"/>
  <c r="T23" i="18"/>
  <c r="S13" i="22"/>
  <c r="T18" i="22"/>
  <c r="T19" i="18"/>
  <c r="T31" i="22"/>
  <c r="T32" i="18"/>
  <c r="S49" i="22"/>
  <c r="T49" i="22"/>
  <c r="S51" i="22"/>
  <c r="T51" i="22"/>
  <c r="T17" i="22"/>
  <c r="T18" i="18"/>
  <c r="S48" i="22"/>
  <c r="T48" i="22"/>
  <c r="S12" i="18"/>
  <c r="T40" i="22"/>
  <c r="T45" i="22"/>
  <c r="T39" i="22"/>
  <c r="T21" i="22"/>
  <c r="T22" i="18"/>
  <c r="T16" i="22"/>
  <c r="T17" i="18"/>
  <c r="T25" i="22"/>
  <c r="T26" i="18"/>
  <c r="T14" i="22"/>
  <c r="T15" i="18"/>
  <c r="T26" i="22"/>
  <c r="T27" i="18"/>
  <c r="T19" i="22"/>
  <c r="T20" i="18"/>
  <c r="H32" i="22"/>
  <c r="H33" i="18"/>
  <c r="H39" i="22"/>
  <c r="H16" i="22"/>
  <c r="H17" i="18"/>
  <c r="H38" i="22"/>
  <c r="H39" i="18"/>
  <c r="G12" i="18"/>
  <c r="H20" i="22"/>
  <c r="H21" i="18"/>
  <c r="H26" i="22"/>
  <c r="H27" i="18"/>
  <c r="H18" i="22"/>
  <c r="H19" i="18"/>
  <c r="H14" i="22"/>
  <c r="H15" i="18"/>
  <c r="H15" i="22"/>
  <c r="H16" i="18"/>
  <c r="G48" i="22"/>
  <c r="H48" i="22"/>
  <c r="H40" i="22"/>
  <c r="H45" i="22"/>
  <c r="G51" i="22"/>
  <c r="H51" i="22"/>
  <c r="H31" i="22"/>
  <c r="H32" i="18"/>
  <c r="H21" i="22"/>
  <c r="H22" i="18"/>
  <c r="G49" i="22"/>
  <c r="H49" i="22"/>
  <c r="H17" i="22"/>
  <c r="H18" i="18"/>
  <c r="H22" i="22"/>
  <c r="H23" i="18"/>
  <c r="G13" i="22"/>
  <c r="H25" i="22"/>
  <c r="H26" i="18"/>
  <c r="H19" i="22"/>
  <c r="H20" i="18"/>
  <c r="C31" i="21"/>
  <c r="B31" i="21"/>
  <c r="P44" i="20"/>
  <c r="J46" i="19"/>
  <c r="K46" i="19"/>
  <c r="J38" i="19"/>
  <c r="K38" i="19"/>
  <c r="J25" i="19"/>
  <c r="K25" i="19"/>
  <c r="P29" i="20"/>
  <c r="P52" i="20"/>
  <c r="I60" i="20"/>
  <c r="J30" i="19"/>
  <c r="K30" i="19"/>
  <c r="J13" i="19"/>
  <c r="K13" i="19"/>
  <c r="Q50" i="20"/>
  <c r="P43" i="20"/>
  <c r="J43" i="19"/>
  <c r="K43" i="19"/>
  <c r="Q29" i="20"/>
  <c r="Q11" i="20"/>
  <c r="C60" i="20"/>
  <c r="P20" i="20"/>
  <c r="J52" i="19"/>
  <c r="K52" i="19"/>
  <c r="Q21" i="20"/>
  <c r="J36" i="19"/>
  <c r="K36" i="19"/>
  <c r="Q38" i="20"/>
  <c r="P50" i="20"/>
  <c r="P31" i="20"/>
  <c r="P47" i="20"/>
  <c r="Q52" i="20"/>
  <c r="P36" i="20"/>
  <c r="P17" i="20"/>
  <c r="Q43" i="20"/>
  <c r="Q53" i="20"/>
  <c r="Q45" i="20"/>
  <c r="P9" i="20"/>
  <c r="E60" i="19"/>
  <c r="J15" i="19"/>
  <c r="K15" i="19"/>
  <c r="P11" i="20"/>
  <c r="P46" i="20"/>
  <c r="Q46" i="20"/>
  <c r="J23" i="19"/>
  <c r="K23" i="19"/>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c r="Q20" i="20"/>
  <c r="C60" i="19"/>
  <c r="J7" i="19"/>
  <c r="J32" i="19"/>
  <c r="K32" i="19"/>
  <c r="Q33" i="20"/>
  <c r="P33" i="20"/>
  <c r="Q18" i="20"/>
  <c r="Q36" i="20"/>
  <c r="J9" i="19"/>
  <c r="K9" i="19"/>
  <c r="Q39" i="20"/>
  <c r="P39" i="20"/>
  <c r="G60" i="19"/>
  <c r="D60" i="19"/>
  <c r="I60" i="19"/>
  <c r="Q19" i="20"/>
  <c r="P19" i="20"/>
  <c r="G60" i="20"/>
  <c r="P30" i="20"/>
  <c r="Q30" i="20"/>
  <c r="P23" i="20"/>
  <c r="Q23" i="20"/>
  <c r="P10" i="20"/>
  <c r="Q10" i="20"/>
  <c r="Q8" i="20"/>
  <c r="P8" i="20"/>
  <c r="Q34" i="20"/>
  <c r="P34" i="20"/>
  <c r="P22" i="20"/>
  <c r="Q22" i="20"/>
  <c r="Q13" i="20"/>
  <c r="P13" i="20"/>
  <c r="P28" i="20"/>
  <c r="N13" i="22"/>
  <c r="N14" i="18"/>
  <c r="G14" i="18"/>
  <c r="H13" i="22"/>
  <c r="H14" i="18"/>
  <c r="S14" i="18"/>
  <c r="T13" i="22"/>
  <c r="T14" i="18"/>
  <c r="J60" i="19"/>
  <c r="K7" i="19"/>
</calcChain>
</file>

<file path=xl/sharedStrings.xml><?xml version="1.0" encoding="utf-8"?>
<sst xmlns="http://schemas.openxmlformats.org/spreadsheetml/2006/main" count="291" uniqueCount="153">
  <si>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</si>
  <si>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</si>
  <si>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</si>
  <si>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</si>
  <si>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</si>
  <si>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</si>
  <si>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</si>
  <si>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</si>
  <si>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</si>
  <si>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</si>
  <si>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</si>
  <si>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</si>
  <si>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</si>
  <si>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</si>
  <si>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</si>
  <si>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</si>
  <si>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</si>
  <si>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</si>
  <si>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</si>
  <si>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</si>
  <si>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</si>
  <si>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</si>
  <si>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</si>
  <si>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</si>
  <si>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</si>
  <si>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</si>
  <si>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</si>
  <si>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</si>
  <si>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</si>
  <si>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</si>
  <si>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</si>
  <si>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</si>
  <si>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</si>
  <si>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</si>
  <si>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</si>
  <si>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</si>
  <si>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</si>
  <si>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</si>
  <si>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</si>
  <si>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</si>
  <si>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</si>
  <si>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</si>
  <si>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</si>
  <si>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</si>
  <si>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</si>
  <si>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</si>
  <si>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</si>
  <si>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</si>
  <si>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</si>
  <si>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</si>
  <si>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</si>
  <si>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</si>
  <si>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</si>
  <si>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</si>
  <si>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</si>
  <si>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</si>
  <si>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</si>
  <si>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</si>
  <si>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</si>
  <si>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</si>
  <si>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</si>
  <si>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</si>
  <si>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</si>
  <si>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</si>
  <si>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</si>
  <si>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</si>
  <si>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</si>
  <si>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</si>
  <si>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</si>
  <si>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</si>
  <si>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</si>
  <si>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</si>
  <si>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</si>
  <si>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</si>
  <si>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</si>
  <si>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</si>
  <si>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</si>
  <si>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</si>
  <si>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</si>
  <si>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</si>
  <si>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</si>
  <si>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</si>
  <si>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</si>
  <si>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</si>
  <si>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</si>
  <si>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</si>
  <si>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</si>
  <si>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</si>
  <si>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</si>
  <si>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</si>
  <si>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</si>
  <si>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</si>
  <si>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</si>
  <si>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</si>
  <si>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</si>
  <si>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</si>
  <si>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</si>
  <si>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3. Frequency of risk factors, exposure and other aspects of interest according to severity</t>
  </si>
  <si>
    <t>WE</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</si>
  <si>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</si>
  <si>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</si>
  <si>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</si>
  <si>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</si>
  <si>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</si>
  <si>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</si>
  <si>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</si>
  <si>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</si>
  <si>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</si>
  <si>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</si>
  <si>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</si>
  <si>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</si>
  <si>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</si>
  <si>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</si>
  <si>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</si>
  <si>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</si>
  <si>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</si>
  <si>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</si>
  <si>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</si>
  <si>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</si>
  <si>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</si>
  <si>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</si>
  <si>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</si>
  <si>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</si>
  <si>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</si>
  <si>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</si>
  <si>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</si>
  <si>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</si>
  <si>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Suriname</t>
  </si>
  <si>
    <t>TOTALS</t>
  </si>
  <si>
    <t>TABLE 2</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</si>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</sst>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1">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1"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21" fillId="0" borderId="0" xfId="0" applyFont="1" applyAlignment="1">
      <alignment horizont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5" borderId="1" xfId="0" applyFont="1" applyFill="1" applyBorder="1" applyAlignment="1">
      <alignment horizontal="center"/>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1"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1" fillId="16"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7719749317049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694204544"/>
        <c:axId val="694201280"/>
      </c:lineChart>
      <c:catAx>
        <c:axId val="69420454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424350182033698"/>
              <c:y val="0.8526393724593950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94201280"/>
        <c:crosses val="autoZero"/>
        <c:auto val="1"/>
        <c:lblAlgn val="ctr"/>
        <c:lblOffset val="100"/>
        <c:tickLblSkip val="2"/>
        <c:tickMarkSkip val="1"/>
        <c:noMultiLvlLbl val="0"/>
      </c:catAx>
      <c:valAx>
        <c:axId val="694201280"/>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694204544"/>
        <c:crosses val="autoZero"/>
        <c:crossBetween val="between"/>
        <c:minorUnit val="1.0000000000000002E-2"/>
      </c:valAx>
      <c:spPr>
        <a:noFill/>
        <a:ln w="25400">
          <a:noFill/>
        </a:ln>
      </c:spPr>
    </c:plotArea>
    <c:legend>
      <c:legendPos val="b"/>
      <c:layout>
        <c:manualLayout>
          <c:xMode val="edge"/>
          <c:yMode val="edge"/>
          <c:x val="0.13909370199692778"/>
          <c:y val="0.91851994691139804"/>
          <c:w val="0.81090629800307212"/>
          <c:h val="7.5433189898881689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08358745648928"/>
          <c:y val="2.0328699146981627E-2"/>
        </c:manualLayout>
      </c:layout>
      <c:overlay val="1"/>
    </c:title>
    <c:autoTitleDeleted val="0"/>
    <c:plotArea>
      <c:layout>
        <c:manualLayout>
          <c:layoutTarget val="inner"/>
          <c:xMode val="edge"/>
          <c:yMode val="edge"/>
          <c:x val="0.11674577677943926"/>
          <c:y val="0.13673493399184031"/>
          <c:w val="0.85183656993616286"/>
          <c:h val="0.55562231677041951"/>
        </c:manualLayout>
      </c:layout>
      <c:barChart>
        <c:barDir val="col"/>
        <c:grouping val="percent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733393952"/>
        <c:axId val="733401568"/>
      </c:barChart>
      <c:catAx>
        <c:axId val="73339395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33401568"/>
        <c:crosses val="autoZero"/>
        <c:auto val="1"/>
        <c:lblAlgn val="ctr"/>
        <c:lblOffset val="100"/>
        <c:noMultiLvlLbl val="0"/>
      </c:catAx>
      <c:valAx>
        <c:axId val="733401568"/>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3.5451549751913745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733393952"/>
        <c:crosses val="autoZero"/>
        <c:crossBetween val="between"/>
        <c:minorUnit val="1.0000000000000002E-2"/>
      </c:valAx>
    </c:plotArea>
    <c:legend>
      <c:legendPos val="b"/>
      <c:layout>
        <c:manualLayout>
          <c:xMode val="edge"/>
          <c:yMode val="edge"/>
          <c:x val="5.192328681687066E-2"/>
          <c:y val="0.7948792240813648"/>
          <c:w val="0.85136917831390524"/>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733396128"/>
        <c:axId val="733395584"/>
      </c:barChart>
      <c:catAx>
        <c:axId val="733396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733395584"/>
        <c:crosses val="autoZero"/>
        <c:auto val="1"/>
        <c:lblAlgn val="ctr"/>
        <c:lblOffset val="100"/>
        <c:tickLblSkip val="1"/>
        <c:tickMarkSkip val="1"/>
        <c:noMultiLvlLbl val="0"/>
      </c:catAx>
      <c:valAx>
        <c:axId val="7333955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3396128"/>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694212160"/>
        <c:axId val="694206176"/>
      </c:lineChart>
      <c:catAx>
        <c:axId val="6942121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78811990606436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94206176"/>
        <c:crosses val="autoZero"/>
        <c:auto val="1"/>
        <c:lblAlgn val="ctr"/>
        <c:lblOffset val="100"/>
        <c:tickLblSkip val="2"/>
        <c:tickMarkSkip val="1"/>
        <c:noMultiLvlLbl val="0"/>
      </c:catAx>
      <c:valAx>
        <c:axId val="69420617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94212160"/>
        <c:crosses val="autoZero"/>
        <c:crossBetween val="between"/>
      </c:valAx>
      <c:spPr>
        <a:noFill/>
        <a:ln w="25400">
          <a:noFill/>
        </a:ln>
      </c:spPr>
    </c:plotArea>
    <c:legend>
      <c:legendPos val="b"/>
      <c:layout>
        <c:manualLayout>
          <c:xMode val="edge"/>
          <c:yMode val="edge"/>
          <c:x val="1.749135330046361E-2"/>
          <c:y val="0.8683722429433165"/>
          <c:w val="0.96501704810263211"/>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659475986554312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694206720"/>
        <c:axId val="694200736"/>
      </c:lineChart>
      <c:catAx>
        <c:axId val="6942067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94200736"/>
        <c:crosses val="autoZero"/>
        <c:auto val="1"/>
        <c:lblAlgn val="ctr"/>
        <c:lblOffset val="100"/>
        <c:tickLblSkip val="2"/>
        <c:tickMarkSkip val="1"/>
        <c:noMultiLvlLbl val="0"/>
      </c:catAx>
      <c:valAx>
        <c:axId val="69420073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94206720"/>
        <c:crosses val="autoZero"/>
        <c:crossBetween val="between"/>
      </c:valAx>
      <c:spPr>
        <a:noFill/>
        <a:ln w="25400">
          <a:noFill/>
        </a:ln>
      </c:spPr>
    </c:plotArea>
    <c:legend>
      <c:legendPos val="b"/>
      <c:layout>
        <c:manualLayout>
          <c:xMode val="edge"/>
          <c:yMode val="edge"/>
          <c:x val="1.2385247618695548E-2"/>
          <c:y val="0.87513266104894782"/>
          <c:w val="0.9689697238549407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678149147440486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694211072"/>
        <c:axId val="694207808"/>
      </c:lineChart>
      <c:catAx>
        <c:axId val="694211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94207808"/>
        <c:crosses val="autoZero"/>
        <c:auto val="1"/>
        <c:lblAlgn val="ctr"/>
        <c:lblOffset val="100"/>
        <c:tickLblSkip val="2"/>
        <c:tickMarkSkip val="1"/>
        <c:noMultiLvlLbl val="0"/>
      </c:catAx>
      <c:valAx>
        <c:axId val="6942078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94211072"/>
        <c:crosses val="autoZero"/>
        <c:crossBetween val="between"/>
      </c:valAx>
      <c:spPr>
        <a:noFill/>
        <a:ln w="25400">
          <a:noFill/>
        </a:ln>
      </c:spPr>
    </c:plotArea>
    <c:legend>
      <c:legendPos val="b"/>
      <c:layout>
        <c:manualLayout>
          <c:xMode val="edge"/>
          <c:yMode val="edge"/>
          <c:x val="1.7779086025461792E-2"/>
          <c:y val="0.87090725547418457"/>
          <c:w val="0.96444182794907629"/>
          <c:h val="0.10112071655378745"/>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7247691940605324"/>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694198016"/>
        <c:axId val="692322512"/>
      </c:lineChart>
      <c:catAx>
        <c:axId val="6941980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92322512"/>
        <c:crosses val="autoZero"/>
        <c:auto val="1"/>
        <c:lblAlgn val="ctr"/>
        <c:lblOffset val="100"/>
        <c:tickLblSkip val="2"/>
        <c:tickMarkSkip val="1"/>
        <c:noMultiLvlLbl val="0"/>
      </c:catAx>
      <c:valAx>
        <c:axId val="6923225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94198016"/>
        <c:crosses val="autoZero"/>
        <c:crossBetween val="between"/>
      </c:valAx>
      <c:spPr>
        <a:noFill/>
        <a:ln w="25400">
          <a:noFill/>
        </a:ln>
      </c:spPr>
    </c:plotArea>
    <c:legend>
      <c:legendPos val="b"/>
      <c:layout>
        <c:manualLayout>
          <c:xMode val="edge"/>
          <c:yMode val="edge"/>
          <c:x val="2.4009615620477369E-2"/>
          <c:y val="0.87556926013618908"/>
          <c:w val="0.95509603355655281"/>
          <c:h val="9.6458711891782761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502712766440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692329584"/>
        <c:axId val="733403744"/>
      </c:lineChart>
      <c:catAx>
        <c:axId val="6923295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15898791197812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733403744"/>
        <c:crosses val="autoZero"/>
        <c:auto val="1"/>
        <c:lblAlgn val="ctr"/>
        <c:lblOffset val="100"/>
        <c:tickLblSkip val="2"/>
        <c:tickMarkSkip val="1"/>
        <c:noMultiLvlLbl val="0"/>
      </c:catAx>
      <c:valAx>
        <c:axId val="7334037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92329584"/>
        <c:crosses val="autoZero"/>
        <c:crossBetween val="between"/>
      </c:valAx>
      <c:spPr>
        <a:noFill/>
        <a:ln w="25400">
          <a:noFill/>
        </a:ln>
      </c:spPr>
    </c:plotArea>
    <c:legend>
      <c:legendPos val="b"/>
      <c:layout>
        <c:manualLayout>
          <c:xMode val="edge"/>
          <c:yMode val="edge"/>
          <c:x val="1.4663821227954002E-2"/>
          <c:y val="0.86302009826626347"/>
          <c:w val="0.96755709274658397"/>
          <c:h val="0.1092982408340825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37148892973744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733402656"/>
        <c:axId val="733404832"/>
      </c:lineChart>
      <c:catAx>
        <c:axId val="7334026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661305751415220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733404832"/>
        <c:crosses val="autoZero"/>
        <c:auto val="1"/>
        <c:lblAlgn val="ctr"/>
        <c:lblOffset val="100"/>
        <c:tickLblSkip val="2"/>
        <c:tickMarkSkip val="1"/>
        <c:noMultiLvlLbl val="0"/>
      </c:catAx>
      <c:valAx>
        <c:axId val="73340483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733402656"/>
        <c:crosses val="autoZero"/>
        <c:crossBetween val="between"/>
      </c:valAx>
      <c:spPr>
        <a:noFill/>
        <a:ln w="25400">
          <a:noFill/>
        </a:ln>
      </c:spPr>
    </c:plotArea>
    <c:legend>
      <c:legendPos val="b"/>
      <c:layout>
        <c:manualLayout>
          <c:xMode val="edge"/>
          <c:yMode val="edge"/>
          <c:x val="1.8645028526363804E-2"/>
          <c:y val="0.86206553449111523"/>
          <c:w val="0.95958005249343814"/>
          <c:h val="0.11005990104895427"/>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733405376"/>
        <c:axId val="733406464"/>
      </c:barChart>
      <c:lineChart>
        <c:grouping val="standard"/>
        <c:varyColors val="0"/>
        <c:ser>
          <c:idx val="6"/>
          <c:order val="6"/>
          <c:tx>
            <c:strRef>
              <c:f>Tables!$A$1650</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733404288"/>
        <c:axId val="733391232"/>
      </c:lineChart>
      <c:catAx>
        <c:axId val="733405376"/>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baseline="0">
                    <a:effectLst/>
                  </a:rPr>
                  <a:t>Epidemiological week</a:t>
                </a:r>
                <a:endParaRPr lang="en-US" sz="1100">
                  <a:effectLst/>
                </a:endParaRP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733406464"/>
        <c:crosses val="autoZero"/>
        <c:auto val="1"/>
        <c:lblAlgn val="ctr"/>
        <c:lblOffset val="100"/>
        <c:tickLblSkip val="2"/>
        <c:tickMarkSkip val="1"/>
        <c:noMultiLvlLbl val="0"/>
      </c:catAx>
      <c:valAx>
        <c:axId val="73340646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3405376"/>
        <c:crosses val="autoZero"/>
        <c:crossBetween val="between"/>
        <c:minorUnit val="1"/>
      </c:valAx>
      <c:catAx>
        <c:axId val="733404288"/>
        <c:scaling>
          <c:orientation val="minMax"/>
        </c:scaling>
        <c:delete val="1"/>
        <c:axPos val="b"/>
        <c:numFmt formatCode="General" sourceLinked="1"/>
        <c:majorTickMark val="out"/>
        <c:minorTickMark val="none"/>
        <c:tickLblPos val="nextTo"/>
        <c:crossAx val="733391232"/>
        <c:crosses val="autoZero"/>
        <c:auto val="1"/>
        <c:lblAlgn val="ctr"/>
        <c:lblOffset val="100"/>
        <c:noMultiLvlLbl val="0"/>
      </c:catAx>
      <c:valAx>
        <c:axId val="733391232"/>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733404288"/>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733393408"/>
        <c:axId val="733397760"/>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733397216"/>
        <c:axId val="733396672"/>
      </c:lineChart>
      <c:catAx>
        <c:axId val="73339340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733397760"/>
        <c:crosses val="autoZero"/>
        <c:auto val="1"/>
        <c:lblAlgn val="ctr"/>
        <c:lblOffset val="100"/>
        <c:tickLblSkip val="2"/>
        <c:tickMarkSkip val="1"/>
        <c:noMultiLvlLbl val="0"/>
      </c:catAx>
      <c:valAx>
        <c:axId val="73339776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3393408"/>
        <c:crosses val="autoZero"/>
        <c:crossBetween val="between"/>
        <c:minorUnit val="1"/>
      </c:valAx>
      <c:catAx>
        <c:axId val="733397216"/>
        <c:scaling>
          <c:orientation val="minMax"/>
        </c:scaling>
        <c:delete val="1"/>
        <c:axPos val="b"/>
        <c:numFmt formatCode="General" sourceLinked="1"/>
        <c:majorTickMark val="out"/>
        <c:minorTickMark val="none"/>
        <c:tickLblPos val="nextTo"/>
        <c:crossAx val="733396672"/>
        <c:crosses val="autoZero"/>
        <c:auto val="1"/>
        <c:lblAlgn val="ctr"/>
        <c:lblOffset val="100"/>
        <c:noMultiLvlLbl val="0"/>
      </c:catAx>
      <c:valAx>
        <c:axId val="733396672"/>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733397216"/>
        <c:crosses val="max"/>
        <c:crossBetween val="between"/>
        <c:minorUnit val="1.0000000000000002E-2"/>
      </c:valAx>
      <c:spPr>
        <a:noFill/>
        <a:ln w="25400">
          <a:noFill/>
        </a:ln>
      </c:spPr>
    </c:plotArea>
    <c:legend>
      <c:legendPos val="b"/>
      <c:layout>
        <c:manualLayout>
          <c:xMode val="edge"/>
          <c:yMode val="edge"/>
          <c:x val="3.0995223957661026E-2"/>
          <c:y val="0.87525371062417545"/>
          <c:w val="0.9432819928516688"/>
          <c:h val="0.1247462893758245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19050</xdr:rowOff>
    </xdr:to>
    <xdr:graphicFrame macro="">
      <xdr:nvGraphicFramePr>
        <xdr:cNvPr id="2532" name="Chart 4">
          <a:extLst>
            <a:ext uri="{FF2B5EF4-FFF2-40B4-BE49-F238E27FC236}">
              <a16:creationId xmlns:a16="http://schemas.microsoft.com/office/drawing/2014/main" xmlns=""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xmlns=""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xmlns=""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xmlns=""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xmlns=""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xmlns=""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xmlns=""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xmlns=""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xmlns=""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a16="http://schemas.microsoft.com/office/drawing/2014/main" xmlns=""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xmlns=""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91</v>
      </c>
      <c r="BH1" s="1"/>
    </row>
    <row r="2" spans="1:67" s="1" customFormat="1" ht="15.75" customHeight="1" x14ac:dyDescent="0.25">
      <c r="A2" s="3" t="s">
        <v>94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127</v>
      </c>
      <c r="B3" s="2"/>
      <c r="C3" s="2"/>
      <c r="E3" s="59"/>
      <c r="BG3" s="22"/>
      <c r="BH3" s="10"/>
      <c r="BJ3" s="59"/>
    </row>
    <row r="4" spans="1:67" s="1" customFormat="1" ht="15.75" customHeight="1" x14ac:dyDescent="0.25">
      <c r="A4" s="88" t="s">
        <v>37</v>
      </c>
      <c r="B4" s="2"/>
      <c r="C4" s="2"/>
      <c r="E4" s="59"/>
      <c r="G4" s="275" t="s">
        <v>95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92</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9"/>
      <c r="BJ5" s="59"/>
    </row>
    <row r="6" spans="1:67" s="10" customFormat="1" ht="15.75" customHeight="1" x14ac:dyDescent="0.25">
      <c r="B6" s="525" t="s">
        <v>90</v>
      </c>
      <c r="C6" s="526"/>
      <c r="D6" s="526"/>
      <c r="E6" s="527"/>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8"/>
      <c r="BH6" s="427"/>
      <c r="BI6" s="556"/>
      <c r="BJ6" s="556"/>
      <c r="BK6" s="556"/>
    </row>
    <row r="7" spans="1:67" ht="15.75" customHeight="1" thickBot="1" x14ac:dyDescent="0.3">
      <c r="BG7" s="492" t="s">
        <v>128</v>
      </c>
    </row>
    <row r="8" spans="1:67" ht="26.25" customHeight="1" x14ac:dyDescent="0.2">
      <c r="A8" s="608" t="str">
        <f>BK10</f>
        <v>Age groups</v>
      </c>
      <c r="B8" s="570" t="str">
        <f>BK11</f>
        <v>Under 6 months</v>
      </c>
      <c r="C8" s="537" t="str">
        <f>$BJ$18</f>
        <v>Hosp.</v>
      </c>
      <c r="D8" s="528"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609"/>
      <c r="B9" s="571"/>
      <c r="C9" s="537"/>
      <c r="D9" s="528"/>
      <c r="E9" s="49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3">
        <f>SUM(F9:BF9)</f>
        <v>0</v>
      </c>
      <c r="BI9" s="45"/>
      <c r="BJ9" s="56" t="s">
        <v>11</v>
      </c>
      <c r="BK9" s="46"/>
      <c r="BL9" s="46"/>
      <c r="BM9" s="47"/>
      <c r="BO9" s="472"/>
    </row>
    <row r="10" spans="1:67" ht="15.75" hidden="1" customHeight="1" x14ac:dyDescent="0.2">
      <c r="A10" s="609"/>
      <c r="B10" s="571"/>
      <c r="C10" s="537"/>
      <c r="D10" s="528"/>
      <c r="E10" s="49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3">
        <f>SUM(F10:BF10)</f>
        <v>0</v>
      </c>
      <c r="BI10" s="45"/>
      <c r="BJ10" s="46" t="s">
        <v>39</v>
      </c>
      <c r="BK10" s="46" t="s">
        <v>39</v>
      </c>
      <c r="BL10" s="46"/>
      <c r="BM10" s="47"/>
      <c r="BO10" s="472"/>
    </row>
    <row r="11" spans="1:67" ht="26.25" customHeight="1" x14ac:dyDescent="0.2">
      <c r="A11" s="609"/>
      <c r="B11" s="571"/>
      <c r="C11" s="537"/>
      <c r="D11" s="528"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40</v>
      </c>
      <c r="BK11" s="48" t="s">
        <v>26</v>
      </c>
      <c r="BL11" s="467"/>
      <c r="BM11" s="47"/>
      <c r="BO11" s="472"/>
    </row>
    <row r="12" spans="1:67" ht="15.75" hidden="1" customHeight="1" x14ac:dyDescent="0.2">
      <c r="A12" s="609"/>
      <c r="B12" s="571"/>
      <c r="C12" s="537"/>
      <c r="D12" s="528"/>
      <c r="E12" s="49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3">
        <f>SUM(F12:BF12)</f>
        <v>0</v>
      </c>
      <c r="BI12" s="45"/>
      <c r="BJ12" s="48" t="s">
        <v>41</v>
      </c>
      <c r="BK12" s="48" t="s">
        <v>27</v>
      </c>
      <c r="BL12" s="467"/>
      <c r="BM12" s="47"/>
      <c r="BO12" s="472"/>
    </row>
    <row r="13" spans="1:67" ht="15.75" hidden="1" customHeight="1" x14ac:dyDescent="0.2">
      <c r="A13" s="609"/>
      <c r="B13" s="571"/>
      <c r="C13" s="537"/>
      <c r="D13" s="528"/>
      <c r="E13" s="49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3">
        <f>SUM(F13:BF13)</f>
        <v>0</v>
      </c>
      <c r="BI13" s="45"/>
      <c r="BJ13" s="48" t="s">
        <v>42</v>
      </c>
      <c r="BK13" s="48" t="s">
        <v>28</v>
      </c>
      <c r="BL13" s="467"/>
      <c r="BM13" s="47"/>
      <c r="BO13" s="472"/>
    </row>
    <row r="14" spans="1:67" ht="26.25" customHeight="1" x14ac:dyDescent="0.2">
      <c r="A14" s="609"/>
      <c r="B14" s="571"/>
      <c r="C14" s="537"/>
      <c r="D14" s="529"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43</v>
      </c>
      <c r="BK14" s="48" t="s">
        <v>24</v>
      </c>
      <c r="BL14" s="467"/>
      <c r="BM14" s="51"/>
      <c r="BO14" s="472"/>
    </row>
    <row r="15" spans="1:67" ht="15.75" hidden="1" customHeight="1" x14ac:dyDescent="0.2">
      <c r="A15" s="609"/>
      <c r="B15" s="571"/>
      <c r="C15" s="537"/>
      <c r="D15" s="529"/>
      <c r="E15" s="49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44</v>
      </c>
      <c r="BK15" s="48" t="s">
        <v>30</v>
      </c>
      <c r="BL15" s="467"/>
      <c r="BM15" s="51"/>
      <c r="BO15" s="287"/>
    </row>
    <row r="16" spans="1:67" ht="15.75" hidden="1" customHeight="1" thickBot="1" x14ac:dyDescent="0.25">
      <c r="A16" s="609"/>
      <c r="B16" s="571"/>
      <c r="C16" s="537"/>
      <c r="D16" s="529"/>
      <c r="E16" s="498" t="str">
        <f>$BJ$23</f>
        <v>Male</v>
      </c>
      <c r="F16" s="494" t="str">
        <f t="shared" ref="F16:AK16" si="8">IF(F10=0,"",F13/F10)</f>
        <v/>
      </c>
      <c r="G16" s="494" t="str">
        <f t="shared" si="8"/>
        <v/>
      </c>
      <c r="H16" s="494" t="str">
        <f t="shared" si="8"/>
        <v/>
      </c>
      <c r="I16" s="494" t="str">
        <f t="shared" si="8"/>
        <v/>
      </c>
      <c r="J16" s="494" t="str">
        <f t="shared" si="8"/>
        <v/>
      </c>
      <c r="K16" s="494" t="str">
        <f t="shared" si="8"/>
        <v/>
      </c>
      <c r="L16" s="494" t="str">
        <f t="shared" si="8"/>
        <v/>
      </c>
      <c r="M16" s="494" t="str">
        <f t="shared" si="8"/>
        <v/>
      </c>
      <c r="N16" s="494" t="str">
        <f t="shared" si="8"/>
        <v/>
      </c>
      <c r="O16" s="494" t="str">
        <f t="shared" si="8"/>
        <v/>
      </c>
      <c r="P16" s="494" t="str">
        <f t="shared" si="8"/>
        <v/>
      </c>
      <c r="Q16" s="494" t="str">
        <f t="shared" si="8"/>
        <v/>
      </c>
      <c r="R16" s="494" t="str">
        <f t="shared" si="8"/>
        <v/>
      </c>
      <c r="S16" s="494" t="str">
        <f t="shared" si="8"/>
        <v/>
      </c>
      <c r="T16" s="494" t="str">
        <f t="shared" si="8"/>
        <v/>
      </c>
      <c r="U16" s="494" t="str">
        <f t="shared" si="8"/>
        <v/>
      </c>
      <c r="V16" s="494" t="str">
        <f t="shared" si="8"/>
        <v/>
      </c>
      <c r="W16" s="494" t="str">
        <f t="shared" si="8"/>
        <v/>
      </c>
      <c r="X16" s="494" t="str">
        <f t="shared" si="8"/>
        <v/>
      </c>
      <c r="Y16" s="494" t="str">
        <f t="shared" si="8"/>
        <v/>
      </c>
      <c r="Z16" s="494" t="str">
        <f t="shared" si="8"/>
        <v/>
      </c>
      <c r="AA16" s="494" t="str">
        <f t="shared" si="8"/>
        <v/>
      </c>
      <c r="AB16" s="494" t="str">
        <f t="shared" si="8"/>
        <v/>
      </c>
      <c r="AC16" s="494" t="str">
        <f t="shared" si="8"/>
        <v/>
      </c>
      <c r="AD16" s="494" t="str">
        <f t="shared" si="8"/>
        <v/>
      </c>
      <c r="AE16" s="494" t="str">
        <f t="shared" si="8"/>
        <v/>
      </c>
      <c r="AF16" s="494" t="str">
        <f t="shared" si="8"/>
        <v/>
      </c>
      <c r="AG16" s="494" t="str">
        <f t="shared" si="8"/>
        <v/>
      </c>
      <c r="AH16" s="494" t="str">
        <f t="shared" si="8"/>
        <v/>
      </c>
      <c r="AI16" s="494" t="str">
        <f t="shared" si="8"/>
        <v/>
      </c>
      <c r="AJ16" s="494" t="str">
        <f t="shared" si="8"/>
        <v/>
      </c>
      <c r="AK16" s="494" t="str">
        <f t="shared" si="8"/>
        <v/>
      </c>
      <c r="AL16" s="494" t="str">
        <f t="shared" ref="AL16:BG16" si="9">IF(AL10=0,"",AL13/AL10)</f>
        <v/>
      </c>
      <c r="AM16" s="494" t="str">
        <f t="shared" si="9"/>
        <v/>
      </c>
      <c r="AN16" s="494" t="str">
        <f t="shared" si="9"/>
        <v/>
      </c>
      <c r="AO16" s="494" t="str">
        <f t="shared" si="9"/>
        <v/>
      </c>
      <c r="AP16" s="494" t="str">
        <f t="shared" si="9"/>
        <v/>
      </c>
      <c r="AQ16" s="494" t="str">
        <f t="shared" si="9"/>
        <v/>
      </c>
      <c r="AR16" s="494" t="str">
        <f t="shared" si="9"/>
        <v/>
      </c>
      <c r="AS16" s="494" t="str">
        <f t="shared" si="9"/>
        <v/>
      </c>
      <c r="AT16" s="494" t="str">
        <f t="shared" si="9"/>
        <v/>
      </c>
      <c r="AU16" s="494" t="str">
        <f t="shared" si="9"/>
        <v/>
      </c>
      <c r="AV16" s="494" t="str">
        <f t="shared" si="9"/>
        <v/>
      </c>
      <c r="AW16" s="494" t="str">
        <f t="shared" si="9"/>
        <v/>
      </c>
      <c r="AX16" s="494" t="str">
        <f t="shared" si="9"/>
        <v/>
      </c>
      <c r="AY16" s="494" t="str">
        <f t="shared" si="9"/>
        <v/>
      </c>
      <c r="AZ16" s="494" t="str">
        <f t="shared" si="9"/>
        <v/>
      </c>
      <c r="BA16" s="494" t="str">
        <f t="shared" si="9"/>
        <v/>
      </c>
      <c r="BB16" s="494" t="str">
        <f t="shared" si="9"/>
        <v/>
      </c>
      <c r="BC16" s="494" t="str">
        <f t="shared" si="9"/>
        <v/>
      </c>
      <c r="BD16" s="494" t="str">
        <f t="shared" si="9"/>
        <v/>
      </c>
      <c r="BE16" s="494" t="str">
        <f t="shared" si="9"/>
        <v/>
      </c>
      <c r="BF16" s="494" t="str">
        <f t="shared" si="9"/>
        <v/>
      </c>
      <c r="BG16" s="495" t="str">
        <f t="shared" si="9"/>
        <v/>
      </c>
      <c r="BI16" s="49"/>
      <c r="BJ16" s="48" t="s">
        <v>45</v>
      </c>
      <c r="BK16" s="48" t="s">
        <v>29</v>
      </c>
      <c r="BL16" s="467"/>
      <c r="BM16" s="51"/>
      <c r="BO16" s="287"/>
    </row>
    <row r="17" spans="1:67" ht="26.25" customHeight="1" x14ac:dyDescent="0.2">
      <c r="A17" s="609"/>
      <c r="B17" s="571"/>
      <c r="C17" s="537" t="str">
        <f>$BJ$19</f>
        <v>ICU</v>
      </c>
      <c r="D17" s="528"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7" t="s">
        <v>89</v>
      </c>
      <c r="BK17" s="48" t="s">
        <v>31</v>
      </c>
      <c r="BL17" s="50"/>
      <c r="BM17" s="51"/>
      <c r="BO17" s="287"/>
    </row>
    <row r="18" spans="1:67" ht="15.75" hidden="1" customHeight="1" x14ac:dyDescent="0.2">
      <c r="A18" s="609"/>
      <c r="B18" s="571"/>
      <c r="C18" s="537"/>
      <c r="D18" s="528"/>
      <c r="E18" s="49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3">
        <f>SUM(F18:BF18)</f>
        <v>0</v>
      </c>
      <c r="BI18" s="49"/>
      <c r="BJ18" s="467" t="s">
        <v>12</v>
      </c>
      <c r="BK18" s="48" t="s">
        <v>25</v>
      </c>
      <c r="BL18" s="50"/>
      <c r="BM18" s="51"/>
      <c r="BO18" s="287"/>
    </row>
    <row r="19" spans="1:67" ht="15.75" hidden="1" customHeight="1" x14ac:dyDescent="0.2">
      <c r="A19" s="609"/>
      <c r="B19" s="571"/>
      <c r="C19" s="537"/>
      <c r="D19" s="528"/>
      <c r="E19" s="49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3">
        <f>SUM(F19:BF19)</f>
        <v>0</v>
      </c>
      <c r="BI19" s="49"/>
      <c r="BJ19" s="467" t="s">
        <v>33</v>
      </c>
      <c r="BK19" s="50"/>
      <c r="BL19" s="50"/>
      <c r="BM19" s="51"/>
      <c r="BO19" s="287"/>
    </row>
    <row r="20" spans="1:67" ht="26.25" customHeight="1" x14ac:dyDescent="0.2">
      <c r="A20" s="609"/>
      <c r="B20" s="571"/>
      <c r="C20" s="537"/>
      <c r="D20" s="528"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67" t="s">
        <v>34</v>
      </c>
      <c r="BK20" s="50"/>
      <c r="BL20" s="50"/>
      <c r="BM20" s="51"/>
      <c r="BO20" s="287"/>
    </row>
    <row r="21" spans="1:67" ht="15.75" hidden="1" customHeight="1" x14ac:dyDescent="0.2">
      <c r="A21" s="609"/>
      <c r="B21" s="571"/>
      <c r="C21" s="537"/>
      <c r="D21" s="528"/>
      <c r="E21" s="49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3">
        <f>SUM(F21:BF21)</f>
        <v>0</v>
      </c>
      <c r="BI21" s="49"/>
      <c r="BJ21" s="467" t="s">
        <v>0</v>
      </c>
      <c r="BK21" s="50"/>
      <c r="BL21" s="50"/>
      <c r="BM21" s="51"/>
      <c r="BO21" s="287"/>
    </row>
    <row r="22" spans="1:67" ht="15.75" hidden="1" customHeight="1" x14ac:dyDescent="0.2">
      <c r="A22" s="609"/>
      <c r="B22" s="571"/>
      <c r="C22" s="537"/>
      <c r="D22" s="528"/>
      <c r="E22" s="49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3">
        <f>SUM(F22:BF22)</f>
        <v>0</v>
      </c>
      <c r="BI22" s="49"/>
      <c r="BJ22" s="467" t="s">
        <v>13</v>
      </c>
      <c r="BK22" s="50"/>
      <c r="BL22" s="50"/>
      <c r="BM22" s="51"/>
      <c r="BO22" s="287"/>
    </row>
    <row r="23" spans="1:67" ht="26.25" customHeight="1" x14ac:dyDescent="0.2">
      <c r="A23" s="609"/>
      <c r="B23" s="571"/>
      <c r="C23" s="537"/>
      <c r="D23" s="529"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7" t="s">
        <v>52</v>
      </c>
      <c r="BK23" s="50"/>
      <c r="BL23" s="50"/>
      <c r="BM23" s="51"/>
      <c r="BO23" s="287"/>
    </row>
    <row r="24" spans="1:67" ht="15.75" hidden="1" customHeight="1" x14ac:dyDescent="0.2">
      <c r="A24" s="609"/>
      <c r="B24" s="571"/>
      <c r="C24" s="537"/>
      <c r="D24" s="529"/>
      <c r="E24" s="49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609"/>
      <c r="B25" s="571"/>
      <c r="C25" s="537"/>
      <c r="D25" s="529"/>
      <c r="E25" s="498" t="str">
        <f>$BJ$23</f>
        <v>Male</v>
      </c>
      <c r="F25" s="494" t="str">
        <f t="shared" ref="F25:AK25" si="18">IF(F19=0,"",F22/F19)</f>
        <v/>
      </c>
      <c r="G25" s="494" t="str">
        <f t="shared" si="18"/>
        <v/>
      </c>
      <c r="H25" s="494" t="str">
        <f t="shared" si="18"/>
        <v/>
      </c>
      <c r="I25" s="494" t="str">
        <f t="shared" si="18"/>
        <v/>
      </c>
      <c r="J25" s="494" t="str">
        <f t="shared" si="18"/>
        <v/>
      </c>
      <c r="K25" s="494" t="str">
        <f t="shared" si="18"/>
        <v/>
      </c>
      <c r="L25" s="494" t="str">
        <f t="shared" si="18"/>
        <v/>
      </c>
      <c r="M25" s="494" t="str">
        <f t="shared" si="18"/>
        <v/>
      </c>
      <c r="N25" s="494" t="str">
        <f t="shared" si="18"/>
        <v/>
      </c>
      <c r="O25" s="494" t="str">
        <f t="shared" si="18"/>
        <v/>
      </c>
      <c r="P25" s="494" t="str">
        <f t="shared" si="18"/>
        <v/>
      </c>
      <c r="Q25" s="494" t="str">
        <f t="shared" si="18"/>
        <v/>
      </c>
      <c r="R25" s="494" t="str">
        <f t="shared" si="18"/>
        <v/>
      </c>
      <c r="S25" s="494" t="str">
        <f t="shared" si="18"/>
        <v/>
      </c>
      <c r="T25" s="494" t="str">
        <f t="shared" si="18"/>
        <v/>
      </c>
      <c r="U25" s="494" t="str">
        <f t="shared" si="18"/>
        <v/>
      </c>
      <c r="V25" s="494" t="str">
        <f t="shared" si="18"/>
        <v/>
      </c>
      <c r="W25" s="494" t="str">
        <f t="shared" si="18"/>
        <v/>
      </c>
      <c r="X25" s="494" t="str">
        <f t="shared" si="18"/>
        <v/>
      </c>
      <c r="Y25" s="494" t="str">
        <f t="shared" si="18"/>
        <v/>
      </c>
      <c r="Z25" s="494" t="str">
        <f t="shared" si="18"/>
        <v/>
      </c>
      <c r="AA25" s="494" t="str">
        <f t="shared" si="18"/>
        <v/>
      </c>
      <c r="AB25" s="494" t="str">
        <f t="shared" si="18"/>
        <v/>
      </c>
      <c r="AC25" s="494" t="str">
        <f t="shared" si="18"/>
        <v/>
      </c>
      <c r="AD25" s="494" t="str">
        <f t="shared" si="18"/>
        <v/>
      </c>
      <c r="AE25" s="494" t="str">
        <f t="shared" si="18"/>
        <v/>
      </c>
      <c r="AF25" s="494" t="str">
        <f t="shared" si="18"/>
        <v/>
      </c>
      <c r="AG25" s="494" t="str">
        <f t="shared" si="18"/>
        <v/>
      </c>
      <c r="AH25" s="494" t="str">
        <f t="shared" si="18"/>
        <v/>
      </c>
      <c r="AI25" s="494" t="str">
        <f t="shared" si="18"/>
        <v/>
      </c>
      <c r="AJ25" s="494" t="str">
        <f t="shared" si="18"/>
        <v/>
      </c>
      <c r="AK25" s="494" t="str">
        <f t="shared" si="18"/>
        <v/>
      </c>
      <c r="AL25" s="494" t="str">
        <f t="shared" ref="AL25:BG25" si="19">IF(AL19=0,"",AL22/AL19)</f>
        <v/>
      </c>
      <c r="AM25" s="494" t="str">
        <f t="shared" si="19"/>
        <v/>
      </c>
      <c r="AN25" s="494" t="str">
        <f t="shared" si="19"/>
        <v/>
      </c>
      <c r="AO25" s="494" t="str">
        <f t="shared" si="19"/>
        <v/>
      </c>
      <c r="AP25" s="494" t="str">
        <f t="shared" si="19"/>
        <v/>
      </c>
      <c r="AQ25" s="494" t="str">
        <f t="shared" si="19"/>
        <v/>
      </c>
      <c r="AR25" s="494" t="str">
        <f t="shared" si="19"/>
        <v/>
      </c>
      <c r="AS25" s="494" t="str">
        <f t="shared" si="19"/>
        <v/>
      </c>
      <c r="AT25" s="494" t="str">
        <f t="shared" si="19"/>
        <v/>
      </c>
      <c r="AU25" s="494" t="str">
        <f t="shared" si="19"/>
        <v/>
      </c>
      <c r="AV25" s="494" t="str">
        <f t="shared" si="19"/>
        <v/>
      </c>
      <c r="AW25" s="494" t="str">
        <f t="shared" si="19"/>
        <v/>
      </c>
      <c r="AX25" s="494" t="str">
        <f t="shared" si="19"/>
        <v/>
      </c>
      <c r="AY25" s="494" t="str">
        <f t="shared" si="19"/>
        <v/>
      </c>
      <c r="AZ25" s="494" t="str">
        <f t="shared" si="19"/>
        <v/>
      </c>
      <c r="BA25" s="494" t="str">
        <f t="shared" si="19"/>
        <v/>
      </c>
      <c r="BB25" s="494" t="str">
        <f t="shared" si="19"/>
        <v/>
      </c>
      <c r="BC25" s="494" t="str">
        <f t="shared" si="19"/>
        <v/>
      </c>
      <c r="BD25" s="494" t="str">
        <f t="shared" si="19"/>
        <v/>
      </c>
      <c r="BE25" s="494" t="str">
        <f t="shared" si="19"/>
        <v/>
      </c>
      <c r="BF25" s="494" t="str">
        <f t="shared" si="19"/>
        <v/>
      </c>
      <c r="BG25" s="495" t="str">
        <f t="shared" si="19"/>
        <v/>
      </c>
      <c r="BI25" s="49"/>
      <c r="BJ25" s="48" t="s">
        <v>22</v>
      </c>
      <c r="BK25" s="50"/>
      <c r="BL25" s="50"/>
      <c r="BM25" s="51"/>
      <c r="BO25" s="287"/>
    </row>
    <row r="26" spans="1:67" ht="26.25" customHeight="1" x14ac:dyDescent="0.2">
      <c r="A26" s="609"/>
      <c r="B26" s="571"/>
      <c r="C26" s="537" t="str">
        <f>$BJ$20</f>
        <v>Death</v>
      </c>
      <c r="D26" s="528"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99</v>
      </c>
      <c r="BK26" s="50"/>
      <c r="BL26" s="50"/>
      <c r="BM26" s="51"/>
      <c r="BO26" s="287"/>
    </row>
    <row r="27" spans="1:67" ht="15.75" customHeight="1" x14ac:dyDescent="0.2">
      <c r="A27" s="609"/>
      <c r="B27" s="571"/>
      <c r="C27" s="537"/>
      <c r="D27" s="528"/>
      <c r="E27" s="49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3">
        <f>SUM(F27:BF27)</f>
        <v>0</v>
      </c>
      <c r="BI27" s="49"/>
      <c r="BJ27" s="48" t="s">
        <v>100</v>
      </c>
      <c r="BK27" s="50"/>
      <c r="BL27" s="50"/>
      <c r="BM27" s="51"/>
    </row>
    <row r="28" spans="1:67" ht="15.75" customHeight="1" x14ac:dyDescent="0.2">
      <c r="A28" s="609"/>
      <c r="B28" s="571"/>
      <c r="C28" s="537"/>
      <c r="D28" s="528"/>
      <c r="E28" s="49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3">
        <f>SUM(F28:BF28)</f>
        <v>0</v>
      </c>
      <c r="BI28" s="49"/>
      <c r="BJ28" s="48" t="s">
        <v>137</v>
      </c>
      <c r="BK28" s="50"/>
      <c r="BL28" s="50"/>
      <c r="BM28" s="51"/>
    </row>
    <row r="29" spans="1:67" ht="26.25" customHeight="1" x14ac:dyDescent="0.2">
      <c r="A29" s="609"/>
      <c r="B29" s="571"/>
      <c r="C29" s="537"/>
      <c r="D29" s="528"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138</v>
      </c>
      <c r="BK29" s="50"/>
      <c r="BL29" s="50"/>
      <c r="BM29" s="51"/>
    </row>
    <row r="30" spans="1:67" ht="15.75" hidden="1" customHeight="1" x14ac:dyDescent="0.2">
      <c r="A30" s="609"/>
      <c r="B30" s="571"/>
      <c r="C30" s="537"/>
      <c r="D30" s="528"/>
      <c r="E30" s="49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3">
        <f>SUM(F30:BF30)</f>
        <v>0</v>
      </c>
      <c r="BI30" s="49"/>
      <c r="BJ30" s="48" t="s">
        <v>5</v>
      </c>
      <c r="BK30" s="50"/>
      <c r="BL30" s="50"/>
      <c r="BM30" s="51"/>
    </row>
    <row r="31" spans="1:67" ht="15.75" hidden="1" customHeight="1" x14ac:dyDescent="0.2">
      <c r="A31" s="609"/>
      <c r="B31" s="571"/>
      <c r="C31" s="537"/>
      <c r="D31" s="528"/>
      <c r="E31" s="49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3">
        <f>SUM(F31:BF31)</f>
        <v>0</v>
      </c>
      <c r="BI31" s="49"/>
      <c r="BJ31" s="48" t="s">
        <v>14</v>
      </c>
      <c r="BK31" s="50"/>
      <c r="BL31" s="50"/>
      <c r="BM31" s="51"/>
    </row>
    <row r="32" spans="1:67" ht="26.25" customHeight="1" thickBot="1" x14ac:dyDescent="0.25">
      <c r="A32" s="609"/>
      <c r="B32" s="571"/>
      <c r="C32" s="537"/>
      <c r="D32" s="529"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120</v>
      </c>
      <c r="BK32" s="50"/>
      <c r="BL32" s="50"/>
      <c r="BM32" s="51"/>
    </row>
    <row r="33" spans="1:65" ht="15.75" hidden="1" customHeight="1" x14ac:dyDescent="0.2">
      <c r="A33" s="609"/>
      <c r="B33" s="571"/>
      <c r="C33" s="537"/>
      <c r="D33" s="529"/>
      <c r="E33" s="49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123</v>
      </c>
      <c r="BK33" s="50"/>
      <c r="BL33" s="50"/>
      <c r="BM33" s="51"/>
    </row>
    <row r="34" spans="1:65" ht="15.75" hidden="1" customHeight="1" thickBot="1" x14ac:dyDescent="0.25">
      <c r="A34" s="609"/>
      <c r="B34" s="572"/>
      <c r="C34" s="537"/>
      <c r="D34" s="529"/>
      <c r="E34" s="498" t="str">
        <f>$BJ$23</f>
        <v>Male</v>
      </c>
      <c r="F34" s="494" t="str">
        <f t="shared" ref="F34:AK34" si="28">IF(F28=0,"",F31/F28)</f>
        <v/>
      </c>
      <c r="G34" s="494" t="str">
        <f t="shared" si="28"/>
        <v/>
      </c>
      <c r="H34" s="494" t="str">
        <f t="shared" si="28"/>
        <v/>
      </c>
      <c r="I34" s="494" t="str">
        <f t="shared" si="28"/>
        <v/>
      </c>
      <c r="J34" s="494" t="str">
        <f t="shared" si="28"/>
        <v/>
      </c>
      <c r="K34" s="494" t="str">
        <f t="shared" si="28"/>
        <v/>
      </c>
      <c r="L34" s="494" t="str">
        <f t="shared" si="28"/>
        <v/>
      </c>
      <c r="M34" s="494" t="str">
        <f t="shared" si="28"/>
        <v/>
      </c>
      <c r="N34" s="494" t="str">
        <f t="shared" si="28"/>
        <v/>
      </c>
      <c r="O34" s="494" t="str">
        <f t="shared" si="28"/>
        <v/>
      </c>
      <c r="P34" s="494" t="str">
        <f t="shared" si="28"/>
        <v/>
      </c>
      <c r="Q34" s="494" t="str">
        <f t="shared" si="28"/>
        <v/>
      </c>
      <c r="R34" s="494" t="str">
        <f t="shared" si="28"/>
        <v/>
      </c>
      <c r="S34" s="494" t="str">
        <f t="shared" si="28"/>
        <v/>
      </c>
      <c r="T34" s="494" t="str">
        <f t="shared" si="28"/>
        <v/>
      </c>
      <c r="U34" s="494" t="str">
        <f t="shared" si="28"/>
        <v/>
      </c>
      <c r="V34" s="494" t="str">
        <f t="shared" si="28"/>
        <v/>
      </c>
      <c r="W34" s="494" t="str">
        <f t="shared" si="28"/>
        <v/>
      </c>
      <c r="X34" s="494" t="str">
        <f t="shared" si="28"/>
        <v/>
      </c>
      <c r="Y34" s="494" t="str">
        <f t="shared" si="28"/>
        <v/>
      </c>
      <c r="Z34" s="494" t="str">
        <f t="shared" si="28"/>
        <v/>
      </c>
      <c r="AA34" s="494" t="str">
        <f t="shared" si="28"/>
        <v/>
      </c>
      <c r="AB34" s="494" t="str">
        <f t="shared" si="28"/>
        <v/>
      </c>
      <c r="AC34" s="494" t="str">
        <f t="shared" si="28"/>
        <v/>
      </c>
      <c r="AD34" s="494" t="str">
        <f t="shared" si="28"/>
        <v/>
      </c>
      <c r="AE34" s="494" t="str">
        <f t="shared" si="28"/>
        <v/>
      </c>
      <c r="AF34" s="494" t="str">
        <f t="shared" si="28"/>
        <v/>
      </c>
      <c r="AG34" s="494" t="str">
        <f t="shared" si="28"/>
        <v/>
      </c>
      <c r="AH34" s="494" t="str">
        <f t="shared" si="28"/>
        <v/>
      </c>
      <c r="AI34" s="494" t="str">
        <f t="shared" si="28"/>
        <v/>
      </c>
      <c r="AJ34" s="494" t="str">
        <f t="shared" si="28"/>
        <v/>
      </c>
      <c r="AK34" s="494" t="str">
        <f t="shared" si="28"/>
        <v/>
      </c>
      <c r="AL34" s="494" t="str">
        <f t="shared" ref="AL34:BG34" si="29">IF(AL28=0,"",AL31/AL28)</f>
        <v/>
      </c>
      <c r="AM34" s="494" t="str">
        <f t="shared" si="29"/>
        <v/>
      </c>
      <c r="AN34" s="494" t="str">
        <f t="shared" si="29"/>
        <v/>
      </c>
      <c r="AO34" s="494" t="str">
        <f t="shared" si="29"/>
        <v/>
      </c>
      <c r="AP34" s="494" t="str">
        <f t="shared" si="29"/>
        <v/>
      </c>
      <c r="AQ34" s="494" t="str">
        <f t="shared" si="29"/>
        <v/>
      </c>
      <c r="AR34" s="494" t="str">
        <f t="shared" si="29"/>
        <v/>
      </c>
      <c r="AS34" s="494" t="str">
        <f t="shared" si="29"/>
        <v/>
      </c>
      <c r="AT34" s="494" t="str">
        <f t="shared" si="29"/>
        <v/>
      </c>
      <c r="AU34" s="494" t="str">
        <f t="shared" si="29"/>
        <v/>
      </c>
      <c r="AV34" s="494" t="str">
        <f t="shared" si="29"/>
        <v/>
      </c>
      <c r="AW34" s="494" t="str">
        <f t="shared" si="29"/>
        <v/>
      </c>
      <c r="AX34" s="494" t="str">
        <f t="shared" si="29"/>
        <v/>
      </c>
      <c r="AY34" s="494" t="str">
        <f t="shared" si="29"/>
        <v/>
      </c>
      <c r="AZ34" s="494" t="str">
        <f t="shared" si="29"/>
        <v/>
      </c>
      <c r="BA34" s="494" t="str">
        <f t="shared" si="29"/>
        <v/>
      </c>
      <c r="BB34" s="494" t="str">
        <f t="shared" si="29"/>
        <v/>
      </c>
      <c r="BC34" s="494" t="str">
        <f t="shared" si="29"/>
        <v/>
      </c>
      <c r="BD34" s="494" t="str">
        <f t="shared" si="29"/>
        <v/>
      </c>
      <c r="BE34" s="494" t="str">
        <f t="shared" si="29"/>
        <v/>
      </c>
      <c r="BF34" s="494" t="str">
        <f t="shared" si="29"/>
        <v/>
      </c>
      <c r="BG34" s="495" t="str">
        <f t="shared" si="29"/>
        <v/>
      </c>
      <c r="BI34" s="49"/>
      <c r="BJ34" s="48" t="s">
        <v>1</v>
      </c>
      <c r="BK34" s="50"/>
      <c r="BL34" s="50"/>
      <c r="BM34" s="51"/>
    </row>
    <row r="35" spans="1:65" ht="26.25" customHeight="1" x14ac:dyDescent="0.2">
      <c r="A35" s="609"/>
      <c r="B35" s="570" t="str">
        <f>BK12</f>
        <v>6 to 11 months</v>
      </c>
      <c r="C35" s="537" t="str">
        <f>$BJ$18</f>
        <v>Hosp.</v>
      </c>
      <c r="D35" s="528"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119</v>
      </c>
      <c r="BK35" s="50"/>
      <c r="BL35" s="50"/>
      <c r="BM35" s="51"/>
    </row>
    <row r="36" spans="1:65" ht="15.75" hidden="1" customHeight="1" x14ac:dyDescent="0.2">
      <c r="A36" s="609"/>
      <c r="B36" s="571"/>
      <c r="C36" s="537"/>
      <c r="D36" s="528"/>
      <c r="E36" s="49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3">
        <f>SUM(F36:BF36)</f>
        <v>0</v>
      </c>
      <c r="BI36" s="49"/>
      <c r="BJ36" s="48" t="s">
        <v>115</v>
      </c>
      <c r="BK36" s="50"/>
      <c r="BL36" s="50"/>
      <c r="BM36" s="51"/>
    </row>
    <row r="37" spans="1:65" ht="15.75" hidden="1" customHeight="1" x14ac:dyDescent="0.2">
      <c r="A37" s="609"/>
      <c r="B37" s="571"/>
      <c r="C37" s="537"/>
      <c r="D37" s="528"/>
      <c r="E37" s="49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3">
        <f>SUM(F37:BF37)</f>
        <v>0</v>
      </c>
      <c r="BI37" s="49"/>
      <c r="BJ37" s="48" t="s">
        <v>116</v>
      </c>
      <c r="BK37" s="50"/>
      <c r="BL37" s="50"/>
      <c r="BM37" s="51"/>
    </row>
    <row r="38" spans="1:65" ht="26.25" customHeight="1" x14ac:dyDescent="0.2">
      <c r="A38" s="609"/>
      <c r="B38" s="571"/>
      <c r="C38" s="537"/>
      <c r="D38" s="528"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117</v>
      </c>
      <c r="BK38" s="50"/>
      <c r="BL38" s="50"/>
      <c r="BM38" s="51"/>
    </row>
    <row r="39" spans="1:65" ht="15.75" customHeight="1" x14ac:dyDescent="0.2">
      <c r="A39" s="609"/>
      <c r="B39" s="571"/>
      <c r="C39" s="537"/>
      <c r="D39" s="528"/>
      <c r="E39" s="49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3">
        <f>SUM(F39:BF39)</f>
        <v>0</v>
      </c>
      <c r="BI39" s="49"/>
      <c r="BJ39" s="48" t="s">
        <v>118</v>
      </c>
      <c r="BK39" s="50"/>
      <c r="BL39" s="50"/>
      <c r="BM39" s="51"/>
    </row>
    <row r="40" spans="1:65" ht="15.75" customHeight="1" x14ac:dyDescent="0.2">
      <c r="A40" s="609"/>
      <c r="B40" s="571"/>
      <c r="C40" s="537"/>
      <c r="D40" s="528"/>
      <c r="E40" s="49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3">
        <f>SUM(F40:BF40)</f>
        <v>0</v>
      </c>
      <c r="BI40" s="49"/>
      <c r="BJ40" s="48" t="s">
        <v>139</v>
      </c>
      <c r="BK40" s="50"/>
      <c r="BL40" s="50"/>
      <c r="BM40" s="51"/>
    </row>
    <row r="41" spans="1:65" ht="26.25" customHeight="1" x14ac:dyDescent="0.2">
      <c r="A41" s="609"/>
      <c r="B41" s="571"/>
      <c r="C41" s="537"/>
      <c r="D41" s="529"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122</v>
      </c>
      <c r="BK41" s="50"/>
      <c r="BL41" s="50"/>
      <c r="BM41" s="51"/>
    </row>
    <row r="42" spans="1:65" ht="15.75" customHeight="1" x14ac:dyDescent="0.2">
      <c r="A42" s="609"/>
      <c r="B42" s="571"/>
      <c r="C42" s="537"/>
      <c r="D42" s="529"/>
      <c r="E42" s="49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143</v>
      </c>
      <c r="BK42" s="50"/>
      <c r="BL42" s="50"/>
      <c r="BM42" s="51"/>
    </row>
    <row r="43" spans="1:65" ht="15.75" customHeight="1" x14ac:dyDescent="0.2">
      <c r="A43" s="609"/>
      <c r="B43" s="571"/>
      <c r="C43" s="537"/>
      <c r="D43" s="529"/>
      <c r="E43" s="498" t="str">
        <f>$BJ$23</f>
        <v>Male</v>
      </c>
      <c r="F43" s="494" t="str">
        <f t="shared" ref="F43:AK43" si="38">IF(F37=0,"",F40/F37)</f>
        <v/>
      </c>
      <c r="G43" s="494" t="str">
        <f t="shared" si="38"/>
        <v/>
      </c>
      <c r="H43" s="494" t="str">
        <f t="shared" si="38"/>
        <v/>
      </c>
      <c r="I43" s="494" t="str">
        <f t="shared" si="38"/>
        <v/>
      </c>
      <c r="J43" s="494" t="str">
        <f t="shared" si="38"/>
        <v/>
      </c>
      <c r="K43" s="494" t="str">
        <f t="shared" si="38"/>
        <v/>
      </c>
      <c r="L43" s="494" t="str">
        <f t="shared" si="38"/>
        <v/>
      </c>
      <c r="M43" s="494" t="str">
        <f t="shared" si="38"/>
        <v/>
      </c>
      <c r="N43" s="494" t="str">
        <f t="shared" si="38"/>
        <v/>
      </c>
      <c r="O43" s="494" t="str">
        <f t="shared" si="38"/>
        <v/>
      </c>
      <c r="P43" s="494" t="str">
        <f t="shared" si="38"/>
        <v/>
      </c>
      <c r="Q43" s="494" t="str">
        <f t="shared" si="38"/>
        <v/>
      </c>
      <c r="R43" s="494" t="str">
        <f t="shared" si="38"/>
        <v/>
      </c>
      <c r="S43" s="494" t="str">
        <f t="shared" si="38"/>
        <v/>
      </c>
      <c r="T43" s="494" t="str">
        <f t="shared" si="38"/>
        <v/>
      </c>
      <c r="U43" s="494" t="str">
        <f t="shared" si="38"/>
        <v/>
      </c>
      <c r="V43" s="494" t="str">
        <f t="shared" si="38"/>
        <v/>
      </c>
      <c r="W43" s="494" t="str">
        <f t="shared" si="38"/>
        <v/>
      </c>
      <c r="X43" s="494" t="str">
        <f t="shared" si="38"/>
        <v/>
      </c>
      <c r="Y43" s="494" t="str">
        <f t="shared" si="38"/>
        <v/>
      </c>
      <c r="Z43" s="494" t="str">
        <f t="shared" si="38"/>
        <v/>
      </c>
      <c r="AA43" s="494" t="str">
        <f t="shared" si="38"/>
        <v/>
      </c>
      <c r="AB43" s="494" t="str">
        <f t="shared" si="38"/>
        <v/>
      </c>
      <c r="AC43" s="494" t="str">
        <f t="shared" si="38"/>
        <v/>
      </c>
      <c r="AD43" s="494" t="str">
        <f t="shared" si="38"/>
        <v/>
      </c>
      <c r="AE43" s="494" t="str">
        <f t="shared" si="38"/>
        <v/>
      </c>
      <c r="AF43" s="494" t="str">
        <f t="shared" si="38"/>
        <v/>
      </c>
      <c r="AG43" s="494" t="str">
        <f t="shared" si="38"/>
        <v/>
      </c>
      <c r="AH43" s="494" t="str">
        <f t="shared" si="38"/>
        <v/>
      </c>
      <c r="AI43" s="494" t="str">
        <f t="shared" si="38"/>
        <v/>
      </c>
      <c r="AJ43" s="494" t="str">
        <f t="shared" si="38"/>
        <v/>
      </c>
      <c r="AK43" s="494" t="str">
        <f t="shared" si="38"/>
        <v/>
      </c>
      <c r="AL43" s="494" t="str">
        <f t="shared" ref="AL43:BG43" si="39">IF(AL37=0,"",AL40/AL37)</f>
        <v/>
      </c>
      <c r="AM43" s="494" t="str">
        <f t="shared" si="39"/>
        <v/>
      </c>
      <c r="AN43" s="494" t="str">
        <f t="shared" si="39"/>
        <v/>
      </c>
      <c r="AO43" s="494" t="str">
        <f t="shared" si="39"/>
        <v/>
      </c>
      <c r="AP43" s="494" t="str">
        <f t="shared" si="39"/>
        <v/>
      </c>
      <c r="AQ43" s="494" t="str">
        <f t="shared" si="39"/>
        <v/>
      </c>
      <c r="AR43" s="494" t="str">
        <f t="shared" si="39"/>
        <v/>
      </c>
      <c r="AS43" s="494" t="str">
        <f t="shared" si="39"/>
        <v/>
      </c>
      <c r="AT43" s="494" t="str">
        <f t="shared" si="39"/>
        <v/>
      </c>
      <c r="AU43" s="494" t="str">
        <f t="shared" si="39"/>
        <v/>
      </c>
      <c r="AV43" s="494" t="str">
        <f t="shared" si="39"/>
        <v/>
      </c>
      <c r="AW43" s="494" t="str">
        <f t="shared" si="39"/>
        <v/>
      </c>
      <c r="AX43" s="494" t="str">
        <f t="shared" si="39"/>
        <v/>
      </c>
      <c r="AY43" s="494" t="str">
        <f t="shared" si="39"/>
        <v/>
      </c>
      <c r="AZ43" s="494" t="str">
        <f t="shared" si="39"/>
        <v/>
      </c>
      <c r="BA43" s="494" t="str">
        <f t="shared" si="39"/>
        <v/>
      </c>
      <c r="BB43" s="494" t="str">
        <f t="shared" si="39"/>
        <v/>
      </c>
      <c r="BC43" s="494" t="str">
        <f t="shared" si="39"/>
        <v/>
      </c>
      <c r="BD43" s="494" t="str">
        <f t="shared" si="39"/>
        <v/>
      </c>
      <c r="BE43" s="494" t="str">
        <f t="shared" si="39"/>
        <v/>
      </c>
      <c r="BF43" s="494" t="str">
        <f t="shared" si="39"/>
        <v/>
      </c>
      <c r="BG43" s="495" t="str">
        <f t="shared" si="39"/>
        <v/>
      </c>
      <c r="BI43" s="49"/>
      <c r="BJ43" s="48" t="s">
        <v>7</v>
      </c>
      <c r="BK43" s="50"/>
      <c r="BL43" s="50"/>
      <c r="BM43" s="51"/>
    </row>
    <row r="44" spans="1:65" ht="26.25" customHeight="1" x14ac:dyDescent="0.2">
      <c r="A44" s="609"/>
      <c r="B44" s="571"/>
      <c r="C44" s="537" t="str">
        <f>$BJ$19</f>
        <v>ICU</v>
      </c>
      <c r="D44" s="528"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609"/>
      <c r="B45" s="571"/>
      <c r="C45" s="537"/>
      <c r="D45" s="528"/>
      <c r="E45" s="49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3">
        <f>SUM(F45:BF45)</f>
        <v>0</v>
      </c>
      <c r="BI45" s="49"/>
      <c r="BJ45" s="48" t="s">
        <v>23</v>
      </c>
      <c r="BK45" s="50"/>
      <c r="BL45" s="50"/>
      <c r="BM45" s="51"/>
    </row>
    <row r="46" spans="1:65" ht="15.75" hidden="1" customHeight="1" x14ac:dyDescent="0.2">
      <c r="A46" s="609"/>
      <c r="B46" s="571"/>
      <c r="C46" s="537"/>
      <c r="D46" s="528"/>
      <c r="E46" s="49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3">
        <f>SUM(F46:BF46)</f>
        <v>0</v>
      </c>
      <c r="BI46" s="49"/>
      <c r="BJ46" s="48" t="s">
        <v>106</v>
      </c>
      <c r="BK46" s="50"/>
      <c r="BL46" s="50"/>
      <c r="BM46" s="51"/>
    </row>
    <row r="47" spans="1:65" ht="26.25" customHeight="1" x14ac:dyDescent="0.2">
      <c r="A47" s="609"/>
      <c r="B47" s="571"/>
      <c r="C47" s="537"/>
      <c r="D47" s="528"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124</v>
      </c>
      <c r="BK47" s="50"/>
      <c r="BL47" s="50"/>
      <c r="BM47" s="51"/>
    </row>
    <row r="48" spans="1:65" ht="15.75" hidden="1" customHeight="1" x14ac:dyDescent="0.2">
      <c r="A48" s="609"/>
      <c r="B48" s="571"/>
      <c r="C48" s="537"/>
      <c r="D48" s="528"/>
      <c r="E48" s="49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3">
        <f>SUM(F48:BF48)</f>
        <v>0</v>
      </c>
      <c r="BI48" s="49"/>
      <c r="BJ48" s="48" t="s">
        <v>113</v>
      </c>
      <c r="BK48" s="50"/>
      <c r="BL48" s="50"/>
      <c r="BM48" s="51"/>
    </row>
    <row r="49" spans="1:65" ht="15.75" hidden="1" customHeight="1" x14ac:dyDescent="0.2">
      <c r="A49" s="609"/>
      <c r="B49" s="571"/>
      <c r="C49" s="537"/>
      <c r="D49" s="528"/>
      <c r="E49" s="49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3">
        <f>SUM(F49:BF49)</f>
        <v>0</v>
      </c>
      <c r="BI49" s="49"/>
      <c r="BJ49" s="48" t="s">
        <v>114</v>
      </c>
      <c r="BK49" s="50"/>
      <c r="BL49" s="50"/>
      <c r="BM49" s="51"/>
    </row>
    <row r="50" spans="1:65" ht="26.25" customHeight="1" x14ac:dyDescent="0.2">
      <c r="A50" s="609"/>
      <c r="B50" s="571"/>
      <c r="C50" s="537"/>
      <c r="D50" s="529"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609"/>
      <c r="B51" s="571"/>
      <c r="C51" s="537"/>
      <c r="D51" s="529"/>
      <c r="E51" s="49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609"/>
      <c r="B52" s="571"/>
      <c r="C52" s="537"/>
      <c r="D52" s="529"/>
      <c r="E52" s="498" t="str">
        <f>$BJ$23</f>
        <v>Male</v>
      </c>
      <c r="F52" s="494" t="str">
        <f t="shared" ref="F52:AK52" si="48">IF(F46=0,"",F49/F46)</f>
        <v/>
      </c>
      <c r="G52" s="494" t="str">
        <f t="shared" si="48"/>
        <v/>
      </c>
      <c r="H52" s="494" t="str">
        <f t="shared" si="48"/>
        <v/>
      </c>
      <c r="I52" s="494" t="str">
        <f t="shared" si="48"/>
        <v/>
      </c>
      <c r="J52" s="494" t="str">
        <f t="shared" si="48"/>
        <v/>
      </c>
      <c r="K52" s="494" t="str">
        <f t="shared" si="48"/>
        <v/>
      </c>
      <c r="L52" s="494" t="str">
        <f t="shared" si="48"/>
        <v/>
      </c>
      <c r="M52" s="494" t="str">
        <f t="shared" si="48"/>
        <v/>
      </c>
      <c r="N52" s="494" t="str">
        <f t="shared" si="48"/>
        <v/>
      </c>
      <c r="O52" s="494" t="str">
        <f t="shared" si="48"/>
        <v/>
      </c>
      <c r="P52" s="494" t="str">
        <f t="shared" si="48"/>
        <v/>
      </c>
      <c r="Q52" s="494" t="str">
        <f t="shared" si="48"/>
        <v/>
      </c>
      <c r="R52" s="494" t="str">
        <f t="shared" si="48"/>
        <v/>
      </c>
      <c r="S52" s="494" t="str">
        <f t="shared" si="48"/>
        <v/>
      </c>
      <c r="T52" s="494" t="str">
        <f t="shared" si="48"/>
        <v/>
      </c>
      <c r="U52" s="494" t="str">
        <f t="shared" si="48"/>
        <v/>
      </c>
      <c r="V52" s="494" t="str">
        <f t="shared" si="48"/>
        <v/>
      </c>
      <c r="W52" s="494" t="str">
        <f t="shared" si="48"/>
        <v/>
      </c>
      <c r="X52" s="494" t="str">
        <f t="shared" si="48"/>
        <v/>
      </c>
      <c r="Y52" s="494" t="str">
        <f t="shared" si="48"/>
        <v/>
      </c>
      <c r="Z52" s="494" t="str">
        <f t="shared" si="48"/>
        <v/>
      </c>
      <c r="AA52" s="494" t="str">
        <f t="shared" si="48"/>
        <v/>
      </c>
      <c r="AB52" s="494" t="str">
        <f t="shared" si="48"/>
        <v/>
      </c>
      <c r="AC52" s="494" t="str">
        <f t="shared" si="48"/>
        <v/>
      </c>
      <c r="AD52" s="494" t="str">
        <f t="shared" si="48"/>
        <v/>
      </c>
      <c r="AE52" s="494" t="str">
        <f t="shared" si="48"/>
        <v/>
      </c>
      <c r="AF52" s="494" t="str">
        <f t="shared" si="48"/>
        <v/>
      </c>
      <c r="AG52" s="494" t="str">
        <f t="shared" si="48"/>
        <v/>
      </c>
      <c r="AH52" s="494" t="str">
        <f t="shared" si="48"/>
        <v/>
      </c>
      <c r="AI52" s="494" t="str">
        <f t="shared" si="48"/>
        <v/>
      </c>
      <c r="AJ52" s="494" t="str">
        <f t="shared" si="48"/>
        <v/>
      </c>
      <c r="AK52" s="494" t="str">
        <f t="shared" si="48"/>
        <v/>
      </c>
      <c r="AL52" s="494" t="str">
        <f t="shared" ref="AL52:BG52" si="49">IF(AL46=0,"",AL49/AL46)</f>
        <v/>
      </c>
      <c r="AM52" s="494" t="str">
        <f t="shared" si="49"/>
        <v/>
      </c>
      <c r="AN52" s="494" t="str">
        <f t="shared" si="49"/>
        <v/>
      </c>
      <c r="AO52" s="494" t="str">
        <f t="shared" si="49"/>
        <v/>
      </c>
      <c r="AP52" s="494" t="str">
        <f t="shared" si="49"/>
        <v/>
      </c>
      <c r="AQ52" s="494" t="str">
        <f t="shared" si="49"/>
        <v/>
      </c>
      <c r="AR52" s="494" t="str">
        <f t="shared" si="49"/>
        <v/>
      </c>
      <c r="AS52" s="494" t="str">
        <f t="shared" si="49"/>
        <v/>
      </c>
      <c r="AT52" s="494" t="str">
        <f t="shared" si="49"/>
        <v/>
      </c>
      <c r="AU52" s="494" t="str">
        <f t="shared" si="49"/>
        <v/>
      </c>
      <c r="AV52" s="494" t="str">
        <f t="shared" si="49"/>
        <v/>
      </c>
      <c r="AW52" s="494" t="str">
        <f t="shared" si="49"/>
        <v/>
      </c>
      <c r="AX52" s="494" t="str">
        <f t="shared" si="49"/>
        <v/>
      </c>
      <c r="AY52" s="494" t="str">
        <f t="shared" si="49"/>
        <v/>
      </c>
      <c r="AZ52" s="494" t="str">
        <f t="shared" si="49"/>
        <v/>
      </c>
      <c r="BA52" s="494" t="str">
        <f t="shared" si="49"/>
        <v/>
      </c>
      <c r="BB52" s="494" t="str">
        <f t="shared" si="49"/>
        <v/>
      </c>
      <c r="BC52" s="494" t="str">
        <f t="shared" si="49"/>
        <v/>
      </c>
      <c r="BD52" s="494" t="str">
        <f t="shared" si="49"/>
        <v/>
      </c>
      <c r="BE52" s="494" t="str">
        <f t="shared" si="49"/>
        <v/>
      </c>
      <c r="BF52" s="494" t="str">
        <f t="shared" si="49"/>
        <v/>
      </c>
      <c r="BG52" s="495" t="str">
        <f t="shared" si="49"/>
        <v/>
      </c>
      <c r="BI52" s="49"/>
      <c r="BJ52" s="48" t="s">
        <v>112</v>
      </c>
      <c r="BK52" s="50"/>
      <c r="BL52" s="50"/>
      <c r="BM52" s="51"/>
    </row>
    <row r="53" spans="1:65" ht="26.25" customHeight="1" x14ac:dyDescent="0.2">
      <c r="A53" s="609"/>
      <c r="B53" s="571"/>
      <c r="C53" s="537" t="str">
        <f>$BJ$20</f>
        <v>Death</v>
      </c>
      <c r="D53" s="528"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111</v>
      </c>
      <c r="BK53" s="50"/>
      <c r="BL53" s="50"/>
      <c r="BM53" s="51"/>
    </row>
    <row r="54" spans="1:65" ht="15.75" hidden="1" customHeight="1" x14ac:dyDescent="0.2">
      <c r="A54" s="609"/>
      <c r="B54" s="571"/>
      <c r="C54" s="537"/>
      <c r="D54" s="528"/>
      <c r="E54" s="49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3">
        <f>SUM(F54:BF54)</f>
        <v>0</v>
      </c>
      <c r="BI54" s="49"/>
      <c r="BJ54" s="48" t="s">
        <v>3</v>
      </c>
      <c r="BK54" s="50"/>
      <c r="BL54" s="50"/>
      <c r="BM54" s="51"/>
    </row>
    <row r="55" spans="1:65" ht="15.75" hidden="1" customHeight="1" x14ac:dyDescent="0.2">
      <c r="A55" s="609"/>
      <c r="B55" s="571"/>
      <c r="C55" s="537"/>
      <c r="D55" s="528"/>
      <c r="E55" s="49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3">
        <f>SUM(F55:BF55)</f>
        <v>0</v>
      </c>
      <c r="BI55" s="49"/>
      <c r="BJ55" s="48" t="s">
        <v>110</v>
      </c>
      <c r="BK55" s="50"/>
      <c r="BL55" s="50"/>
      <c r="BM55" s="51"/>
    </row>
    <row r="56" spans="1:65" ht="26.25" customHeight="1" x14ac:dyDescent="0.2">
      <c r="A56" s="609"/>
      <c r="B56" s="571"/>
      <c r="C56" s="537"/>
      <c r="D56" s="528"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88</v>
      </c>
      <c r="BK56" s="50"/>
      <c r="BL56" s="50"/>
      <c r="BM56" s="51"/>
    </row>
    <row r="57" spans="1:65" ht="15.75" hidden="1" customHeight="1" x14ac:dyDescent="0.2">
      <c r="A57" s="609"/>
      <c r="B57" s="571"/>
      <c r="C57" s="537"/>
      <c r="D57" s="528"/>
      <c r="E57" s="49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3">
        <f>SUM(F57:BF57)</f>
        <v>0</v>
      </c>
      <c r="BI57" s="49"/>
      <c r="BJ57" s="48" t="s">
        <v>49</v>
      </c>
      <c r="BK57" s="50"/>
      <c r="BL57" s="50"/>
      <c r="BM57" s="51"/>
    </row>
    <row r="58" spans="1:65" ht="15.75" hidden="1" customHeight="1" x14ac:dyDescent="0.2">
      <c r="A58" s="609"/>
      <c r="B58" s="571"/>
      <c r="C58" s="537"/>
      <c r="D58" s="528"/>
      <c r="E58" s="49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3">
        <f>SUM(F58:BF58)</f>
        <v>0</v>
      </c>
      <c r="BI58" s="49"/>
      <c r="BJ58" s="48" t="s">
        <v>10</v>
      </c>
      <c r="BK58" s="50"/>
      <c r="BL58" s="50"/>
      <c r="BM58" s="51"/>
    </row>
    <row r="59" spans="1:65" ht="26.25" customHeight="1" x14ac:dyDescent="0.2">
      <c r="A59" s="609"/>
      <c r="B59" s="571"/>
      <c r="C59" s="537"/>
      <c r="D59" s="529"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customHeight="1" x14ac:dyDescent="0.2">
      <c r="A60" s="609"/>
      <c r="B60" s="571"/>
      <c r="C60" s="537"/>
      <c r="D60" s="529"/>
      <c r="E60" s="49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customHeight="1" thickBot="1" x14ac:dyDescent="0.25">
      <c r="A61" s="609"/>
      <c r="B61" s="572"/>
      <c r="C61" s="537"/>
      <c r="D61" s="529"/>
      <c r="E61" s="498" t="str">
        <f>$BJ$23</f>
        <v>Male</v>
      </c>
      <c r="F61" s="494" t="str">
        <f t="shared" ref="F61:AK61" si="58">IF(F55=0,"",F58/F55)</f>
        <v/>
      </c>
      <c r="G61" s="494" t="str">
        <f t="shared" si="58"/>
        <v/>
      </c>
      <c r="H61" s="494" t="str">
        <f t="shared" si="58"/>
        <v/>
      </c>
      <c r="I61" s="494" t="str">
        <f t="shared" si="58"/>
        <v/>
      </c>
      <c r="J61" s="494" t="str">
        <f t="shared" si="58"/>
        <v/>
      </c>
      <c r="K61" s="494" t="str">
        <f t="shared" si="58"/>
        <v/>
      </c>
      <c r="L61" s="494" t="str">
        <f t="shared" si="58"/>
        <v/>
      </c>
      <c r="M61" s="494" t="str">
        <f t="shared" si="58"/>
        <v/>
      </c>
      <c r="N61" s="494" t="str">
        <f t="shared" si="58"/>
        <v/>
      </c>
      <c r="O61" s="494" t="str">
        <f t="shared" si="58"/>
        <v/>
      </c>
      <c r="P61" s="494" t="str">
        <f t="shared" si="58"/>
        <v/>
      </c>
      <c r="Q61" s="494" t="str">
        <f t="shared" si="58"/>
        <v/>
      </c>
      <c r="R61" s="494" t="str">
        <f t="shared" si="58"/>
        <v/>
      </c>
      <c r="S61" s="494" t="str">
        <f t="shared" si="58"/>
        <v/>
      </c>
      <c r="T61" s="494" t="str">
        <f t="shared" si="58"/>
        <v/>
      </c>
      <c r="U61" s="494" t="str">
        <f t="shared" si="58"/>
        <v/>
      </c>
      <c r="V61" s="494" t="str">
        <f t="shared" si="58"/>
        <v/>
      </c>
      <c r="W61" s="494" t="str">
        <f t="shared" si="58"/>
        <v/>
      </c>
      <c r="X61" s="494" t="str">
        <f t="shared" si="58"/>
        <v/>
      </c>
      <c r="Y61" s="494" t="str">
        <f t="shared" si="58"/>
        <v/>
      </c>
      <c r="Z61" s="494" t="str">
        <f t="shared" si="58"/>
        <v/>
      </c>
      <c r="AA61" s="494" t="str">
        <f t="shared" si="58"/>
        <v/>
      </c>
      <c r="AB61" s="494" t="str">
        <f t="shared" si="58"/>
        <v/>
      </c>
      <c r="AC61" s="494" t="str">
        <f t="shared" si="58"/>
        <v/>
      </c>
      <c r="AD61" s="494" t="str">
        <f t="shared" si="58"/>
        <v/>
      </c>
      <c r="AE61" s="494" t="str">
        <f t="shared" si="58"/>
        <v/>
      </c>
      <c r="AF61" s="494" t="str">
        <f t="shared" si="58"/>
        <v/>
      </c>
      <c r="AG61" s="494" t="str">
        <f t="shared" si="58"/>
        <v/>
      </c>
      <c r="AH61" s="494" t="str">
        <f t="shared" si="58"/>
        <v/>
      </c>
      <c r="AI61" s="494" t="str">
        <f t="shared" si="58"/>
        <v/>
      </c>
      <c r="AJ61" s="494" t="str">
        <f t="shared" si="58"/>
        <v/>
      </c>
      <c r="AK61" s="494" t="str">
        <f t="shared" si="58"/>
        <v/>
      </c>
      <c r="AL61" s="494" t="str">
        <f t="shared" ref="AL61:BG61" si="59">IF(AL55=0,"",AL58/AL55)</f>
        <v/>
      </c>
      <c r="AM61" s="494" t="str">
        <f t="shared" si="59"/>
        <v/>
      </c>
      <c r="AN61" s="494" t="str">
        <f t="shared" si="59"/>
        <v/>
      </c>
      <c r="AO61" s="494" t="str">
        <f t="shared" si="59"/>
        <v/>
      </c>
      <c r="AP61" s="494" t="str">
        <f t="shared" si="59"/>
        <v/>
      </c>
      <c r="AQ61" s="494" t="str">
        <f t="shared" si="59"/>
        <v/>
      </c>
      <c r="AR61" s="494" t="str">
        <f t="shared" si="59"/>
        <v/>
      </c>
      <c r="AS61" s="494" t="str">
        <f t="shared" si="59"/>
        <v/>
      </c>
      <c r="AT61" s="494" t="str">
        <f t="shared" si="59"/>
        <v/>
      </c>
      <c r="AU61" s="494" t="str">
        <f t="shared" si="59"/>
        <v/>
      </c>
      <c r="AV61" s="494" t="str">
        <f t="shared" si="59"/>
        <v/>
      </c>
      <c r="AW61" s="494" t="str">
        <f t="shared" si="59"/>
        <v/>
      </c>
      <c r="AX61" s="494" t="str">
        <f t="shared" si="59"/>
        <v/>
      </c>
      <c r="AY61" s="494" t="str">
        <f t="shared" si="59"/>
        <v/>
      </c>
      <c r="AZ61" s="494" t="str">
        <f t="shared" si="59"/>
        <v/>
      </c>
      <c r="BA61" s="494" t="str">
        <f t="shared" si="59"/>
        <v/>
      </c>
      <c r="BB61" s="494" t="str">
        <f t="shared" si="59"/>
        <v/>
      </c>
      <c r="BC61" s="494" t="str">
        <f t="shared" si="59"/>
        <v/>
      </c>
      <c r="BD61" s="494" t="str">
        <f t="shared" si="59"/>
        <v/>
      </c>
      <c r="BE61" s="494" t="str">
        <f t="shared" si="59"/>
        <v/>
      </c>
      <c r="BF61" s="494" t="str">
        <f t="shared" si="59"/>
        <v/>
      </c>
      <c r="BG61" s="495" t="str">
        <f t="shared" si="59"/>
        <v/>
      </c>
      <c r="BI61" s="49"/>
      <c r="BJ61" s="50" t="s">
        <v>148</v>
      </c>
      <c r="BK61" s="50"/>
      <c r="BL61" s="50"/>
      <c r="BM61" s="51"/>
    </row>
    <row r="62" spans="1:65" ht="26.25" customHeight="1" x14ac:dyDescent="0.2">
      <c r="A62" s="609"/>
      <c r="B62" s="570" t="str">
        <f>BK13</f>
        <v>12 to 23 months</v>
      </c>
      <c r="C62" s="537" t="str">
        <f>$BJ$18</f>
        <v>Hosp.</v>
      </c>
      <c r="D62" s="528"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149</v>
      </c>
      <c r="BK62" s="50"/>
      <c r="BL62" s="50"/>
      <c r="BM62" s="51"/>
    </row>
    <row r="63" spans="1:65" ht="15.75" customHeight="1" x14ac:dyDescent="0.2">
      <c r="A63" s="609"/>
      <c r="B63" s="571"/>
      <c r="C63" s="537"/>
      <c r="D63" s="528"/>
      <c r="E63" s="49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3">
        <f>SUM(F63:BF63)</f>
        <v>0</v>
      </c>
      <c r="BI63" s="49"/>
      <c r="BJ63" s="48" t="s">
        <v>150</v>
      </c>
      <c r="BK63" s="50"/>
      <c r="BL63" s="50"/>
      <c r="BM63" s="51"/>
    </row>
    <row r="64" spans="1:65" ht="15.75" customHeight="1" x14ac:dyDescent="0.2">
      <c r="A64" s="609"/>
      <c r="B64" s="571"/>
      <c r="C64" s="537"/>
      <c r="D64" s="528"/>
      <c r="E64" s="49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3">
        <f>SUM(F64:BF64)</f>
        <v>0</v>
      </c>
      <c r="BI64" s="49"/>
      <c r="BJ64" s="50" t="s">
        <v>32</v>
      </c>
      <c r="BK64" s="50"/>
      <c r="BL64" s="50"/>
      <c r="BM64" s="51"/>
    </row>
    <row r="65" spans="1:65" ht="26.25" customHeight="1" x14ac:dyDescent="0.2">
      <c r="A65" s="609"/>
      <c r="B65" s="571"/>
      <c r="C65" s="537"/>
      <c r="D65" s="528"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33</v>
      </c>
      <c r="BK65" s="50"/>
      <c r="BL65" s="50"/>
      <c r="BM65" s="51"/>
    </row>
    <row r="66" spans="1:65" ht="15.75" customHeight="1" x14ac:dyDescent="0.2">
      <c r="A66" s="609"/>
      <c r="B66" s="571"/>
      <c r="C66" s="537"/>
      <c r="D66" s="528"/>
      <c r="E66" s="49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3">
        <f>SUM(F66:BF66)</f>
        <v>0</v>
      </c>
      <c r="BI66" s="49"/>
      <c r="BJ66" s="50" t="s">
        <v>34</v>
      </c>
      <c r="BK66" s="50"/>
      <c r="BL66" s="50"/>
      <c r="BM66" s="51"/>
    </row>
    <row r="67" spans="1:65" ht="15.75" customHeight="1" x14ac:dyDescent="0.2">
      <c r="A67" s="609"/>
      <c r="B67" s="571"/>
      <c r="C67" s="537"/>
      <c r="D67" s="528"/>
      <c r="E67" s="49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3">
        <f>SUM(F67:BF67)</f>
        <v>0</v>
      </c>
      <c r="BI67" s="49"/>
      <c r="BJ67" s="50" t="s">
        <v>140</v>
      </c>
      <c r="BK67" s="50"/>
      <c r="BL67" s="50"/>
      <c r="BM67" s="51"/>
    </row>
    <row r="68" spans="1:65" ht="26.25" customHeight="1" x14ac:dyDescent="0.2">
      <c r="A68" s="609"/>
      <c r="B68" s="571"/>
      <c r="C68" s="537"/>
      <c r="D68" s="529"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38</v>
      </c>
      <c r="BK68" s="50"/>
      <c r="BL68" s="50"/>
      <c r="BM68" s="51"/>
    </row>
    <row r="69" spans="1:65" ht="15.75" hidden="1" customHeight="1" x14ac:dyDescent="0.2">
      <c r="A69" s="609"/>
      <c r="B69" s="571"/>
      <c r="C69" s="537"/>
      <c r="D69" s="529"/>
      <c r="E69" s="49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21</v>
      </c>
      <c r="BK69" s="50"/>
      <c r="BL69" s="50"/>
      <c r="BM69" s="51"/>
    </row>
    <row r="70" spans="1:65" ht="15.75" hidden="1" customHeight="1" x14ac:dyDescent="0.2">
      <c r="A70" s="609"/>
      <c r="B70" s="571"/>
      <c r="C70" s="537"/>
      <c r="D70" s="529"/>
      <c r="E70" s="498" t="str">
        <f>$BJ$23</f>
        <v>Male</v>
      </c>
      <c r="F70" s="494" t="str">
        <f t="shared" ref="F70:AK70" si="68">IF(F64=0,"",F67/F64)</f>
        <v/>
      </c>
      <c r="G70" s="494" t="str">
        <f t="shared" si="68"/>
        <v/>
      </c>
      <c r="H70" s="494" t="str">
        <f t="shared" si="68"/>
        <v/>
      </c>
      <c r="I70" s="494" t="str">
        <f t="shared" si="68"/>
        <v/>
      </c>
      <c r="J70" s="494" t="str">
        <f t="shared" si="68"/>
        <v/>
      </c>
      <c r="K70" s="494" t="str">
        <f t="shared" si="68"/>
        <v/>
      </c>
      <c r="L70" s="494" t="str">
        <f t="shared" si="68"/>
        <v/>
      </c>
      <c r="M70" s="494" t="str">
        <f t="shared" si="68"/>
        <v/>
      </c>
      <c r="N70" s="494" t="str">
        <f t="shared" si="68"/>
        <v/>
      </c>
      <c r="O70" s="494" t="str">
        <f t="shared" si="68"/>
        <v/>
      </c>
      <c r="P70" s="494" t="str">
        <f t="shared" si="68"/>
        <v/>
      </c>
      <c r="Q70" s="494" t="str">
        <f t="shared" si="68"/>
        <v/>
      </c>
      <c r="R70" s="494" t="str">
        <f t="shared" si="68"/>
        <v/>
      </c>
      <c r="S70" s="494" t="str">
        <f t="shared" si="68"/>
        <v/>
      </c>
      <c r="T70" s="494" t="str">
        <f t="shared" si="68"/>
        <v/>
      </c>
      <c r="U70" s="494" t="str">
        <f t="shared" si="68"/>
        <v/>
      </c>
      <c r="V70" s="494" t="str">
        <f t="shared" si="68"/>
        <v/>
      </c>
      <c r="W70" s="494" t="str">
        <f t="shared" si="68"/>
        <v/>
      </c>
      <c r="X70" s="494" t="str">
        <f t="shared" si="68"/>
        <v/>
      </c>
      <c r="Y70" s="494" t="str">
        <f t="shared" si="68"/>
        <v/>
      </c>
      <c r="Z70" s="494" t="str">
        <f t="shared" si="68"/>
        <v/>
      </c>
      <c r="AA70" s="494" t="str">
        <f t="shared" si="68"/>
        <v/>
      </c>
      <c r="AB70" s="494" t="str">
        <f t="shared" si="68"/>
        <v/>
      </c>
      <c r="AC70" s="494" t="str">
        <f t="shared" si="68"/>
        <v/>
      </c>
      <c r="AD70" s="494" t="str">
        <f t="shared" si="68"/>
        <v/>
      </c>
      <c r="AE70" s="494" t="str">
        <f t="shared" si="68"/>
        <v/>
      </c>
      <c r="AF70" s="494" t="str">
        <f t="shared" si="68"/>
        <v/>
      </c>
      <c r="AG70" s="494" t="str">
        <f t="shared" si="68"/>
        <v/>
      </c>
      <c r="AH70" s="494" t="str">
        <f t="shared" si="68"/>
        <v/>
      </c>
      <c r="AI70" s="494" t="str">
        <f t="shared" si="68"/>
        <v/>
      </c>
      <c r="AJ70" s="494" t="str">
        <f t="shared" si="68"/>
        <v/>
      </c>
      <c r="AK70" s="494" t="str">
        <f t="shared" si="68"/>
        <v/>
      </c>
      <c r="AL70" s="494" t="str">
        <f t="shared" ref="AL70:BG70" si="69">IF(AL64=0,"",AL67/AL64)</f>
        <v/>
      </c>
      <c r="AM70" s="494" t="str">
        <f t="shared" si="69"/>
        <v/>
      </c>
      <c r="AN70" s="494" t="str">
        <f t="shared" si="69"/>
        <v/>
      </c>
      <c r="AO70" s="494" t="str">
        <f t="shared" si="69"/>
        <v/>
      </c>
      <c r="AP70" s="494" t="str">
        <f t="shared" si="69"/>
        <v/>
      </c>
      <c r="AQ70" s="494" t="str">
        <f t="shared" si="69"/>
        <v/>
      </c>
      <c r="AR70" s="494" t="str">
        <f t="shared" si="69"/>
        <v/>
      </c>
      <c r="AS70" s="494" t="str">
        <f t="shared" si="69"/>
        <v/>
      </c>
      <c r="AT70" s="494" t="str">
        <f t="shared" si="69"/>
        <v/>
      </c>
      <c r="AU70" s="494" t="str">
        <f t="shared" si="69"/>
        <v/>
      </c>
      <c r="AV70" s="494" t="str">
        <f t="shared" si="69"/>
        <v/>
      </c>
      <c r="AW70" s="494" t="str">
        <f t="shared" si="69"/>
        <v/>
      </c>
      <c r="AX70" s="494" t="str">
        <f t="shared" si="69"/>
        <v/>
      </c>
      <c r="AY70" s="494" t="str">
        <f t="shared" si="69"/>
        <v/>
      </c>
      <c r="AZ70" s="494" t="str">
        <f t="shared" si="69"/>
        <v/>
      </c>
      <c r="BA70" s="494" t="str">
        <f t="shared" si="69"/>
        <v/>
      </c>
      <c r="BB70" s="494" t="str">
        <f t="shared" si="69"/>
        <v/>
      </c>
      <c r="BC70" s="494" t="str">
        <f t="shared" si="69"/>
        <v/>
      </c>
      <c r="BD70" s="494" t="str">
        <f t="shared" si="69"/>
        <v/>
      </c>
      <c r="BE70" s="494" t="str">
        <f t="shared" si="69"/>
        <v/>
      </c>
      <c r="BF70" s="494" t="str">
        <f t="shared" si="69"/>
        <v/>
      </c>
      <c r="BG70" s="495" t="str">
        <f t="shared" si="69"/>
        <v/>
      </c>
      <c r="BI70" s="49"/>
      <c r="BJ70" s="48" t="s">
        <v>103</v>
      </c>
      <c r="BK70" s="50"/>
      <c r="BL70" s="50"/>
      <c r="BM70" s="51"/>
    </row>
    <row r="71" spans="1:65" ht="26.25" customHeight="1" x14ac:dyDescent="0.2">
      <c r="A71" s="609"/>
      <c r="B71" s="571"/>
      <c r="C71" s="537" t="str">
        <f>$BJ$19</f>
        <v>ICU</v>
      </c>
      <c r="D71" s="528"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102</v>
      </c>
      <c r="BK71" s="50"/>
      <c r="BL71" s="50"/>
      <c r="BM71" s="51"/>
    </row>
    <row r="72" spans="1:65" ht="15.75" customHeight="1" x14ac:dyDescent="0.2">
      <c r="A72" s="609"/>
      <c r="B72" s="571"/>
      <c r="C72" s="537"/>
      <c r="D72" s="528"/>
      <c r="E72" s="49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3">
        <f>SUM(F72:BF72)</f>
        <v>0</v>
      </c>
      <c r="BI72" s="49"/>
      <c r="BJ72" s="48" t="s">
        <v>145</v>
      </c>
      <c r="BK72" s="50"/>
      <c r="BL72" s="50"/>
      <c r="BM72" s="51"/>
    </row>
    <row r="73" spans="1:65" ht="15.75" customHeight="1" thickBot="1" x14ac:dyDescent="0.25">
      <c r="A73" s="609"/>
      <c r="B73" s="571"/>
      <c r="C73" s="537"/>
      <c r="D73" s="528"/>
      <c r="E73" s="49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3">
        <f>SUM(F73:BF73)</f>
        <v>0</v>
      </c>
      <c r="BI73" s="53"/>
      <c r="BJ73" s="54"/>
      <c r="BK73" s="54"/>
      <c r="BL73" s="54"/>
      <c r="BM73" s="55"/>
    </row>
    <row r="74" spans="1:65" ht="26.25" customHeight="1" x14ac:dyDescent="0.2">
      <c r="A74" s="609"/>
      <c r="B74" s="571"/>
      <c r="C74" s="537"/>
      <c r="D74" s="528"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609"/>
      <c r="B75" s="571"/>
      <c r="C75" s="537"/>
      <c r="D75" s="528"/>
      <c r="E75" s="49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3">
        <f>SUM(F75:BF75)</f>
        <v>0</v>
      </c>
    </row>
    <row r="76" spans="1:65" ht="15.75" hidden="1" customHeight="1" x14ac:dyDescent="0.2">
      <c r="A76" s="609"/>
      <c r="B76" s="571"/>
      <c r="C76" s="537"/>
      <c r="D76" s="528"/>
      <c r="E76" s="49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3">
        <f>SUM(F76:BF76)</f>
        <v>0</v>
      </c>
    </row>
    <row r="77" spans="1:65" ht="26.25" customHeight="1" x14ac:dyDescent="0.2">
      <c r="A77" s="609"/>
      <c r="B77" s="571"/>
      <c r="C77" s="537"/>
      <c r="D77" s="529"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609"/>
      <c r="B78" s="571"/>
      <c r="C78" s="537"/>
      <c r="D78" s="529"/>
      <c r="E78" s="49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609"/>
      <c r="B79" s="571"/>
      <c r="C79" s="537"/>
      <c r="D79" s="529"/>
      <c r="E79" s="498" t="str">
        <f>$BJ$23</f>
        <v>Male</v>
      </c>
      <c r="F79" s="494" t="str">
        <f t="shared" ref="F79:AK79" si="78">IF(F73=0,"",F76/F73)</f>
        <v/>
      </c>
      <c r="G79" s="494" t="str">
        <f t="shared" si="78"/>
        <v/>
      </c>
      <c r="H79" s="494" t="str">
        <f t="shared" si="78"/>
        <v/>
      </c>
      <c r="I79" s="494" t="str">
        <f t="shared" si="78"/>
        <v/>
      </c>
      <c r="J79" s="494" t="str">
        <f t="shared" si="78"/>
        <v/>
      </c>
      <c r="K79" s="494" t="str">
        <f t="shared" si="78"/>
        <v/>
      </c>
      <c r="L79" s="494" t="str">
        <f t="shared" si="78"/>
        <v/>
      </c>
      <c r="M79" s="494" t="str">
        <f t="shared" si="78"/>
        <v/>
      </c>
      <c r="N79" s="494" t="str">
        <f t="shared" si="78"/>
        <v/>
      </c>
      <c r="O79" s="494" t="str">
        <f t="shared" si="78"/>
        <v/>
      </c>
      <c r="P79" s="494" t="str">
        <f t="shared" si="78"/>
        <v/>
      </c>
      <c r="Q79" s="494" t="str">
        <f t="shared" si="78"/>
        <v/>
      </c>
      <c r="R79" s="494" t="str">
        <f t="shared" si="78"/>
        <v/>
      </c>
      <c r="S79" s="494" t="str">
        <f t="shared" si="78"/>
        <v/>
      </c>
      <c r="T79" s="494" t="str">
        <f t="shared" si="78"/>
        <v/>
      </c>
      <c r="U79" s="494" t="str">
        <f t="shared" si="78"/>
        <v/>
      </c>
      <c r="V79" s="494" t="str">
        <f t="shared" si="78"/>
        <v/>
      </c>
      <c r="W79" s="494" t="str">
        <f t="shared" si="78"/>
        <v/>
      </c>
      <c r="X79" s="494" t="str">
        <f t="shared" si="78"/>
        <v/>
      </c>
      <c r="Y79" s="494" t="str">
        <f t="shared" si="78"/>
        <v/>
      </c>
      <c r="Z79" s="494" t="str">
        <f t="shared" si="78"/>
        <v/>
      </c>
      <c r="AA79" s="494" t="str">
        <f t="shared" si="78"/>
        <v/>
      </c>
      <c r="AB79" s="494" t="str">
        <f t="shared" si="78"/>
        <v/>
      </c>
      <c r="AC79" s="494" t="str">
        <f t="shared" si="78"/>
        <v/>
      </c>
      <c r="AD79" s="494" t="str">
        <f t="shared" si="78"/>
        <v/>
      </c>
      <c r="AE79" s="494" t="str">
        <f t="shared" si="78"/>
        <v/>
      </c>
      <c r="AF79" s="494" t="str">
        <f t="shared" si="78"/>
        <v/>
      </c>
      <c r="AG79" s="494" t="str">
        <f t="shared" si="78"/>
        <v/>
      </c>
      <c r="AH79" s="494" t="str">
        <f t="shared" si="78"/>
        <v/>
      </c>
      <c r="AI79" s="494" t="str">
        <f t="shared" si="78"/>
        <v/>
      </c>
      <c r="AJ79" s="494" t="str">
        <f t="shared" si="78"/>
        <v/>
      </c>
      <c r="AK79" s="494" t="str">
        <f t="shared" si="78"/>
        <v/>
      </c>
      <c r="AL79" s="494" t="str">
        <f t="shared" ref="AL79:BG79" si="79">IF(AL73=0,"",AL76/AL73)</f>
        <v/>
      </c>
      <c r="AM79" s="494" t="str">
        <f t="shared" si="79"/>
        <v/>
      </c>
      <c r="AN79" s="494" t="str">
        <f t="shared" si="79"/>
        <v/>
      </c>
      <c r="AO79" s="494" t="str">
        <f t="shared" si="79"/>
        <v/>
      </c>
      <c r="AP79" s="494" t="str">
        <f t="shared" si="79"/>
        <v/>
      </c>
      <c r="AQ79" s="494" t="str">
        <f t="shared" si="79"/>
        <v/>
      </c>
      <c r="AR79" s="494" t="str">
        <f t="shared" si="79"/>
        <v/>
      </c>
      <c r="AS79" s="494" t="str">
        <f t="shared" si="79"/>
        <v/>
      </c>
      <c r="AT79" s="494" t="str">
        <f t="shared" si="79"/>
        <v/>
      </c>
      <c r="AU79" s="494" t="str">
        <f t="shared" si="79"/>
        <v/>
      </c>
      <c r="AV79" s="494" t="str">
        <f t="shared" si="79"/>
        <v/>
      </c>
      <c r="AW79" s="494" t="str">
        <f t="shared" si="79"/>
        <v/>
      </c>
      <c r="AX79" s="494" t="str">
        <f t="shared" si="79"/>
        <v/>
      </c>
      <c r="AY79" s="494" t="str">
        <f t="shared" si="79"/>
        <v/>
      </c>
      <c r="AZ79" s="494" t="str">
        <f t="shared" si="79"/>
        <v/>
      </c>
      <c r="BA79" s="494" t="str">
        <f t="shared" si="79"/>
        <v/>
      </c>
      <c r="BB79" s="494" t="str">
        <f t="shared" si="79"/>
        <v/>
      </c>
      <c r="BC79" s="494" t="str">
        <f t="shared" si="79"/>
        <v/>
      </c>
      <c r="BD79" s="494" t="str">
        <f t="shared" si="79"/>
        <v/>
      </c>
      <c r="BE79" s="494" t="str">
        <f t="shared" si="79"/>
        <v/>
      </c>
      <c r="BF79" s="494" t="str">
        <f t="shared" si="79"/>
        <v/>
      </c>
      <c r="BG79" s="495" t="str">
        <f t="shared" si="79"/>
        <v/>
      </c>
    </row>
    <row r="80" spans="1:65" ht="26.25" customHeight="1" x14ac:dyDescent="0.2">
      <c r="A80" s="609"/>
      <c r="B80" s="571"/>
      <c r="C80" s="537" t="str">
        <f>$BJ$20</f>
        <v>Death</v>
      </c>
      <c r="D80" s="528"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609"/>
      <c r="B81" s="571"/>
      <c r="C81" s="537"/>
      <c r="D81" s="528"/>
      <c r="E81" s="49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3">
        <f>SUM(F81:BF81)</f>
        <v>0</v>
      </c>
    </row>
    <row r="82" spans="1:59" ht="15.75" hidden="1" customHeight="1" x14ac:dyDescent="0.2">
      <c r="A82" s="609"/>
      <c r="B82" s="571"/>
      <c r="C82" s="537"/>
      <c r="D82" s="528"/>
      <c r="E82" s="49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3">
        <f>SUM(F82:BF82)</f>
        <v>0</v>
      </c>
    </row>
    <row r="83" spans="1:59" ht="26.25" customHeight="1" x14ac:dyDescent="0.2">
      <c r="A83" s="609"/>
      <c r="B83" s="571"/>
      <c r="C83" s="537"/>
      <c r="D83" s="528"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609"/>
      <c r="B84" s="571"/>
      <c r="C84" s="537"/>
      <c r="D84" s="528"/>
      <c r="E84" s="49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3">
        <f>SUM(F84:BF84)</f>
        <v>0</v>
      </c>
    </row>
    <row r="85" spans="1:59" ht="15.75" hidden="1" customHeight="1" x14ac:dyDescent="0.2">
      <c r="A85" s="609"/>
      <c r="B85" s="571"/>
      <c r="C85" s="537"/>
      <c r="D85" s="528"/>
      <c r="E85" s="49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3">
        <f>SUM(F85:BF85)</f>
        <v>0</v>
      </c>
    </row>
    <row r="86" spans="1:59" ht="26.25" customHeight="1" thickBot="1" x14ac:dyDescent="0.25">
      <c r="A86" s="609"/>
      <c r="B86" s="571"/>
      <c r="C86" s="537"/>
      <c r="D86" s="529"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609"/>
      <c r="B87" s="571"/>
      <c r="C87" s="537"/>
      <c r="D87" s="529"/>
      <c r="E87" s="49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609"/>
      <c r="B88" s="572"/>
      <c r="C88" s="537"/>
      <c r="D88" s="529"/>
      <c r="E88" s="498" t="str">
        <f>$BJ$23</f>
        <v>Male</v>
      </c>
      <c r="F88" s="494" t="str">
        <f t="shared" ref="F88:AK88" si="88">IF(F82=0,"",F85/F82)</f>
        <v/>
      </c>
      <c r="G88" s="494" t="str">
        <f t="shared" si="88"/>
        <v/>
      </c>
      <c r="H88" s="494" t="str">
        <f t="shared" si="88"/>
        <v/>
      </c>
      <c r="I88" s="494" t="str">
        <f t="shared" si="88"/>
        <v/>
      </c>
      <c r="J88" s="494" t="str">
        <f t="shared" si="88"/>
        <v/>
      </c>
      <c r="K88" s="494" t="str">
        <f t="shared" si="88"/>
        <v/>
      </c>
      <c r="L88" s="494" t="str">
        <f t="shared" si="88"/>
        <v/>
      </c>
      <c r="M88" s="494" t="str">
        <f t="shared" si="88"/>
        <v/>
      </c>
      <c r="N88" s="494" t="str">
        <f t="shared" si="88"/>
        <v/>
      </c>
      <c r="O88" s="494" t="str">
        <f t="shared" si="88"/>
        <v/>
      </c>
      <c r="P88" s="494" t="str">
        <f t="shared" si="88"/>
        <v/>
      </c>
      <c r="Q88" s="494" t="str">
        <f t="shared" si="88"/>
        <v/>
      </c>
      <c r="R88" s="494" t="str">
        <f t="shared" si="88"/>
        <v/>
      </c>
      <c r="S88" s="494" t="str">
        <f t="shared" si="88"/>
        <v/>
      </c>
      <c r="T88" s="494" t="str">
        <f t="shared" si="88"/>
        <v/>
      </c>
      <c r="U88" s="494" t="str">
        <f t="shared" si="88"/>
        <v/>
      </c>
      <c r="V88" s="494" t="str">
        <f t="shared" si="88"/>
        <v/>
      </c>
      <c r="W88" s="494" t="str">
        <f t="shared" si="88"/>
        <v/>
      </c>
      <c r="X88" s="494" t="str">
        <f t="shared" si="88"/>
        <v/>
      </c>
      <c r="Y88" s="494" t="str">
        <f t="shared" si="88"/>
        <v/>
      </c>
      <c r="Z88" s="494" t="str">
        <f t="shared" si="88"/>
        <v/>
      </c>
      <c r="AA88" s="494" t="str">
        <f t="shared" si="88"/>
        <v/>
      </c>
      <c r="AB88" s="494" t="str">
        <f t="shared" si="88"/>
        <v/>
      </c>
      <c r="AC88" s="494" t="str">
        <f t="shared" si="88"/>
        <v/>
      </c>
      <c r="AD88" s="494" t="str">
        <f t="shared" si="88"/>
        <v/>
      </c>
      <c r="AE88" s="494" t="str">
        <f t="shared" si="88"/>
        <v/>
      </c>
      <c r="AF88" s="494" t="str">
        <f t="shared" si="88"/>
        <v/>
      </c>
      <c r="AG88" s="494" t="str">
        <f t="shared" si="88"/>
        <v/>
      </c>
      <c r="AH88" s="494" t="str">
        <f t="shared" si="88"/>
        <v/>
      </c>
      <c r="AI88" s="494" t="str">
        <f t="shared" si="88"/>
        <v/>
      </c>
      <c r="AJ88" s="494" t="str">
        <f t="shared" si="88"/>
        <v/>
      </c>
      <c r="AK88" s="494" t="str">
        <f t="shared" si="88"/>
        <v/>
      </c>
      <c r="AL88" s="494" t="str">
        <f t="shared" ref="AL88:BG88" si="89">IF(AL82=0,"",AL85/AL82)</f>
        <v/>
      </c>
      <c r="AM88" s="494" t="str">
        <f t="shared" si="89"/>
        <v/>
      </c>
      <c r="AN88" s="494" t="str">
        <f t="shared" si="89"/>
        <v/>
      </c>
      <c r="AO88" s="494" t="str">
        <f t="shared" si="89"/>
        <v/>
      </c>
      <c r="AP88" s="494" t="str">
        <f t="shared" si="89"/>
        <v/>
      </c>
      <c r="AQ88" s="494" t="str">
        <f t="shared" si="89"/>
        <v/>
      </c>
      <c r="AR88" s="494" t="str">
        <f t="shared" si="89"/>
        <v/>
      </c>
      <c r="AS88" s="494" t="str">
        <f t="shared" si="89"/>
        <v/>
      </c>
      <c r="AT88" s="494" t="str">
        <f t="shared" si="89"/>
        <v/>
      </c>
      <c r="AU88" s="494" t="str">
        <f t="shared" si="89"/>
        <v/>
      </c>
      <c r="AV88" s="494" t="str">
        <f t="shared" si="89"/>
        <v/>
      </c>
      <c r="AW88" s="494" t="str">
        <f t="shared" si="89"/>
        <v/>
      </c>
      <c r="AX88" s="494" t="str">
        <f t="shared" si="89"/>
        <v/>
      </c>
      <c r="AY88" s="494" t="str">
        <f t="shared" si="89"/>
        <v/>
      </c>
      <c r="AZ88" s="494" t="str">
        <f t="shared" si="89"/>
        <v/>
      </c>
      <c r="BA88" s="494" t="str">
        <f t="shared" si="89"/>
        <v/>
      </c>
      <c r="BB88" s="494" t="str">
        <f t="shared" si="89"/>
        <v/>
      </c>
      <c r="BC88" s="494" t="str">
        <f t="shared" si="89"/>
        <v/>
      </c>
      <c r="BD88" s="494" t="str">
        <f t="shared" si="89"/>
        <v/>
      </c>
      <c r="BE88" s="494" t="str">
        <f t="shared" si="89"/>
        <v/>
      </c>
      <c r="BF88" s="494" t="str">
        <f t="shared" si="89"/>
        <v/>
      </c>
      <c r="BG88" s="495" t="str">
        <f t="shared" si="89"/>
        <v/>
      </c>
    </row>
    <row r="89" spans="1:59" ht="26.25" customHeight="1" x14ac:dyDescent="0.2">
      <c r="A89" s="609"/>
      <c r="B89" s="570" t="str">
        <f>BK14</f>
        <v>2 to 4 years</v>
      </c>
      <c r="C89" s="537" t="str">
        <f>$BJ$18</f>
        <v>Hosp.</v>
      </c>
      <c r="D89" s="528"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609"/>
      <c r="B90" s="571"/>
      <c r="C90" s="537"/>
      <c r="D90" s="528"/>
      <c r="E90" s="49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3">
        <f>SUM(F90:BF90)</f>
        <v>0</v>
      </c>
    </row>
    <row r="91" spans="1:59" ht="15.75" hidden="1" customHeight="1" x14ac:dyDescent="0.2">
      <c r="A91" s="609"/>
      <c r="B91" s="571"/>
      <c r="C91" s="537"/>
      <c r="D91" s="528"/>
      <c r="E91" s="49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3">
        <f>SUM(F91:BF91)</f>
        <v>0</v>
      </c>
    </row>
    <row r="92" spans="1:59" ht="26.25" customHeight="1" x14ac:dyDescent="0.2">
      <c r="A92" s="609"/>
      <c r="B92" s="571"/>
      <c r="C92" s="537"/>
      <c r="D92" s="528"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609"/>
      <c r="B93" s="571"/>
      <c r="C93" s="537"/>
      <c r="D93" s="528"/>
      <c r="E93" s="49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3">
        <f>SUM(F93:BF93)</f>
        <v>0</v>
      </c>
    </row>
    <row r="94" spans="1:59" ht="15.75" hidden="1" customHeight="1" x14ac:dyDescent="0.2">
      <c r="A94" s="609"/>
      <c r="B94" s="571"/>
      <c r="C94" s="537"/>
      <c r="D94" s="528"/>
      <c r="E94" s="49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3">
        <f>SUM(F94:BF94)</f>
        <v>0</v>
      </c>
    </row>
    <row r="95" spans="1:59" ht="26.25" customHeight="1" x14ac:dyDescent="0.2">
      <c r="A95" s="609"/>
      <c r="B95" s="571"/>
      <c r="C95" s="537"/>
      <c r="D95" s="529"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609"/>
      <c r="B96" s="571"/>
      <c r="C96" s="537"/>
      <c r="D96" s="529"/>
      <c r="E96" s="49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609"/>
      <c r="B97" s="571"/>
      <c r="C97" s="537"/>
      <c r="D97" s="529"/>
      <c r="E97" s="498" t="str">
        <f>$BJ$23</f>
        <v>Male</v>
      </c>
      <c r="F97" s="494" t="str">
        <f t="shared" ref="F97:AK97" si="98">IF(F91=0,"",F94/F91)</f>
        <v/>
      </c>
      <c r="G97" s="494" t="str">
        <f t="shared" si="98"/>
        <v/>
      </c>
      <c r="H97" s="494" t="str">
        <f t="shared" si="98"/>
        <v/>
      </c>
      <c r="I97" s="494" t="str">
        <f t="shared" si="98"/>
        <v/>
      </c>
      <c r="J97" s="494" t="str">
        <f t="shared" si="98"/>
        <v/>
      </c>
      <c r="K97" s="494" t="str">
        <f t="shared" si="98"/>
        <v/>
      </c>
      <c r="L97" s="494" t="str">
        <f t="shared" si="98"/>
        <v/>
      </c>
      <c r="M97" s="494" t="str">
        <f t="shared" si="98"/>
        <v/>
      </c>
      <c r="N97" s="494" t="str">
        <f t="shared" si="98"/>
        <v/>
      </c>
      <c r="O97" s="494" t="str">
        <f t="shared" si="98"/>
        <v/>
      </c>
      <c r="P97" s="494" t="str">
        <f t="shared" si="98"/>
        <v/>
      </c>
      <c r="Q97" s="494" t="str">
        <f t="shared" si="98"/>
        <v/>
      </c>
      <c r="R97" s="494" t="str">
        <f t="shared" si="98"/>
        <v/>
      </c>
      <c r="S97" s="494" t="str">
        <f t="shared" si="98"/>
        <v/>
      </c>
      <c r="T97" s="494" t="str">
        <f t="shared" si="98"/>
        <v/>
      </c>
      <c r="U97" s="494" t="str">
        <f t="shared" si="98"/>
        <v/>
      </c>
      <c r="V97" s="494" t="str">
        <f t="shared" si="98"/>
        <v/>
      </c>
      <c r="W97" s="494" t="str">
        <f t="shared" si="98"/>
        <v/>
      </c>
      <c r="X97" s="494" t="str">
        <f t="shared" si="98"/>
        <v/>
      </c>
      <c r="Y97" s="494" t="str">
        <f t="shared" si="98"/>
        <v/>
      </c>
      <c r="Z97" s="494" t="str">
        <f t="shared" si="98"/>
        <v/>
      </c>
      <c r="AA97" s="494" t="str">
        <f t="shared" si="98"/>
        <v/>
      </c>
      <c r="AB97" s="494" t="str">
        <f t="shared" si="98"/>
        <v/>
      </c>
      <c r="AC97" s="494" t="str">
        <f t="shared" si="98"/>
        <v/>
      </c>
      <c r="AD97" s="494" t="str">
        <f t="shared" si="98"/>
        <v/>
      </c>
      <c r="AE97" s="494" t="str">
        <f t="shared" si="98"/>
        <v/>
      </c>
      <c r="AF97" s="494" t="str">
        <f t="shared" si="98"/>
        <v/>
      </c>
      <c r="AG97" s="494" t="str">
        <f t="shared" si="98"/>
        <v/>
      </c>
      <c r="AH97" s="494" t="str">
        <f t="shared" si="98"/>
        <v/>
      </c>
      <c r="AI97" s="494" t="str">
        <f t="shared" si="98"/>
        <v/>
      </c>
      <c r="AJ97" s="494" t="str">
        <f t="shared" si="98"/>
        <v/>
      </c>
      <c r="AK97" s="494" t="str">
        <f t="shared" si="98"/>
        <v/>
      </c>
      <c r="AL97" s="494" t="str">
        <f t="shared" ref="AL97:BG97" si="99">IF(AL91=0,"",AL94/AL91)</f>
        <v/>
      </c>
      <c r="AM97" s="494" t="str">
        <f t="shared" si="99"/>
        <v/>
      </c>
      <c r="AN97" s="494" t="str">
        <f t="shared" si="99"/>
        <v/>
      </c>
      <c r="AO97" s="494" t="str">
        <f t="shared" si="99"/>
        <v/>
      </c>
      <c r="AP97" s="494" t="str">
        <f t="shared" si="99"/>
        <v/>
      </c>
      <c r="AQ97" s="494" t="str">
        <f t="shared" si="99"/>
        <v/>
      </c>
      <c r="AR97" s="494" t="str">
        <f t="shared" si="99"/>
        <v/>
      </c>
      <c r="AS97" s="494" t="str">
        <f t="shared" si="99"/>
        <v/>
      </c>
      <c r="AT97" s="494" t="str">
        <f t="shared" si="99"/>
        <v/>
      </c>
      <c r="AU97" s="494" t="str">
        <f t="shared" si="99"/>
        <v/>
      </c>
      <c r="AV97" s="494" t="str">
        <f t="shared" si="99"/>
        <v/>
      </c>
      <c r="AW97" s="494" t="str">
        <f t="shared" si="99"/>
        <v/>
      </c>
      <c r="AX97" s="494" t="str">
        <f t="shared" si="99"/>
        <v/>
      </c>
      <c r="AY97" s="494" t="str">
        <f t="shared" si="99"/>
        <v/>
      </c>
      <c r="AZ97" s="494" t="str">
        <f t="shared" si="99"/>
        <v/>
      </c>
      <c r="BA97" s="494" t="str">
        <f t="shared" si="99"/>
        <v/>
      </c>
      <c r="BB97" s="494" t="str">
        <f t="shared" si="99"/>
        <v/>
      </c>
      <c r="BC97" s="494" t="str">
        <f t="shared" si="99"/>
        <v/>
      </c>
      <c r="BD97" s="494" t="str">
        <f t="shared" si="99"/>
        <v/>
      </c>
      <c r="BE97" s="494" t="str">
        <f t="shared" si="99"/>
        <v/>
      </c>
      <c r="BF97" s="494" t="str">
        <f t="shared" si="99"/>
        <v/>
      </c>
      <c r="BG97" s="495" t="str">
        <f t="shared" si="99"/>
        <v/>
      </c>
    </row>
    <row r="98" spans="1:62" ht="26.25" customHeight="1" x14ac:dyDescent="0.2">
      <c r="A98" s="609"/>
      <c r="B98" s="571"/>
      <c r="C98" s="537" t="str">
        <f>$BJ$19</f>
        <v>ICU</v>
      </c>
      <c r="D98" s="528"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609"/>
      <c r="B99" s="571"/>
      <c r="C99" s="537"/>
      <c r="D99" s="528"/>
      <c r="E99" s="49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3">
        <f>SUM(F99:BF99)</f>
        <v>0</v>
      </c>
    </row>
    <row r="100" spans="1:62" ht="15.75" hidden="1" customHeight="1" x14ac:dyDescent="0.2">
      <c r="A100" s="609"/>
      <c r="B100" s="571"/>
      <c r="C100" s="537"/>
      <c r="D100" s="528"/>
      <c r="E100" s="49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3">
        <f>SUM(F100:BF100)</f>
        <v>0</v>
      </c>
    </row>
    <row r="101" spans="1:62" ht="26.25" customHeight="1" x14ac:dyDescent="0.2">
      <c r="A101" s="609"/>
      <c r="B101" s="571"/>
      <c r="C101" s="537"/>
      <c r="D101" s="528"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609"/>
      <c r="B102" s="571"/>
      <c r="C102" s="537"/>
      <c r="D102" s="528"/>
      <c r="E102" s="49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3">
        <f>SUM(F102:BF102)</f>
        <v>0</v>
      </c>
    </row>
    <row r="103" spans="1:62" ht="15.75" hidden="1" customHeight="1" x14ac:dyDescent="0.2">
      <c r="A103" s="609"/>
      <c r="B103" s="571"/>
      <c r="C103" s="537"/>
      <c r="D103" s="528"/>
      <c r="E103" s="49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3">
        <f>SUM(F103:BF103)</f>
        <v>0</v>
      </c>
    </row>
    <row r="104" spans="1:62" ht="26.25" customHeight="1" x14ac:dyDescent="0.2">
      <c r="A104" s="609"/>
      <c r="B104" s="571"/>
      <c r="C104" s="537"/>
      <c r="D104" s="529"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609"/>
      <c r="B105" s="571"/>
      <c r="C105" s="537"/>
      <c r="D105" s="529"/>
      <c r="E105" s="49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609"/>
      <c r="B106" s="571"/>
      <c r="C106" s="537"/>
      <c r="D106" s="529"/>
      <c r="E106" s="498" t="str">
        <f>$BJ$23</f>
        <v>Male</v>
      </c>
      <c r="F106" s="494" t="str">
        <f t="shared" ref="F106:AK106" si="108">IF(F100=0,"",F103/F100)</f>
        <v/>
      </c>
      <c r="G106" s="494" t="str">
        <f t="shared" si="108"/>
        <v/>
      </c>
      <c r="H106" s="494" t="str">
        <f t="shared" si="108"/>
        <v/>
      </c>
      <c r="I106" s="494" t="str">
        <f t="shared" si="108"/>
        <v/>
      </c>
      <c r="J106" s="494" t="str">
        <f t="shared" si="108"/>
        <v/>
      </c>
      <c r="K106" s="494" t="str">
        <f t="shared" si="108"/>
        <v/>
      </c>
      <c r="L106" s="494" t="str">
        <f t="shared" si="108"/>
        <v/>
      </c>
      <c r="M106" s="494" t="str">
        <f t="shared" si="108"/>
        <v/>
      </c>
      <c r="N106" s="494" t="str">
        <f t="shared" si="108"/>
        <v/>
      </c>
      <c r="O106" s="494" t="str">
        <f t="shared" si="108"/>
        <v/>
      </c>
      <c r="P106" s="494" t="str">
        <f t="shared" si="108"/>
        <v/>
      </c>
      <c r="Q106" s="494" t="str">
        <f t="shared" si="108"/>
        <v/>
      </c>
      <c r="R106" s="494" t="str">
        <f t="shared" si="108"/>
        <v/>
      </c>
      <c r="S106" s="494" t="str">
        <f t="shared" si="108"/>
        <v/>
      </c>
      <c r="T106" s="494" t="str">
        <f t="shared" si="108"/>
        <v/>
      </c>
      <c r="U106" s="494" t="str">
        <f t="shared" si="108"/>
        <v/>
      </c>
      <c r="V106" s="494" t="str">
        <f t="shared" si="108"/>
        <v/>
      </c>
      <c r="W106" s="494" t="str">
        <f t="shared" si="108"/>
        <v/>
      </c>
      <c r="X106" s="494" t="str">
        <f t="shared" si="108"/>
        <v/>
      </c>
      <c r="Y106" s="494" t="str">
        <f t="shared" si="108"/>
        <v/>
      </c>
      <c r="Z106" s="494" t="str">
        <f t="shared" si="108"/>
        <v/>
      </c>
      <c r="AA106" s="494" t="str">
        <f t="shared" si="108"/>
        <v/>
      </c>
      <c r="AB106" s="494" t="str">
        <f t="shared" si="108"/>
        <v/>
      </c>
      <c r="AC106" s="494" t="str">
        <f t="shared" si="108"/>
        <v/>
      </c>
      <c r="AD106" s="494" t="str">
        <f t="shared" si="108"/>
        <v/>
      </c>
      <c r="AE106" s="494" t="str">
        <f t="shared" si="108"/>
        <v/>
      </c>
      <c r="AF106" s="494" t="str">
        <f t="shared" si="108"/>
        <v/>
      </c>
      <c r="AG106" s="494" t="str">
        <f t="shared" si="108"/>
        <v/>
      </c>
      <c r="AH106" s="494" t="str">
        <f t="shared" si="108"/>
        <v/>
      </c>
      <c r="AI106" s="494" t="str">
        <f t="shared" si="108"/>
        <v/>
      </c>
      <c r="AJ106" s="494" t="str">
        <f t="shared" si="108"/>
        <v/>
      </c>
      <c r="AK106" s="494" t="str">
        <f t="shared" si="108"/>
        <v/>
      </c>
      <c r="AL106" s="494" t="str">
        <f t="shared" ref="AL106:BG106" si="109">IF(AL100=0,"",AL103/AL100)</f>
        <v/>
      </c>
      <c r="AM106" s="494" t="str">
        <f t="shared" si="109"/>
        <v/>
      </c>
      <c r="AN106" s="494" t="str">
        <f t="shared" si="109"/>
        <v/>
      </c>
      <c r="AO106" s="494" t="str">
        <f t="shared" si="109"/>
        <v/>
      </c>
      <c r="AP106" s="494" t="str">
        <f t="shared" si="109"/>
        <v/>
      </c>
      <c r="AQ106" s="494" t="str">
        <f t="shared" si="109"/>
        <v/>
      </c>
      <c r="AR106" s="494" t="str">
        <f t="shared" si="109"/>
        <v/>
      </c>
      <c r="AS106" s="494" t="str">
        <f t="shared" si="109"/>
        <v/>
      </c>
      <c r="AT106" s="494" t="str">
        <f t="shared" si="109"/>
        <v/>
      </c>
      <c r="AU106" s="494" t="str">
        <f t="shared" si="109"/>
        <v/>
      </c>
      <c r="AV106" s="494" t="str">
        <f t="shared" si="109"/>
        <v/>
      </c>
      <c r="AW106" s="494" t="str">
        <f t="shared" si="109"/>
        <v/>
      </c>
      <c r="AX106" s="494" t="str">
        <f t="shared" si="109"/>
        <v/>
      </c>
      <c r="AY106" s="494" t="str">
        <f t="shared" si="109"/>
        <v/>
      </c>
      <c r="AZ106" s="494" t="str">
        <f t="shared" si="109"/>
        <v/>
      </c>
      <c r="BA106" s="494" t="str">
        <f t="shared" si="109"/>
        <v/>
      </c>
      <c r="BB106" s="494" t="str">
        <f t="shared" si="109"/>
        <v/>
      </c>
      <c r="BC106" s="494" t="str">
        <f t="shared" si="109"/>
        <v/>
      </c>
      <c r="BD106" s="494" t="str">
        <f t="shared" si="109"/>
        <v/>
      </c>
      <c r="BE106" s="494" t="str">
        <f t="shared" si="109"/>
        <v/>
      </c>
      <c r="BF106" s="494" t="str">
        <f t="shared" si="109"/>
        <v/>
      </c>
      <c r="BG106" s="495" t="str">
        <f t="shared" si="109"/>
        <v/>
      </c>
    </row>
    <row r="107" spans="1:62" ht="26.25" customHeight="1" x14ac:dyDescent="0.2">
      <c r="A107" s="609"/>
      <c r="B107" s="571"/>
      <c r="C107" s="537" t="str">
        <f>$BJ$20</f>
        <v>Death</v>
      </c>
      <c r="D107" s="528"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609"/>
      <c r="B108" s="571"/>
      <c r="C108" s="537"/>
      <c r="D108" s="528"/>
      <c r="E108" s="49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3">
        <f>SUM(F108:BF108)</f>
        <v>0</v>
      </c>
    </row>
    <row r="109" spans="1:62" ht="15.75" hidden="1" customHeight="1" x14ac:dyDescent="0.2">
      <c r="A109" s="609"/>
      <c r="B109" s="571"/>
      <c r="C109" s="537"/>
      <c r="D109" s="528"/>
      <c r="E109" s="49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3">
        <f>SUM(F109:BF109)</f>
        <v>0</v>
      </c>
    </row>
    <row r="110" spans="1:62" ht="26.25" customHeight="1" x14ac:dyDescent="0.2">
      <c r="A110" s="609"/>
      <c r="B110" s="571"/>
      <c r="C110" s="537"/>
      <c r="D110" s="528"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609"/>
      <c r="B111" s="571"/>
      <c r="C111" s="537"/>
      <c r="D111" s="528"/>
      <c r="E111" s="49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3">
        <f>SUM(F111:BF111)</f>
        <v>0</v>
      </c>
    </row>
    <row r="112" spans="1:62" ht="15.75" hidden="1" customHeight="1" x14ac:dyDescent="0.2">
      <c r="A112" s="609"/>
      <c r="B112" s="571"/>
      <c r="C112" s="537"/>
      <c r="D112" s="528"/>
      <c r="E112" s="49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3">
        <f>SUM(F112:BF112)</f>
        <v>0</v>
      </c>
    </row>
    <row r="113" spans="1:62" ht="26.25" customHeight="1" thickBot="1" x14ac:dyDescent="0.25">
      <c r="A113" s="609"/>
      <c r="B113" s="571"/>
      <c r="C113" s="537"/>
      <c r="D113" s="529"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609"/>
      <c r="B114" s="571"/>
      <c r="C114" s="537"/>
      <c r="D114" s="529"/>
      <c r="E114" s="49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609"/>
      <c r="B115" s="572"/>
      <c r="C115" s="537"/>
      <c r="D115" s="529"/>
      <c r="E115" s="498" t="str">
        <f>$BJ$23</f>
        <v>Male</v>
      </c>
      <c r="F115" s="494" t="str">
        <f t="shared" ref="F115:AK115" si="118">IF(F109=0,"",F112/F109)</f>
        <v/>
      </c>
      <c r="G115" s="494" t="str">
        <f t="shared" si="118"/>
        <v/>
      </c>
      <c r="H115" s="494" t="str">
        <f t="shared" si="118"/>
        <v/>
      </c>
      <c r="I115" s="494" t="str">
        <f t="shared" si="118"/>
        <v/>
      </c>
      <c r="J115" s="494" t="str">
        <f t="shared" si="118"/>
        <v/>
      </c>
      <c r="K115" s="494" t="str">
        <f t="shared" si="118"/>
        <v/>
      </c>
      <c r="L115" s="494" t="str">
        <f t="shared" si="118"/>
        <v/>
      </c>
      <c r="M115" s="494" t="str">
        <f t="shared" si="118"/>
        <v/>
      </c>
      <c r="N115" s="494" t="str">
        <f t="shared" si="118"/>
        <v/>
      </c>
      <c r="O115" s="494" t="str">
        <f t="shared" si="118"/>
        <v/>
      </c>
      <c r="P115" s="494" t="str">
        <f t="shared" si="118"/>
        <v/>
      </c>
      <c r="Q115" s="494" t="str">
        <f t="shared" si="118"/>
        <v/>
      </c>
      <c r="R115" s="494" t="str">
        <f t="shared" si="118"/>
        <v/>
      </c>
      <c r="S115" s="494" t="str">
        <f t="shared" si="118"/>
        <v/>
      </c>
      <c r="T115" s="494" t="str">
        <f t="shared" si="118"/>
        <v/>
      </c>
      <c r="U115" s="494" t="str">
        <f t="shared" si="118"/>
        <v/>
      </c>
      <c r="V115" s="494" t="str">
        <f t="shared" si="118"/>
        <v/>
      </c>
      <c r="W115" s="494" t="str">
        <f t="shared" si="118"/>
        <v/>
      </c>
      <c r="X115" s="494" t="str">
        <f t="shared" si="118"/>
        <v/>
      </c>
      <c r="Y115" s="494" t="str">
        <f t="shared" si="118"/>
        <v/>
      </c>
      <c r="Z115" s="494" t="str">
        <f t="shared" si="118"/>
        <v/>
      </c>
      <c r="AA115" s="494" t="str">
        <f t="shared" si="118"/>
        <v/>
      </c>
      <c r="AB115" s="494" t="str">
        <f t="shared" si="118"/>
        <v/>
      </c>
      <c r="AC115" s="494" t="str">
        <f t="shared" si="118"/>
        <v/>
      </c>
      <c r="AD115" s="494" t="str">
        <f t="shared" si="118"/>
        <v/>
      </c>
      <c r="AE115" s="494" t="str">
        <f t="shared" si="118"/>
        <v/>
      </c>
      <c r="AF115" s="494" t="str">
        <f t="shared" si="118"/>
        <v/>
      </c>
      <c r="AG115" s="494" t="str">
        <f t="shared" si="118"/>
        <v/>
      </c>
      <c r="AH115" s="494" t="str">
        <f t="shared" si="118"/>
        <v/>
      </c>
      <c r="AI115" s="494" t="str">
        <f t="shared" si="118"/>
        <v/>
      </c>
      <c r="AJ115" s="494" t="str">
        <f t="shared" si="118"/>
        <v/>
      </c>
      <c r="AK115" s="494" t="str">
        <f t="shared" si="118"/>
        <v/>
      </c>
      <c r="AL115" s="494" t="str">
        <f t="shared" ref="AL115:BG115" si="119">IF(AL109=0,"",AL112/AL109)</f>
        <v/>
      </c>
      <c r="AM115" s="494" t="str">
        <f t="shared" si="119"/>
        <v/>
      </c>
      <c r="AN115" s="494" t="str">
        <f t="shared" si="119"/>
        <v/>
      </c>
      <c r="AO115" s="494" t="str">
        <f t="shared" si="119"/>
        <v/>
      </c>
      <c r="AP115" s="494" t="str">
        <f t="shared" si="119"/>
        <v/>
      </c>
      <c r="AQ115" s="494" t="str">
        <f t="shared" si="119"/>
        <v/>
      </c>
      <c r="AR115" s="494" t="str">
        <f t="shared" si="119"/>
        <v/>
      </c>
      <c r="AS115" s="494" t="str">
        <f t="shared" si="119"/>
        <v/>
      </c>
      <c r="AT115" s="494" t="str">
        <f t="shared" si="119"/>
        <v/>
      </c>
      <c r="AU115" s="494" t="str">
        <f t="shared" si="119"/>
        <v/>
      </c>
      <c r="AV115" s="494" t="str">
        <f t="shared" si="119"/>
        <v/>
      </c>
      <c r="AW115" s="494" t="str">
        <f t="shared" si="119"/>
        <v/>
      </c>
      <c r="AX115" s="494" t="str">
        <f t="shared" si="119"/>
        <v/>
      </c>
      <c r="AY115" s="494" t="str">
        <f t="shared" si="119"/>
        <v/>
      </c>
      <c r="AZ115" s="494" t="str">
        <f t="shared" si="119"/>
        <v/>
      </c>
      <c r="BA115" s="494" t="str">
        <f t="shared" si="119"/>
        <v/>
      </c>
      <c r="BB115" s="494" t="str">
        <f t="shared" si="119"/>
        <v/>
      </c>
      <c r="BC115" s="494" t="str">
        <f t="shared" si="119"/>
        <v/>
      </c>
      <c r="BD115" s="494" t="str">
        <f t="shared" si="119"/>
        <v/>
      </c>
      <c r="BE115" s="494" t="str">
        <f t="shared" si="119"/>
        <v/>
      </c>
      <c r="BF115" s="494" t="str">
        <f t="shared" si="119"/>
        <v/>
      </c>
      <c r="BG115" s="495" t="str">
        <f t="shared" si="119"/>
        <v/>
      </c>
    </row>
    <row r="116" spans="1:62" ht="26.25" customHeight="1" x14ac:dyDescent="0.2">
      <c r="A116" s="609"/>
      <c r="B116" s="570" t="str">
        <f>BK15</f>
        <v>5 to 14 years</v>
      </c>
      <c r="C116" s="537" t="str">
        <f>$BJ$18</f>
        <v>Hosp.</v>
      </c>
      <c r="D116" s="528"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609"/>
      <c r="B117" s="571"/>
      <c r="C117" s="537"/>
      <c r="D117" s="528"/>
      <c r="E117" s="49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3">
        <f>SUM(F117:BF117)</f>
        <v>0</v>
      </c>
    </row>
    <row r="118" spans="1:62" ht="15.75" hidden="1" customHeight="1" x14ac:dyDescent="0.2">
      <c r="A118" s="609"/>
      <c r="B118" s="571"/>
      <c r="C118" s="537"/>
      <c r="D118" s="528"/>
      <c r="E118" s="49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3">
        <f>SUM(F118:BF118)</f>
        <v>0</v>
      </c>
    </row>
    <row r="119" spans="1:62" ht="26.25" customHeight="1" x14ac:dyDescent="0.2">
      <c r="A119" s="609"/>
      <c r="B119" s="571"/>
      <c r="C119" s="537"/>
      <c r="D119" s="528"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609"/>
      <c r="B120" s="571"/>
      <c r="C120" s="537"/>
      <c r="D120" s="528"/>
      <c r="E120" s="49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3">
        <f>SUM(F120:BF120)</f>
        <v>0</v>
      </c>
    </row>
    <row r="121" spans="1:62" ht="15.75" hidden="1" customHeight="1" x14ac:dyDescent="0.2">
      <c r="A121" s="609"/>
      <c r="B121" s="571"/>
      <c r="C121" s="537"/>
      <c r="D121" s="528"/>
      <c r="E121" s="49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3">
        <f>SUM(F121:BF121)</f>
        <v>0</v>
      </c>
    </row>
    <row r="122" spans="1:62" ht="26.25" customHeight="1" x14ac:dyDescent="0.2">
      <c r="A122" s="609"/>
      <c r="B122" s="571"/>
      <c r="C122" s="537"/>
      <c r="D122" s="529"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609"/>
      <c r="B123" s="571"/>
      <c r="C123" s="537"/>
      <c r="D123" s="529"/>
      <c r="E123" s="49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609"/>
      <c r="B124" s="571"/>
      <c r="C124" s="537"/>
      <c r="D124" s="529"/>
      <c r="E124" s="498" t="str">
        <f>$BJ$23</f>
        <v>Male</v>
      </c>
      <c r="F124" s="494" t="str">
        <f t="shared" ref="F124:AK124" si="128">IF(F118=0,"",F121/F118)</f>
        <v/>
      </c>
      <c r="G124" s="494" t="str">
        <f t="shared" si="128"/>
        <v/>
      </c>
      <c r="H124" s="494" t="str">
        <f t="shared" si="128"/>
        <v/>
      </c>
      <c r="I124" s="494" t="str">
        <f t="shared" si="128"/>
        <v/>
      </c>
      <c r="J124" s="494" t="str">
        <f t="shared" si="128"/>
        <v/>
      </c>
      <c r="K124" s="494" t="str">
        <f t="shared" si="128"/>
        <v/>
      </c>
      <c r="L124" s="494" t="str">
        <f t="shared" si="128"/>
        <v/>
      </c>
      <c r="M124" s="494" t="str">
        <f t="shared" si="128"/>
        <v/>
      </c>
      <c r="N124" s="494" t="str">
        <f t="shared" si="128"/>
        <v/>
      </c>
      <c r="O124" s="494" t="str">
        <f t="shared" si="128"/>
        <v/>
      </c>
      <c r="P124" s="494" t="str">
        <f t="shared" si="128"/>
        <v/>
      </c>
      <c r="Q124" s="494" t="str">
        <f t="shared" si="128"/>
        <v/>
      </c>
      <c r="R124" s="494" t="str">
        <f t="shared" si="128"/>
        <v/>
      </c>
      <c r="S124" s="494" t="str">
        <f t="shared" si="128"/>
        <v/>
      </c>
      <c r="T124" s="494" t="str">
        <f t="shared" si="128"/>
        <v/>
      </c>
      <c r="U124" s="494" t="str">
        <f t="shared" si="128"/>
        <v/>
      </c>
      <c r="V124" s="494" t="str">
        <f t="shared" si="128"/>
        <v/>
      </c>
      <c r="W124" s="494" t="str">
        <f t="shared" si="128"/>
        <v/>
      </c>
      <c r="X124" s="494" t="str">
        <f t="shared" si="128"/>
        <v/>
      </c>
      <c r="Y124" s="494" t="str">
        <f t="shared" si="128"/>
        <v/>
      </c>
      <c r="Z124" s="494" t="str">
        <f t="shared" si="128"/>
        <v/>
      </c>
      <c r="AA124" s="494" t="str">
        <f t="shared" si="128"/>
        <v/>
      </c>
      <c r="AB124" s="494" t="str">
        <f t="shared" si="128"/>
        <v/>
      </c>
      <c r="AC124" s="494" t="str">
        <f t="shared" si="128"/>
        <v/>
      </c>
      <c r="AD124" s="494" t="str">
        <f t="shared" si="128"/>
        <v/>
      </c>
      <c r="AE124" s="494" t="str">
        <f t="shared" si="128"/>
        <v/>
      </c>
      <c r="AF124" s="494" t="str">
        <f t="shared" si="128"/>
        <v/>
      </c>
      <c r="AG124" s="494" t="str">
        <f t="shared" si="128"/>
        <v/>
      </c>
      <c r="AH124" s="494" t="str">
        <f t="shared" si="128"/>
        <v/>
      </c>
      <c r="AI124" s="494" t="str">
        <f t="shared" si="128"/>
        <v/>
      </c>
      <c r="AJ124" s="494" t="str">
        <f t="shared" si="128"/>
        <v/>
      </c>
      <c r="AK124" s="494" t="str">
        <f t="shared" si="128"/>
        <v/>
      </c>
      <c r="AL124" s="494" t="str">
        <f t="shared" ref="AL124:BG124" si="129">IF(AL118=0,"",AL121/AL118)</f>
        <v/>
      </c>
      <c r="AM124" s="494" t="str">
        <f t="shared" si="129"/>
        <v/>
      </c>
      <c r="AN124" s="494" t="str">
        <f t="shared" si="129"/>
        <v/>
      </c>
      <c r="AO124" s="494" t="str">
        <f t="shared" si="129"/>
        <v/>
      </c>
      <c r="AP124" s="494" t="str">
        <f t="shared" si="129"/>
        <v/>
      </c>
      <c r="AQ124" s="494" t="str">
        <f t="shared" si="129"/>
        <v/>
      </c>
      <c r="AR124" s="494" t="str">
        <f t="shared" si="129"/>
        <v/>
      </c>
      <c r="AS124" s="494" t="str">
        <f t="shared" si="129"/>
        <v/>
      </c>
      <c r="AT124" s="494" t="str">
        <f t="shared" si="129"/>
        <v/>
      </c>
      <c r="AU124" s="494" t="str">
        <f t="shared" si="129"/>
        <v/>
      </c>
      <c r="AV124" s="494" t="str">
        <f t="shared" si="129"/>
        <v/>
      </c>
      <c r="AW124" s="494" t="str">
        <f t="shared" si="129"/>
        <v/>
      </c>
      <c r="AX124" s="494" t="str">
        <f t="shared" si="129"/>
        <v/>
      </c>
      <c r="AY124" s="494" t="str">
        <f t="shared" si="129"/>
        <v/>
      </c>
      <c r="AZ124" s="494" t="str">
        <f t="shared" si="129"/>
        <v/>
      </c>
      <c r="BA124" s="494" t="str">
        <f t="shared" si="129"/>
        <v/>
      </c>
      <c r="BB124" s="494" t="str">
        <f t="shared" si="129"/>
        <v/>
      </c>
      <c r="BC124" s="494" t="str">
        <f t="shared" si="129"/>
        <v/>
      </c>
      <c r="BD124" s="494" t="str">
        <f t="shared" si="129"/>
        <v/>
      </c>
      <c r="BE124" s="494" t="str">
        <f t="shared" si="129"/>
        <v/>
      </c>
      <c r="BF124" s="494" t="str">
        <f t="shared" si="129"/>
        <v/>
      </c>
      <c r="BG124" s="495" t="str">
        <f t="shared" si="129"/>
        <v/>
      </c>
    </row>
    <row r="125" spans="1:62" ht="26.25" customHeight="1" x14ac:dyDescent="0.2">
      <c r="A125" s="609"/>
      <c r="B125" s="571"/>
      <c r="C125" s="537" t="str">
        <f>$BJ$19</f>
        <v>ICU</v>
      </c>
      <c r="D125" s="528"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609"/>
      <c r="B126" s="571"/>
      <c r="C126" s="537"/>
      <c r="D126" s="528"/>
      <c r="E126" s="49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3">
        <f>SUM(F126:BF126)</f>
        <v>0</v>
      </c>
    </row>
    <row r="127" spans="1:62" ht="15.75" hidden="1" customHeight="1" x14ac:dyDescent="0.2">
      <c r="A127" s="609"/>
      <c r="B127" s="571"/>
      <c r="C127" s="537"/>
      <c r="D127" s="528"/>
      <c r="E127" s="49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3">
        <f>SUM(F127:BF127)</f>
        <v>0</v>
      </c>
      <c r="BJ127" s="87"/>
    </row>
    <row r="128" spans="1:62" ht="26.25" customHeight="1" x14ac:dyDescent="0.2">
      <c r="A128" s="609"/>
      <c r="B128" s="571"/>
      <c r="C128" s="537"/>
      <c r="D128" s="528"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609"/>
      <c r="B129" s="571"/>
      <c r="C129" s="537"/>
      <c r="D129" s="528"/>
      <c r="E129" s="49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3"/>
    </row>
    <row r="130" spans="1:59" ht="15.75" hidden="1" customHeight="1" x14ac:dyDescent="0.2">
      <c r="A130" s="609"/>
      <c r="B130" s="571"/>
      <c r="C130" s="537"/>
      <c r="D130" s="528"/>
      <c r="E130" s="49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3"/>
    </row>
    <row r="131" spans="1:59" ht="26.25" customHeight="1" x14ac:dyDescent="0.2">
      <c r="A131" s="609"/>
      <c r="B131" s="571"/>
      <c r="C131" s="537"/>
      <c r="D131" s="529"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609"/>
      <c r="B132" s="571"/>
      <c r="C132" s="537"/>
      <c r="D132" s="529"/>
      <c r="E132" s="49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609"/>
      <c r="B133" s="571"/>
      <c r="C133" s="537"/>
      <c r="D133" s="529"/>
      <c r="E133" s="498" t="str">
        <f>$BJ$23</f>
        <v>Male</v>
      </c>
      <c r="F133" s="494" t="str">
        <f t="shared" ref="F133:AK133" si="138">IF(F127=0,"",F130/F127)</f>
        <v/>
      </c>
      <c r="G133" s="494" t="str">
        <f t="shared" si="138"/>
        <v/>
      </c>
      <c r="H133" s="494" t="str">
        <f t="shared" si="138"/>
        <v/>
      </c>
      <c r="I133" s="494" t="str">
        <f t="shared" si="138"/>
        <v/>
      </c>
      <c r="J133" s="494" t="str">
        <f t="shared" si="138"/>
        <v/>
      </c>
      <c r="K133" s="494" t="str">
        <f t="shared" si="138"/>
        <v/>
      </c>
      <c r="L133" s="494" t="str">
        <f t="shared" si="138"/>
        <v/>
      </c>
      <c r="M133" s="494" t="str">
        <f t="shared" si="138"/>
        <v/>
      </c>
      <c r="N133" s="494" t="str">
        <f t="shared" si="138"/>
        <v/>
      </c>
      <c r="O133" s="494" t="str">
        <f t="shared" si="138"/>
        <v/>
      </c>
      <c r="P133" s="494" t="str">
        <f t="shared" si="138"/>
        <v/>
      </c>
      <c r="Q133" s="494" t="str">
        <f t="shared" si="138"/>
        <v/>
      </c>
      <c r="R133" s="494" t="str">
        <f t="shared" si="138"/>
        <v/>
      </c>
      <c r="S133" s="494" t="str">
        <f t="shared" si="138"/>
        <v/>
      </c>
      <c r="T133" s="494" t="str">
        <f t="shared" si="138"/>
        <v/>
      </c>
      <c r="U133" s="494" t="str">
        <f t="shared" si="138"/>
        <v/>
      </c>
      <c r="V133" s="494" t="str">
        <f t="shared" si="138"/>
        <v/>
      </c>
      <c r="W133" s="494" t="str">
        <f t="shared" si="138"/>
        <v/>
      </c>
      <c r="X133" s="494" t="str">
        <f t="shared" si="138"/>
        <v/>
      </c>
      <c r="Y133" s="494" t="str">
        <f t="shared" si="138"/>
        <v/>
      </c>
      <c r="Z133" s="494" t="str">
        <f t="shared" si="138"/>
        <v/>
      </c>
      <c r="AA133" s="494" t="str">
        <f t="shared" si="138"/>
        <v/>
      </c>
      <c r="AB133" s="494" t="str">
        <f t="shared" si="138"/>
        <v/>
      </c>
      <c r="AC133" s="494" t="str">
        <f t="shared" si="138"/>
        <v/>
      </c>
      <c r="AD133" s="494" t="str">
        <f t="shared" si="138"/>
        <v/>
      </c>
      <c r="AE133" s="494" t="str">
        <f t="shared" si="138"/>
        <v/>
      </c>
      <c r="AF133" s="494" t="str">
        <f t="shared" si="138"/>
        <v/>
      </c>
      <c r="AG133" s="494" t="str">
        <f t="shared" si="138"/>
        <v/>
      </c>
      <c r="AH133" s="494" t="str">
        <f t="shared" si="138"/>
        <v/>
      </c>
      <c r="AI133" s="494" t="str">
        <f t="shared" si="138"/>
        <v/>
      </c>
      <c r="AJ133" s="494" t="str">
        <f t="shared" si="138"/>
        <v/>
      </c>
      <c r="AK133" s="494" t="str">
        <f t="shared" si="138"/>
        <v/>
      </c>
      <c r="AL133" s="494" t="str">
        <f t="shared" ref="AL133:BG133" si="139">IF(AL127=0,"",AL130/AL127)</f>
        <v/>
      </c>
      <c r="AM133" s="494" t="str">
        <f t="shared" si="139"/>
        <v/>
      </c>
      <c r="AN133" s="494" t="str">
        <f t="shared" si="139"/>
        <v/>
      </c>
      <c r="AO133" s="494" t="str">
        <f t="shared" si="139"/>
        <v/>
      </c>
      <c r="AP133" s="494" t="str">
        <f t="shared" si="139"/>
        <v/>
      </c>
      <c r="AQ133" s="494" t="str">
        <f t="shared" si="139"/>
        <v/>
      </c>
      <c r="AR133" s="494" t="str">
        <f t="shared" si="139"/>
        <v/>
      </c>
      <c r="AS133" s="494" t="str">
        <f t="shared" si="139"/>
        <v/>
      </c>
      <c r="AT133" s="494" t="str">
        <f t="shared" si="139"/>
        <v/>
      </c>
      <c r="AU133" s="494" t="str">
        <f t="shared" si="139"/>
        <v/>
      </c>
      <c r="AV133" s="494" t="str">
        <f t="shared" si="139"/>
        <v/>
      </c>
      <c r="AW133" s="494" t="str">
        <f t="shared" si="139"/>
        <v/>
      </c>
      <c r="AX133" s="494" t="str">
        <f t="shared" si="139"/>
        <v/>
      </c>
      <c r="AY133" s="494" t="str">
        <f t="shared" si="139"/>
        <v/>
      </c>
      <c r="AZ133" s="494" t="str">
        <f t="shared" si="139"/>
        <v/>
      </c>
      <c r="BA133" s="494" t="str">
        <f t="shared" si="139"/>
        <v/>
      </c>
      <c r="BB133" s="494" t="str">
        <f t="shared" si="139"/>
        <v/>
      </c>
      <c r="BC133" s="494" t="str">
        <f t="shared" si="139"/>
        <v/>
      </c>
      <c r="BD133" s="494" t="str">
        <f t="shared" si="139"/>
        <v/>
      </c>
      <c r="BE133" s="494" t="str">
        <f t="shared" si="139"/>
        <v/>
      </c>
      <c r="BF133" s="494" t="str">
        <f t="shared" si="139"/>
        <v/>
      </c>
      <c r="BG133" s="495" t="str">
        <f t="shared" si="139"/>
        <v/>
      </c>
    </row>
    <row r="134" spans="1:59" ht="26.25" customHeight="1" x14ac:dyDescent="0.2">
      <c r="A134" s="609"/>
      <c r="B134" s="571"/>
      <c r="C134" s="537" t="str">
        <f>$BJ$20</f>
        <v>Death</v>
      </c>
      <c r="D134" s="528"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609"/>
      <c r="B135" s="571"/>
      <c r="C135" s="537"/>
      <c r="D135" s="528"/>
      <c r="E135" s="49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3">
        <f>SUM(F135:BF135)</f>
        <v>0</v>
      </c>
    </row>
    <row r="136" spans="1:59" ht="15.75" hidden="1" customHeight="1" x14ac:dyDescent="0.2">
      <c r="A136" s="609"/>
      <c r="B136" s="571"/>
      <c r="C136" s="537"/>
      <c r="D136" s="528"/>
      <c r="E136" s="49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3">
        <f>SUM(F136:BF136)</f>
        <v>0</v>
      </c>
    </row>
    <row r="137" spans="1:59" ht="26.25" customHeight="1" x14ac:dyDescent="0.2">
      <c r="A137" s="609"/>
      <c r="B137" s="571"/>
      <c r="C137" s="537"/>
      <c r="D137" s="528"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609"/>
      <c r="B138" s="571"/>
      <c r="C138" s="537"/>
      <c r="D138" s="528"/>
      <c r="E138" s="49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3">
        <f>SUM(F138:BF138)</f>
        <v>0</v>
      </c>
    </row>
    <row r="139" spans="1:59" ht="15.75" hidden="1" customHeight="1" x14ac:dyDescent="0.2">
      <c r="A139" s="609"/>
      <c r="B139" s="571"/>
      <c r="C139" s="537"/>
      <c r="D139" s="528"/>
      <c r="E139" s="49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3">
        <f>SUM(F139:BF139)</f>
        <v>0</v>
      </c>
    </row>
    <row r="140" spans="1:59" ht="26.25" customHeight="1" thickBot="1" x14ac:dyDescent="0.25">
      <c r="A140" s="609"/>
      <c r="B140" s="571"/>
      <c r="C140" s="537"/>
      <c r="D140" s="529"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609"/>
      <c r="B141" s="571"/>
      <c r="C141" s="537"/>
      <c r="D141" s="529"/>
      <c r="E141" s="49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609"/>
      <c r="B142" s="572"/>
      <c r="C142" s="537"/>
      <c r="D142" s="529"/>
      <c r="E142" s="498" t="str">
        <f>$BJ$23</f>
        <v>Male</v>
      </c>
      <c r="F142" s="494" t="str">
        <f t="shared" ref="F142:AK142" si="148">IF(F136=0,"",F139/F136)</f>
        <v/>
      </c>
      <c r="G142" s="494" t="str">
        <f t="shared" si="148"/>
        <v/>
      </c>
      <c r="H142" s="494" t="str">
        <f t="shared" si="148"/>
        <v/>
      </c>
      <c r="I142" s="494" t="str">
        <f t="shared" si="148"/>
        <v/>
      </c>
      <c r="J142" s="494" t="str">
        <f t="shared" si="148"/>
        <v/>
      </c>
      <c r="K142" s="494" t="str">
        <f t="shared" si="148"/>
        <v/>
      </c>
      <c r="L142" s="494" t="str">
        <f t="shared" si="148"/>
        <v/>
      </c>
      <c r="M142" s="494" t="str">
        <f t="shared" si="148"/>
        <v/>
      </c>
      <c r="N142" s="494" t="str">
        <f t="shared" si="148"/>
        <v/>
      </c>
      <c r="O142" s="494" t="str">
        <f t="shared" si="148"/>
        <v/>
      </c>
      <c r="P142" s="494" t="str">
        <f t="shared" si="148"/>
        <v/>
      </c>
      <c r="Q142" s="494" t="str">
        <f t="shared" si="148"/>
        <v/>
      </c>
      <c r="R142" s="494" t="str">
        <f t="shared" si="148"/>
        <v/>
      </c>
      <c r="S142" s="494" t="str">
        <f t="shared" si="148"/>
        <v/>
      </c>
      <c r="T142" s="494" t="str">
        <f t="shared" si="148"/>
        <v/>
      </c>
      <c r="U142" s="494" t="str">
        <f t="shared" si="148"/>
        <v/>
      </c>
      <c r="V142" s="494" t="str">
        <f t="shared" si="148"/>
        <v/>
      </c>
      <c r="W142" s="494" t="str">
        <f t="shared" si="148"/>
        <v/>
      </c>
      <c r="X142" s="494" t="str">
        <f t="shared" si="148"/>
        <v/>
      </c>
      <c r="Y142" s="494" t="str">
        <f t="shared" si="148"/>
        <v/>
      </c>
      <c r="Z142" s="494" t="str">
        <f t="shared" si="148"/>
        <v/>
      </c>
      <c r="AA142" s="494" t="str">
        <f t="shared" si="148"/>
        <v/>
      </c>
      <c r="AB142" s="494" t="str">
        <f t="shared" si="148"/>
        <v/>
      </c>
      <c r="AC142" s="494" t="str">
        <f t="shared" si="148"/>
        <v/>
      </c>
      <c r="AD142" s="494" t="str">
        <f t="shared" si="148"/>
        <v/>
      </c>
      <c r="AE142" s="494" t="str">
        <f t="shared" si="148"/>
        <v/>
      </c>
      <c r="AF142" s="494" t="str">
        <f t="shared" si="148"/>
        <v/>
      </c>
      <c r="AG142" s="494" t="str">
        <f t="shared" si="148"/>
        <v/>
      </c>
      <c r="AH142" s="494" t="str">
        <f t="shared" si="148"/>
        <v/>
      </c>
      <c r="AI142" s="494" t="str">
        <f t="shared" si="148"/>
        <v/>
      </c>
      <c r="AJ142" s="494" t="str">
        <f t="shared" si="148"/>
        <v/>
      </c>
      <c r="AK142" s="494" t="str">
        <f t="shared" si="148"/>
        <v/>
      </c>
      <c r="AL142" s="494" t="str">
        <f t="shared" ref="AL142:BG142" si="149">IF(AL136=0,"",AL139/AL136)</f>
        <v/>
      </c>
      <c r="AM142" s="494" t="str">
        <f t="shared" si="149"/>
        <v/>
      </c>
      <c r="AN142" s="494" t="str">
        <f t="shared" si="149"/>
        <v/>
      </c>
      <c r="AO142" s="494" t="str">
        <f t="shared" si="149"/>
        <v/>
      </c>
      <c r="AP142" s="494" t="str">
        <f t="shared" si="149"/>
        <v/>
      </c>
      <c r="AQ142" s="494" t="str">
        <f t="shared" si="149"/>
        <v/>
      </c>
      <c r="AR142" s="494" t="str">
        <f t="shared" si="149"/>
        <v/>
      </c>
      <c r="AS142" s="494" t="str">
        <f t="shared" si="149"/>
        <v/>
      </c>
      <c r="AT142" s="494" t="str">
        <f t="shared" si="149"/>
        <v/>
      </c>
      <c r="AU142" s="494" t="str">
        <f t="shared" si="149"/>
        <v/>
      </c>
      <c r="AV142" s="494" t="str">
        <f t="shared" si="149"/>
        <v/>
      </c>
      <c r="AW142" s="494" t="str">
        <f t="shared" si="149"/>
        <v/>
      </c>
      <c r="AX142" s="494" t="str">
        <f t="shared" si="149"/>
        <v/>
      </c>
      <c r="AY142" s="494" t="str">
        <f t="shared" si="149"/>
        <v/>
      </c>
      <c r="AZ142" s="494" t="str">
        <f t="shared" si="149"/>
        <v/>
      </c>
      <c r="BA142" s="494" t="str">
        <f t="shared" si="149"/>
        <v/>
      </c>
      <c r="BB142" s="494" t="str">
        <f t="shared" si="149"/>
        <v/>
      </c>
      <c r="BC142" s="494" t="str">
        <f t="shared" si="149"/>
        <v/>
      </c>
      <c r="BD142" s="494" t="str">
        <f t="shared" si="149"/>
        <v/>
      </c>
      <c r="BE142" s="494" t="str">
        <f t="shared" si="149"/>
        <v/>
      </c>
      <c r="BF142" s="494" t="str">
        <f t="shared" si="149"/>
        <v/>
      </c>
      <c r="BG142" s="495" t="str">
        <f t="shared" si="149"/>
        <v/>
      </c>
    </row>
    <row r="143" spans="1:59" ht="26.25" customHeight="1" x14ac:dyDescent="0.2">
      <c r="A143" s="609"/>
      <c r="B143" s="570" t="str">
        <f>BK16</f>
        <v>15 to 49 years</v>
      </c>
      <c r="C143" s="537" t="str">
        <f>$BJ$18</f>
        <v>Hosp.</v>
      </c>
      <c r="D143" s="528"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609"/>
      <c r="B144" s="571"/>
      <c r="C144" s="537"/>
      <c r="D144" s="528"/>
      <c r="E144" s="49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3">
        <f>SUM(F144:BF144)</f>
        <v>0</v>
      </c>
    </row>
    <row r="145" spans="1:59" ht="15.75" hidden="1" customHeight="1" x14ac:dyDescent="0.2">
      <c r="A145" s="609"/>
      <c r="B145" s="571"/>
      <c r="C145" s="537"/>
      <c r="D145" s="528"/>
      <c r="E145" s="49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3">
        <f>SUM(F145:BF145)</f>
        <v>0</v>
      </c>
    </row>
    <row r="146" spans="1:59" ht="26.25" customHeight="1" x14ac:dyDescent="0.2">
      <c r="A146" s="609"/>
      <c r="B146" s="571"/>
      <c r="C146" s="537"/>
      <c r="D146" s="528"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609"/>
      <c r="B147" s="571"/>
      <c r="C147" s="537"/>
      <c r="D147" s="528"/>
      <c r="E147" s="49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3">
        <f>SUM(F147:BF147)</f>
        <v>0</v>
      </c>
    </row>
    <row r="148" spans="1:59" ht="15.75" hidden="1" customHeight="1" x14ac:dyDescent="0.2">
      <c r="A148" s="609"/>
      <c r="B148" s="571"/>
      <c r="C148" s="537"/>
      <c r="D148" s="528"/>
      <c r="E148" s="49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3">
        <f>SUM(F148:BF148)</f>
        <v>0</v>
      </c>
    </row>
    <row r="149" spans="1:59" ht="26.25" customHeight="1" x14ac:dyDescent="0.2">
      <c r="A149" s="609"/>
      <c r="B149" s="571"/>
      <c r="C149" s="537"/>
      <c r="D149" s="529"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609"/>
      <c r="B150" s="571"/>
      <c r="C150" s="537"/>
      <c r="D150" s="529"/>
      <c r="E150" s="49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609"/>
      <c r="B151" s="571"/>
      <c r="C151" s="537"/>
      <c r="D151" s="529"/>
      <c r="E151" s="498" t="str">
        <f>$BJ$23</f>
        <v>Male</v>
      </c>
      <c r="F151" s="494" t="str">
        <f t="shared" ref="F151:AK151" si="158">IF(F145=0,"",F148/F145)</f>
        <v/>
      </c>
      <c r="G151" s="494" t="str">
        <f t="shared" si="158"/>
        <v/>
      </c>
      <c r="H151" s="494" t="str">
        <f t="shared" si="158"/>
        <v/>
      </c>
      <c r="I151" s="494" t="str">
        <f t="shared" si="158"/>
        <v/>
      </c>
      <c r="J151" s="494" t="str">
        <f t="shared" si="158"/>
        <v/>
      </c>
      <c r="K151" s="494" t="str">
        <f t="shared" si="158"/>
        <v/>
      </c>
      <c r="L151" s="494" t="str">
        <f t="shared" si="158"/>
        <v/>
      </c>
      <c r="M151" s="494" t="str">
        <f t="shared" si="158"/>
        <v/>
      </c>
      <c r="N151" s="494" t="str">
        <f t="shared" si="158"/>
        <v/>
      </c>
      <c r="O151" s="494" t="str">
        <f t="shared" si="158"/>
        <v/>
      </c>
      <c r="P151" s="494" t="str">
        <f t="shared" si="158"/>
        <v/>
      </c>
      <c r="Q151" s="494" t="str">
        <f t="shared" si="158"/>
        <v/>
      </c>
      <c r="R151" s="494" t="str">
        <f t="shared" si="158"/>
        <v/>
      </c>
      <c r="S151" s="494" t="str">
        <f t="shared" si="158"/>
        <v/>
      </c>
      <c r="T151" s="494" t="str">
        <f t="shared" si="158"/>
        <v/>
      </c>
      <c r="U151" s="494" t="str">
        <f t="shared" si="158"/>
        <v/>
      </c>
      <c r="V151" s="494" t="str">
        <f t="shared" si="158"/>
        <v/>
      </c>
      <c r="W151" s="494" t="str">
        <f t="shared" si="158"/>
        <v/>
      </c>
      <c r="X151" s="494" t="str">
        <f t="shared" si="158"/>
        <v/>
      </c>
      <c r="Y151" s="494" t="str">
        <f t="shared" si="158"/>
        <v/>
      </c>
      <c r="Z151" s="494" t="str">
        <f t="shared" si="158"/>
        <v/>
      </c>
      <c r="AA151" s="494" t="str">
        <f t="shared" si="158"/>
        <v/>
      </c>
      <c r="AB151" s="494" t="str">
        <f t="shared" si="158"/>
        <v/>
      </c>
      <c r="AC151" s="494" t="str">
        <f t="shared" si="158"/>
        <v/>
      </c>
      <c r="AD151" s="494" t="str">
        <f t="shared" si="158"/>
        <v/>
      </c>
      <c r="AE151" s="494" t="str">
        <f t="shared" si="158"/>
        <v/>
      </c>
      <c r="AF151" s="494" t="str">
        <f t="shared" si="158"/>
        <v/>
      </c>
      <c r="AG151" s="494" t="str">
        <f t="shared" si="158"/>
        <v/>
      </c>
      <c r="AH151" s="494" t="str">
        <f t="shared" si="158"/>
        <v/>
      </c>
      <c r="AI151" s="494" t="str">
        <f t="shared" si="158"/>
        <v/>
      </c>
      <c r="AJ151" s="494" t="str">
        <f t="shared" si="158"/>
        <v/>
      </c>
      <c r="AK151" s="494" t="str">
        <f t="shared" si="158"/>
        <v/>
      </c>
      <c r="AL151" s="494" t="str">
        <f t="shared" ref="AL151:BG151" si="159">IF(AL145=0,"",AL148/AL145)</f>
        <v/>
      </c>
      <c r="AM151" s="494" t="str">
        <f t="shared" si="159"/>
        <v/>
      </c>
      <c r="AN151" s="494" t="str">
        <f t="shared" si="159"/>
        <v/>
      </c>
      <c r="AO151" s="494" t="str">
        <f t="shared" si="159"/>
        <v/>
      </c>
      <c r="AP151" s="494" t="str">
        <f t="shared" si="159"/>
        <v/>
      </c>
      <c r="AQ151" s="494" t="str">
        <f t="shared" si="159"/>
        <v/>
      </c>
      <c r="AR151" s="494" t="str">
        <f t="shared" si="159"/>
        <v/>
      </c>
      <c r="AS151" s="494" t="str">
        <f t="shared" si="159"/>
        <v/>
      </c>
      <c r="AT151" s="494" t="str">
        <f t="shared" si="159"/>
        <v/>
      </c>
      <c r="AU151" s="494" t="str">
        <f t="shared" si="159"/>
        <v/>
      </c>
      <c r="AV151" s="494" t="str">
        <f t="shared" si="159"/>
        <v/>
      </c>
      <c r="AW151" s="494" t="str">
        <f t="shared" si="159"/>
        <v/>
      </c>
      <c r="AX151" s="494" t="str">
        <f t="shared" si="159"/>
        <v/>
      </c>
      <c r="AY151" s="494" t="str">
        <f t="shared" si="159"/>
        <v/>
      </c>
      <c r="AZ151" s="494" t="str">
        <f t="shared" si="159"/>
        <v/>
      </c>
      <c r="BA151" s="494" t="str">
        <f t="shared" si="159"/>
        <v/>
      </c>
      <c r="BB151" s="494" t="str">
        <f t="shared" si="159"/>
        <v/>
      </c>
      <c r="BC151" s="494" t="str">
        <f t="shared" si="159"/>
        <v/>
      </c>
      <c r="BD151" s="494" t="str">
        <f t="shared" si="159"/>
        <v/>
      </c>
      <c r="BE151" s="494" t="str">
        <f t="shared" si="159"/>
        <v/>
      </c>
      <c r="BF151" s="494" t="str">
        <f t="shared" si="159"/>
        <v/>
      </c>
      <c r="BG151" s="495" t="str">
        <f t="shared" si="159"/>
        <v/>
      </c>
    </row>
    <row r="152" spans="1:59" ht="26.25" customHeight="1" x14ac:dyDescent="0.2">
      <c r="A152" s="609"/>
      <c r="B152" s="571"/>
      <c r="C152" s="537" t="str">
        <f>$BJ$19</f>
        <v>ICU</v>
      </c>
      <c r="D152" s="528"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609"/>
      <c r="B153" s="571"/>
      <c r="C153" s="537"/>
      <c r="D153" s="528"/>
      <c r="E153" s="49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3">
        <f>SUM(F153:BF153)</f>
        <v>0</v>
      </c>
    </row>
    <row r="154" spans="1:59" ht="15.75" hidden="1" customHeight="1" x14ac:dyDescent="0.2">
      <c r="A154" s="609"/>
      <c r="B154" s="571"/>
      <c r="C154" s="537"/>
      <c r="D154" s="528"/>
      <c r="E154" s="49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3">
        <f>SUM(F154:BF154)</f>
        <v>0</v>
      </c>
    </row>
    <row r="155" spans="1:59" ht="26.25" customHeight="1" x14ac:dyDescent="0.2">
      <c r="A155" s="609"/>
      <c r="B155" s="571"/>
      <c r="C155" s="537"/>
      <c r="D155" s="528"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609"/>
      <c r="B156" s="571"/>
      <c r="C156" s="537"/>
      <c r="D156" s="528"/>
      <c r="E156" s="49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3">
        <f>SUM(F156:BF156)</f>
        <v>0</v>
      </c>
    </row>
    <row r="157" spans="1:59" ht="15.75" hidden="1" customHeight="1" x14ac:dyDescent="0.2">
      <c r="A157" s="609"/>
      <c r="B157" s="571"/>
      <c r="C157" s="537"/>
      <c r="D157" s="528"/>
      <c r="E157" s="49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3">
        <f>SUM(F157:BF157)</f>
        <v>0</v>
      </c>
    </row>
    <row r="158" spans="1:59" ht="26.25" customHeight="1" x14ac:dyDescent="0.2">
      <c r="A158" s="609"/>
      <c r="B158" s="571"/>
      <c r="C158" s="537"/>
      <c r="D158" s="529"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609"/>
      <c r="B159" s="571"/>
      <c r="C159" s="537"/>
      <c r="D159" s="529"/>
      <c r="E159" s="49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609"/>
      <c r="B160" s="571"/>
      <c r="C160" s="537"/>
      <c r="D160" s="529"/>
      <c r="E160" s="498" t="str">
        <f>$BJ$23</f>
        <v>Male</v>
      </c>
      <c r="F160" s="494" t="str">
        <f t="shared" ref="F160:AK160" si="168">IF(F154=0,"",F157/F154)</f>
        <v/>
      </c>
      <c r="G160" s="494" t="str">
        <f t="shared" si="168"/>
        <v/>
      </c>
      <c r="H160" s="494" t="str">
        <f t="shared" si="168"/>
        <v/>
      </c>
      <c r="I160" s="494" t="str">
        <f t="shared" si="168"/>
        <v/>
      </c>
      <c r="J160" s="494" t="str">
        <f t="shared" si="168"/>
        <v/>
      </c>
      <c r="K160" s="494" t="str">
        <f t="shared" si="168"/>
        <v/>
      </c>
      <c r="L160" s="494" t="str">
        <f t="shared" si="168"/>
        <v/>
      </c>
      <c r="M160" s="494" t="str">
        <f t="shared" si="168"/>
        <v/>
      </c>
      <c r="N160" s="494" t="str">
        <f t="shared" si="168"/>
        <v/>
      </c>
      <c r="O160" s="494" t="str">
        <f t="shared" si="168"/>
        <v/>
      </c>
      <c r="P160" s="494" t="str">
        <f t="shared" si="168"/>
        <v/>
      </c>
      <c r="Q160" s="494" t="str">
        <f t="shared" si="168"/>
        <v/>
      </c>
      <c r="R160" s="494" t="str">
        <f t="shared" si="168"/>
        <v/>
      </c>
      <c r="S160" s="494" t="str">
        <f t="shared" si="168"/>
        <v/>
      </c>
      <c r="T160" s="494" t="str">
        <f t="shared" si="168"/>
        <v/>
      </c>
      <c r="U160" s="494" t="str">
        <f t="shared" si="168"/>
        <v/>
      </c>
      <c r="V160" s="494" t="str">
        <f t="shared" si="168"/>
        <v/>
      </c>
      <c r="W160" s="494" t="str">
        <f t="shared" si="168"/>
        <v/>
      </c>
      <c r="X160" s="494" t="str">
        <f t="shared" si="168"/>
        <v/>
      </c>
      <c r="Y160" s="494" t="str">
        <f t="shared" si="168"/>
        <v/>
      </c>
      <c r="Z160" s="494" t="str">
        <f t="shared" si="168"/>
        <v/>
      </c>
      <c r="AA160" s="494" t="str">
        <f t="shared" si="168"/>
        <v/>
      </c>
      <c r="AB160" s="494" t="str">
        <f t="shared" si="168"/>
        <v/>
      </c>
      <c r="AC160" s="494" t="str">
        <f t="shared" si="168"/>
        <v/>
      </c>
      <c r="AD160" s="494" t="str">
        <f t="shared" si="168"/>
        <v/>
      </c>
      <c r="AE160" s="494" t="str">
        <f t="shared" si="168"/>
        <v/>
      </c>
      <c r="AF160" s="494" t="str">
        <f t="shared" si="168"/>
        <v/>
      </c>
      <c r="AG160" s="494" t="str">
        <f t="shared" si="168"/>
        <v/>
      </c>
      <c r="AH160" s="494" t="str">
        <f t="shared" si="168"/>
        <v/>
      </c>
      <c r="AI160" s="494" t="str">
        <f t="shared" si="168"/>
        <v/>
      </c>
      <c r="AJ160" s="494" t="str">
        <f t="shared" si="168"/>
        <v/>
      </c>
      <c r="AK160" s="494" t="str">
        <f t="shared" si="168"/>
        <v/>
      </c>
      <c r="AL160" s="494" t="str">
        <f t="shared" ref="AL160:BG160" si="169">IF(AL154=0,"",AL157/AL154)</f>
        <v/>
      </c>
      <c r="AM160" s="494" t="str">
        <f t="shared" si="169"/>
        <v/>
      </c>
      <c r="AN160" s="494" t="str">
        <f t="shared" si="169"/>
        <v/>
      </c>
      <c r="AO160" s="494" t="str">
        <f t="shared" si="169"/>
        <v/>
      </c>
      <c r="AP160" s="494" t="str">
        <f t="shared" si="169"/>
        <v/>
      </c>
      <c r="AQ160" s="494" t="str">
        <f t="shared" si="169"/>
        <v/>
      </c>
      <c r="AR160" s="494" t="str">
        <f t="shared" si="169"/>
        <v/>
      </c>
      <c r="AS160" s="494" t="str">
        <f t="shared" si="169"/>
        <v/>
      </c>
      <c r="AT160" s="494" t="str">
        <f t="shared" si="169"/>
        <v/>
      </c>
      <c r="AU160" s="494" t="str">
        <f t="shared" si="169"/>
        <v/>
      </c>
      <c r="AV160" s="494" t="str">
        <f t="shared" si="169"/>
        <v/>
      </c>
      <c r="AW160" s="494" t="str">
        <f t="shared" si="169"/>
        <v/>
      </c>
      <c r="AX160" s="494" t="str">
        <f t="shared" si="169"/>
        <v/>
      </c>
      <c r="AY160" s="494" t="str">
        <f t="shared" si="169"/>
        <v/>
      </c>
      <c r="AZ160" s="494" t="str">
        <f t="shared" si="169"/>
        <v/>
      </c>
      <c r="BA160" s="494" t="str">
        <f t="shared" si="169"/>
        <v/>
      </c>
      <c r="BB160" s="494" t="str">
        <f t="shared" si="169"/>
        <v/>
      </c>
      <c r="BC160" s="494" t="str">
        <f t="shared" si="169"/>
        <v/>
      </c>
      <c r="BD160" s="494" t="str">
        <f t="shared" si="169"/>
        <v/>
      </c>
      <c r="BE160" s="494" t="str">
        <f t="shared" si="169"/>
        <v/>
      </c>
      <c r="BF160" s="494" t="str">
        <f t="shared" si="169"/>
        <v/>
      </c>
      <c r="BG160" s="495" t="str">
        <f t="shared" si="169"/>
        <v/>
      </c>
    </row>
    <row r="161" spans="1:62" ht="26.25" customHeight="1" x14ac:dyDescent="0.2">
      <c r="A161" s="609"/>
      <c r="B161" s="571"/>
      <c r="C161" s="537" t="str">
        <f>$BJ$20</f>
        <v>Death</v>
      </c>
      <c r="D161" s="528"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609"/>
      <c r="B162" s="571"/>
      <c r="C162" s="537"/>
      <c r="D162" s="528"/>
      <c r="E162" s="49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3">
        <f>SUM(F162:BF162)</f>
        <v>0</v>
      </c>
    </row>
    <row r="163" spans="1:62" ht="15.75" hidden="1" customHeight="1" x14ac:dyDescent="0.2">
      <c r="A163" s="609"/>
      <c r="B163" s="571"/>
      <c r="C163" s="537"/>
      <c r="D163" s="528"/>
      <c r="E163" s="49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3">
        <f>SUM(F163:BF163)</f>
        <v>0</v>
      </c>
    </row>
    <row r="164" spans="1:62" ht="26.25" customHeight="1" x14ac:dyDescent="0.2">
      <c r="A164" s="609"/>
      <c r="B164" s="571"/>
      <c r="C164" s="537"/>
      <c r="D164" s="528"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609"/>
      <c r="B165" s="571"/>
      <c r="C165" s="537"/>
      <c r="D165" s="528"/>
      <c r="E165" s="49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3">
        <f>SUM(F165:BF165)</f>
        <v>0</v>
      </c>
    </row>
    <row r="166" spans="1:62" ht="15.75" hidden="1" customHeight="1" x14ac:dyDescent="0.2">
      <c r="A166" s="609"/>
      <c r="B166" s="571"/>
      <c r="C166" s="537"/>
      <c r="D166" s="528"/>
      <c r="E166" s="49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3">
        <f>SUM(F166:BF166)</f>
        <v>0</v>
      </c>
    </row>
    <row r="167" spans="1:62" ht="26.25" customHeight="1" thickBot="1" x14ac:dyDescent="0.25">
      <c r="A167" s="609"/>
      <c r="B167" s="571"/>
      <c r="C167" s="537"/>
      <c r="D167" s="529"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609"/>
      <c r="B168" s="571"/>
      <c r="C168" s="537"/>
      <c r="D168" s="529"/>
      <c r="E168" s="49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609"/>
      <c r="B169" s="572"/>
      <c r="C169" s="537"/>
      <c r="D169" s="529"/>
      <c r="E169" s="498" t="str">
        <f>$BJ$23</f>
        <v>Male</v>
      </c>
      <c r="F169" s="494" t="str">
        <f t="shared" ref="F169:AK169" si="178">IF(F163=0,"",F166/F163)</f>
        <v/>
      </c>
      <c r="G169" s="494" t="str">
        <f t="shared" si="178"/>
        <v/>
      </c>
      <c r="H169" s="494" t="str">
        <f t="shared" si="178"/>
        <v/>
      </c>
      <c r="I169" s="494" t="str">
        <f t="shared" si="178"/>
        <v/>
      </c>
      <c r="J169" s="494" t="str">
        <f t="shared" si="178"/>
        <v/>
      </c>
      <c r="K169" s="494" t="str">
        <f t="shared" si="178"/>
        <v/>
      </c>
      <c r="L169" s="494" t="str">
        <f t="shared" si="178"/>
        <v/>
      </c>
      <c r="M169" s="494" t="str">
        <f t="shared" si="178"/>
        <v/>
      </c>
      <c r="N169" s="494" t="str">
        <f t="shared" si="178"/>
        <v/>
      </c>
      <c r="O169" s="494" t="str">
        <f t="shared" si="178"/>
        <v/>
      </c>
      <c r="P169" s="494" t="str">
        <f t="shared" si="178"/>
        <v/>
      </c>
      <c r="Q169" s="494" t="str">
        <f t="shared" si="178"/>
        <v/>
      </c>
      <c r="R169" s="494" t="str">
        <f t="shared" si="178"/>
        <v/>
      </c>
      <c r="S169" s="494" t="str">
        <f t="shared" si="178"/>
        <v/>
      </c>
      <c r="T169" s="494" t="str">
        <f t="shared" si="178"/>
        <v/>
      </c>
      <c r="U169" s="494" t="str">
        <f t="shared" si="178"/>
        <v/>
      </c>
      <c r="V169" s="494" t="str">
        <f t="shared" si="178"/>
        <v/>
      </c>
      <c r="W169" s="494" t="str">
        <f t="shared" si="178"/>
        <v/>
      </c>
      <c r="X169" s="494" t="str">
        <f t="shared" si="178"/>
        <v/>
      </c>
      <c r="Y169" s="494" t="str">
        <f t="shared" si="178"/>
        <v/>
      </c>
      <c r="Z169" s="494" t="str">
        <f t="shared" si="178"/>
        <v/>
      </c>
      <c r="AA169" s="494" t="str">
        <f t="shared" si="178"/>
        <v/>
      </c>
      <c r="AB169" s="494" t="str">
        <f t="shared" si="178"/>
        <v/>
      </c>
      <c r="AC169" s="494" t="str">
        <f t="shared" si="178"/>
        <v/>
      </c>
      <c r="AD169" s="494" t="str">
        <f t="shared" si="178"/>
        <v/>
      </c>
      <c r="AE169" s="494" t="str">
        <f t="shared" si="178"/>
        <v/>
      </c>
      <c r="AF169" s="494" t="str">
        <f t="shared" si="178"/>
        <v/>
      </c>
      <c r="AG169" s="494" t="str">
        <f t="shared" si="178"/>
        <v/>
      </c>
      <c r="AH169" s="494" t="str">
        <f t="shared" si="178"/>
        <v/>
      </c>
      <c r="AI169" s="494" t="str">
        <f t="shared" si="178"/>
        <v/>
      </c>
      <c r="AJ169" s="494" t="str">
        <f t="shared" si="178"/>
        <v/>
      </c>
      <c r="AK169" s="494" t="str">
        <f t="shared" si="178"/>
        <v/>
      </c>
      <c r="AL169" s="494" t="str">
        <f t="shared" ref="AL169:BG169" si="179">IF(AL163=0,"",AL166/AL163)</f>
        <v/>
      </c>
      <c r="AM169" s="494" t="str">
        <f t="shared" si="179"/>
        <v/>
      </c>
      <c r="AN169" s="494" t="str">
        <f t="shared" si="179"/>
        <v/>
      </c>
      <c r="AO169" s="494" t="str">
        <f t="shared" si="179"/>
        <v/>
      </c>
      <c r="AP169" s="494" t="str">
        <f t="shared" si="179"/>
        <v/>
      </c>
      <c r="AQ169" s="494" t="str">
        <f t="shared" si="179"/>
        <v/>
      </c>
      <c r="AR169" s="494" t="str">
        <f t="shared" si="179"/>
        <v/>
      </c>
      <c r="AS169" s="494" t="str">
        <f t="shared" si="179"/>
        <v/>
      </c>
      <c r="AT169" s="494" t="str">
        <f t="shared" si="179"/>
        <v/>
      </c>
      <c r="AU169" s="494" t="str">
        <f t="shared" si="179"/>
        <v/>
      </c>
      <c r="AV169" s="494" t="str">
        <f t="shared" si="179"/>
        <v/>
      </c>
      <c r="AW169" s="494" t="str">
        <f t="shared" si="179"/>
        <v/>
      </c>
      <c r="AX169" s="494" t="str">
        <f t="shared" si="179"/>
        <v/>
      </c>
      <c r="AY169" s="494" t="str">
        <f t="shared" si="179"/>
        <v/>
      </c>
      <c r="AZ169" s="494" t="str">
        <f t="shared" si="179"/>
        <v/>
      </c>
      <c r="BA169" s="494" t="str">
        <f t="shared" si="179"/>
        <v/>
      </c>
      <c r="BB169" s="494" t="str">
        <f t="shared" si="179"/>
        <v/>
      </c>
      <c r="BC169" s="494" t="str">
        <f t="shared" si="179"/>
        <v/>
      </c>
      <c r="BD169" s="494" t="str">
        <f t="shared" si="179"/>
        <v/>
      </c>
      <c r="BE169" s="494" t="str">
        <f t="shared" si="179"/>
        <v/>
      </c>
      <c r="BF169" s="494" t="str">
        <f t="shared" si="179"/>
        <v/>
      </c>
      <c r="BG169" s="495" t="str">
        <f t="shared" si="179"/>
        <v/>
      </c>
    </row>
    <row r="170" spans="1:62" ht="26.25" customHeight="1" x14ac:dyDescent="0.2">
      <c r="A170" s="609"/>
      <c r="B170" s="570" t="str">
        <f>BK17</f>
        <v>50 to 64 years</v>
      </c>
      <c r="C170" s="537" t="str">
        <f>$BJ$18</f>
        <v>Hosp.</v>
      </c>
      <c r="D170" s="528"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609"/>
      <c r="B171" s="571"/>
      <c r="C171" s="537"/>
      <c r="D171" s="528"/>
      <c r="E171" s="49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3">
        <f>SUM(F171:BF171)</f>
        <v>0</v>
      </c>
      <c r="BJ171"/>
    </row>
    <row r="172" spans="1:62" ht="15.75" hidden="1" customHeight="1" x14ac:dyDescent="0.2">
      <c r="A172" s="609"/>
      <c r="B172" s="571"/>
      <c r="C172" s="537"/>
      <c r="D172" s="528"/>
      <c r="E172" s="49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3">
        <f>SUM(F172:BF172)</f>
        <v>0</v>
      </c>
      <c r="BJ172"/>
    </row>
    <row r="173" spans="1:62" ht="26.25" customHeight="1" x14ac:dyDescent="0.2">
      <c r="A173" s="609"/>
      <c r="B173" s="571"/>
      <c r="C173" s="537"/>
      <c r="D173" s="528"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609"/>
      <c r="B174" s="571"/>
      <c r="C174" s="537"/>
      <c r="D174" s="528"/>
      <c r="E174" s="49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3">
        <f>SUM(F174:BF174)</f>
        <v>0</v>
      </c>
      <c r="BJ174"/>
    </row>
    <row r="175" spans="1:62" ht="15.75" hidden="1" customHeight="1" x14ac:dyDescent="0.2">
      <c r="A175" s="609"/>
      <c r="B175" s="571"/>
      <c r="C175" s="537"/>
      <c r="D175" s="528"/>
      <c r="E175" s="49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3">
        <f>SUM(F175:BF175)</f>
        <v>0</v>
      </c>
      <c r="BJ175"/>
    </row>
    <row r="176" spans="1:62" ht="26.25" customHeight="1" x14ac:dyDescent="0.2">
      <c r="A176" s="609"/>
      <c r="B176" s="571"/>
      <c r="C176" s="537"/>
      <c r="D176" s="529"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609"/>
      <c r="B177" s="571"/>
      <c r="C177" s="537"/>
      <c r="D177" s="529"/>
      <c r="E177" s="49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609"/>
      <c r="B178" s="571"/>
      <c r="C178" s="537"/>
      <c r="D178" s="529"/>
      <c r="E178" s="498" t="str">
        <f>$BJ$23</f>
        <v>Male</v>
      </c>
      <c r="F178" s="494" t="str">
        <f t="shared" ref="F178:AK178" si="188">IF(F172=0,"",F175/F172)</f>
        <v/>
      </c>
      <c r="G178" s="494" t="str">
        <f t="shared" si="188"/>
        <v/>
      </c>
      <c r="H178" s="494" t="str">
        <f t="shared" si="188"/>
        <v/>
      </c>
      <c r="I178" s="494" t="str">
        <f t="shared" si="188"/>
        <v/>
      </c>
      <c r="J178" s="494" t="str">
        <f t="shared" si="188"/>
        <v/>
      </c>
      <c r="K178" s="494" t="str">
        <f t="shared" si="188"/>
        <v/>
      </c>
      <c r="L178" s="494" t="str">
        <f t="shared" si="188"/>
        <v/>
      </c>
      <c r="M178" s="494" t="str">
        <f t="shared" si="188"/>
        <v/>
      </c>
      <c r="N178" s="494" t="str">
        <f t="shared" si="188"/>
        <v/>
      </c>
      <c r="O178" s="494" t="str">
        <f t="shared" si="188"/>
        <v/>
      </c>
      <c r="P178" s="494" t="str">
        <f t="shared" si="188"/>
        <v/>
      </c>
      <c r="Q178" s="494" t="str">
        <f t="shared" si="188"/>
        <v/>
      </c>
      <c r="R178" s="494" t="str">
        <f t="shared" si="188"/>
        <v/>
      </c>
      <c r="S178" s="494" t="str">
        <f t="shared" si="188"/>
        <v/>
      </c>
      <c r="T178" s="494" t="str">
        <f t="shared" si="188"/>
        <v/>
      </c>
      <c r="U178" s="494" t="str">
        <f t="shared" si="188"/>
        <v/>
      </c>
      <c r="V178" s="494" t="str">
        <f t="shared" si="188"/>
        <v/>
      </c>
      <c r="W178" s="494" t="str">
        <f t="shared" si="188"/>
        <v/>
      </c>
      <c r="X178" s="494" t="str">
        <f t="shared" si="188"/>
        <v/>
      </c>
      <c r="Y178" s="494" t="str">
        <f t="shared" si="188"/>
        <v/>
      </c>
      <c r="Z178" s="494" t="str">
        <f t="shared" si="188"/>
        <v/>
      </c>
      <c r="AA178" s="494" t="str">
        <f t="shared" si="188"/>
        <v/>
      </c>
      <c r="AB178" s="494" t="str">
        <f t="shared" si="188"/>
        <v/>
      </c>
      <c r="AC178" s="494" t="str">
        <f t="shared" si="188"/>
        <v/>
      </c>
      <c r="AD178" s="494" t="str">
        <f t="shared" si="188"/>
        <v/>
      </c>
      <c r="AE178" s="494" t="str">
        <f t="shared" si="188"/>
        <v/>
      </c>
      <c r="AF178" s="494" t="str">
        <f t="shared" si="188"/>
        <v/>
      </c>
      <c r="AG178" s="494" t="str">
        <f t="shared" si="188"/>
        <v/>
      </c>
      <c r="AH178" s="494" t="str">
        <f t="shared" si="188"/>
        <v/>
      </c>
      <c r="AI178" s="494" t="str">
        <f t="shared" si="188"/>
        <v/>
      </c>
      <c r="AJ178" s="494" t="str">
        <f t="shared" si="188"/>
        <v/>
      </c>
      <c r="AK178" s="494" t="str">
        <f t="shared" si="188"/>
        <v/>
      </c>
      <c r="AL178" s="494" t="str">
        <f t="shared" ref="AL178:BG178" si="189">IF(AL172=0,"",AL175/AL172)</f>
        <v/>
      </c>
      <c r="AM178" s="494" t="str">
        <f t="shared" si="189"/>
        <v/>
      </c>
      <c r="AN178" s="494" t="str">
        <f t="shared" si="189"/>
        <v/>
      </c>
      <c r="AO178" s="494" t="str">
        <f t="shared" si="189"/>
        <v/>
      </c>
      <c r="AP178" s="494" t="str">
        <f t="shared" si="189"/>
        <v/>
      </c>
      <c r="AQ178" s="494" t="str">
        <f t="shared" si="189"/>
        <v/>
      </c>
      <c r="AR178" s="494" t="str">
        <f t="shared" si="189"/>
        <v/>
      </c>
      <c r="AS178" s="494" t="str">
        <f t="shared" si="189"/>
        <v/>
      </c>
      <c r="AT178" s="494" t="str">
        <f t="shared" si="189"/>
        <v/>
      </c>
      <c r="AU178" s="494" t="str">
        <f t="shared" si="189"/>
        <v/>
      </c>
      <c r="AV178" s="494" t="str">
        <f t="shared" si="189"/>
        <v/>
      </c>
      <c r="AW178" s="494" t="str">
        <f t="shared" si="189"/>
        <v/>
      </c>
      <c r="AX178" s="494" t="str">
        <f t="shared" si="189"/>
        <v/>
      </c>
      <c r="AY178" s="494" t="str">
        <f t="shared" si="189"/>
        <v/>
      </c>
      <c r="AZ178" s="494" t="str">
        <f t="shared" si="189"/>
        <v/>
      </c>
      <c r="BA178" s="494" t="str">
        <f t="shared" si="189"/>
        <v/>
      </c>
      <c r="BB178" s="494" t="str">
        <f t="shared" si="189"/>
        <v/>
      </c>
      <c r="BC178" s="494" t="str">
        <f t="shared" si="189"/>
        <v/>
      </c>
      <c r="BD178" s="494" t="str">
        <f t="shared" si="189"/>
        <v/>
      </c>
      <c r="BE178" s="494" t="str">
        <f t="shared" si="189"/>
        <v/>
      </c>
      <c r="BF178" s="494" t="str">
        <f t="shared" si="189"/>
        <v/>
      </c>
      <c r="BG178" s="495" t="str">
        <f t="shared" si="189"/>
        <v/>
      </c>
      <c r="BJ178"/>
    </row>
    <row r="179" spans="1:62" ht="26.25" customHeight="1" x14ac:dyDescent="0.2">
      <c r="A179" s="609"/>
      <c r="B179" s="571"/>
      <c r="C179" s="537" t="str">
        <f>$BJ$19</f>
        <v>ICU</v>
      </c>
      <c r="D179" s="528"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609"/>
      <c r="B180" s="571"/>
      <c r="C180" s="537"/>
      <c r="D180" s="528"/>
      <c r="E180" s="49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3">
        <f>SUM(F180:BF180)</f>
        <v>0</v>
      </c>
      <c r="BJ180"/>
    </row>
    <row r="181" spans="1:62" ht="15.75" hidden="1" customHeight="1" x14ac:dyDescent="0.2">
      <c r="A181" s="609"/>
      <c r="B181" s="571"/>
      <c r="C181" s="537"/>
      <c r="D181" s="528"/>
      <c r="E181" s="49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3">
        <f>SUM(F181:BF181)</f>
        <v>0</v>
      </c>
      <c r="BJ181"/>
    </row>
    <row r="182" spans="1:62" ht="26.25" customHeight="1" x14ac:dyDescent="0.2">
      <c r="A182" s="609"/>
      <c r="B182" s="571"/>
      <c r="C182" s="537"/>
      <c r="D182" s="528"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609"/>
      <c r="B183" s="571"/>
      <c r="C183" s="537"/>
      <c r="D183" s="528"/>
      <c r="E183" s="49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3">
        <f>SUM(F183:BF183)</f>
        <v>0</v>
      </c>
      <c r="BJ183"/>
    </row>
    <row r="184" spans="1:62" ht="15.75" hidden="1" customHeight="1" x14ac:dyDescent="0.2">
      <c r="A184" s="609"/>
      <c r="B184" s="571"/>
      <c r="C184" s="537"/>
      <c r="D184" s="528"/>
      <c r="E184" s="49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3">
        <f>SUM(F184:BF184)</f>
        <v>0</v>
      </c>
      <c r="BJ184"/>
    </row>
    <row r="185" spans="1:62" ht="26.25" customHeight="1" x14ac:dyDescent="0.2">
      <c r="A185" s="609"/>
      <c r="B185" s="571"/>
      <c r="C185" s="537"/>
      <c r="D185" s="529"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609"/>
      <c r="B186" s="571"/>
      <c r="C186" s="537"/>
      <c r="D186" s="529"/>
      <c r="E186" s="49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609"/>
      <c r="B187" s="571"/>
      <c r="C187" s="537"/>
      <c r="D187" s="529"/>
      <c r="E187" s="498" t="str">
        <f>$BJ$23</f>
        <v>Male</v>
      </c>
      <c r="F187" s="494" t="str">
        <f t="shared" ref="F187:AK187" si="198">IF(F181=0,"",F184/F181)</f>
        <v/>
      </c>
      <c r="G187" s="494" t="str">
        <f t="shared" si="198"/>
        <v/>
      </c>
      <c r="H187" s="494" t="str">
        <f t="shared" si="198"/>
        <v/>
      </c>
      <c r="I187" s="494" t="str">
        <f t="shared" si="198"/>
        <v/>
      </c>
      <c r="J187" s="494" t="str">
        <f t="shared" si="198"/>
        <v/>
      </c>
      <c r="K187" s="494" t="str">
        <f t="shared" si="198"/>
        <v/>
      </c>
      <c r="L187" s="494" t="str">
        <f t="shared" si="198"/>
        <v/>
      </c>
      <c r="M187" s="494" t="str">
        <f t="shared" si="198"/>
        <v/>
      </c>
      <c r="N187" s="494" t="str">
        <f t="shared" si="198"/>
        <v/>
      </c>
      <c r="O187" s="494" t="str">
        <f t="shared" si="198"/>
        <v/>
      </c>
      <c r="P187" s="494" t="str">
        <f t="shared" si="198"/>
        <v/>
      </c>
      <c r="Q187" s="494" t="str">
        <f t="shared" si="198"/>
        <v/>
      </c>
      <c r="R187" s="494" t="str">
        <f t="shared" si="198"/>
        <v/>
      </c>
      <c r="S187" s="494" t="str">
        <f t="shared" si="198"/>
        <v/>
      </c>
      <c r="T187" s="494" t="str">
        <f t="shared" si="198"/>
        <v/>
      </c>
      <c r="U187" s="494" t="str">
        <f t="shared" si="198"/>
        <v/>
      </c>
      <c r="V187" s="494" t="str">
        <f t="shared" si="198"/>
        <v/>
      </c>
      <c r="W187" s="494" t="str">
        <f t="shared" si="198"/>
        <v/>
      </c>
      <c r="X187" s="494" t="str">
        <f t="shared" si="198"/>
        <v/>
      </c>
      <c r="Y187" s="494" t="str">
        <f t="shared" si="198"/>
        <v/>
      </c>
      <c r="Z187" s="494" t="str">
        <f t="shared" si="198"/>
        <v/>
      </c>
      <c r="AA187" s="494" t="str">
        <f t="shared" si="198"/>
        <v/>
      </c>
      <c r="AB187" s="494" t="str">
        <f t="shared" si="198"/>
        <v/>
      </c>
      <c r="AC187" s="494" t="str">
        <f t="shared" si="198"/>
        <v/>
      </c>
      <c r="AD187" s="494" t="str">
        <f t="shared" si="198"/>
        <v/>
      </c>
      <c r="AE187" s="494" t="str">
        <f t="shared" si="198"/>
        <v/>
      </c>
      <c r="AF187" s="494" t="str">
        <f t="shared" si="198"/>
        <v/>
      </c>
      <c r="AG187" s="494" t="str">
        <f t="shared" si="198"/>
        <v/>
      </c>
      <c r="AH187" s="494" t="str">
        <f t="shared" si="198"/>
        <v/>
      </c>
      <c r="AI187" s="494" t="str">
        <f t="shared" si="198"/>
        <v/>
      </c>
      <c r="AJ187" s="494" t="str">
        <f t="shared" si="198"/>
        <v/>
      </c>
      <c r="AK187" s="494" t="str">
        <f t="shared" si="198"/>
        <v/>
      </c>
      <c r="AL187" s="494" t="str">
        <f t="shared" ref="AL187:BG187" si="199">IF(AL181=0,"",AL184/AL181)</f>
        <v/>
      </c>
      <c r="AM187" s="494" t="str">
        <f t="shared" si="199"/>
        <v/>
      </c>
      <c r="AN187" s="494" t="str">
        <f t="shared" si="199"/>
        <v/>
      </c>
      <c r="AO187" s="494" t="str">
        <f t="shared" si="199"/>
        <v/>
      </c>
      <c r="AP187" s="494" t="str">
        <f t="shared" si="199"/>
        <v/>
      </c>
      <c r="AQ187" s="494" t="str">
        <f t="shared" si="199"/>
        <v/>
      </c>
      <c r="AR187" s="494" t="str">
        <f t="shared" si="199"/>
        <v/>
      </c>
      <c r="AS187" s="494" t="str">
        <f t="shared" si="199"/>
        <v/>
      </c>
      <c r="AT187" s="494" t="str">
        <f t="shared" si="199"/>
        <v/>
      </c>
      <c r="AU187" s="494" t="str">
        <f t="shared" si="199"/>
        <v/>
      </c>
      <c r="AV187" s="494" t="str">
        <f t="shared" si="199"/>
        <v/>
      </c>
      <c r="AW187" s="494" t="str">
        <f t="shared" si="199"/>
        <v/>
      </c>
      <c r="AX187" s="494" t="str">
        <f t="shared" si="199"/>
        <v/>
      </c>
      <c r="AY187" s="494" t="str">
        <f t="shared" si="199"/>
        <v/>
      </c>
      <c r="AZ187" s="494" t="str">
        <f t="shared" si="199"/>
        <v/>
      </c>
      <c r="BA187" s="494" t="str">
        <f t="shared" si="199"/>
        <v/>
      </c>
      <c r="BB187" s="494" t="str">
        <f t="shared" si="199"/>
        <v/>
      </c>
      <c r="BC187" s="494" t="str">
        <f t="shared" si="199"/>
        <v/>
      </c>
      <c r="BD187" s="494" t="str">
        <f t="shared" si="199"/>
        <v/>
      </c>
      <c r="BE187" s="494" t="str">
        <f t="shared" si="199"/>
        <v/>
      </c>
      <c r="BF187" s="494" t="str">
        <f t="shared" si="199"/>
        <v/>
      </c>
      <c r="BG187" s="495" t="str">
        <f t="shared" si="199"/>
        <v/>
      </c>
      <c r="BJ187"/>
    </row>
    <row r="188" spans="1:62" ht="26.25" customHeight="1" x14ac:dyDescent="0.2">
      <c r="A188" s="609"/>
      <c r="B188" s="571"/>
      <c r="C188" s="537" t="str">
        <f>$BJ$20</f>
        <v>Death</v>
      </c>
      <c r="D188" s="528"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609"/>
      <c r="B189" s="571"/>
      <c r="C189" s="537"/>
      <c r="D189" s="528"/>
      <c r="E189" s="49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3">
        <f>SUM(F189:BF189)</f>
        <v>0</v>
      </c>
      <c r="BJ189"/>
    </row>
    <row r="190" spans="1:62" ht="15.75" hidden="1" customHeight="1" x14ac:dyDescent="0.2">
      <c r="A190" s="609"/>
      <c r="B190" s="571"/>
      <c r="C190" s="537"/>
      <c r="D190" s="528"/>
      <c r="E190" s="49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3">
        <f>SUM(F190:BF190)</f>
        <v>0</v>
      </c>
      <c r="BJ190"/>
    </row>
    <row r="191" spans="1:62" ht="26.25" customHeight="1" x14ac:dyDescent="0.2">
      <c r="A191" s="609"/>
      <c r="B191" s="571"/>
      <c r="C191" s="537"/>
      <c r="D191" s="528"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609"/>
      <c r="B192" s="571"/>
      <c r="C192" s="537"/>
      <c r="D192" s="528"/>
      <c r="E192" s="49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609"/>
      <c r="B193" s="571"/>
      <c r="C193" s="537"/>
      <c r="D193" s="528"/>
      <c r="E193" s="49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609"/>
      <c r="B194" s="571"/>
      <c r="C194" s="537"/>
      <c r="D194" s="529"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609"/>
      <c r="B195" s="571"/>
      <c r="C195" s="537"/>
      <c r="D195" s="529"/>
      <c r="E195" s="49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609"/>
      <c r="B196" s="572"/>
      <c r="C196" s="537"/>
      <c r="D196" s="529"/>
      <c r="E196" s="498" t="str">
        <f>$BJ$23</f>
        <v>Male</v>
      </c>
      <c r="F196" s="494" t="str">
        <f t="shared" ref="F196:AK196" si="208">IF(F190=0,"",F193/F190)</f>
        <v/>
      </c>
      <c r="G196" s="494" t="str">
        <f t="shared" si="208"/>
        <v/>
      </c>
      <c r="H196" s="494" t="str">
        <f t="shared" si="208"/>
        <v/>
      </c>
      <c r="I196" s="494" t="str">
        <f t="shared" si="208"/>
        <v/>
      </c>
      <c r="J196" s="494" t="str">
        <f t="shared" si="208"/>
        <v/>
      </c>
      <c r="K196" s="494" t="str">
        <f t="shared" si="208"/>
        <v/>
      </c>
      <c r="L196" s="494" t="str">
        <f t="shared" si="208"/>
        <v/>
      </c>
      <c r="M196" s="494" t="str">
        <f t="shared" si="208"/>
        <v/>
      </c>
      <c r="N196" s="494" t="str">
        <f t="shared" si="208"/>
        <v/>
      </c>
      <c r="O196" s="494" t="str">
        <f t="shared" si="208"/>
        <v/>
      </c>
      <c r="P196" s="494" t="str">
        <f t="shared" si="208"/>
        <v/>
      </c>
      <c r="Q196" s="494" t="str">
        <f t="shared" si="208"/>
        <v/>
      </c>
      <c r="R196" s="494" t="str">
        <f t="shared" si="208"/>
        <v/>
      </c>
      <c r="S196" s="494" t="str">
        <f t="shared" si="208"/>
        <v/>
      </c>
      <c r="T196" s="494" t="str">
        <f t="shared" si="208"/>
        <v/>
      </c>
      <c r="U196" s="494" t="str">
        <f t="shared" si="208"/>
        <v/>
      </c>
      <c r="V196" s="494" t="str">
        <f t="shared" si="208"/>
        <v/>
      </c>
      <c r="W196" s="494" t="str">
        <f t="shared" si="208"/>
        <v/>
      </c>
      <c r="X196" s="494" t="str">
        <f t="shared" si="208"/>
        <v/>
      </c>
      <c r="Y196" s="494" t="str">
        <f t="shared" si="208"/>
        <v/>
      </c>
      <c r="Z196" s="494" t="str">
        <f t="shared" si="208"/>
        <v/>
      </c>
      <c r="AA196" s="494" t="str">
        <f t="shared" si="208"/>
        <v/>
      </c>
      <c r="AB196" s="494" t="str">
        <f t="shared" si="208"/>
        <v/>
      </c>
      <c r="AC196" s="494" t="str">
        <f t="shared" si="208"/>
        <v/>
      </c>
      <c r="AD196" s="494" t="str">
        <f t="shared" si="208"/>
        <v/>
      </c>
      <c r="AE196" s="494" t="str">
        <f t="shared" si="208"/>
        <v/>
      </c>
      <c r="AF196" s="494" t="str">
        <f t="shared" si="208"/>
        <v/>
      </c>
      <c r="AG196" s="494" t="str">
        <f t="shared" si="208"/>
        <v/>
      </c>
      <c r="AH196" s="494" t="str">
        <f t="shared" si="208"/>
        <v/>
      </c>
      <c r="AI196" s="494" t="str">
        <f t="shared" si="208"/>
        <v/>
      </c>
      <c r="AJ196" s="494" t="str">
        <f t="shared" si="208"/>
        <v/>
      </c>
      <c r="AK196" s="494" t="str">
        <f t="shared" si="208"/>
        <v/>
      </c>
      <c r="AL196" s="494" t="str">
        <f t="shared" ref="AL196:BG196" si="209">IF(AL190=0,"",AL193/AL190)</f>
        <v/>
      </c>
      <c r="AM196" s="494" t="str">
        <f t="shared" si="209"/>
        <v/>
      </c>
      <c r="AN196" s="494" t="str">
        <f t="shared" si="209"/>
        <v/>
      </c>
      <c r="AO196" s="494" t="str">
        <f t="shared" si="209"/>
        <v/>
      </c>
      <c r="AP196" s="494" t="str">
        <f t="shared" si="209"/>
        <v/>
      </c>
      <c r="AQ196" s="494" t="str">
        <f t="shared" si="209"/>
        <v/>
      </c>
      <c r="AR196" s="494" t="str">
        <f t="shared" si="209"/>
        <v/>
      </c>
      <c r="AS196" s="494" t="str">
        <f t="shared" si="209"/>
        <v/>
      </c>
      <c r="AT196" s="494" t="str">
        <f t="shared" si="209"/>
        <v/>
      </c>
      <c r="AU196" s="494" t="str">
        <f t="shared" si="209"/>
        <v/>
      </c>
      <c r="AV196" s="494" t="str">
        <f t="shared" si="209"/>
        <v/>
      </c>
      <c r="AW196" s="494" t="str">
        <f t="shared" si="209"/>
        <v/>
      </c>
      <c r="AX196" s="494" t="str">
        <f t="shared" si="209"/>
        <v/>
      </c>
      <c r="AY196" s="494" t="str">
        <f t="shared" si="209"/>
        <v/>
      </c>
      <c r="AZ196" s="494" t="str">
        <f t="shared" si="209"/>
        <v/>
      </c>
      <c r="BA196" s="494" t="str">
        <f t="shared" si="209"/>
        <v/>
      </c>
      <c r="BB196" s="494" t="str">
        <f t="shared" si="209"/>
        <v/>
      </c>
      <c r="BC196" s="494" t="str">
        <f t="shared" si="209"/>
        <v/>
      </c>
      <c r="BD196" s="494" t="str">
        <f t="shared" si="209"/>
        <v/>
      </c>
      <c r="BE196" s="494" t="str">
        <f t="shared" si="209"/>
        <v/>
      </c>
      <c r="BF196" s="494" t="str">
        <f t="shared" si="209"/>
        <v/>
      </c>
      <c r="BG196" s="495" t="str">
        <f t="shared" si="209"/>
        <v/>
      </c>
      <c r="BJ196"/>
    </row>
    <row r="197" spans="1:62" ht="26.25" customHeight="1" x14ac:dyDescent="0.2">
      <c r="A197" s="609"/>
      <c r="B197" s="570" t="str">
        <f>BK18</f>
        <v>65 years +</v>
      </c>
      <c r="C197" s="537" t="str">
        <f>$BJ$18</f>
        <v>Hosp.</v>
      </c>
      <c r="D197" s="528"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609"/>
      <c r="B198" s="571"/>
      <c r="C198" s="537"/>
      <c r="D198" s="528"/>
      <c r="E198" s="49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3">
        <f>SUM(F198:BF198)</f>
        <v>0</v>
      </c>
      <c r="BJ198"/>
    </row>
    <row r="199" spans="1:62" ht="15.75" hidden="1" customHeight="1" x14ac:dyDescent="0.2">
      <c r="A199" s="609"/>
      <c r="B199" s="571"/>
      <c r="C199" s="537"/>
      <c r="D199" s="528"/>
      <c r="E199" s="49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3">
        <f>SUM(F199:BF199)</f>
        <v>0</v>
      </c>
      <c r="BJ199"/>
    </row>
    <row r="200" spans="1:62" ht="26.25" customHeight="1" x14ac:dyDescent="0.2">
      <c r="A200" s="609"/>
      <c r="B200" s="571"/>
      <c r="C200" s="537"/>
      <c r="D200" s="528"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609"/>
      <c r="B201" s="571"/>
      <c r="C201" s="537"/>
      <c r="D201" s="528"/>
      <c r="E201" s="49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3">
        <f>SUM(F201:BF201)</f>
        <v>0</v>
      </c>
      <c r="BJ201"/>
    </row>
    <row r="202" spans="1:62" ht="15.75" hidden="1" customHeight="1" x14ac:dyDescent="0.2">
      <c r="A202" s="609"/>
      <c r="B202" s="571"/>
      <c r="C202" s="537"/>
      <c r="D202" s="528"/>
      <c r="E202" s="49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3">
        <f>SUM(F202:BF202)</f>
        <v>0</v>
      </c>
      <c r="BJ202"/>
    </row>
    <row r="203" spans="1:62" ht="26.25" customHeight="1" x14ac:dyDescent="0.2">
      <c r="A203" s="609"/>
      <c r="B203" s="571"/>
      <c r="C203" s="537"/>
      <c r="D203" s="529"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609"/>
      <c r="B204" s="571"/>
      <c r="C204" s="537"/>
      <c r="D204" s="529"/>
      <c r="E204" s="497"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609"/>
      <c r="B205" s="571"/>
      <c r="C205" s="537"/>
      <c r="D205" s="529"/>
      <c r="E205" s="498" t="str">
        <f>$BJ$23</f>
        <v>Male</v>
      </c>
      <c r="F205" s="494" t="str">
        <f t="shared" ref="F205:AK205" si="218">IF(F199=0,"",F202/F199)</f>
        <v/>
      </c>
      <c r="G205" s="494" t="str">
        <f t="shared" si="218"/>
        <v/>
      </c>
      <c r="H205" s="494" t="str">
        <f t="shared" si="218"/>
        <v/>
      </c>
      <c r="I205" s="494" t="str">
        <f t="shared" si="218"/>
        <v/>
      </c>
      <c r="J205" s="494" t="str">
        <f t="shared" si="218"/>
        <v/>
      </c>
      <c r="K205" s="494" t="str">
        <f t="shared" si="218"/>
        <v/>
      </c>
      <c r="L205" s="494" t="str">
        <f t="shared" si="218"/>
        <v/>
      </c>
      <c r="M205" s="494" t="str">
        <f t="shared" si="218"/>
        <v/>
      </c>
      <c r="N205" s="494" t="str">
        <f t="shared" si="218"/>
        <v/>
      </c>
      <c r="O205" s="494" t="str">
        <f t="shared" si="218"/>
        <v/>
      </c>
      <c r="P205" s="494" t="str">
        <f t="shared" si="218"/>
        <v/>
      </c>
      <c r="Q205" s="494" t="str">
        <f t="shared" si="218"/>
        <v/>
      </c>
      <c r="R205" s="494" t="str">
        <f t="shared" si="218"/>
        <v/>
      </c>
      <c r="S205" s="494" t="str">
        <f t="shared" si="218"/>
        <v/>
      </c>
      <c r="T205" s="494" t="str">
        <f t="shared" si="218"/>
        <v/>
      </c>
      <c r="U205" s="494" t="str">
        <f t="shared" si="218"/>
        <v/>
      </c>
      <c r="V205" s="494" t="str">
        <f t="shared" si="218"/>
        <v/>
      </c>
      <c r="W205" s="494" t="str">
        <f t="shared" si="218"/>
        <v/>
      </c>
      <c r="X205" s="494" t="str">
        <f t="shared" si="218"/>
        <v/>
      </c>
      <c r="Y205" s="494" t="str">
        <f t="shared" si="218"/>
        <v/>
      </c>
      <c r="Z205" s="494" t="str">
        <f t="shared" si="218"/>
        <v/>
      </c>
      <c r="AA205" s="494" t="str">
        <f t="shared" si="218"/>
        <v/>
      </c>
      <c r="AB205" s="494" t="str">
        <f t="shared" si="218"/>
        <v/>
      </c>
      <c r="AC205" s="494" t="str">
        <f t="shared" si="218"/>
        <v/>
      </c>
      <c r="AD205" s="494" t="str">
        <f t="shared" si="218"/>
        <v/>
      </c>
      <c r="AE205" s="494" t="str">
        <f t="shared" si="218"/>
        <v/>
      </c>
      <c r="AF205" s="494" t="str">
        <f t="shared" si="218"/>
        <v/>
      </c>
      <c r="AG205" s="494" t="str">
        <f t="shared" si="218"/>
        <v/>
      </c>
      <c r="AH205" s="494" t="str">
        <f t="shared" si="218"/>
        <v/>
      </c>
      <c r="AI205" s="494" t="str">
        <f t="shared" si="218"/>
        <v/>
      </c>
      <c r="AJ205" s="494" t="str">
        <f t="shared" si="218"/>
        <v/>
      </c>
      <c r="AK205" s="494" t="str">
        <f t="shared" si="218"/>
        <v/>
      </c>
      <c r="AL205" s="494" t="str">
        <f t="shared" ref="AL205:BG205" si="219">IF(AL199=0,"",AL202/AL199)</f>
        <v/>
      </c>
      <c r="AM205" s="494" t="str">
        <f t="shared" si="219"/>
        <v/>
      </c>
      <c r="AN205" s="494" t="str">
        <f t="shared" si="219"/>
        <v/>
      </c>
      <c r="AO205" s="494" t="str">
        <f t="shared" si="219"/>
        <v/>
      </c>
      <c r="AP205" s="494" t="str">
        <f t="shared" si="219"/>
        <v/>
      </c>
      <c r="AQ205" s="494" t="str">
        <f t="shared" si="219"/>
        <v/>
      </c>
      <c r="AR205" s="494" t="str">
        <f t="shared" si="219"/>
        <v/>
      </c>
      <c r="AS205" s="494" t="str">
        <f t="shared" si="219"/>
        <v/>
      </c>
      <c r="AT205" s="494" t="str">
        <f t="shared" si="219"/>
        <v/>
      </c>
      <c r="AU205" s="494" t="str">
        <f t="shared" si="219"/>
        <v/>
      </c>
      <c r="AV205" s="494" t="str">
        <f t="shared" si="219"/>
        <v/>
      </c>
      <c r="AW205" s="494" t="str">
        <f t="shared" si="219"/>
        <v/>
      </c>
      <c r="AX205" s="494" t="str">
        <f t="shared" si="219"/>
        <v/>
      </c>
      <c r="AY205" s="494" t="str">
        <f t="shared" si="219"/>
        <v/>
      </c>
      <c r="AZ205" s="494" t="str">
        <f t="shared" si="219"/>
        <v/>
      </c>
      <c r="BA205" s="494" t="str">
        <f t="shared" si="219"/>
        <v/>
      </c>
      <c r="BB205" s="494" t="str">
        <f t="shared" si="219"/>
        <v/>
      </c>
      <c r="BC205" s="494" t="str">
        <f t="shared" si="219"/>
        <v/>
      </c>
      <c r="BD205" s="494" t="str">
        <f t="shared" si="219"/>
        <v/>
      </c>
      <c r="BE205" s="494" t="str">
        <f t="shared" si="219"/>
        <v/>
      </c>
      <c r="BF205" s="494" t="str">
        <f t="shared" si="219"/>
        <v/>
      </c>
      <c r="BG205" s="495" t="str">
        <f t="shared" si="219"/>
        <v/>
      </c>
      <c r="BJ205"/>
    </row>
    <row r="206" spans="1:62" ht="26.25" customHeight="1" x14ac:dyDescent="0.2">
      <c r="A206" s="609"/>
      <c r="B206" s="571"/>
      <c r="C206" s="537" t="str">
        <f>$BJ$19</f>
        <v>ICU</v>
      </c>
      <c r="D206" s="528"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609"/>
      <c r="B207" s="571"/>
      <c r="C207" s="537"/>
      <c r="D207" s="528"/>
      <c r="E207" s="49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3">
        <f>SUM(F207:BF207)</f>
        <v>0</v>
      </c>
      <c r="BJ207"/>
    </row>
    <row r="208" spans="1:62" ht="15.75" hidden="1" customHeight="1" x14ac:dyDescent="0.2">
      <c r="A208" s="609"/>
      <c r="B208" s="571"/>
      <c r="C208" s="537"/>
      <c r="D208" s="528"/>
      <c r="E208" s="49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3">
        <f>SUM(F208:BF208)</f>
        <v>0</v>
      </c>
      <c r="BJ208"/>
    </row>
    <row r="209" spans="1:62" ht="26.25" customHeight="1" x14ac:dyDescent="0.2">
      <c r="A209" s="609"/>
      <c r="B209" s="571"/>
      <c r="C209" s="537"/>
      <c r="D209" s="528"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609"/>
      <c r="B210" s="571"/>
      <c r="C210" s="537"/>
      <c r="D210" s="528"/>
      <c r="E210" s="49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3">
        <f>SUM(F210:BF210)</f>
        <v>0</v>
      </c>
      <c r="BJ210"/>
    </row>
    <row r="211" spans="1:62" ht="15.75" hidden="1" customHeight="1" x14ac:dyDescent="0.2">
      <c r="A211" s="609"/>
      <c r="B211" s="571"/>
      <c r="C211" s="537"/>
      <c r="D211" s="528"/>
      <c r="E211" s="49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3">
        <f>SUM(F211:BF211)</f>
        <v>0</v>
      </c>
      <c r="BJ211"/>
    </row>
    <row r="212" spans="1:62" ht="26.25" customHeight="1" x14ac:dyDescent="0.2">
      <c r="A212" s="609"/>
      <c r="B212" s="571"/>
      <c r="C212" s="537"/>
      <c r="D212" s="529"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609"/>
      <c r="B213" s="571"/>
      <c r="C213" s="537"/>
      <c r="D213" s="529"/>
      <c r="E213" s="497"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609"/>
      <c r="B214" s="571"/>
      <c r="C214" s="537"/>
      <c r="D214" s="529"/>
      <c r="E214" s="498" t="str">
        <f>$BJ$23</f>
        <v>Male</v>
      </c>
      <c r="F214" s="494" t="str">
        <f t="shared" ref="F214:AK214" si="228">IF(F208=0,"",F211/F208)</f>
        <v/>
      </c>
      <c r="G214" s="494" t="str">
        <f t="shared" si="228"/>
        <v/>
      </c>
      <c r="H214" s="494" t="str">
        <f t="shared" si="228"/>
        <v/>
      </c>
      <c r="I214" s="494" t="str">
        <f t="shared" si="228"/>
        <v/>
      </c>
      <c r="J214" s="494" t="str">
        <f t="shared" si="228"/>
        <v/>
      </c>
      <c r="K214" s="494" t="str">
        <f t="shared" si="228"/>
        <v/>
      </c>
      <c r="L214" s="494" t="str">
        <f t="shared" si="228"/>
        <v/>
      </c>
      <c r="M214" s="494" t="str">
        <f t="shared" si="228"/>
        <v/>
      </c>
      <c r="N214" s="494" t="str">
        <f t="shared" si="228"/>
        <v/>
      </c>
      <c r="O214" s="494" t="str">
        <f t="shared" si="228"/>
        <v/>
      </c>
      <c r="P214" s="494" t="str">
        <f t="shared" si="228"/>
        <v/>
      </c>
      <c r="Q214" s="494" t="str">
        <f t="shared" si="228"/>
        <v/>
      </c>
      <c r="R214" s="494" t="str">
        <f t="shared" si="228"/>
        <v/>
      </c>
      <c r="S214" s="494" t="str">
        <f t="shared" si="228"/>
        <v/>
      </c>
      <c r="T214" s="494" t="str">
        <f t="shared" si="228"/>
        <v/>
      </c>
      <c r="U214" s="494" t="str">
        <f t="shared" si="228"/>
        <v/>
      </c>
      <c r="V214" s="494" t="str">
        <f t="shared" si="228"/>
        <v/>
      </c>
      <c r="W214" s="494" t="str">
        <f t="shared" si="228"/>
        <v/>
      </c>
      <c r="X214" s="494" t="str">
        <f t="shared" si="228"/>
        <v/>
      </c>
      <c r="Y214" s="494" t="str">
        <f t="shared" si="228"/>
        <v/>
      </c>
      <c r="Z214" s="494" t="str">
        <f t="shared" si="228"/>
        <v/>
      </c>
      <c r="AA214" s="494" t="str">
        <f t="shared" si="228"/>
        <v/>
      </c>
      <c r="AB214" s="494" t="str">
        <f t="shared" si="228"/>
        <v/>
      </c>
      <c r="AC214" s="494" t="str">
        <f t="shared" si="228"/>
        <v/>
      </c>
      <c r="AD214" s="494" t="str">
        <f t="shared" si="228"/>
        <v/>
      </c>
      <c r="AE214" s="494" t="str">
        <f t="shared" si="228"/>
        <v/>
      </c>
      <c r="AF214" s="494" t="str">
        <f t="shared" si="228"/>
        <v/>
      </c>
      <c r="AG214" s="494" t="str">
        <f t="shared" si="228"/>
        <v/>
      </c>
      <c r="AH214" s="494" t="str">
        <f t="shared" si="228"/>
        <v/>
      </c>
      <c r="AI214" s="494" t="str">
        <f t="shared" si="228"/>
        <v/>
      </c>
      <c r="AJ214" s="494" t="str">
        <f t="shared" si="228"/>
        <v/>
      </c>
      <c r="AK214" s="494" t="str">
        <f t="shared" si="228"/>
        <v/>
      </c>
      <c r="AL214" s="494" t="str">
        <f t="shared" ref="AL214:BG214" si="229">IF(AL208=0,"",AL211/AL208)</f>
        <v/>
      </c>
      <c r="AM214" s="494" t="str">
        <f t="shared" si="229"/>
        <v/>
      </c>
      <c r="AN214" s="494" t="str">
        <f t="shared" si="229"/>
        <v/>
      </c>
      <c r="AO214" s="494" t="str">
        <f t="shared" si="229"/>
        <v/>
      </c>
      <c r="AP214" s="494" t="str">
        <f t="shared" si="229"/>
        <v/>
      </c>
      <c r="AQ214" s="494" t="str">
        <f t="shared" si="229"/>
        <v/>
      </c>
      <c r="AR214" s="494" t="str">
        <f t="shared" si="229"/>
        <v/>
      </c>
      <c r="AS214" s="494" t="str">
        <f t="shared" si="229"/>
        <v/>
      </c>
      <c r="AT214" s="494" t="str">
        <f t="shared" si="229"/>
        <v/>
      </c>
      <c r="AU214" s="494" t="str">
        <f t="shared" si="229"/>
        <v/>
      </c>
      <c r="AV214" s="494" t="str">
        <f t="shared" si="229"/>
        <v/>
      </c>
      <c r="AW214" s="494" t="str">
        <f t="shared" si="229"/>
        <v/>
      </c>
      <c r="AX214" s="494" t="str">
        <f t="shared" si="229"/>
        <v/>
      </c>
      <c r="AY214" s="494" t="str">
        <f t="shared" si="229"/>
        <v/>
      </c>
      <c r="AZ214" s="494" t="str">
        <f t="shared" si="229"/>
        <v/>
      </c>
      <c r="BA214" s="494" t="str">
        <f t="shared" si="229"/>
        <v/>
      </c>
      <c r="BB214" s="494" t="str">
        <f t="shared" si="229"/>
        <v/>
      </c>
      <c r="BC214" s="494" t="str">
        <f t="shared" si="229"/>
        <v/>
      </c>
      <c r="BD214" s="494" t="str">
        <f t="shared" si="229"/>
        <v/>
      </c>
      <c r="BE214" s="494" t="str">
        <f t="shared" si="229"/>
        <v/>
      </c>
      <c r="BF214" s="494" t="str">
        <f t="shared" si="229"/>
        <v/>
      </c>
      <c r="BG214" s="495" t="str">
        <f t="shared" si="229"/>
        <v/>
      </c>
      <c r="BJ214"/>
    </row>
    <row r="215" spans="1:62" ht="26.25" customHeight="1" x14ac:dyDescent="0.2">
      <c r="A215" s="609"/>
      <c r="B215" s="571"/>
      <c r="C215" s="537" t="str">
        <f>$BJ$20</f>
        <v>Death</v>
      </c>
      <c r="D215" s="528"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609"/>
      <c r="B216" s="571"/>
      <c r="C216" s="537"/>
      <c r="D216" s="528"/>
      <c r="E216" s="49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3">
        <f>SUM(F216:BF216)</f>
        <v>0</v>
      </c>
      <c r="BJ216"/>
    </row>
    <row r="217" spans="1:62" ht="15.75" hidden="1" customHeight="1" x14ac:dyDescent="0.2">
      <c r="A217" s="609"/>
      <c r="B217" s="571"/>
      <c r="C217" s="537"/>
      <c r="D217" s="528"/>
      <c r="E217" s="49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3">
        <f>SUM(F217:BF217)</f>
        <v>0</v>
      </c>
      <c r="BJ217"/>
    </row>
    <row r="218" spans="1:62" ht="26.25" customHeight="1" x14ac:dyDescent="0.2">
      <c r="A218" s="609"/>
      <c r="B218" s="571"/>
      <c r="C218" s="537"/>
      <c r="D218" s="528"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609"/>
      <c r="B219" s="571"/>
      <c r="C219" s="537"/>
      <c r="D219" s="528"/>
      <c r="E219" s="49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3">
        <f>SUM(F219:BF219)</f>
        <v>0</v>
      </c>
      <c r="BJ219"/>
    </row>
    <row r="220" spans="1:62" ht="15.75" hidden="1" customHeight="1" x14ac:dyDescent="0.2">
      <c r="A220" s="609"/>
      <c r="B220" s="571"/>
      <c r="C220" s="537"/>
      <c r="D220" s="528"/>
      <c r="E220" s="49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3">
        <f>SUM(F220:BF220)</f>
        <v>0</v>
      </c>
      <c r="BJ220"/>
    </row>
    <row r="221" spans="1:62" ht="26.25" customHeight="1" thickBot="1" x14ac:dyDescent="0.25">
      <c r="A221" s="609"/>
      <c r="B221" s="571"/>
      <c r="C221" s="537"/>
      <c r="D221" s="529"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609"/>
      <c r="B222" s="571"/>
      <c r="C222" s="537"/>
      <c r="D222" s="529"/>
      <c r="E222" s="497"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610"/>
      <c r="B223" s="572"/>
      <c r="C223" s="537"/>
      <c r="D223" s="529"/>
      <c r="E223" s="498" t="str">
        <f>$BJ$23</f>
        <v>Male</v>
      </c>
      <c r="F223" s="494" t="str">
        <f t="shared" ref="F223:AK223" si="238">IF(F217=0,"",F220/F217)</f>
        <v/>
      </c>
      <c r="G223" s="494" t="str">
        <f t="shared" si="238"/>
        <v/>
      </c>
      <c r="H223" s="494" t="str">
        <f t="shared" si="238"/>
        <v/>
      </c>
      <c r="I223" s="494" t="str">
        <f t="shared" si="238"/>
        <v/>
      </c>
      <c r="J223" s="494" t="str">
        <f t="shared" si="238"/>
        <v/>
      </c>
      <c r="K223" s="494" t="str">
        <f t="shared" si="238"/>
        <v/>
      </c>
      <c r="L223" s="494" t="str">
        <f t="shared" si="238"/>
        <v/>
      </c>
      <c r="M223" s="494" t="str">
        <f t="shared" si="238"/>
        <v/>
      </c>
      <c r="N223" s="494" t="str">
        <f t="shared" si="238"/>
        <v/>
      </c>
      <c r="O223" s="494" t="str">
        <f t="shared" si="238"/>
        <v/>
      </c>
      <c r="P223" s="494" t="str">
        <f t="shared" si="238"/>
        <v/>
      </c>
      <c r="Q223" s="494" t="str">
        <f t="shared" si="238"/>
        <v/>
      </c>
      <c r="R223" s="494" t="str">
        <f t="shared" si="238"/>
        <v/>
      </c>
      <c r="S223" s="494" t="str">
        <f t="shared" si="238"/>
        <v/>
      </c>
      <c r="T223" s="494" t="str">
        <f t="shared" si="238"/>
        <v/>
      </c>
      <c r="U223" s="494" t="str">
        <f t="shared" si="238"/>
        <v/>
      </c>
      <c r="V223" s="494" t="str">
        <f t="shared" si="238"/>
        <v/>
      </c>
      <c r="W223" s="494" t="str">
        <f t="shared" si="238"/>
        <v/>
      </c>
      <c r="X223" s="494" t="str">
        <f t="shared" si="238"/>
        <v/>
      </c>
      <c r="Y223" s="494" t="str">
        <f t="shared" si="238"/>
        <v/>
      </c>
      <c r="Z223" s="494" t="str">
        <f t="shared" si="238"/>
        <v/>
      </c>
      <c r="AA223" s="494" t="str">
        <f t="shared" si="238"/>
        <v/>
      </c>
      <c r="AB223" s="494" t="str">
        <f t="shared" si="238"/>
        <v/>
      </c>
      <c r="AC223" s="494" t="str">
        <f t="shared" si="238"/>
        <v/>
      </c>
      <c r="AD223" s="494" t="str">
        <f t="shared" si="238"/>
        <v/>
      </c>
      <c r="AE223" s="494" t="str">
        <f t="shared" si="238"/>
        <v/>
      </c>
      <c r="AF223" s="494" t="str">
        <f t="shared" si="238"/>
        <v/>
      </c>
      <c r="AG223" s="494" t="str">
        <f t="shared" si="238"/>
        <v/>
      </c>
      <c r="AH223" s="494" t="str">
        <f t="shared" si="238"/>
        <v/>
      </c>
      <c r="AI223" s="494" t="str">
        <f t="shared" si="238"/>
        <v/>
      </c>
      <c r="AJ223" s="494" t="str">
        <f t="shared" si="238"/>
        <v/>
      </c>
      <c r="AK223" s="494" t="str">
        <f t="shared" si="238"/>
        <v/>
      </c>
      <c r="AL223" s="494" t="str">
        <f t="shared" ref="AL223:BG223" si="239">IF(AL217=0,"",AL220/AL217)</f>
        <v/>
      </c>
      <c r="AM223" s="494" t="str">
        <f t="shared" si="239"/>
        <v/>
      </c>
      <c r="AN223" s="494" t="str">
        <f t="shared" si="239"/>
        <v/>
      </c>
      <c r="AO223" s="494" t="str">
        <f t="shared" si="239"/>
        <v/>
      </c>
      <c r="AP223" s="494" t="str">
        <f t="shared" si="239"/>
        <v/>
      </c>
      <c r="AQ223" s="494" t="str">
        <f t="shared" si="239"/>
        <v/>
      </c>
      <c r="AR223" s="494" t="str">
        <f t="shared" si="239"/>
        <v/>
      </c>
      <c r="AS223" s="494" t="str">
        <f t="shared" si="239"/>
        <v/>
      </c>
      <c r="AT223" s="494" t="str">
        <f t="shared" si="239"/>
        <v/>
      </c>
      <c r="AU223" s="494" t="str">
        <f t="shared" si="239"/>
        <v/>
      </c>
      <c r="AV223" s="494" t="str">
        <f t="shared" si="239"/>
        <v/>
      </c>
      <c r="AW223" s="494" t="str">
        <f t="shared" si="239"/>
        <v/>
      </c>
      <c r="AX223" s="494" t="str">
        <f t="shared" si="239"/>
        <v/>
      </c>
      <c r="AY223" s="494" t="str">
        <f t="shared" si="239"/>
        <v/>
      </c>
      <c r="AZ223" s="494" t="str">
        <f t="shared" si="239"/>
        <v/>
      </c>
      <c r="BA223" s="494" t="str">
        <f t="shared" si="239"/>
        <v/>
      </c>
      <c r="BB223" s="494" t="str">
        <f t="shared" si="239"/>
        <v/>
      </c>
      <c r="BC223" s="494" t="str">
        <f t="shared" si="239"/>
        <v/>
      </c>
      <c r="BD223" s="494" t="str">
        <f t="shared" si="239"/>
        <v/>
      </c>
      <c r="BE223" s="494" t="str">
        <f t="shared" si="239"/>
        <v/>
      </c>
      <c r="BF223" s="494" t="str">
        <f t="shared" si="239"/>
        <v/>
      </c>
      <c r="BG223" s="495" t="str">
        <f t="shared" si="239"/>
        <v/>
      </c>
      <c r="BJ223"/>
    </row>
    <row r="224" spans="1:62" ht="23.25" customHeight="1" x14ac:dyDescent="0.2">
      <c r="A224" s="531" t="s">
        <v>128</v>
      </c>
      <c r="B224" s="532"/>
      <c r="C224" s="537" t="str">
        <f>$BJ$18</f>
        <v>Hosp.</v>
      </c>
      <c r="D224" s="528"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533"/>
      <c r="B225" s="534"/>
      <c r="C225" s="537"/>
      <c r="D225" s="528"/>
      <c r="E225" s="49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533"/>
      <c r="B226" s="534"/>
      <c r="C226" s="537"/>
      <c r="D226" s="528"/>
      <c r="E226" s="49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533"/>
      <c r="B227" s="534"/>
      <c r="C227" s="537"/>
      <c r="D227" s="528"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533"/>
      <c r="B228" s="534"/>
      <c r="C228" s="537"/>
      <c r="D228" s="528"/>
      <c r="E228" s="496"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533"/>
      <c r="B229" s="534"/>
      <c r="C229" s="537"/>
      <c r="D229" s="528"/>
      <c r="E229" s="496"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533"/>
      <c r="B230" s="534"/>
      <c r="C230" s="537"/>
      <c r="D230" s="529"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533"/>
      <c r="B231" s="534"/>
      <c r="C231" s="537"/>
      <c r="D231" s="529"/>
      <c r="E231" s="497"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533"/>
      <c r="B232" s="534"/>
      <c r="C232" s="537"/>
      <c r="D232" s="529"/>
      <c r="E232" s="498" t="str">
        <f>$BJ$23</f>
        <v>Male</v>
      </c>
      <c r="F232" s="494" t="str">
        <f t="shared" ref="F232:AK232" si="249">IF(F226=0,"",F229/F226)</f>
        <v/>
      </c>
      <c r="G232" s="494" t="str">
        <f t="shared" si="249"/>
        <v/>
      </c>
      <c r="H232" s="494" t="str">
        <f t="shared" si="249"/>
        <v/>
      </c>
      <c r="I232" s="494" t="str">
        <f t="shared" si="249"/>
        <v/>
      </c>
      <c r="J232" s="494" t="str">
        <f t="shared" si="249"/>
        <v/>
      </c>
      <c r="K232" s="494" t="str">
        <f t="shared" si="249"/>
        <v/>
      </c>
      <c r="L232" s="494" t="str">
        <f t="shared" si="249"/>
        <v/>
      </c>
      <c r="M232" s="494" t="str">
        <f t="shared" si="249"/>
        <v/>
      </c>
      <c r="N232" s="494" t="str">
        <f t="shared" si="249"/>
        <v/>
      </c>
      <c r="O232" s="494" t="str">
        <f t="shared" si="249"/>
        <v/>
      </c>
      <c r="P232" s="494" t="str">
        <f t="shared" si="249"/>
        <v/>
      </c>
      <c r="Q232" s="494" t="str">
        <f t="shared" si="249"/>
        <v/>
      </c>
      <c r="R232" s="494" t="str">
        <f t="shared" si="249"/>
        <v/>
      </c>
      <c r="S232" s="494" t="str">
        <f t="shared" si="249"/>
        <v/>
      </c>
      <c r="T232" s="494" t="str">
        <f t="shared" si="249"/>
        <v/>
      </c>
      <c r="U232" s="494" t="str">
        <f t="shared" si="249"/>
        <v/>
      </c>
      <c r="V232" s="494" t="str">
        <f t="shared" si="249"/>
        <v/>
      </c>
      <c r="W232" s="494" t="str">
        <f t="shared" si="249"/>
        <v/>
      </c>
      <c r="X232" s="494" t="str">
        <f t="shared" si="249"/>
        <v/>
      </c>
      <c r="Y232" s="494" t="str">
        <f t="shared" si="249"/>
        <v/>
      </c>
      <c r="Z232" s="494" t="str">
        <f t="shared" si="249"/>
        <v/>
      </c>
      <c r="AA232" s="494" t="str">
        <f t="shared" si="249"/>
        <v/>
      </c>
      <c r="AB232" s="494" t="str">
        <f t="shared" si="249"/>
        <v/>
      </c>
      <c r="AC232" s="494" t="str">
        <f t="shared" si="249"/>
        <v/>
      </c>
      <c r="AD232" s="494" t="str">
        <f t="shared" si="249"/>
        <v/>
      </c>
      <c r="AE232" s="494" t="str">
        <f t="shared" si="249"/>
        <v/>
      </c>
      <c r="AF232" s="494" t="str">
        <f t="shared" si="249"/>
        <v/>
      </c>
      <c r="AG232" s="494" t="str">
        <f t="shared" si="249"/>
        <v/>
      </c>
      <c r="AH232" s="494" t="str">
        <f t="shared" si="249"/>
        <v/>
      </c>
      <c r="AI232" s="494" t="str">
        <f t="shared" si="249"/>
        <v/>
      </c>
      <c r="AJ232" s="494" t="str">
        <f t="shared" si="249"/>
        <v/>
      </c>
      <c r="AK232" s="494" t="str">
        <f t="shared" si="249"/>
        <v/>
      </c>
      <c r="AL232" s="494" t="str">
        <f t="shared" ref="AL232:BG232" si="250">IF(AL226=0,"",AL229/AL226)</f>
        <v/>
      </c>
      <c r="AM232" s="494" t="str">
        <f t="shared" si="250"/>
        <v/>
      </c>
      <c r="AN232" s="494" t="str">
        <f t="shared" si="250"/>
        <v/>
      </c>
      <c r="AO232" s="494" t="str">
        <f t="shared" si="250"/>
        <v/>
      </c>
      <c r="AP232" s="494" t="str">
        <f t="shared" si="250"/>
        <v/>
      </c>
      <c r="AQ232" s="494" t="str">
        <f t="shared" si="250"/>
        <v/>
      </c>
      <c r="AR232" s="494" t="str">
        <f t="shared" si="250"/>
        <v/>
      </c>
      <c r="AS232" s="494" t="str">
        <f t="shared" si="250"/>
        <v/>
      </c>
      <c r="AT232" s="494" t="str">
        <f t="shared" si="250"/>
        <v/>
      </c>
      <c r="AU232" s="494" t="str">
        <f t="shared" si="250"/>
        <v/>
      </c>
      <c r="AV232" s="494" t="str">
        <f t="shared" si="250"/>
        <v/>
      </c>
      <c r="AW232" s="494" t="str">
        <f t="shared" si="250"/>
        <v/>
      </c>
      <c r="AX232" s="494" t="str">
        <f t="shared" si="250"/>
        <v/>
      </c>
      <c r="AY232" s="494" t="str">
        <f t="shared" si="250"/>
        <v/>
      </c>
      <c r="AZ232" s="494" t="str">
        <f t="shared" si="250"/>
        <v/>
      </c>
      <c r="BA232" s="494" t="str">
        <f t="shared" si="250"/>
        <v/>
      </c>
      <c r="BB232" s="494" t="str">
        <f t="shared" si="250"/>
        <v/>
      </c>
      <c r="BC232" s="494" t="str">
        <f t="shared" si="250"/>
        <v/>
      </c>
      <c r="BD232" s="494" t="str">
        <f t="shared" si="250"/>
        <v/>
      </c>
      <c r="BE232" s="494" t="str">
        <f t="shared" si="250"/>
        <v/>
      </c>
      <c r="BF232" s="494" t="str">
        <f t="shared" si="250"/>
        <v/>
      </c>
      <c r="BG232" s="495" t="str">
        <f t="shared" si="250"/>
        <v/>
      </c>
    </row>
    <row r="233" spans="1:62" ht="23.25" customHeight="1" x14ac:dyDescent="0.2">
      <c r="A233" s="533"/>
      <c r="B233" s="534"/>
      <c r="C233" s="537" t="str">
        <f>$BJ$19</f>
        <v>ICU</v>
      </c>
      <c r="D233" s="528"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533"/>
      <c r="B234" s="534"/>
      <c r="C234" s="537"/>
      <c r="D234" s="528"/>
      <c r="E234" s="49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533"/>
      <c r="B235" s="534"/>
      <c r="C235" s="537"/>
      <c r="D235" s="528"/>
      <c r="E235" s="49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533"/>
      <c r="B236" s="534"/>
      <c r="C236" s="537"/>
      <c r="D236" s="528"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533"/>
      <c r="B237" s="534"/>
      <c r="C237" s="537"/>
      <c r="D237" s="528"/>
      <c r="E237" s="496"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533"/>
      <c r="B238" s="534"/>
      <c r="C238" s="537"/>
      <c r="D238" s="528"/>
      <c r="E238" s="496"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533"/>
      <c r="B239" s="534"/>
      <c r="C239" s="537"/>
      <c r="D239" s="529"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533"/>
      <c r="B240" s="534"/>
      <c r="C240" s="537"/>
      <c r="D240" s="529"/>
      <c r="E240" s="497"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533"/>
      <c r="B241" s="534"/>
      <c r="C241" s="537"/>
      <c r="D241" s="529"/>
      <c r="E241" s="498" t="str">
        <f>$BJ$23</f>
        <v>Male</v>
      </c>
      <c r="F241" s="494" t="str">
        <f t="shared" ref="F241:AK241" si="260">IF(F235=0,"",F238/F235)</f>
        <v/>
      </c>
      <c r="G241" s="494" t="str">
        <f t="shared" si="260"/>
        <v/>
      </c>
      <c r="H241" s="494" t="str">
        <f t="shared" si="260"/>
        <v/>
      </c>
      <c r="I241" s="494" t="str">
        <f t="shared" si="260"/>
        <v/>
      </c>
      <c r="J241" s="494" t="str">
        <f t="shared" si="260"/>
        <v/>
      </c>
      <c r="K241" s="494" t="str">
        <f t="shared" si="260"/>
        <v/>
      </c>
      <c r="L241" s="494" t="str">
        <f t="shared" si="260"/>
        <v/>
      </c>
      <c r="M241" s="494" t="str">
        <f t="shared" si="260"/>
        <v/>
      </c>
      <c r="N241" s="494" t="str">
        <f t="shared" si="260"/>
        <v/>
      </c>
      <c r="O241" s="494" t="str">
        <f t="shared" si="260"/>
        <v/>
      </c>
      <c r="P241" s="494" t="str">
        <f t="shared" si="260"/>
        <v/>
      </c>
      <c r="Q241" s="494" t="str">
        <f t="shared" si="260"/>
        <v/>
      </c>
      <c r="R241" s="494" t="str">
        <f t="shared" si="260"/>
        <v/>
      </c>
      <c r="S241" s="494" t="str">
        <f t="shared" si="260"/>
        <v/>
      </c>
      <c r="T241" s="494" t="str">
        <f t="shared" si="260"/>
        <v/>
      </c>
      <c r="U241" s="494" t="str">
        <f t="shared" si="260"/>
        <v/>
      </c>
      <c r="V241" s="494" t="str">
        <f t="shared" si="260"/>
        <v/>
      </c>
      <c r="W241" s="494" t="str">
        <f t="shared" si="260"/>
        <v/>
      </c>
      <c r="X241" s="494" t="str">
        <f t="shared" si="260"/>
        <v/>
      </c>
      <c r="Y241" s="494" t="str">
        <f t="shared" si="260"/>
        <v/>
      </c>
      <c r="Z241" s="494" t="str">
        <f t="shared" si="260"/>
        <v/>
      </c>
      <c r="AA241" s="494" t="str">
        <f t="shared" si="260"/>
        <v/>
      </c>
      <c r="AB241" s="494" t="str">
        <f t="shared" si="260"/>
        <v/>
      </c>
      <c r="AC241" s="494" t="str">
        <f t="shared" si="260"/>
        <v/>
      </c>
      <c r="AD241" s="494" t="str">
        <f t="shared" si="260"/>
        <v/>
      </c>
      <c r="AE241" s="494" t="str">
        <f t="shared" si="260"/>
        <v/>
      </c>
      <c r="AF241" s="494" t="str">
        <f t="shared" si="260"/>
        <v/>
      </c>
      <c r="AG241" s="494" t="str">
        <f t="shared" si="260"/>
        <v/>
      </c>
      <c r="AH241" s="494" t="str">
        <f t="shared" si="260"/>
        <v/>
      </c>
      <c r="AI241" s="494" t="str">
        <f t="shared" si="260"/>
        <v/>
      </c>
      <c r="AJ241" s="494" t="str">
        <f t="shared" si="260"/>
        <v/>
      </c>
      <c r="AK241" s="494" t="str">
        <f t="shared" si="260"/>
        <v/>
      </c>
      <c r="AL241" s="494" t="str">
        <f t="shared" ref="AL241:BG241" si="261">IF(AL235=0,"",AL238/AL235)</f>
        <v/>
      </c>
      <c r="AM241" s="494" t="str">
        <f t="shared" si="261"/>
        <v/>
      </c>
      <c r="AN241" s="494" t="str">
        <f t="shared" si="261"/>
        <v/>
      </c>
      <c r="AO241" s="494" t="str">
        <f t="shared" si="261"/>
        <v/>
      </c>
      <c r="AP241" s="494" t="str">
        <f t="shared" si="261"/>
        <v/>
      </c>
      <c r="AQ241" s="494" t="str">
        <f t="shared" si="261"/>
        <v/>
      </c>
      <c r="AR241" s="494" t="str">
        <f t="shared" si="261"/>
        <v/>
      </c>
      <c r="AS241" s="494" t="str">
        <f t="shared" si="261"/>
        <v/>
      </c>
      <c r="AT241" s="494" t="str">
        <f t="shared" si="261"/>
        <v/>
      </c>
      <c r="AU241" s="494" t="str">
        <f t="shared" si="261"/>
        <v/>
      </c>
      <c r="AV241" s="494" t="str">
        <f t="shared" si="261"/>
        <v/>
      </c>
      <c r="AW241" s="494" t="str">
        <f t="shared" si="261"/>
        <v/>
      </c>
      <c r="AX241" s="494" t="str">
        <f t="shared" si="261"/>
        <v/>
      </c>
      <c r="AY241" s="494" t="str">
        <f t="shared" si="261"/>
        <v/>
      </c>
      <c r="AZ241" s="494" t="str">
        <f t="shared" si="261"/>
        <v/>
      </c>
      <c r="BA241" s="494" t="str">
        <f t="shared" si="261"/>
        <v/>
      </c>
      <c r="BB241" s="494" t="str">
        <f t="shared" si="261"/>
        <v/>
      </c>
      <c r="BC241" s="494" t="str">
        <f t="shared" si="261"/>
        <v/>
      </c>
      <c r="BD241" s="494" t="str">
        <f t="shared" si="261"/>
        <v/>
      </c>
      <c r="BE241" s="494" t="str">
        <f t="shared" si="261"/>
        <v/>
      </c>
      <c r="BF241" s="494" t="str">
        <f t="shared" si="261"/>
        <v/>
      </c>
      <c r="BG241" s="495" t="str">
        <f t="shared" si="261"/>
        <v/>
      </c>
    </row>
    <row r="242" spans="1:64" ht="23.25" customHeight="1" x14ac:dyDescent="0.2">
      <c r="A242" s="533"/>
      <c r="B242" s="534"/>
      <c r="C242" s="537" t="str">
        <f>$BJ$20</f>
        <v>Death</v>
      </c>
      <c r="D242" s="530"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533"/>
      <c r="B243" s="534"/>
      <c r="C243" s="537"/>
      <c r="D243" s="530"/>
      <c r="E243" s="49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533"/>
      <c r="B244" s="534"/>
      <c r="C244" s="537"/>
      <c r="D244" s="530"/>
      <c r="E244" s="49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533"/>
      <c r="B245" s="534"/>
      <c r="C245" s="537"/>
      <c r="D245" s="530"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533"/>
      <c r="B246" s="534"/>
      <c r="C246" s="537"/>
      <c r="D246" s="530"/>
      <c r="E246" s="496"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533"/>
      <c r="B247" s="534"/>
      <c r="C247" s="537"/>
      <c r="D247" s="538"/>
      <c r="E247" s="496"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533"/>
      <c r="B248" s="534"/>
      <c r="C248" s="537"/>
      <c r="D248" s="529"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533"/>
      <c r="B249" s="534"/>
      <c r="C249" s="537"/>
      <c r="D249" s="529"/>
      <c r="E249" s="497"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535"/>
      <c r="B250" s="536"/>
      <c r="C250" s="537"/>
      <c r="D250" s="529"/>
      <c r="E250" s="497"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129</v>
      </c>
      <c r="B259" s="8"/>
      <c r="C259" s="4"/>
      <c r="D259" s="6"/>
      <c r="E259" s="60" t="s">
        <v>35</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93" t="str">
        <f>BJ24</f>
        <v>Positivos Influenza A</v>
      </c>
      <c r="B262" s="583" t="str">
        <f>BJ25</f>
        <v>Influenza A(H1N1)pdm09</v>
      </c>
      <c r="C262" s="565" t="str">
        <f>$BJ$21</f>
        <v>Total</v>
      </c>
      <c r="D262" s="565"/>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47" t="str">
        <f>B262</f>
        <v>Influenza A(H1N1)pdm09</v>
      </c>
      <c r="BJ262" s="548"/>
      <c r="BK262" s="549"/>
      <c r="BL262" s="10"/>
    </row>
    <row r="263" spans="1:64" ht="12.75" x14ac:dyDescent="0.2">
      <c r="A263" s="594"/>
      <c r="B263" s="584"/>
      <c r="C263" s="561"/>
      <c r="D263" s="562"/>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44" t="str">
        <f>$BJ$17</f>
        <v>Fever</v>
      </c>
      <c r="BJ263" s="66" t="str">
        <f>$BJ$21</f>
        <v>Total</v>
      </c>
      <c r="BK263" s="76">
        <f>BG262</f>
        <v>0</v>
      </c>
      <c r="BL263" s="10"/>
    </row>
    <row r="264" spans="1:64" ht="13.5" thickBot="1" x14ac:dyDescent="0.25">
      <c r="A264" s="594"/>
      <c r="B264" s="584"/>
      <c r="C264" s="563"/>
      <c r="D264" s="564"/>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45"/>
      <c r="BJ264" s="80" t="str">
        <f>$BJ$22</f>
        <v>Fem.</v>
      </c>
      <c r="BK264" s="77">
        <f>BG263</f>
        <v>0</v>
      </c>
      <c r="BL264" s="10"/>
    </row>
    <row r="265" spans="1:64" ht="12.75" x14ac:dyDescent="0.2">
      <c r="A265" s="594"/>
      <c r="B265" s="584"/>
      <c r="C265" s="514" t="str">
        <f>$BK$11</f>
        <v>Under 6 months</v>
      </c>
      <c r="D265" s="522"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46"/>
      <c r="BJ265" s="80" t="str">
        <f>$BJ$23</f>
        <v>Male</v>
      </c>
      <c r="BK265" s="77">
        <f>BG264</f>
        <v>0</v>
      </c>
    </row>
    <row r="266" spans="1:64" ht="12.75" x14ac:dyDescent="0.2">
      <c r="A266" s="594"/>
      <c r="B266" s="584"/>
      <c r="C266" s="514"/>
      <c r="D266" s="523"/>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39" t="str">
        <f>$BJ$18</f>
        <v>Hosp.</v>
      </c>
      <c r="BJ266" s="86" t="str">
        <f>$BJ$21</f>
        <v>Total</v>
      </c>
      <c r="BK266" s="21">
        <f>SUM(BK267:BK268)</f>
        <v>0</v>
      </c>
    </row>
    <row r="267" spans="1:64" ht="12.75" x14ac:dyDescent="0.2">
      <c r="A267" s="594"/>
      <c r="B267" s="584"/>
      <c r="C267" s="514"/>
      <c r="D267" s="524"/>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40"/>
      <c r="BJ267" s="62" t="str">
        <f>$BJ$22</f>
        <v>Fem.</v>
      </c>
      <c r="BK267" s="39">
        <f>BG269+BG281+BG293+BG305+BG317+BG329+BG341+BG353</f>
        <v>0</v>
      </c>
    </row>
    <row r="268" spans="1:64" ht="12.75" x14ac:dyDescent="0.2">
      <c r="A268" s="594"/>
      <c r="B268" s="584"/>
      <c r="C268" s="515"/>
      <c r="D268" s="517"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41"/>
      <c r="BJ268" s="62" t="str">
        <f>$BJ$23</f>
        <v>Male</v>
      </c>
      <c r="BK268" s="39">
        <f>BG270+BG282+BG294+BG306+BG318+BG330+BG342+BG354</f>
        <v>0</v>
      </c>
    </row>
    <row r="269" spans="1:64" ht="12.75" x14ac:dyDescent="0.2">
      <c r="A269" s="594"/>
      <c r="B269" s="584"/>
      <c r="C269" s="515"/>
      <c r="D269" s="518"/>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39" t="str">
        <f>$BJ$19</f>
        <v>ICU</v>
      </c>
      <c r="BJ269" s="86" t="str">
        <f>$BJ$21</f>
        <v>Total</v>
      </c>
      <c r="BK269" s="21">
        <f>SUM(BK270:BK271)</f>
        <v>0</v>
      </c>
    </row>
    <row r="270" spans="1:64" ht="12.75" x14ac:dyDescent="0.2">
      <c r="A270" s="594"/>
      <c r="B270" s="584"/>
      <c r="C270" s="515"/>
      <c r="D270" s="521"/>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40"/>
      <c r="BJ270" s="62" t="str">
        <f>$BJ$22</f>
        <v>Fem.</v>
      </c>
      <c r="BK270" s="39">
        <f>BG272+BG284+BG296+BG308+BG320+BG332+BG344+BG356</f>
        <v>0</v>
      </c>
    </row>
    <row r="271" spans="1:64" ht="12.75" x14ac:dyDescent="0.2">
      <c r="A271" s="594"/>
      <c r="B271" s="584"/>
      <c r="C271" s="515"/>
      <c r="D271" s="520"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41"/>
      <c r="BJ271" s="62" t="str">
        <f>$BJ$23</f>
        <v>Male</v>
      </c>
      <c r="BK271" s="39">
        <f>BG273+BG285+BG297+BG309+BG321+BG333+BG345+BG357</f>
        <v>0</v>
      </c>
    </row>
    <row r="272" spans="1:64" ht="12.75" x14ac:dyDescent="0.2">
      <c r="A272" s="594"/>
      <c r="B272" s="584"/>
      <c r="C272" s="515"/>
      <c r="D272" s="518"/>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42" t="str">
        <f>$BJ$20</f>
        <v>Death</v>
      </c>
      <c r="BJ272" s="86" t="str">
        <f>$BJ$21</f>
        <v>Total</v>
      </c>
      <c r="BK272" s="21">
        <f>SUM(BK273:BK274)</f>
        <v>0</v>
      </c>
    </row>
    <row r="273" spans="1:63" ht="12.75" x14ac:dyDescent="0.2">
      <c r="A273" s="594"/>
      <c r="B273" s="584"/>
      <c r="C273" s="515"/>
      <c r="D273" s="521"/>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40"/>
      <c r="BJ273" s="62" t="str">
        <f>$BJ$22</f>
        <v>Fem.</v>
      </c>
      <c r="BK273" s="39">
        <f>BG275+BG287+BG299+BG311+BG323+BG335+BG347+BG359</f>
        <v>0</v>
      </c>
    </row>
    <row r="274" spans="1:63" ht="13.5" thickBot="1" x14ac:dyDescent="0.25">
      <c r="A274" s="594"/>
      <c r="B274" s="584"/>
      <c r="C274" s="515"/>
      <c r="D274" s="520"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43"/>
      <c r="BJ274" s="63" t="str">
        <f>$BJ$23</f>
        <v>Male</v>
      </c>
      <c r="BK274" s="40">
        <f>BG276+BG288+BG300+BG312+BG324+BG336+BG348+BG360</f>
        <v>0</v>
      </c>
    </row>
    <row r="275" spans="1:63" ht="12.75" x14ac:dyDescent="0.2">
      <c r="A275" s="594"/>
      <c r="B275" s="584"/>
      <c r="C275" s="515"/>
      <c r="D275" s="518"/>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94"/>
      <c r="B276" s="584"/>
      <c r="C276" s="516"/>
      <c r="D276" s="519"/>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56"/>
      <c r="BJ276" s="556"/>
      <c r="BK276" s="556"/>
    </row>
    <row r="277" spans="1:63" ht="12.75" x14ac:dyDescent="0.2">
      <c r="A277" s="594"/>
      <c r="B277" s="584"/>
      <c r="C277" s="513" t="str">
        <f>$BK$12</f>
        <v>6 to 11 months</v>
      </c>
      <c r="D277" s="522"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94"/>
      <c r="B278" s="584"/>
      <c r="C278" s="514"/>
      <c r="D278" s="523"/>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94"/>
      <c r="B279" s="584"/>
      <c r="C279" s="514"/>
      <c r="D279" s="524"/>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94"/>
      <c r="B280" s="584"/>
      <c r="C280" s="515"/>
      <c r="D280" s="517"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94"/>
      <c r="B281" s="584"/>
      <c r="C281" s="515"/>
      <c r="D281" s="518"/>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94"/>
      <c r="B282" s="584"/>
      <c r="C282" s="515"/>
      <c r="D282" s="521"/>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94"/>
      <c r="B283" s="584"/>
      <c r="C283" s="515"/>
      <c r="D283" s="520"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94"/>
      <c r="B284" s="584"/>
      <c r="C284" s="515"/>
      <c r="D284" s="518"/>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94"/>
      <c r="B285" s="584"/>
      <c r="C285" s="515"/>
      <c r="D285" s="521"/>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94"/>
      <c r="B286" s="584"/>
      <c r="C286" s="515"/>
      <c r="D286" s="517"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94"/>
      <c r="B287" s="584"/>
      <c r="C287" s="515"/>
      <c r="D287" s="518"/>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94"/>
      <c r="B288" s="584"/>
      <c r="C288" s="516"/>
      <c r="D288" s="519"/>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94"/>
      <c r="B289" s="584"/>
      <c r="C289" s="513" t="str">
        <f>$BK$13</f>
        <v>12 to 23 months</v>
      </c>
      <c r="D289" s="522"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94"/>
      <c r="B290" s="584"/>
      <c r="C290" s="514"/>
      <c r="D290" s="523"/>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94"/>
      <c r="B291" s="584"/>
      <c r="C291" s="514"/>
      <c r="D291" s="524"/>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94"/>
      <c r="B292" s="584"/>
      <c r="C292" s="515"/>
      <c r="D292" s="520"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94"/>
      <c r="B293" s="584"/>
      <c r="C293" s="515"/>
      <c r="D293" s="518"/>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94"/>
      <c r="B294" s="584"/>
      <c r="C294" s="515"/>
      <c r="D294" s="521"/>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94"/>
      <c r="B295" s="584"/>
      <c r="C295" s="515"/>
      <c r="D295" s="520"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94"/>
      <c r="B296" s="584"/>
      <c r="C296" s="515"/>
      <c r="D296" s="518"/>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94"/>
      <c r="B297" s="584"/>
      <c r="C297" s="515"/>
      <c r="D297" s="521"/>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94"/>
      <c r="B298" s="584"/>
      <c r="C298" s="515"/>
      <c r="D298" s="517"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94"/>
      <c r="B299" s="584"/>
      <c r="C299" s="515"/>
      <c r="D299" s="518"/>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94"/>
      <c r="B300" s="584"/>
      <c r="C300" s="516"/>
      <c r="D300" s="519"/>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94"/>
      <c r="B301" s="584"/>
      <c r="C301" s="513" t="str">
        <f>$BK$14</f>
        <v>2 to 4 years</v>
      </c>
      <c r="D301" s="522"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94"/>
      <c r="B302" s="584"/>
      <c r="C302" s="514"/>
      <c r="D302" s="523"/>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94"/>
      <c r="B303" s="584"/>
      <c r="C303" s="514"/>
      <c r="D303" s="524"/>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94"/>
      <c r="B304" s="584"/>
      <c r="C304" s="515"/>
      <c r="D304" s="520"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94"/>
      <c r="B305" s="584"/>
      <c r="C305" s="515"/>
      <c r="D305" s="518"/>
      <c r="E305" s="62" t="str">
        <f>$BJ$22</f>
        <v>Fem.</v>
      </c>
      <c r="F305" s="474"/>
      <c r="G305" s="474"/>
      <c r="H305" s="474"/>
      <c r="I305" s="474"/>
      <c r="J305" s="474"/>
      <c r="K305" s="474"/>
      <c r="L305" s="474"/>
      <c r="M305" s="474"/>
      <c r="N305" s="474"/>
      <c r="O305" s="474"/>
      <c r="P305" s="474"/>
      <c r="Q305" s="474"/>
      <c r="R305" s="474"/>
      <c r="S305" s="474"/>
      <c r="T305" s="474"/>
      <c r="U305" s="474"/>
      <c r="V305" s="474"/>
      <c r="W305" s="474"/>
      <c r="X305" s="474"/>
      <c r="Y305" s="474"/>
      <c r="Z305" s="474"/>
      <c r="AA305" s="474"/>
      <c r="AB305" s="474"/>
      <c r="AC305" s="474"/>
      <c r="AD305" s="474"/>
      <c r="AE305" s="474"/>
      <c r="AF305" s="474"/>
      <c r="AG305" s="474"/>
      <c r="AH305" s="474"/>
      <c r="AI305" s="474"/>
      <c r="AJ305" s="474"/>
      <c r="AK305" s="474"/>
      <c r="AL305" s="474"/>
      <c r="AM305" s="474"/>
      <c r="AN305" s="474"/>
      <c r="AO305" s="474"/>
      <c r="AP305" s="474"/>
      <c r="AQ305" s="474"/>
      <c r="AR305" s="474"/>
      <c r="AS305" s="474"/>
      <c r="AT305" s="474"/>
      <c r="AU305" s="474"/>
      <c r="AV305" s="474"/>
      <c r="AW305" s="474"/>
      <c r="AX305" s="474"/>
      <c r="AY305" s="474"/>
      <c r="AZ305" s="474"/>
      <c r="BA305" s="474"/>
      <c r="BB305" s="474"/>
      <c r="BC305" s="474"/>
      <c r="BD305" s="474"/>
      <c r="BE305" s="474"/>
      <c r="BF305" s="474"/>
      <c r="BG305" s="18">
        <f t="shared" si="294"/>
        <v>0</v>
      </c>
    </row>
    <row r="306" spans="1:64" ht="12.75" x14ac:dyDescent="0.2">
      <c r="A306" s="594"/>
      <c r="B306" s="584"/>
      <c r="C306" s="515"/>
      <c r="D306" s="521"/>
      <c r="E306" s="62" t="str">
        <f>$BJ$23</f>
        <v>Male</v>
      </c>
      <c r="F306" s="474"/>
      <c r="G306" s="474"/>
      <c r="H306" s="474"/>
      <c r="I306" s="474"/>
      <c r="J306" s="474"/>
      <c r="K306" s="474"/>
      <c r="L306" s="474"/>
      <c r="M306" s="474"/>
      <c r="N306" s="474"/>
      <c r="O306" s="474"/>
      <c r="P306" s="474"/>
      <c r="Q306" s="474"/>
      <c r="R306" s="474"/>
      <c r="S306" s="474"/>
      <c r="T306" s="474"/>
      <c r="U306" s="474"/>
      <c r="V306" s="474"/>
      <c r="W306" s="474"/>
      <c r="X306" s="474"/>
      <c r="Y306" s="474"/>
      <c r="Z306" s="474"/>
      <c r="AA306" s="474"/>
      <c r="AB306" s="474"/>
      <c r="AC306" s="474"/>
      <c r="AD306" s="474"/>
      <c r="AE306" s="474"/>
      <c r="AF306" s="474"/>
      <c r="AG306" s="474"/>
      <c r="AH306" s="474"/>
      <c r="AI306" s="474"/>
      <c r="AJ306" s="474"/>
      <c r="AK306" s="474"/>
      <c r="AL306" s="474"/>
      <c r="AM306" s="474"/>
      <c r="AN306" s="474"/>
      <c r="AO306" s="474"/>
      <c r="AP306" s="474"/>
      <c r="AQ306" s="474"/>
      <c r="AR306" s="474"/>
      <c r="AS306" s="474"/>
      <c r="AT306" s="474"/>
      <c r="AU306" s="474"/>
      <c r="AV306" s="474"/>
      <c r="AW306" s="474"/>
      <c r="AX306" s="474"/>
      <c r="AY306" s="474"/>
      <c r="AZ306" s="474"/>
      <c r="BA306" s="474"/>
      <c r="BB306" s="474"/>
      <c r="BC306" s="474"/>
      <c r="BD306" s="474"/>
      <c r="BE306" s="474"/>
      <c r="BF306" s="474"/>
      <c r="BG306" s="18">
        <f t="shared" si="294"/>
        <v>0</v>
      </c>
    </row>
    <row r="307" spans="1:64" ht="12.75" x14ac:dyDescent="0.2">
      <c r="A307" s="594"/>
      <c r="B307" s="584"/>
      <c r="C307" s="515"/>
      <c r="D307" s="520"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94"/>
      <c r="B308" s="584"/>
      <c r="C308" s="515"/>
      <c r="D308" s="518"/>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94"/>
      <c r="B309" s="584"/>
      <c r="C309" s="515"/>
      <c r="D309" s="521"/>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94"/>
      <c r="B310" s="584"/>
      <c r="C310" s="515"/>
      <c r="D310" s="517"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94"/>
      <c r="B311" s="584"/>
      <c r="C311" s="515"/>
      <c r="D311" s="518"/>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94"/>
      <c r="B312" s="584"/>
      <c r="C312" s="516"/>
      <c r="D312" s="519"/>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94"/>
      <c r="B313" s="584"/>
      <c r="C313" s="513" t="str">
        <f>$BK$15</f>
        <v>5 to 14 years</v>
      </c>
      <c r="D313" s="522"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94"/>
      <c r="B314" s="584"/>
      <c r="C314" s="514"/>
      <c r="D314" s="523"/>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94"/>
      <c r="B315" s="584"/>
      <c r="C315" s="514"/>
      <c r="D315" s="524"/>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94"/>
      <c r="B316" s="584"/>
      <c r="C316" s="515"/>
      <c r="D316" s="520"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94"/>
      <c r="B317" s="584"/>
      <c r="C317" s="515"/>
      <c r="D317" s="518"/>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94"/>
      <c r="B318" s="584"/>
      <c r="C318" s="515"/>
      <c r="D318" s="521"/>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94"/>
      <c r="B319" s="584"/>
      <c r="C319" s="515"/>
      <c r="D319" s="520"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94"/>
      <c r="B320" s="584"/>
      <c r="C320" s="515"/>
      <c r="D320" s="518"/>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94"/>
      <c r="B321" s="584"/>
      <c r="C321" s="515"/>
      <c r="D321" s="521"/>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94"/>
      <c r="B322" s="584"/>
      <c r="C322" s="515"/>
      <c r="D322" s="517"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94"/>
      <c r="B323" s="584"/>
      <c r="C323" s="515"/>
      <c r="D323" s="518"/>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94"/>
      <c r="B324" s="584"/>
      <c r="C324" s="516"/>
      <c r="D324" s="519"/>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94"/>
      <c r="B325" s="584"/>
      <c r="C325" s="513" t="str">
        <f>$BK$16</f>
        <v>15 to 49 years</v>
      </c>
      <c r="D325" s="522"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94"/>
      <c r="B326" s="584"/>
      <c r="C326" s="514"/>
      <c r="D326" s="523"/>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94"/>
      <c r="B327" s="584"/>
      <c r="C327" s="514"/>
      <c r="D327" s="524"/>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94"/>
      <c r="B328" s="584"/>
      <c r="C328" s="515"/>
      <c r="D328" s="520"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94"/>
      <c r="B329" s="584"/>
      <c r="C329" s="515"/>
      <c r="D329" s="518"/>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94"/>
      <c r="B330" s="584"/>
      <c r="C330" s="515"/>
      <c r="D330" s="521"/>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94"/>
      <c r="B331" s="584"/>
      <c r="C331" s="515"/>
      <c r="D331" s="520"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94"/>
      <c r="B332" s="584"/>
      <c r="C332" s="515"/>
      <c r="D332" s="518"/>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94"/>
      <c r="B333" s="584"/>
      <c r="C333" s="515"/>
      <c r="D333" s="521"/>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94"/>
      <c r="B334" s="584"/>
      <c r="C334" s="515"/>
      <c r="D334" s="517"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94"/>
      <c r="B335" s="584"/>
      <c r="C335" s="515"/>
      <c r="D335" s="518"/>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94"/>
      <c r="B336" s="584"/>
      <c r="C336" s="516"/>
      <c r="D336" s="519"/>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94"/>
      <c r="B337" s="584"/>
      <c r="C337" s="513" t="str">
        <f>$BK$17</f>
        <v>50 to 64 years</v>
      </c>
      <c r="D337" s="522"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94"/>
      <c r="B338" s="584"/>
      <c r="C338" s="514"/>
      <c r="D338" s="523"/>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94"/>
      <c r="B339" s="584"/>
      <c r="C339" s="514"/>
      <c r="D339" s="524"/>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94"/>
      <c r="B340" s="584"/>
      <c r="C340" s="515"/>
      <c r="D340" s="520"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94"/>
      <c r="B341" s="584"/>
      <c r="C341" s="515"/>
      <c r="D341" s="518"/>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94"/>
      <c r="B342" s="584"/>
      <c r="C342" s="515"/>
      <c r="D342" s="521"/>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94"/>
      <c r="B343" s="584"/>
      <c r="C343" s="515"/>
      <c r="D343" s="520"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94"/>
      <c r="B344" s="584"/>
      <c r="C344" s="515"/>
      <c r="D344" s="518"/>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94"/>
      <c r="B345" s="584"/>
      <c r="C345" s="515"/>
      <c r="D345" s="521"/>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94"/>
      <c r="B346" s="584"/>
      <c r="C346" s="515"/>
      <c r="D346" s="517"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94"/>
      <c r="B347" s="584"/>
      <c r="C347" s="515"/>
      <c r="D347" s="518"/>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94"/>
      <c r="B348" s="584"/>
      <c r="C348" s="516"/>
      <c r="D348" s="519"/>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94"/>
      <c r="B349" s="584"/>
      <c r="C349" s="513" t="str">
        <f>$BK$18</f>
        <v>65 years +</v>
      </c>
      <c r="D349" s="522"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94"/>
      <c r="B350" s="584"/>
      <c r="C350" s="514"/>
      <c r="D350" s="523"/>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94"/>
      <c r="B351" s="584"/>
      <c r="C351" s="514"/>
      <c r="D351" s="524"/>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94"/>
      <c r="B352" s="584"/>
      <c r="C352" s="515"/>
      <c r="D352" s="520"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94"/>
      <c r="B353" s="584"/>
      <c r="C353" s="515"/>
      <c r="D353" s="518"/>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94"/>
      <c r="B354" s="584"/>
      <c r="C354" s="515"/>
      <c r="D354" s="521"/>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94"/>
      <c r="B355" s="584"/>
      <c r="C355" s="515"/>
      <c r="D355" s="520"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94"/>
      <c r="B356" s="584"/>
      <c r="C356" s="515"/>
      <c r="D356" s="518"/>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94"/>
      <c r="B357" s="584"/>
      <c r="C357" s="515"/>
      <c r="D357" s="521"/>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94"/>
      <c r="B358" s="584"/>
      <c r="C358" s="515"/>
      <c r="D358" s="517"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94"/>
      <c r="B359" s="584"/>
      <c r="C359" s="515"/>
      <c r="D359" s="518"/>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94"/>
      <c r="B360" s="585"/>
      <c r="C360" s="516"/>
      <c r="D360" s="519"/>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94"/>
      <c r="B361" s="583" t="str">
        <f>BJ26</f>
        <v>Influenza A not subtyped</v>
      </c>
      <c r="C361" s="561" t="str">
        <f>$BJ$21</f>
        <v>Total</v>
      </c>
      <c r="D361" s="561"/>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47" t="str">
        <f>B361</f>
        <v>Influenza A not subtyped</v>
      </c>
      <c r="BJ361" s="548"/>
      <c r="BK361" s="549"/>
    </row>
    <row r="362" spans="1:63" ht="12.95" customHeight="1" x14ac:dyDescent="0.2">
      <c r="A362" s="594"/>
      <c r="B362" s="584"/>
      <c r="C362" s="561"/>
      <c r="D362" s="562"/>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44" t="str">
        <f>$BJ$17</f>
        <v>Fever</v>
      </c>
      <c r="BJ362" s="66" t="str">
        <f>$BJ$21</f>
        <v>Total</v>
      </c>
      <c r="BK362" s="76">
        <f>BG361</f>
        <v>0</v>
      </c>
    </row>
    <row r="363" spans="1:63" ht="12.95" customHeight="1" thickBot="1" x14ac:dyDescent="0.25">
      <c r="A363" s="594"/>
      <c r="B363" s="584"/>
      <c r="C363" s="563"/>
      <c r="D363" s="564"/>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45"/>
      <c r="BJ363" s="80" t="str">
        <f>$BJ$22</f>
        <v>Fem.</v>
      </c>
      <c r="BK363" s="77">
        <f>BG362</f>
        <v>0</v>
      </c>
    </row>
    <row r="364" spans="1:63" ht="12.95" customHeight="1" x14ac:dyDescent="0.2">
      <c r="A364" s="594"/>
      <c r="B364" s="584"/>
      <c r="C364" s="514" t="str">
        <f>$BK$11</f>
        <v>Under 6 months</v>
      </c>
      <c r="D364" s="522"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46"/>
      <c r="BJ364" s="80" t="str">
        <f>$BJ$23</f>
        <v>Male</v>
      </c>
      <c r="BK364" s="77">
        <f>BG363</f>
        <v>0</v>
      </c>
    </row>
    <row r="365" spans="1:63" ht="12.95" customHeight="1" x14ac:dyDescent="0.2">
      <c r="A365" s="594"/>
      <c r="B365" s="584"/>
      <c r="C365" s="514"/>
      <c r="D365" s="523"/>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39" t="str">
        <f>$BJ$18</f>
        <v>Hosp.</v>
      </c>
      <c r="BJ365" s="86" t="str">
        <f>$BJ$21</f>
        <v>Total</v>
      </c>
      <c r="BK365" s="21">
        <f>SUM(BK366:BK367)</f>
        <v>0</v>
      </c>
    </row>
    <row r="366" spans="1:63" ht="12.95" customHeight="1" x14ac:dyDescent="0.2">
      <c r="A366" s="594"/>
      <c r="B366" s="584"/>
      <c r="C366" s="514"/>
      <c r="D366" s="524"/>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40"/>
      <c r="BJ366" s="62" t="str">
        <f>$BJ$22</f>
        <v>Fem.</v>
      </c>
      <c r="BK366" s="39">
        <f>BG368+BG380+BG392+BG404+BG416+BG428+BG440+BG452</f>
        <v>0</v>
      </c>
    </row>
    <row r="367" spans="1:63" ht="12.95" customHeight="1" x14ac:dyDescent="0.2">
      <c r="A367" s="594"/>
      <c r="B367" s="584"/>
      <c r="C367" s="515"/>
      <c r="D367" s="520"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41"/>
      <c r="BJ367" s="62" t="str">
        <f>$BJ$23</f>
        <v>Male</v>
      </c>
      <c r="BK367" s="39">
        <f>BG369+BG381+BG393+BG405+BG417+BG429+BG441+BG453</f>
        <v>0</v>
      </c>
    </row>
    <row r="368" spans="1:63" ht="12.95" customHeight="1" x14ac:dyDescent="0.2">
      <c r="A368" s="594"/>
      <c r="B368" s="584"/>
      <c r="C368" s="515"/>
      <c r="D368" s="518"/>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39" t="str">
        <f>$BJ$19</f>
        <v>ICU</v>
      </c>
      <c r="BJ368" s="86" t="str">
        <f>$BJ$21</f>
        <v>Total</v>
      </c>
      <c r="BK368" s="21">
        <f>SUM(BK369:BK370)</f>
        <v>0</v>
      </c>
    </row>
    <row r="369" spans="1:63" ht="12.95" customHeight="1" x14ac:dyDescent="0.2">
      <c r="A369" s="594"/>
      <c r="B369" s="584"/>
      <c r="C369" s="515"/>
      <c r="D369" s="521"/>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40"/>
      <c r="BJ369" s="62" t="str">
        <f>$BJ$22</f>
        <v>Fem.</v>
      </c>
      <c r="BK369" s="39">
        <f>BG371+BG383+BG395+BG407+BG419+BG431+BG443+BG455</f>
        <v>0</v>
      </c>
    </row>
    <row r="370" spans="1:63" ht="12.95" customHeight="1" x14ac:dyDescent="0.2">
      <c r="A370" s="594"/>
      <c r="B370" s="584"/>
      <c r="C370" s="515"/>
      <c r="D370" s="520"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41"/>
      <c r="BJ370" s="62" t="str">
        <f>$BJ$23</f>
        <v>Male</v>
      </c>
      <c r="BK370" s="39">
        <f>BG372+BG384+BG396+BG408+BG420+BG432+BG444+BG456</f>
        <v>0</v>
      </c>
    </row>
    <row r="371" spans="1:63" ht="12.95" customHeight="1" x14ac:dyDescent="0.2">
      <c r="A371" s="594"/>
      <c r="B371" s="584"/>
      <c r="C371" s="515"/>
      <c r="D371" s="518"/>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42" t="str">
        <f>$BJ$20</f>
        <v>Death</v>
      </c>
      <c r="BJ371" s="86" t="str">
        <f>$BJ$21</f>
        <v>Total</v>
      </c>
      <c r="BK371" s="21">
        <f>SUM(BK372:BK373)</f>
        <v>0</v>
      </c>
    </row>
    <row r="372" spans="1:63" ht="12.95" customHeight="1" x14ac:dyDescent="0.2">
      <c r="A372" s="594"/>
      <c r="B372" s="584"/>
      <c r="C372" s="515"/>
      <c r="D372" s="521"/>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40"/>
      <c r="BJ372" s="62" t="str">
        <f>$BJ$22</f>
        <v>Fem.</v>
      </c>
      <c r="BK372" s="39">
        <f>BG374+BG386+BG398+BG410+BG422+BG434+BG446+BG458</f>
        <v>0</v>
      </c>
    </row>
    <row r="373" spans="1:63" ht="12.95" customHeight="1" thickBot="1" x14ac:dyDescent="0.25">
      <c r="A373" s="594"/>
      <c r="B373" s="584"/>
      <c r="C373" s="515"/>
      <c r="D373" s="517"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43"/>
      <c r="BJ373" s="63" t="str">
        <f>$BJ$23</f>
        <v>Male</v>
      </c>
      <c r="BK373" s="40">
        <f>BG375+BG387+BG399+BG411+BG423+BG435+BG447+BG459</f>
        <v>0</v>
      </c>
    </row>
    <row r="374" spans="1:63" ht="12.95" customHeight="1" x14ac:dyDescent="0.2">
      <c r="A374" s="594"/>
      <c r="B374" s="584"/>
      <c r="C374" s="515"/>
      <c r="D374" s="518"/>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94"/>
      <c r="B375" s="584"/>
      <c r="C375" s="516"/>
      <c r="D375" s="519"/>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56"/>
      <c r="BJ375" s="556"/>
      <c r="BK375" s="556"/>
    </row>
    <row r="376" spans="1:63" ht="12.95" customHeight="1" x14ac:dyDescent="0.2">
      <c r="A376" s="594"/>
      <c r="B376" s="584"/>
      <c r="C376" s="513" t="str">
        <f>$BK$12</f>
        <v>6 to 11 months</v>
      </c>
      <c r="D376" s="522"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94"/>
      <c r="B377" s="584"/>
      <c r="C377" s="514"/>
      <c r="D377" s="523"/>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94"/>
      <c r="B378" s="584"/>
      <c r="C378" s="514"/>
      <c r="D378" s="524"/>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94"/>
      <c r="B379" s="584"/>
      <c r="C379" s="515"/>
      <c r="D379" s="520"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94"/>
      <c r="B380" s="584"/>
      <c r="C380" s="515"/>
      <c r="D380" s="518"/>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94"/>
      <c r="B381" s="584"/>
      <c r="C381" s="515"/>
      <c r="D381" s="521"/>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94"/>
      <c r="B382" s="584"/>
      <c r="C382" s="515"/>
      <c r="D382" s="520"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94"/>
      <c r="B383" s="584"/>
      <c r="C383" s="515"/>
      <c r="D383" s="518"/>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94"/>
      <c r="B384" s="584"/>
      <c r="C384" s="515"/>
      <c r="D384" s="521"/>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94"/>
      <c r="B385" s="584"/>
      <c r="C385" s="515"/>
      <c r="D385" s="517"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94"/>
      <c r="B386" s="584"/>
      <c r="C386" s="515"/>
      <c r="D386" s="518"/>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94"/>
      <c r="B387" s="584"/>
      <c r="C387" s="516"/>
      <c r="D387" s="519"/>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94"/>
      <c r="B388" s="584"/>
      <c r="C388" s="513" t="str">
        <f>$BK$13</f>
        <v>12 to 23 months</v>
      </c>
      <c r="D388" s="522"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94"/>
      <c r="B389" s="584"/>
      <c r="C389" s="514"/>
      <c r="D389" s="523"/>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94"/>
      <c r="B390" s="584"/>
      <c r="C390" s="514"/>
      <c r="D390" s="524"/>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94"/>
      <c r="B391" s="584"/>
      <c r="C391" s="515"/>
      <c r="D391" s="520"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94"/>
      <c r="B392" s="584"/>
      <c r="C392" s="515"/>
      <c r="D392" s="518"/>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94"/>
      <c r="B393" s="584"/>
      <c r="C393" s="515"/>
      <c r="D393" s="521"/>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94"/>
      <c r="B394" s="584"/>
      <c r="C394" s="515"/>
      <c r="D394" s="520"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94"/>
      <c r="B395" s="584"/>
      <c r="C395" s="515"/>
      <c r="D395" s="518"/>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94"/>
      <c r="B396" s="584"/>
      <c r="C396" s="515"/>
      <c r="D396" s="521"/>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94"/>
      <c r="B397" s="584"/>
      <c r="C397" s="515"/>
      <c r="D397" s="517"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94"/>
      <c r="B398" s="584"/>
      <c r="C398" s="515"/>
      <c r="D398" s="518"/>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94"/>
      <c r="B399" s="584"/>
      <c r="C399" s="516"/>
      <c r="D399" s="519"/>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94"/>
      <c r="B400" s="584"/>
      <c r="C400" s="513" t="str">
        <f>$BK$14</f>
        <v>2 to 4 years</v>
      </c>
      <c r="D400" s="522"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94"/>
      <c r="B401" s="584"/>
      <c r="C401" s="514"/>
      <c r="D401" s="523"/>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94"/>
      <c r="B402" s="584"/>
      <c r="C402" s="514"/>
      <c r="D402" s="524"/>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94"/>
      <c r="B403" s="584"/>
      <c r="C403" s="515"/>
      <c r="D403" s="520"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94"/>
      <c r="B404" s="584"/>
      <c r="C404" s="515"/>
      <c r="D404" s="518"/>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94"/>
      <c r="B405" s="584"/>
      <c r="C405" s="515"/>
      <c r="D405" s="521"/>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94"/>
      <c r="B406" s="584"/>
      <c r="C406" s="515"/>
      <c r="D406" s="520"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94"/>
      <c r="B407" s="584"/>
      <c r="C407" s="515"/>
      <c r="D407" s="518"/>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94"/>
      <c r="B408" s="584"/>
      <c r="C408" s="515"/>
      <c r="D408" s="521"/>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94"/>
      <c r="B409" s="584"/>
      <c r="C409" s="515"/>
      <c r="D409" s="517"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94"/>
      <c r="B410" s="584"/>
      <c r="C410" s="515"/>
      <c r="D410" s="518"/>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94"/>
      <c r="B411" s="584"/>
      <c r="C411" s="516"/>
      <c r="D411" s="519"/>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94"/>
      <c r="B412" s="584"/>
      <c r="C412" s="513" t="str">
        <f>$BK$15</f>
        <v>5 to 14 years</v>
      </c>
      <c r="D412" s="522"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94"/>
      <c r="B413" s="584"/>
      <c r="C413" s="514"/>
      <c r="D413" s="523"/>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94"/>
      <c r="B414" s="584"/>
      <c r="C414" s="514"/>
      <c r="D414" s="524"/>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94"/>
      <c r="B415" s="584"/>
      <c r="C415" s="515"/>
      <c r="D415" s="520"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94"/>
      <c r="B416" s="584"/>
      <c r="C416" s="515"/>
      <c r="D416" s="518"/>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94"/>
      <c r="B417" s="584"/>
      <c r="C417" s="515"/>
      <c r="D417" s="521"/>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94"/>
      <c r="B418" s="584"/>
      <c r="C418" s="515"/>
      <c r="D418" s="520"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94"/>
      <c r="B419" s="584"/>
      <c r="C419" s="515"/>
      <c r="D419" s="518"/>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94"/>
      <c r="B420" s="584"/>
      <c r="C420" s="515"/>
      <c r="D420" s="521"/>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94"/>
      <c r="B421" s="584"/>
      <c r="C421" s="515"/>
      <c r="D421" s="517"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94"/>
      <c r="B422" s="584"/>
      <c r="C422" s="515"/>
      <c r="D422" s="518"/>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94"/>
      <c r="B423" s="584"/>
      <c r="C423" s="516"/>
      <c r="D423" s="519"/>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94"/>
      <c r="B424" s="584"/>
      <c r="C424" s="513" t="str">
        <f>$BK$16</f>
        <v>15 to 49 years</v>
      </c>
      <c r="D424" s="522"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94"/>
      <c r="B425" s="584"/>
      <c r="C425" s="514"/>
      <c r="D425" s="523"/>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94"/>
      <c r="B426" s="584"/>
      <c r="C426" s="514"/>
      <c r="D426" s="524"/>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94"/>
      <c r="B427" s="584"/>
      <c r="C427" s="515"/>
      <c r="D427" s="520"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94"/>
      <c r="B428" s="584"/>
      <c r="C428" s="515"/>
      <c r="D428" s="518"/>
      <c r="E428" s="62" t="str">
        <f>$BJ$22</f>
        <v>Fem.</v>
      </c>
      <c r="F428" s="473"/>
      <c r="G428" s="473"/>
      <c r="H428" s="473"/>
      <c r="I428" s="473"/>
      <c r="J428" s="473"/>
      <c r="K428" s="473"/>
      <c r="L428" s="473"/>
      <c r="M428" s="473"/>
      <c r="N428" s="473"/>
      <c r="O428" s="473"/>
      <c r="P428" s="473"/>
      <c r="Q428" s="473"/>
      <c r="R428" s="473"/>
      <c r="S428" s="473"/>
      <c r="T428" s="473"/>
      <c r="U428" s="473"/>
      <c r="V428" s="473"/>
      <c r="W428" s="473"/>
      <c r="X428" s="473"/>
      <c r="Y428" s="473"/>
      <c r="Z428" s="473"/>
      <c r="AA428" s="473"/>
      <c r="AB428" s="473"/>
      <c r="AC428" s="473"/>
      <c r="AD428" s="473"/>
      <c r="AE428" s="473"/>
      <c r="AF428" s="473"/>
      <c r="AG428" s="473"/>
      <c r="AH428" s="473"/>
      <c r="AI428" s="473"/>
      <c r="AJ428" s="473"/>
      <c r="AK428" s="473"/>
      <c r="AL428" s="473"/>
      <c r="AM428" s="473"/>
      <c r="AN428" s="473"/>
      <c r="AO428" s="473"/>
      <c r="AP428" s="473"/>
      <c r="AQ428" s="473"/>
      <c r="AR428" s="473"/>
      <c r="AS428" s="473"/>
      <c r="AT428" s="473"/>
      <c r="AU428" s="473"/>
      <c r="AV428" s="473"/>
      <c r="AW428" s="473"/>
      <c r="AX428" s="473"/>
      <c r="AY428" s="473"/>
      <c r="AZ428" s="473"/>
      <c r="BA428" s="473"/>
      <c r="BB428" s="473"/>
      <c r="BC428" s="473"/>
      <c r="BD428" s="473"/>
      <c r="BE428" s="473"/>
      <c r="BF428" s="473"/>
      <c r="BG428" s="18">
        <f t="shared" si="347"/>
        <v>0</v>
      </c>
      <c r="BI428" s="10"/>
      <c r="BJ428" s="79"/>
    </row>
    <row r="429" spans="1:62" ht="12.95" customHeight="1" x14ac:dyDescent="0.2">
      <c r="A429" s="594"/>
      <c r="B429" s="584"/>
      <c r="C429" s="515"/>
      <c r="D429" s="521"/>
      <c r="E429" s="62" t="str">
        <f>$BJ$23</f>
        <v>Male</v>
      </c>
      <c r="F429" s="473"/>
      <c r="G429" s="473"/>
      <c r="H429" s="473"/>
      <c r="I429" s="473"/>
      <c r="J429" s="473"/>
      <c r="K429" s="473"/>
      <c r="L429" s="473"/>
      <c r="M429" s="473"/>
      <c r="N429" s="473"/>
      <c r="O429" s="473"/>
      <c r="P429" s="473"/>
      <c r="Q429" s="473"/>
      <c r="R429" s="473"/>
      <c r="S429" s="473"/>
      <c r="T429" s="473"/>
      <c r="U429" s="473"/>
      <c r="V429" s="473"/>
      <c r="W429" s="473"/>
      <c r="X429" s="473"/>
      <c r="Y429" s="473"/>
      <c r="Z429" s="473"/>
      <c r="AA429" s="473"/>
      <c r="AB429" s="473"/>
      <c r="AC429" s="473"/>
      <c r="AD429" s="473"/>
      <c r="AE429" s="473"/>
      <c r="AF429" s="473"/>
      <c r="AG429" s="473"/>
      <c r="AH429" s="473"/>
      <c r="AI429" s="473"/>
      <c r="AJ429" s="473"/>
      <c r="AK429" s="473"/>
      <c r="AL429" s="473"/>
      <c r="AM429" s="473"/>
      <c r="AN429" s="473"/>
      <c r="AO429" s="473"/>
      <c r="AP429" s="473"/>
      <c r="AQ429" s="473"/>
      <c r="AR429" s="473"/>
      <c r="AS429" s="473"/>
      <c r="AT429" s="473"/>
      <c r="AU429" s="473"/>
      <c r="AV429" s="473"/>
      <c r="AW429" s="473"/>
      <c r="AX429" s="473"/>
      <c r="AY429" s="473"/>
      <c r="AZ429" s="473"/>
      <c r="BA429" s="473"/>
      <c r="BB429" s="473"/>
      <c r="BC429" s="473"/>
      <c r="BD429" s="473"/>
      <c r="BE429" s="473"/>
      <c r="BF429" s="473"/>
      <c r="BG429" s="18">
        <f t="shared" si="347"/>
        <v>0</v>
      </c>
      <c r="BI429" s="10"/>
      <c r="BJ429" s="79"/>
    </row>
    <row r="430" spans="1:62" ht="12.95" customHeight="1" x14ac:dyDescent="0.2">
      <c r="A430" s="594"/>
      <c r="B430" s="584"/>
      <c r="C430" s="515"/>
      <c r="D430" s="520"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94"/>
      <c r="B431" s="584"/>
      <c r="C431" s="515"/>
      <c r="D431" s="518"/>
      <c r="E431" s="62" t="str">
        <f>$BJ$22</f>
        <v>Fem.</v>
      </c>
      <c r="F431" s="473"/>
      <c r="G431" s="473"/>
      <c r="H431" s="473"/>
      <c r="I431" s="473"/>
      <c r="J431" s="473"/>
      <c r="K431" s="473"/>
      <c r="L431" s="473"/>
      <c r="M431" s="473"/>
      <c r="N431" s="473"/>
      <c r="O431" s="473"/>
      <c r="P431" s="473"/>
      <c r="Q431" s="473"/>
      <c r="R431" s="473"/>
      <c r="S431" s="473"/>
      <c r="T431" s="473"/>
      <c r="U431" s="473"/>
      <c r="V431" s="473"/>
      <c r="W431" s="473"/>
      <c r="X431" s="473"/>
      <c r="Y431" s="473"/>
      <c r="Z431" s="473"/>
      <c r="AA431" s="473"/>
      <c r="AB431" s="473"/>
      <c r="AC431" s="473"/>
      <c r="AD431" s="473"/>
      <c r="AE431" s="473"/>
      <c r="AF431" s="473"/>
      <c r="AG431" s="473"/>
      <c r="AH431" s="473"/>
      <c r="AI431" s="473"/>
      <c r="AJ431" s="473"/>
      <c r="AK431" s="473"/>
      <c r="AL431" s="473"/>
      <c r="AM431" s="473"/>
      <c r="AN431" s="473"/>
      <c r="AO431" s="473"/>
      <c r="AP431" s="473"/>
      <c r="AQ431" s="473"/>
      <c r="AR431" s="473"/>
      <c r="AS431" s="473"/>
      <c r="AT431" s="473"/>
      <c r="AU431" s="473"/>
      <c r="AV431" s="473"/>
      <c r="AW431" s="473"/>
      <c r="AX431" s="473"/>
      <c r="AY431" s="473"/>
      <c r="AZ431" s="473"/>
      <c r="BA431" s="473"/>
      <c r="BB431" s="473"/>
      <c r="BC431" s="473"/>
      <c r="BD431" s="473"/>
      <c r="BE431" s="473"/>
      <c r="BF431" s="473"/>
      <c r="BG431" s="18">
        <f t="shared" si="347"/>
        <v>0</v>
      </c>
      <c r="BI431" s="10"/>
      <c r="BJ431" s="79"/>
    </row>
    <row r="432" spans="1:62" ht="12.95" customHeight="1" x14ac:dyDescent="0.2">
      <c r="A432" s="594"/>
      <c r="B432" s="584"/>
      <c r="C432" s="515"/>
      <c r="D432" s="521"/>
      <c r="E432" s="62" t="str">
        <f>$BJ$23</f>
        <v>Male</v>
      </c>
      <c r="F432" s="473"/>
      <c r="G432" s="473"/>
      <c r="H432" s="473"/>
      <c r="I432" s="473"/>
      <c r="J432" s="473"/>
      <c r="K432" s="473"/>
      <c r="L432" s="473"/>
      <c r="M432" s="473"/>
      <c r="N432" s="473"/>
      <c r="O432" s="473"/>
      <c r="P432" s="473"/>
      <c r="Q432" s="473"/>
      <c r="R432" s="473"/>
      <c r="S432" s="473"/>
      <c r="T432" s="473"/>
      <c r="U432" s="473"/>
      <c r="V432" s="473"/>
      <c r="W432" s="473"/>
      <c r="X432" s="473"/>
      <c r="Y432" s="473"/>
      <c r="Z432" s="473"/>
      <c r="AA432" s="473"/>
      <c r="AB432" s="473"/>
      <c r="AC432" s="473"/>
      <c r="AD432" s="473"/>
      <c r="AE432" s="473"/>
      <c r="AF432" s="473"/>
      <c r="AG432" s="473"/>
      <c r="AH432" s="473"/>
      <c r="AI432" s="473"/>
      <c r="AJ432" s="473"/>
      <c r="AK432" s="473"/>
      <c r="AL432" s="473"/>
      <c r="AM432" s="473"/>
      <c r="AN432" s="473"/>
      <c r="AO432" s="473"/>
      <c r="AP432" s="473"/>
      <c r="AQ432" s="473"/>
      <c r="AR432" s="473"/>
      <c r="AS432" s="473"/>
      <c r="AT432" s="473"/>
      <c r="AU432" s="473"/>
      <c r="AV432" s="473"/>
      <c r="AW432" s="473"/>
      <c r="AX432" s="473"/>
      <c r="AY432" s="473"/>
      <c r="AZ432" s="473"/>
      <c r="BA432" s="473"/>
      <c r="BB432" s="473"/>
      <c r="BC432" s="473"/>
      <c r="BD432" s="473"/>
      <c r="BE432" s="473"/>
      <c r="BF432" s="473"/>
      <c r="BG432" s="18">
        <f t="shared" si="347"/>
        <v>0</v>
      </c>
      <c r="BI432" s="10"/>
      <c r="BJ432" s="79"/>
    </row>
    <row r="433" spans="1:59" ht="12.95" customHeight="1" x14ac:dyDescent="0.2">
      <c r="A433" s="594"/>
      <c r="B433" s="584"/>
      <c r="C433" s="515"/>
      <c r="D433" s="517"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94"/>
      <c r="B434" s="584"/>
      <c r="C434" s="515"/>
      <c r="D434" s="518"/>
      <c r="E434" s="62" t="str">
        <f>$BJ$22</f>
        <v>Fem.</v>
      </c>
      <c r="F434" s="473"/>
      <c r="G434" s="473"/>
      <c r="H434" s="473"/>
      <c r="I434" s="473"/>
      <c r="J434" s="473"/>
      <c r="K434" s="473"/>
      <c r="L434" s="473"/>
      <c r="M434" s="473"/>
      <c r="N434" s="473"/>
      <c r="O434" s="473"/>
      <c r="P434" s="473"/>
      <c r="Q434" s="473"/>
      <c r="R434" s="473"/>
      <c r="S434" s="473"/>
      <c r="T434" s="473"/>
      <c r="U434" s="473"/>
      <c r="V434" s="473"/>
      <c r="W434" s="473"/>
      <c r="X434" s="473"/>
      <c r="Y434" s="473"/>
      <c r="Z434" s="473"/>
      <c r="AA434" s="473"/>
      <c r="AB434" s="473"/>
      <c r="AC434" s="473"/>
      <c r="AD434" s="473"/>
      <c r="AE434" s="473"/>
      <c r="AF434" s="473"/>
      <c r="AG434" s="473"/>
      <c r="AH434" s="473"/>
      <c r="AI434" s="473"/>
      <c r="AJ434" s="473"/>
      <c r="AK434" s="473"/>
      <c r="AL434" s="473"/>
      <c r="AM434" s="473"/>
      <c r="AN434" s="473"/>
      <c r="AO434" s="473"/>
      <c r="AP434" s="473"/>
      <c r="AQ434" s="473"/>
      <c r="AR434" s="473"/>
      <c r="AS434" s="473"/>
      <c r="AT434" s="473"/>
      <c r="AU434" s="473"/>
      <c r="AV434" s="473"/>
      <c r="AW434" s="473"/>
      <c r="AX434" s="473"/>
      <c r="AY434" s="473"/>
      <c r="AZ434" s="473"/>
      <c r="BA434" s="473"/>
      <c r="BB434" s="473"/>
      <c r="BC434" s="473"/>
      <c r="BD434" s="473"/>
      <c r="BE434" s="473"/>
      <c r="BF434" s="473"/>
      <c r="BG434" s="18">
        <f t="shared" si="347"/>
        <v>0</v>
      </c>
    </row>
    <row r="435" spans="1:59" ht="12.95" customHeight="1" thickBot="1" x14ac:dyDescent="0.25">
      <c r="A435" s="594"/>
      <c r="B435" s="584"/>
      <c r="C435" s="516"/>
      <c r="D435" s="519"/>
      <c r="E435" s="62" t="str">
        <f>$BJ$23</f>
        <v>Male</v>
      </c>
      <c r="F435" s="473"/>
      <c r="G435" s="473"/>
      <c r="H435" s="473"/>
      <c r="I435" s="473"/>
      <c r="J435" s="473"/>
      <c r="K435" s="473"/>
      <c r="L435" s="473"/>
      <c r="M435" s="473"/>
      <c r="N435" s="473"/>
      <c r="O435" s="473"/>
      <c r="P435" s="473"/>
      <c r="Q435" s="473"/>
      <c r="R435" s="473"/>
      <c r="S435" s="473"/>
      <c r="T435" s="473"/>
      <c r="U435" s="473"/>
      <c r="V435" s="473"/>
      <c r="W435" s="473"/>
      <c r="X435" s="473"/>
      <c r="Y435" s="473"/>
      <c r="Z435" s="473"/>
      <c r="AA435" s="473"/>
      <c r="AB435" s="473"/>
      <c r="AC435" s="473"/>
      <c r="AD435" s="473"/>
      <c r="AE435" s="473"/>
      <c r="AF435" s="473"/>
      <c r="AG435" s="473"/>
      <c r="AH435" s="473"/>
      <c r="AI435" s="473"/>
      <c r="AJ435" s="473"/>
      <c r="AK435" s="473"/>
      <c r="AL435" s="473"/>
      <c r="AM435" s="473"/>
      <c r="AN435" s="473"/>
      <c r="AO435" s="473"/>
      <c r="AP435" s="473"/>
      <c r="AQ435" s="473"/>
      <c r="AR435" s="473"/>
      <c r="AS435" s="473"/>
      <c r="AT435" s="473"/>
      <c r="AU435" s="473"/>
      <c r="AV435" s="473"/>
      <c r="AW435" s="473"/>
      <c r="AX435" s="473"/>
      <c r="AY435" s="473"/>
      <c r="AZ435" s="473"/>
      <c r="BA435" s="473"/>
      <c r="BB435" s="473"/>
      <c r="BC435" s="473"/>
      <c r="BD435" s="473"/>
      <c r="BE435" s="473"/>
      <c r="BF435" s="473"/>
      <c r="BG435" s="35">
        <f>SUM(F435:BF435)</f>
        <v>0</v>
      </c>
    </row>
    <row r="436" spans="1:59" ht="12.95" customHeight="1" x14ac:dyDescent="0.2">
      <c r="A436" s="594"/>
      <c r="B436" s="584"/>
      <c r="C436" s="513" t="str">
        <f>$BK$17</f>
        <v>50 to 64 years</v>
      </c>
      <c r="D436" s="522"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94"/>
      <c r="B437" s="584"/>
      <c r="C437" s="514"/>
      <c r="D437" s="523"/>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94"/>
      <c r="B438" s="584"/>
      <c r="C438" s="514"/>
      <c r="D438" s="524"/>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94"/>
      <c r="B439" s="584"/>
      <c r="C439" s="514"/>
      <c r="D439" s="520"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94"/>
      <c r="B440" s="584"/>
      <c r="C440" s="514"/>
      <c r="D440" s="518"/>
      <c r="E440" s="62" t="str">
        <f>$BJ$22</f>
        <v>Fem.</v>
      </c>
      <c r="F440" s="473"/>
      <c r="G440" s="473"/>
      <c r="H440" s="473"/>
      <c r="I440" s="473"/>
      <c r="J440" s="473"/>
      <c r="K440" s="473"/>
      <c r="L440" s="473"/>
      <c r="M440" s="473"/>
      <c r="N440" s="473"/>
      <c r="O440" s="473"/>
      <c r="P440" s="473"/>
      <c r="Q440" s="473"/>
      <c r="R440" s="473"/>
      <c r="S440" s="473"/>
      <c r="T440" s="473"/>
      <c r="U440" s="473"/>
      <c r="V440" s="473"/>
      <c r="W440" s="473"/>
      <c r="X440" s="473"/>
      <c r="Y440" s="473"/>
      <c r="Z440" s="473"/>
      <c r="AA440" s="473"/>
      <c r="AB440" s="473"/>
      <c r="AC440" s="473"/>
      <c r="AD440" s="473"/>
      <c r="AE440" s="473"/>
      <c r="AF440" s="473"/>
      <c r="AG440" s="473"/>
      <c r="AH440" s="473"/>
      <c r="AI440" s="473"/>
      <c r="AJ440" s="473"/>
      <c r="AK440" s="473"/>
      <c r="AL440" s="473"/>
      <c r="AM440" s="473"/>
      <c r="AN440" s="473"/>
      <c r="AO440" s="473"/>
      <c r="AP440" s="473"/>
      <c r="AQ440" s="473"/>
      <c r="AR440" s="473"/>
      <c r="AS440" s="473"/>
      <c r="AT440" s="473"/>
      <c r="AU440" s="473"/>
      <c r="AV440" s="473"/>
      <c r="AW440" s="473"/>
      <c r="AX440" s="473"/>
      <c r="AY440" s="473"/>
      <c r="AZ440" s="473"/>
      <c r="BA440" s="473"/>
      <c r="BB440" s="473"/>
      <c r="BC440" s="473"/>
      <c r="BD440" s="473"/>
      <c r="BE440" s="473"/>
      <c r="BF440" s="473"/>
      <c r="BG440" s="18">
        <f t="shared" si="352"/>
        <v>0</v>
      </c>
    </row>
    <row r="441" spans="1:59" ht="12.95" customHeight="1" x14ac:dyDescent="0.2">
      <c r="A441" s="594"/>
      <c r="B441" s="584"/>
      <c r="C441" s="514"/>
      <c r="D441" s="521"/>
      <c r="E441" s="62" t="str">
        <f>$BJ$23</f>
        <v>Male</v>
      </c>
      <c r="F441" s="473"/>
      <c r="G441" s="473"/>
      <c r="H441" s="473"/>
      <c r="I441" s="473"/>
      <c r="J441" s="473"/>
      <c r="K441" s="473"/>
      <c r="L441" s="473"/>
      <c r="M441" s="473"/>
      <c r="N441" s="473"/>
      <c r="O441" s="473"/>
      <c r="P441" s="473"/>
      <c r="Q441" s="473"/>
      <c r="R441" s="473"/>
      <c r="S441" s="473"/>
      <c r="T441" s="473"/>
      <c r="U441" s="473"/>
      <c r="V441" s="473"/>
      <c r="W441" s="473"/>
      <c r="X441" s="473"/>
      <c r="Y441" s="473"/>
      <c r="Z441" s="473"/>
      <c r="AA441" s="473"/>
      <c r="AB441" s="473"/>
      <c r="AC441" s="473"/>
      <c r="AD441" s="473"/>
      <c r="AE441" s="473"/>
      <c r="AF441" s="473"/>
      <c r="AG441" s="473"/>
      <c r="AH441" s="473"/>
      <c r="AI441" s="473"/>
      <c r="AJ441" s="473"/>
      <c r="AK441" s="473"/>
      <c r="AL441" s="473"/>
      <c r="AM441" s="473"/>
      <c r="AN441" s="473"/>
      <c r="AO441" s="473"/>
      <c r="AP441" s="473"/>
      <c r="AQ441" s="473"/>
      <c r="AR441" s="473"/>
      <c r="AS441" s="473"/>
      <c r="AT441" s="473"/>
      <c r="AU441" s="473"/>
      <c r="AV441" s="473"/>
      <c r="AW441" s="473"/>
      <c r="AX441" s="473"/>
      <c r="AY441" s="473"/>
      <c r="AZ441" s="473"/>
      <c r="BA441" s="473"/>
      <c r="BB441" s="473"/>
      <c r="BC441" s="473"/>
      <c r="BD441" s="473"/>
      <c r="BE441" s="473"/>
      <c r="BF441" s="473"/>
      <c r="BG441" s="18">
        <f t="shared" si="352"/>
        <v>0</v>
      </c>
    </row>
    <row r="442" spans="1:59" ht="12.95" customHeight="1" x14ac:dyDescent="0.2">
      <c r="A442" s="594"/>
      <c r="B442" s="584"/>
      <c r="C442" s="514"/>
      <c r="D442" s="520"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94"/>
      <c r="B443" s="584"/>
      <c r="C443" s="514"/>
      <c r="D443" s="518"/>
      <c r="E443" s="62" t="str">
        <f>$BJ$22</f>
        <v>Fem.</v>
      </c>
      <c r="F443" s="473"/>
      <c r="G443" s="473"/>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3"/>
      <c r="BE443" s="473"/>
      <c r="BF443" s="473"/>
      <c r="BG443" s="18">
        <f t="shared" si="352"/>
        <v>0</v>
      </c>
    </row>
    <row r="444" spans="1:59" ht="12.95" customHeight="1" x14ac:dyDescent="0.2">
      <c r="A444" s="594"/>
      <c r="B444" s="584"/>
      <c r="C444" s="514"/>
      <c r="D444" s="521"/>
      <c r="E444" s="62" t="str">
        <f>$BJ$23</f>
        <v>Male</v>
      </c>
      <c r="F444" s="473"/>
      <c r="G444" s="473"/>
      <c r="H444" s="473"/>
      <c r="I444" s="473"/>
      <c r="J444" s="473"/>
      <c r="K444" s="473"/>
      <c r="L444" s="473"/>
      <c r="M444" s="473"/>
      <c r="N444" s="473"/>
      <c r="O444" s="473"/>
      <c r="P444" s="473"/>
      <c r="Q444" s="473"/>
      <c r="R444" s="473"/>
      <c r="S444" s="473"/>
      <c r="T444" s="473"/>
      <c r="U444" s="473"/>
      <c r="V444" s="473"/>
      <c r="W444" s="473"/>
      <c r="X444" s="473"/>
      <c r="Y444" s="473"/>
      <c r="Z444" s="473"/>
      <c r="AA444" s="473"/>
      <c r="AB444" s="473"/>
      <c r="AC444" s="473"/>
      <c r="AD444" s="473"/>
      <c r="AE444" s="473"/>
      <c r="AF444" s="473"/>
      <c r="AG444" s="473"/>
      <c r="AH444" s="473"/>
      <c r="AI444" s="473"/>
      <c r="AJ444" s="473"/>
      <c r="AK444" s="473"/>
      <c r="AL444" s="473"/>
      <c r="AM444" s="473"/>
      <c r="AN444" s="473"/>
      <c r="AO444" s="473"/>
      <c r="AP444" s="473"/>
      <c r="AQ444" s="473"/>
      <c r="AR444" s="473"/>
      <c r="AS444" s="473"/>
      <c r="AT444" s="473"/>
      <c r="AU444" s="473"/>
      <c r="AV444" s="473"/>
      <c r="AW444" s="473"/>
      <c r="AX444" s="473"/>
      <c r="AY444" s="473"/>
      <c r="AZ444" s="473"/>
      <c r="BA444" s="473"/>
      <c r="BB444" s="473"/>
      <c r="BC444" s="473"/>
      <c r="BD444" s="473"/>
      <c r="BE444" s="473"/>
      <c r="BF444" s="473"/>
      <c r="BG444" s="18">
        <f t="shared" si="352"/>
        <v>0</v>
      </c>
    </row>
    <row r="445" spans="1:59" ht="12.95" customHeight="1" x14ac:dyDescent="0.2">
      <c r="A445" s="594"/>
      <c r="B445" s="584"/>
      <c r="C445" s="514"/>
      <c r="D445" s="517"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94"/>
      <c r="B446" s="584"/>
      <c r="C446" s="514"/>
      <c r="D446" s="518"/>
      <c r="E446" s="62" t="str">
        <f>$BJ$22</f>
        <v>Fem.</v>
      </c>
      <c r="F446" s="473"/>
      <c r="G446" s="473"/>
      <c r="H446" s="473"/>
      <c r="I446" s="473"/>
      <c r="J446" s="473"/>
      <c r="K446" s="473"/>
      <c r="L446" s="473"/>
      <c r="M446" s="473"/>
      <c r="N446" s="473"/>
      <c r="O446" s="473"/>
      <c r="P446" s="473"/>
      <c r="Q446" s="473"/>
      <c r="R446" s="473"/>
      <c r="S446" s="473"/>
      <c r="T446" s="473"/>
      <c r="U446" s="473"/>
      <c r="V446" s="473"/>
      <c r="W446" s="473"/>
      <c r="X446" s="473"/>
      <c r="Y446" s="473"/>
      <c r="Z446" s="473"/>
      <c r="AA446" s="473"/>
      <c r="AB446" s="473"/>
      <c r="AC446" s="473"/>
      <c r="AD446" s="473"/>
      <c r="AE446" s="473"/>
      <c r="AF446" s="473"/>
      <c r="AG446" s="473"/>
      <c r="AH446" s="473"/>
      <c r="AI446" s="473"/>
      <c r="AJ446" s="473"/>
      <c r="AK446" s="473"/>
      <c r="AL446" s="473"/>
      <c r="AM446" s="473"/>
      <c r="AN446" s="473"/>
      <c r="AO446" s="473"/>
      <c r="AP446" s="473"/>
      <c r="AQ446" s="473"/>
      <c r="AR446" s="473"/>
      <c r="AS446" s="473"/>
      <c r="AT446" s="473"/>
      <c r="AU446" s="473"/>
      <c r="AV446" s="473"/>
      <c r="AW446" s="473"/>
      <c r="AX446" s="473"/>
      <c r="AY446" s="473"/>
      <c r="AZ446" s="473"/>
      <c r="BA446" s="473"/>
      <c r="BB446" s="473"/>
      <c r="BC446" s="473"/>
      <c r="BD446" s="473"/>
      <c r="BE446" s="473"/>
      <c r="BF446" s="473"/>
      <c r="BG446" s="18">
        <f t="shared" si="352"/>
        <v>0</v>
      </c>
    </row>
    <row r="447" spans="1:59" ht="12.95" customHeight="1" thickBot="1" x14ac:dyDescent="0.25">
      <c r="A447" s="594"/>
      <c r="B447" s="584"/>
      <c r="C447" s="586"/>
      <c r="D447" s="519"/>
      <c r="E447" s="62" t="str">
        <f>$BJ$23</f>
        <v>Male</v>
      </c>
      <c r="F447" s="473"/>
      <c r="G447" s="473"/>
      <c r="H447" s="473"/>
      <c r="I447" s="473"/>
      <c r="J447" s="473"/>
      <c r="K447" s="473"/>
      <c r="L447" s="473"/>
      <c r="M447" s="473"/>
      <c r="N447" s="473"/>
      <c r="O447" s="473"/>
      <c r="P447" s="473"/>
      <c r="Q447" s="473"/>
      <c r="R447" s="473"/>
      <c r="S447" s="473"/>
      <c r="T447" s="473"/>
      <c r="U447" s="473"/>
      <c r="V447" s="473"/>
      <c r="W447" s="473"/>
      <c r="X447" s="473"/>
      <c r="Y447" s="473"/>
      <c r="Z447" s="473"/>
      <c r="AA447" s="473"/>
      <c r="AB447" s="473"/>
      <c r="AC447" s="473"/>
      <c r="AD447" s="473"/>
      <c r="AE447" s="473"/>
      <c r="AF447" s="473"/>
      <c r="AG447" s="473"/>
      <c r="AH447" s="473"/>
      <c r="AI447" s="473"/>
      <c r="AJ447" s="473"/>
      <c r="AK447" s="473"/>
      <c r="AL447" s="473"/>
      <c r="AM447" s="473"/>
      <c r="AN447" s="473"/>
      <c r="AO447" s="473"/>
      <c r="AP447" s="473"/>
      <c r="AQ447" s="473"/>
      <c r="AR447" s="473"/>
      <c r="AS447" s="473"/>
      <c r="AT447" s="473"/>
      <c r="AU447" s="473"/>
      <c r="AV447" s="473"/>
      <c r="AW447" s="473"/>
      <c r="AX447" s="473"/>
      <c r="AY447" s="473"/>
      <c r="AZ447" s="473"/>
      <c r="BA447" s="473"/>
      <c r="BB447" s="473"/>
      <c r="BC447" s="473"/>
      <c r="BD447" s="473"/>
      <c r="BE447" s="473"/>
      <c r="BF447" s="473"/>
      <c r="BG447" s="35">
        <f>SUM(F447:BF447)</f>
        <v>0</v>
      </c>
    </row>
    <row r="448" spans="1:59" ht="12.95" customHeight="1" x14ac:dyDescent="0.2">
      <c r="A448" s="594"/>
      <c r="B448" s="584"/>
      <c r="C448" s="513" t="str">
        <f>$BK$18</f>
        <v>65 years +</v>
      </c>
      <c r="D448" s="522"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94"/>
      <c r="B449" s="584"/>
      <c r="C449" s="514"/>
      <c r="D449" s="523"/>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94"/>
      <c r="B450" s="584"/>
      <c r="C450" s="514"/>
      <c r="D450" s="524"/>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94"/>
      <c r="B451" s="584"/>
      <c r="C451" s="514"/>
      <c r="D451" s="520"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94"/>
      <c r="B452" s="584"/>
      <c r="C452" s="514"/>
      <c r="D452" s="518"/>
      <c r="E452" s="62" t="str">
        <f>$BJ$22</f>
        <v>Fem.</v>
      </c>
      <c r="F452" s="473"/>
      <c r="G452" s="473"/>
      <c r="H452" s="473"/>
      <c r="I452" s="473"/>
      <c r="J452" s="473"/>
      <c r="K452" s="473"/>
      <c r="L452" s="473"/>
      <c r="M452" s="473"/>
      <c r="N452" s="473"/>
      <c r="O452" s="473"/>
      <c r="P452" s="473"/>
      <c r="Q452" s="473"/>
      <c r="R452" s="473"/>
      <c r="S452" s="473"/>
      <c r="T452" s="473"/>
      <c r="U452" s="473"/>
      <c r="V452" s="473"/>
      <c r="W452" s="473"/>
      <c r="X452" s="473"/>
      <c r="Y452" s="473"/>
      <c r="Z452" s="473"/>
      <c r="AA452" s="473"/>
      <c r="AB452" s="473"/>
      <c r="AC452" s="473"/>
      <c r="AD452" s="473"/>
      <c r="AE452" s="473"/>
      <c r="AF452" s="473"/>
      <c r="AG452" s="473"/>
      <c r="AH452" s="473"/>
      <c r="AI452" s="473"/>
      <c r="AJ452" s="473"/>
      <c r="AK452" s="473"/>
      <c r="AL452" s="473"/>
      <c r="AM452" s="473"/>
      <c r="AN452" s="473"/>
      <c r="AO452" s="473"/>
      <c r="AP452" s="473"/>
      <c r="AQ452" s="473"/>
      <c r="AR452" s="473"/>
      <c r="AS452" s="473"/>
      <c r="AT452" s="473"/>
      <c r="AU452" s="473"/>
      <c r="AV452" s="473"/>
      <c r="AW452" s="473"/>
      <c r="AX452" s="473"/>
      <c r="AY452" s="473"/>
      <c r="AZ452" s="473"/>
      <c r="BA452" s="473"/>
      <c r="BB452" s="473"/>
      <c r="BC452" s="473"/>
      <c r="BD452" s="473"/>
      <c r="BE452" s="473"/>
      <c r="BF452" s="473"/>
      <c r="BG452" s="18">
        <f t="shared" si="357"/>
        <v>0</v>
      </c>
    </row>
    <row r="453" spans="1:63" ht="12.95" customHeight="1" x14ac:dyDescent="0.2">
      <c r="A453" s="594"/>
      <c r="B453" s="584"/>
      <c r="C453" s="514"/>
      <c r="D453" s="521"/>
      <c r="E453" s="62" t="str">
        <f>$BJ$23</f>
        <v>Male</v>
      </c>
      <c r="F453" s="473"/>
      <c r="G453" s="473"/>
      <c r="H453" s="473"/>
      <c r="I453" s="473"/>
      <c r="J453" s="473"/>
      <c r="K453" s="473"/>
      <c r="L453" s="473"/>
      <c r="M453" s="473"/>
      <c r="N453" s="473"/>
      <c r="O453" s="473"/>
      <c r="P453" s="473"/>
      <c r="Q453" s="473"/>
      <c r="R453" s="473"/>
      <c r="S453" s="473"/>
      <c r="T453" s="473"/>
      <c r="U453" s="473"/>
      <c r="V453" s="473"/>
      <c r="W453" s="473"/>
      <c r="X453" s="473"/>
      <c r="Y453" s="473"/>
      <c r="Z453" s="473"/>
      <c r="AA453" s="473"/>
      <c r="AB453" s="473"/>
      <c r="AC453" s="473"/>
      <c r="AD453" s="473"/>
      <c r="AE453" s="473"/>
      <c r="AF453" s="473"/>
      <c r="AG453" s="473"/>
      <c r="AH453" s="473"/>
      <c r="AI453" s="473"/>
      <c r="AJ453" s="473"/>
      <c r="AK453" s="473"/>
      <c r="AL453" s="473"/>
      <c r="AM453" s="473"/>
      <c r="AN453" s="473"/>
      <c r="AO453" s="473"/>
      <c r="AP453" s="473"/>
      <c r="AQ453" s="473"/>
      <c r="AR453" s="473"/>
      <c r="AS453" s="473"/>
      <c r="AT453" s="473"/>
      <c r="AU453" s="473"/>
      <c r="AV453" s="473"/>
      <c r="AW453" s="473"/>
      <c r="AX453" s="473"/>
      <c r="AY453" s="473"/>
      <c r="AZ453" s="473"/>
      <c r="BA453" s="473"/>
      <c r="BB453" s="473"/>
      <c r="BC453" s="473"/>
      <c r="BD453" s="473"/>
      <c r="BE453" s="473"/>
      <c r="BF453" s="473"/>
      <c r="BG453" s="18">
        <f t="shared" si="357"/>
        <v>0</v>
      </c>
    </row>
    <row r="454" spans="1:63" ht="12.95" customHeight="1" x14ac:dyDescent="0.2">
      <c r="A454" s="594"/>
      <c r="B454" s="584"/>
      <c r="C454" s="514"/>
      <c r="D454" s="520"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94"/>
      <c r="B455" s="584"/>
      <c r="C455" s="514"/>
      <c r="D455" s="518"/>
      <c r="E455" s="62" t="str">
        <f>$BJ$22</f>
        <v>Fem.</v>
      </c>
      <c r="F455" s="473"/>
      <c r="G455" s="473"/>
      <c r="H455" s="473"/>
      <c r="I455" s="473"/>
      <c r="J455" s="473"/>
      <c r="K455" s="473"/>
      <c r="L455" s="473"/>
      <c r="M455" s="473"/>
      <c r="N455" s="473"/>
      <c r="O455" s="473"/>
      <c r="P455" s="473"/>
      <c r="Q455" s="473"/>
      <c r="R455" s="473"/>
      <c r="S455" s="473"/>
      <c r="T455" s="473"/>
      <c r="U455" s="473"/>
      <c r="V455" s="473"/>
      <c r="W455" s="473"/>
      <c r="X455" s="473"/>
      <c r="Y455" s="473"/>
      <c r="Z455" s="473"/>
      <c r="AA455" s="473"/>
      <c r="AB455" s="473"/>
      <c r="AC455" s="473"/>
      <c r="AD455" s="473"/>
      <c r="AE455" s="473"/>
      <c r="AF455" s="473"/>
      <c r="AG455" s="473"/>
      <c r="AH455" s="473"/>
      <c r="AI455" s="473"/>
      <c r="AJ455" s="473"/>
      <c r="AK455" s="473"/>
      <c r="AL455" s="473"/>
      <c r="AM455" s="473"/>
      <c r="AN455" s="473"/>
      <c r="AO455" s="473"/>
      <c r="AP455" s="473"/>
      <c r="AQ455" s="473"/>
      <c r="AR455" s="473"/>
      <c r="AS455" s="473"/>
      <c r="AT455" s="473"/>
      <c r="AU455" s="473"/>
      <c r="AV455" s="473"/>
      <c r="AW455" s="473"/>
      <c r="AX455" s="473"/>
      <c r="AY455" s="473"/>
      <c r="AZ455" s="473"/>
      <c r="BA455" s="473"/>
      <c r="BB455" s="473"/>
      <c r="BC455" s="473"/>
      <c r="BD455" s="473"/>
      <c r="BE455" s="473"/>
      <c r="BF455" s="473"/>
      <c r="BG455" s="18">
        <f t="shared" si="357"/>
        <v>0</v>
      </c>
    </row>
    <row r="456" spans="1:63" ht="12.95" customHeight="1" x14ac:dyDescent="0.2">
      <c r="A456" s="594"/>
      <c r="B456" s="584"/>
      <c r="C456" s="514"/>
      <c r="D456" s="521"/>
      <c r="E456" s="62" t="str">
        <f>$BJ$23</f>
        <v>Male</v>
      </c>
      <c r="F456" s="473"/>
      <c r="G456" s="473"/>
      <c r="H456" s="473"/>
      <c r="I456" s="473"/>
      <c r="J456" s="473"/>
      <c r="K456" s="473"/>
      <c r="L456" s="473"/>
      <c r="M456" s="473"/>
      <c r="N456" s="473"/>
      <c r="O456" s="473"/>
      <c r="P456" s="473"/>
      <c r="Q456" s="473"/>
      <c r="R456" s="473"/>
      <c r="S456" s="473"/>
      <c r="T456" s="473"/>
      <c r="U456" s="473"/>
      <c r="V456" s="473"/>
      <c r="W456" s="473"/>
      <c r="X456" s="473"/>
      <c r="Y456" s="473"/>
      <c r="Z456" s="473"/>
      <c r="AA456" s="473"/>
      <c r="AB456" s="473"/>
      <c r="AC456" s="473"/>
      <c r="AD456" s="473"/>
      <c r="AE456" s="473"/>
      <c r="AF456" s="473"/>
      <c r="AG456" s="473"/>
      <c r="AH456" s="473"/>
      <c r="AI456" s="473"/>
      <c r="AJ456" s="473"/>
      <c r="AK456" s="473"/>
      <c r="AL456" s="473"/>
      <c r="AM456" s="473"/>
      <c r="AN456" s="473"/>
      <c r="AO456" s="473"/>
      <c r="AP456" s="473"/>
      <c r="AQ456" s="473"/>
      <c r="AR456" s="473"/>
      <c r="AS456" s="473"/>
      <c r="AT456" s="473"/>
      <c r="AU456" s="473"/>
      <c r="AV456" s="473"/>
      <c r="AW456" s="473"/>
      <c r="AX456" s="473"/>
      <c r="AY456" s="473"/>
      <c r="AZ456" s="473"/>
      <c r="BA456" s="473"/>
      <c r="BB456" s="473"/>
      <c r="BC456" s="473"/>
      <c r="BD456" s="473"/>
      <c r="BE456" s="473"/>
      <c r="BF456" s="473"/>
      <c r="BG456" s="18">
        <f t="shared" si="357"/>
        <v>0</v>
      </c>
    </row>
    <row r="457" spans="1:63" ht="12.95" customHeight="1" x14ac:dyDescent="0.2">
      <c r="A457" s="594"/>
      <c r="B457" s="584"/>
      <c r="C457" s="514"/>
      <c r="D457" s="517"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94"/>
      <c r="B458" s="584"/>
      <c r="C458" s="514"/>
      <c r="D458" s="518"/>
      <c r="E458" s="62" t="str">
        <f>$BJ$22</f>
        <v>Fem.</v>
      </c>
      <c r="F458" s="473"/>
      <c r="G458" s="473"/>
      <c r="H458" s="473"/>
      <c r="I458" s="473"/>
      <c r="J458" s="473"/>
      <c r="K458" s="473"/>
      <c r="L458" s="473"/>
      <c r="M458" s="473"/>
      <c r="N458" s="473"/>
      <c r="O458" s="473"/>
      <c r="P458" s="473"/>
      <c r="Q458" s="473"/>
      <c r="R458" s="473"/>
      <c r="S458" s="473"/>
      <c r="T458" s="473"/>
      <c r="U458" s="473"/>
      <c r="V458" s="473"/>
      <c r="W458" s="473"/>
      <c r="X458" s="473"/>
      <c r="Y458" s="473"/>
      <c r="Z458" s="473"/>
      <c r="AA458" s="473"/>
      <c r="AB458" s="473"/>
      <c r="AC458" s="473"/>
      <c r="AD458" s="473"/>
      <c r="AE458" s="473"/>
      <c r="AF458" s="473"/>
      <c r="AG458" s="473"/>
      <c r="AH458" s="473"/>
      <c r="AI458" s="473"/>
      <c r="AJ458" s="473"/>
      <c r="AK458" s="473"/>
      <c r="AL458" s="473"/>
      <c r="AM458" s="473"/>
      <c r="AN458" s="473"/>
      <c r="AO458" s="473"/>
      <c r="AP458" s="473"/>
      <c r="AQ458" s="473"/>
      <c r="AR458" s="473"/>
      <c r="AS458" s="473"/>
      <c r="AT458" s="473"/>
      <c r="AU458" s="473"/>
      <c r="AV458" s="473"/>
      <c r="AW458" s="473"/>
      <c r="AX458" s="473"/>
      <c r="AY458" s="473"/>
      <c r="AZ458" s="473"/>
      <c r="BA458" s="473"/>
      <c r="BB458" s="473"/>
      <c r="BC458" s="473"/>
      <c r="BD458" s="473"/>
      <c r="BE458" s="473"/>
      <c r="BF458" s="473"/>
      <c r="BG458" s="18">
        <f t="shared" si="357"/>
        <v>0</v>
      </c>
    </row>
    <row r="459" spans="1:63" ht="12.95" customHeight="1" thickBot="1" x14ac:dyDescent="0.25">
      <c r="A459" s="594"/>
      <c r="B459" s="585"/>
      <c r="C459" s="586"/>
      <c r="D459" s="519"/>
      <c r="E459" s="62" t="str">
        <f>$BJ$23</f>
        <v>Male</v>
      </c>
      <c r="F459" s="473"/>
      <c r="G459" s="473"/>
      <c r="H459" s="473"/>
      <c r="I459" s="473"/>
      <c r="J459" s="473"/>
      <c r="K459" s="473"/>
      <c r="L459" s="473"/>
      <c r="M459" s="473"/>
      <c r="N459" s="473"/>
      <c r="O459" s="473"/>
      <c r="P459" s="473"/>
      <c r="Q459" s="473"/>
      <c r="R459" s="473"/>
      <c r="S459" s="473"/>
      <c r="T459" s="473"/>
      <c r="U459" s="473"/>
      <c r="V459" s="473"/>
      <c r="W459" s="473"/>
      <c r="X459" s="473"/>
      <c r="Y459" s="473"/>
      <c r="Z459" s="473"/>
      <c r="AA459" s="473"/>
      <c r="AB459" s="473"/>
      <c r="AC459" s="473"/>
      <c r="AD459" s="473"/>
      <c r="AE459" s="473"/>
      <c r="AF459" s="473"/>
      <c r="AG459" s="473"/>
      <c r="AH459" s="473"/>
      <c r="AI459" s="473"/>
      <c r="AJ459" s="473"/>
      <c r="AK459" s="473"/>
      <c r="AL459" s="473"/>
      <c r="AM459" s="473"/>
      <c r="AN459" s="473"/>
      <c r="AO459" s="473"/>
      <c r="AP459" s="473"/>
      <c r="AQ459" s="473"/>
      <c r="AR459" s="473"/>
      <c r="AS459" s="473"/>
      <c r="AT459" s="473"/>
      <c r="AU459" s="473"/>
      <c r="AV459" s="473"/>
      <c r="AW459" s="473"/>
      <c r="AX459" s="473"/>
      <c r="AY459" s="473"/>
      <c r="AZ459" s="473"/>
      <c r="BA459" s="473"/>
      <c r="BB459" s="473"/>
      <c r="BC459" s="473"/>
      <c r="BD459" s="473"/>
      <c r="BE459" s="473"/>
      <c r="BF459" s="473"/>
      <c r="BG459" s="35">
        <f>SUM(F459:BF459)</f>
        <v>0</v>
      </c>
    </row>
    <row r="460" spans="1:63" ht="12.95" customHeight="1" thickBot="1" x14ac:dyDescent="0.25">
      <c r="A460" s="594"/>
      <c r="B460" s="583" t="str">
        <f>BJ27</f>
        <v>Influenza A not subtypable</v>
      </c>
      <c r="C460" s="561" t="str">
        <f>$BJ$21</f>
        <v>Total</v>
      </c>
      <c r="D460" s="561"/>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47" t="str">
        <f>B460</f>
        <v>Influenza A not subtypable</v>
      </c>
      <c r="BJ460" s="548"/>
      <c r="BK460" s="549"/>
    </row>
    <row r="461" spans="1:63" ht="12.95" customHeight="1" x14ac:dyDescent="0.2">
      <c r="A461" s="594"/>
      <c r="B461" s="584"/>
      <c r="C461" s="561"/>
      <c r="D461" s="562"/>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44" t="str">
        <f>$BJ$17</f>
        <v>Fever</v>
      </c>
      <c r="BJ461" s="66" t="str">
        <f>$BJ$21</f>
        <v>Total</v>
      </c>
      <c r="BK461" s="76">
        <f>BG460</f>
        <v>0</v>
      </c>
    </row>
    <row r="462" spans="1:63" ht="12.95" customHeight="1" thickBot="1" x14ac:dyDescent="0.25">
      <c r="A462" s="594"/>
      <c r="B462" s="584"/>
      <c r="C462" s="563"/>
      <c r="D462" s="564"/>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45"/>
      <c r="BJ462" s="80" t="str">
        <f>$BJ$22</f>
        <v>Fem.</v>
      </c>
      <c r="BK462" s="77">
        <f>BG461</f>
        <v>0</v>
      </c>
    </row>
    <row r="463" spans="1:63" ht="12.95" customHeight="1" x14ac:dyDescent="0.2">
      <c r="A463" s="594"/>
      <c r="B463" s="584"/>
      <c r="C463" s="514" t="str">
        <f>$BK$11</f>
        <v>Under 6 months</v>
      </c>
      <c r="D463" s="522"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46"/>
      <c r="BJ463" s="80" t="str">
        <f>$BJ$23</f>
        <v>Male</v>
      </c>
      <c r="BK463" s="77">
        <f>BG462</f>
        <v>0</v>
      </c>
    </row>
    <row r="464" spans="1:63" ht="12.95" customHeight="1" x14ac:dyDescent="0.2">
      <c r="A464" s="594"/>
      <c r="B464" s="584"/>
      <c r="C464" s="514"/>
      <c r="D464" s="523"/>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39" t="str">
        <f>$BJ$18</f>
        <v>Hosp.</v>
      </c>
      <c r="BJ464" s="86" t="str">
        <f>$BJ$21</f>
        <v>Total</v>
      </c>
      <c r="BK464" s="21">
        <f>SUM(BK465:BK466)</f>
        <v>0</v>
      </c>
    </row>
    <row r="465" spans="1:63" ht="12.95" customHeight="1" x14ac:dyDescent="0.2">
      <c r="A465" s="594"/>
      <c r="B465" s="584"/>
      <c r="C465" s="514"/>
      <c r="D465" s="524"/>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40"/>
      <c r="BJ465" s="62" t="str">
        <f>$BJ$22</f>
        <v>Fem.</v>
      </c>
      <c r="BK465" s="39">
        <f>BG467+BG479+BG491+BG503+BG515+BG527+BG539+BG551</f>
        <v>0</v>
      </c>
    </row>
    <row r="466" spans="1:63" ht="12.95" customHeight="1" x14ac:dyDescent="0.2">
      <c r="A466" s="594"/>
      <c r="B466" s="584"/>
      <c r="C466" s="515"/>
      <c r="D466" s="520"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41"/>
      <c r="BJ466" s="62" t="str">
        <f>$BJ$23</f>
        <v>Male</v>
      </c>
      <c r="BK466" s="39">
        <f>BG468+BG480+BG492+BG504+BG516+BG528+BG540+BG552</f>
        <v>0</v>
      </c>
    </row>
    <row r="467" spans="1:63" ht="12.95" customHeight="1" x14ac:dyDescent="0.2">
      <c r="A467" s="594"/>
      <c r="B467" s="584"/>
      <c r="C467" s="515"/>
      <c r="D467" s="518"/>
      <c r="E467" s="62" t="str">
        <f>$BJ$22</f>
        <v>Fem.</v>
      </c>
      <c r="F467" s="473"/>
      <c r="G467" s="473"/>
      <c r="H467" s="473"/>
      <c r="I467" s="473"/>
      <c r="J467" s="473"/>
      <c r="K467" s="473"/>
      <c r="L467" s="473"/>
      <c r="M467" s="473"/>
      <c r="N467" s="473"/>
      <c r="O467" s="473"/>
      <c r="P467" s="473"/>
      <c r="Q467" s="473"/>
      <c r="R467" s="473"/>
      <c r="S467" s="473"/>
      <c r="T467" s="473"/>
      <c r="U467" s="473"/>
      <c r="V467" s="473"/>
      <c r="W467" s="473"/>
      <c r="X467" s="473"/>
      <c r="Y467" s="473"/>
      <c r="Z467" s="473"/>
      <c r="AA467" s="473"/>
      <c r="AB467" s="473"/>
      <c r="AC467" s="473"/>
      <c r="AD467" s="473"/>
      <c r="AE467" s="473"/>
      <c r="AF467" s="473"/>
      <c r="AG467" s="473"/>
      <c r="AH467" s="473"/>
      <c r="AI467" s="473"/>
      <c r="AJ467" s="473"/>
      <c r="AK467" s="473"/>
      <c r="AL467" s="473"/>
      <c r="AM467" s="473"/>
      <c r="AN467" s="473"/>
      <c r="AO467" s="473"/>
      <c r="AP467" s="473"/>
      <c r="AQ467" s="473"/>
      <c r="AR467" s="473"/>
      <c r="AS467" s="473"/>
      <c r="AT467" s="473"/>
      <c r="AU467" s="473"/>
      <c r="AV467" s="473"/>
      <c r="AW467" s="473"/>
      <c r="AX467" s="473"/>
      <c r="AY467" s="473"/>
      <c r="AZ467" s="473"/>
      <c r="BA467" s="473"/>
      <c r="BB467" s="473"/>
      <c r="BC467" s="473"/>
      <c r="BD467" s="473"/>
      <c r="BE467" s="473"/>
      <c r="BF467" s="473"/>
      <c r="BG467" s="18">
        <f t="shared" si="365"/>
        <v>0</v>
      </c>
      <c r="BI467" s="539" t="str">
        <f>$BJ$19</f>
        <v>ICU</v>
      </c>
      <c r="BJ467" s="86" t="str">
        <f>$BJ$21</f>
        <v>Total</v>
      </c>
      <c r="BK467" s="21">
        <f>SUM(BK468:BK469)</f>
        <v>0</v>
      </c>
    </row>
    <row r="468" spans="1:63" ht="12.95" customHeight="1" x14ac:dyDescent="0.2">
      <c r="A468" s="594"/>
      <c r="B468" s="584"/>
      <c r="C468" s="515"/>
      <c r="D468" s="521"/>
      <c r="E468" s="62" t="str">
        <f>$BJ$23</f>
        <v>Male</v>
      </c>
      <c r="F468" s="473"/>
      <c r="G468" s="473"/>
      <c r="H468" s="473"/>
      <c r="I468" s="473"/>
      <c r="J468" s="473"/>
      <c r="K468" s="473"/>
      <c r="L468" s="473"/>
      <c r="M468" s="473"/>
      <c r="N468" s="473"/>
      <c r="O468" s="473"/>
      <c r="P468" s="473"/>
      <c r="Q468" s="473"/>
      <c r="R468" s="473"/>
      <c r="S468" s="473"/>
      <c r="T468" s="473"/>
      <c r="U468" s="473"/>
      <c r="V468" s="473"/>
      <c r="W468" s="473"/>
      <c r="X468" s="473"/>
      <c r="Y468" s="473"/>
      <c r="Z468" s="473"/>
      <c r="AA468" s="473"/>
      <c r="AB468" s="473"/>
      <c r="AC468" s="473"/>
      <c r="AD468" s="473"/>
      <c r="AE468" s="473"/>
      <c r="AF468" s="473"/>
      <c r="AG468" s="473"/>
      <c r="AH468" s="473"/>
      <c r="AI468" s="473"/>
      <c r="AJ468" s="473"/>
      <c r="AK468" s="473"/>
      <c r="AL468" s="473"/>
      <c r="AM468" s="473"/>
      <c r="AN468" s="473"/>
      <c r="AO468" s="473"/>
      <c r="AP468" s="473"/>
      <c r="AQ468" s="473"/>
      <c r="AR468" s="473"/>
      <c r="AS468" s="473"/>
      <c r="AT468" s="473"/>
      <c r="AU468" s="473"/>
      <c r="AV468" s="473"/>
      <c r="AW468" s="473"/>
      <c r="AX468" s="473"/>
      <c r="AY468" s="473"/>
      <c r="AZ468" s="473"/>
      <c r="BA468" s="473"/>
      <c r="BB468" s="473"/>
      <c r="BC468" s="473"/>
      <c r="BD468" s="473"/>
      <c r="BE468" s="473"/>
      <c r="BF468" s="473"/>
      <c r="BG468" s="18">
        <f t="shared" si="365"/>
        <v>0</v>
      </c>
      <c r="BI468" s="540"/>
      <c r="BJ468" s="62" t="str">
        <f>$BJ$22</f>
        <v>Fem.</v>
      </c>
      <c r="BK468" s="39">
        <f>BG470+BG482+BG494+BG506+BG518+BG530+BG542+BG554</f>
        <v>0</v>
      </c>
    </row>
    <row r="469" spans="1:63" ht="12.95" customHeight="1" x14ac:dyDescent="0.2">
      <c r="A469" s="594"/>
      <c r="B469" s="584"/>
      <c r="C469" s="515"/>
      <c r="D469" s="520"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41"/>
      <c r="BJ469" s="62" t="str">
        <f>$BJ$23</f>
        <v>Male</v>
      </c>
      <c r="BK469" s="39">
        <f>BG471+BG483+BG495+BG507+BG519+BG531+BG543+BG555</f>
        <v>0</v>
      </c>
    </row>
    <row r="470" spans="1:63" ht="12.95" customHeight="1" x14ac:dyDescent="0.2">
      <c r="A470" s="594"/>
      <c r="B470" s="584"/>
      <c r="C470" s="515"/>
      <c r="D470" s="518"/>
      <c r="E470" s="62" t="str">
        <f>$BJ$22</f>
        <v>Fem.</v>
      </c>
      <c r="F470" s="473"/>
      <c r="G470" s="473"/>
      <c r="H470" s="473"/>
      <c r="I470" s="473"/>
      <c r="J470" s="473"/>
      <c r="K470" s="473"/>
      <c r="L470" s="473"/>
      <c r="M470" s="473"/>
      <c r="N470" s="473"/>
      <c r="O470" s="473"/>
      <c r="P470" s="473"/>
      <c r="Q470" s="473"/>
      <c r="R470" s="473"/>
      <c r="S470" s="473"/>
      <c r="T470" s="473"/>
      <c r="U470" s="473"/>
      <c r="V470" s="473"/>
      <c r="W470" s="473"/>
      <c r="X470" s="473"/>
      <c r="Y470" s="473"/>
      <c r="Z470" s="473"/>
      <c r="AA470" s="473"/>
      <c r="AB470" s="473"/>
      <c r="AC470" s="473"/>
      <c r="AD470" s="473"/>
      <c r="AE470" s="473"/>
      <c r="AF470" s="473"/>
      <c r="AG470" s="473"/>
      <c r="AH470" s="473"/>
      <c r="AI470" s="473"/>
      <c r="AJ470" s="473"/>
      <c r="AK470" s="473"/>
      <c r="AL470" s="473"/>
      <c r="AM470" s="473"/>
      <c r="AN470" s="473"/>
      <c r="AO470" s="473"/>
      <c r="AP470" s="473"/>
      <c r="AQ470" s="473"/>
      <c r="AR470" s="473"/>
      <c r="AS470" s="473"/>
      <c r="AT470" s="473"/>
      <c r="AU470" s="473"/>
      <c r="AV470" s="473"/>
      <c r="AW470" s="473"/>
      <c r="AX470" s="473"/>
      <c r="AY470" s="473"/>
      <c r="AZ470" s="473"/>
      <c r="BA470" s="473"/>
      <c r="BB470" s="473"/>
      <c r="BC470" s="473"/>
      <c r="BD470" s="473"/>
      <c r="BE470" s="473"/>
      <c r="BF470" s="473"/>
      <c r="BG470" s="18">
        <f t="shared" si="365"/>
        <v>0</v>
      </c>
      <c r="BI470" s="542" t="str">
        <f>$BJ$20</f>
        <v>Death</v>
      </c>
      <c r="BJ470" s="86" t="str">
        <f>$BJ$21</f>
        <v>Total</v>
      </c>
      <c r="BK470" s="21">
        <f>SUM(BK471:BK472)</f>
        <v>0</v>
      </c>
    </row>
    <row r="471" spans="1:63" ht="12.95" customHeight="1" x14ac:dyDescent="0.2">
      <c r="A471" s="594"/>
      <c r="B471" s="584"/>
      <c r="C471" s="515"/>
      <c r="D471" s="521"/>
      <c r="E471" s="62" t="str">
        <f>$BJ$23</f>
        <v>Male</v>
      </c>
      <c r="F471" s="473"/>
      <c r="G471" s="473"/>
      <c r="H471" s="473"/>
      <c r="I471" s="473"/>
      <c r="J471" s="473"/>
      <c r="K471" s="473"/>
      <c r="L471" s="473"/>
      <c r="M471" s="473"/>
      <c r="N471" s="473"/>
      <c r="O471" s="473"/>
      <c r="P471" s="473"/>
      <c r="Q471" s="473"/>
      <c r="R471" s="473"/>
      <c r="S471" s="473"/>
      <c r="T471" s="473"/>
      <c r="U471" s="473"/>
      <c r="V471" s="473"/>
      <c r="W471" s="473"/>
      <c r="X471" s="473"/>
      <c r="Y471" s="473"/>
      <c r="Z471" s="473"/>
      <c r="AA471" s="473"/>
      <c r="AB471" s="473"/>
      <c r="AC471" s="473"/>
      <c r="AD471" s="473"/>
      <c r="AE471" s="473"/>
      <c r="AF471" s="473"/>
      <c r="AG471" s="473"/>
      <c r="AH471" s="473"/>
      <c r="AI471" s="473"/>
      <c r="AJ471" s="473"/>
      <c r="AK471" s="473"/>
      <c r="AL471" s="473"/>
      <c r="AM471" s="473"/>
      <c r="AN471" s="473"/>
      <c r="AO471" s="473"/>
      <c r="AP471" s="473"/>
      <c r="AQ471" s="473"/>
      <c r="AR471" s="473"/>
      <c r="AS471" s="473"/>
      <c r="AT471" s="473"/>
      <c r="AU471" s="473"/>
      <c r="AV471" s="473"/>
      <c r="AW471" s="473"/>
      <c r="AX471" s="473"/>
      <c r="AY471" s="473"/>
      <c r="AZ471" s="473"/>
      <c r="BA471" s="473"/>
      <c r="BB471" s="473"/>
      <c r="BC471" s="473"/>
      <c r="BD471" s="473"/>
      <c r="BE471" s="473"/>
      <c r="BF471" s="473"/>
      <c r="BG471" s="18">
        <f t="shared" si="365"/>
        <v>0</v>
      </c>
      <c r="BI471" s="540"/>
      <c r="BJ471" s="62" t="str">
        <f>$BJ$22</f>
        <v>Fem.</v>
      </c>
      <c r="BK471" s="39">
        <f>BG473+BG485+BG497+BG509+BG521+BG533+BG545+BG557</f>
        <v>0</v>
      </c>
    </row>
    <row r="472" spans="1:63" ht="12.95" customHeight="1" thickBot="1" x14ac:dyDescent="0.25">
      <c r="A472" s="594"/>
      <c r="B472" s="584"/>
      <c r="C472" s="515"/>
      <c r="D472" s="517"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43"/>
      <c r="BJ472" s="63" t="str">
        <f>$BJ$23</f>
        <v>Male</v>
      </c>
      <c r="BK472" s="40">
        <f>BG474+BG486+BG498+BG510+BG522+BG534+BG546+BG558</f>
        <v>0</v>
      </c>
    </row>
    <row r="473" spans="1:63" ht="12.95" customHeight="1" x14ac:dyDescent="0.2">
      <c r="A473" s="594"/>
      <c r="B473" s="584"/>
      <c r="C473" s="515"/>
      <c r="D473" s="518"/>
      <c r="E473" s="62" t="str">
        <f>$BJ$22</f>
        <v>Fem.</v>
      </c>
      <c r="F473" s="473"/>
      <c r="G473" s="473"/>
      <c r="H473" s="473"/>
      <c r="I473" s="473"/>
      <c r="J473" s="473"/>
      <c r="K473" s="473"/>
      <c r="L473" s="473"/>
      <c r="M473" s="473"/>
      <c r="N473" s="473"/>
      <c r="O473" s="473"/>
      <c r="P473" s="473"/>
      <c r="Q473" s="473"/>
      <c r="R473" s="473"/>
      <c r="S473" s="473"/>
      <c r="T473" s="473"/>
      <c r="U473" s="473"/>
      <c r="V473" s="473"/>
      <c r="W473" s="473"/>
      <c r="X473" s="473"/>
      <c r="Y473" s="473"/>
      <c r="Z473" s="473"/>
      <c r="AA473" s="473"/>
      <c r="AB473" s="473"/>
      <c r="AC473" s="473"/>
      <c r="AD473" s="473"/>
      <c r="AE473" s="473"/>
      <c r="AF473" s="473"/>
      <c r="AG473" s="473"/>
      <c r="AH473" s="473"/>
      <c r="AI473" s="473"/>
      <c r="AJ473" s="473"/>
      <c r="AK473" s="473"/>
      <c r="AL473" s="473"/>
      <c r="AM473" s="473"/>
      <c r="AN473" s="473"/>
      <c r="AO473" s="473"/>
      <c r="AP473" s="473"/>
      <c r="AQ473" s="473"/>
      <c r="AR473" s="473"/>
      <c r="AS473" s="473"/>
      <c r="AT473" s="473"/>
      <c r="AU473" s="473"/>
      <c r="AV473" s="473"/>
      <c r="AW473" s="473"/>
      <c r="AX473" s="473"/>
      <c r="AY473" s="473"/>
      <c r="AZ473" s="473"/>
      <c r="BA473" s="473"/>
      <c r="BB473" s="473"/>
      <c r="BC473" s="473"/>
      <c r="BD473" s="473"/>
      <c r="BE473" s="473"/>
      <c r="BF473" s="473"/>
      <c r="BG473" s="18">
        <f t="shared" si="365"/>
        <v>0</v>
      </c>
    </row>
    <row r="474" spans="1:63" ht="12.95" customHeight="1" thickBot="1" x14ac:dyDescent="0.25">
      <c r="A474" s="594"/>
      <c r="B474" s="584"/>
      <c r="C474" s="516"/>
      <c r="D474" s="519"/>
      <c r="E474" s="62" t="str">
        <f>$BJ$23</f>
        <v>Male</v>
      </c>
      <c r="F474" s="473"/>
      <c r="G474" s="473"/>
      <c r="H474" s="473"/>
      <c r="I474" s="473"/>
      <c r="J474" s="473"/>
      <c r="K474" s="473"/>
      <c r="L474" s="473"/>
      <c r="M474" s="473"/>
      <c r="N474" s="473"/>
      <c r="O474" s="473"/>
      <c r="P474" s="473"/>
      <c r="Q474" s="473"/>
      <c r="R474" s="473"/>
      <c r="S474" s="473"/>
      <c r="T474" s="473"/>
      <c r="U474" s="473"/>
      <c r="V474" s="473"/>
      <c r="W474" s="473"/>
      <c r="X474" s="473"/>
      <c r="Y474" s="473"/>
      <c r="Z474" s="473"/>
      <c r="AA474" s="473"/>
      <c r="AB474" s="473"/>
      <c r="AC474" s="473"/>
      <c r="AD474" s="473"/>
      <c r="AE474" s="473"/>
      <c r="AF474" s="473"/>
      <c r="AG474" s="473"/>
      <c r="AH474" s="473"/>
      <c r="AI474" s="473"/>
      <c r="AJ474" s="473"/>
      <c r="AK474" s="473"/>
      <c r="AL474" s="473"/>
      <c r="AM474" s="473"/>
      <c r="AN474" s="473"/>
      <c r="AO474" s="473"/>
      <c r="AP474" s="473"/>
      <c r="AQ474" s="473"/>
      <c r="AR474" s="473"/>
      <c r="AS474" s="473"/>
      <c r="AT474" s="473"/>
      <c r="AU474" s="473"/>
      <c r="AV474" s="473"/>
      <c r="AW474" s="473"/>
      <c r="AX474" s="473"/>
      <c r="AY474" s="473"/>
      <c r="AZ474" s="473"/>
      <c r="BA474" s="473"/>
      <c r="BB474" s="473"/>
      <c r="BC474" s="473"/>
      <c r="BD474" s="473"/>
      <c r="BE474" s="473"/>
      <c r="BF474" s="473"/>
      <c r="BG474" s="35">
        <f>SUM(F474:BF474)</f>
        <v>0</v>
      </c>
      <c r="BI474" s="556"/>
      <c r="BJ474" s="556"/>
      <c r="BK474" s="556"/>
    </row>
    <row r="475" spans="1:63" ht="12.95" customHeight="1" x14ac:dyDescent="0.2">
      <c r="A475" s="594"/>
      <c r="B475" s="584"/>
      <c r="C475" s="513" t="str">
        <f>$BK$12</f>
        <v>6 to 11 months</v>
      </c>
      <c r="D475" s="522"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94"/>
      <c r="B476" s="584"/>
      <c r="C476" s="514"/>
      <c r="D476" s="523"/>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94"/>
      <c r="B477" s="584"/>
      <c r="C477" s="514"/>
      <c r="D477" s="524"/>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94"/>
      <c r="B478" s="584"/>
      <c r="C478" s="515"/>
      <c r="D478" s="520"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94"/>
      <c r="B479" s="584"/>
      <c r="C479" s="515"/>
      <c r="D479" s="518"/>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94"/>
      <c r="B480" s="584"/>
      <c r="C480" s="515"/>
      <c r="D480" s="521"/>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94"/>
      <c r="B481" s="584"/>
      <c r="C481" s="515"/>
      <c r="D481" s="520"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94"/>
      <c r="B482" s="584"/>
      <c r="C482" s="515"/>
      <c r="D482" s="518"/>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94"/>
      <c r="B483" s="584"/>
      <c r="C483" s="515"/>
      <c r="D483" s="521"/>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94"/>
      <c r="B484" s="584"/>
      <c r="C484" s="515"/>
      <c r="D484" s="517"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94"/>
      <c r="B485" s="584"/>
      <c r="C485" s="515"/>
      <c r="D485" s="518"/>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94"/>
      <c r="B486" s="584"/>
      <c r="C486" s="516"/>
      <c r="D486" s="519"/>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94"/>
      <c r="B487" s="584"/>
      <c r="C487" s="513" t="str">
        <f>$BK$13</f>
        <v>12 to 23 months</v>
      </c>
      <c r="D487" s="522"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94"/>
      <c r="B488" s="584"/>
      <c r="C488" s="514"/>
      <c r="D488" s="523"/>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94"/>
      <c r="B489" s="584"/>
      <c r="C489" s="514"/>
      <c r="D489" s="524"/>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94"/>
      <c r="B490" s="584"/>
      <c r="C490" s="515"/>
      <c r="D490" s="520"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94"/>
      <c r="B491" s="584"/>
      <c r="C491" s="515"/>
      <c r="D491" s="518"/>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94"/>
      <c r="B492" s="584"/>
      <c r="C492" s="515"/>
      <c r="D492" s="521"/>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94"/>
      <c r="B493" s="584"/>
      <c r="C493" s="515"/>
      <c r="D493" s="520"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94"/>
      <c r="B494" s="584"/>
      <c r="C494" s="515"/>
      <c r="D494" s="518"/>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94"/>
      <c r="B495" s="584"/>
      <c r="C495" s="515"/>
      <c r="D495" s="521"/>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94"/>
      <c r="B496" s="584"/>
      <c r="C496" s="515"/>
      <c r="D496" s="517"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94"/>
      <c r="B497" s="584"/>
      <c r="C497" s="515"/>
      <c r="D497" s="518"/>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94"/>
      <c r="B498" s="584"/>
      <c r="C498" s="516"/>
      <c r="D498" s="519"/>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94"/>
      <c r="B499" s="584"/>
      <c r="C499" s="513" t="str">
        <f>$BK$14</f>
        <v>2 to 4 years</v>
      </c>
      <c r="D499" s="522"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94"/>
      <c r="B500" s="584"/>
      <c r="C500" s="514"/>
      <c r="D500" s="523"/>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94"/>
      <c r="B501" s="584"/>
      <c r="C501" s="514"/>
      <c r="D501" s="524"/>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94"/>
      <c r="B502" s="584"/>
      <c r="C502" s="515"/>
      <c r="D502" s="520"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94"/>
      <c r="B503" s="584"/>
      <c r="C503" s="515"/>
      <c r="D503" s="518"/>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94"/>
      <c r="B504" s="584"/>
      <c r="C504" s="515"/>
      <c r="D504" s="521"/>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94"/>
      <c r="B505" s="584"/>
      <c r="C505" s="515"/>
      <c r="D505" s="520"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94"/>
      <c r="B506" s="584"/>
      <c r="C506" s="515"/>
      <c r="D506" s="518"/>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94"/>
      <c r="B507" s="584"/>
      <c r="C507" s="515"/>
      <c r="D507" s="521"/>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94"/>
      <c r="B508" s="584"/>
      <c r="C508" s="515"/>
      <c r="D508" s="517"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94"/>
      <c r="B509" s="584"/>
      <c r="C509" s="515"/>
      <c r="D509" s="518"/>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94"/>
      <c r="B510" s="584"/>
      <c r="C510" s="516"/>
      <c r="D510" s="519"/>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94"/>
      <c r="B511" s="584"/>
      <c r="C511" s="513" t="str">
        <f>$BK$15</f>
        <v>5 to 14 years</v>
      </c>
      <c r="D511" s="522"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94"/>
      <c r="B512" s="584"/>
      <c r="C512" s="514"/>
      <c r="D512" s="523"/>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94"/>
      <c r="B513" s="584"/>
      <c r="C513" s="514"/>
      <c r="D513" s="524"/>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94"/>
      <c r="B514" s="584"/>
      <c r="C514" s="515"/>
      <c r="D514" s="520"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94"/>
      <c r="B515" s="584"/>
      <c r="C515" s="515"/>
      <c r="D515" s="518"/>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94"/>
      <c r="B516" s="584"/>
      <c r="C516" s="515"/>
      <c r="D516" s="521"/>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94"/>
      <c r="B517" s="584"/>
      <c r="C517" s="515"/>
      <c r="D517" s="520"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94"/>
      <c r="B518" s="584"/>
      <c r="C518" s="515"/>
      <c r="D518" s="518"/>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94"/>
      <c r="B519" s="584"/>
      <c r="C519" s="515"/>
      <c r="D519" s="521"/>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94"/>
      <c r="B520" s="584"/>
      <c r="C520" s="515"/>
      <c r="D520" s="517"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94"/>
      <c r="B521" s="584"/>
      <c r="C521" s="515"/>
      <c r="D521" s="518"/>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94"/>
      <c r="B522" s="584"/>
      <c r="C522" s="516"/>
      <c r="D522" s="519"/>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94"/>
      <c r="B523" s="584"/>
      <c r="C523" s="513" t="str">
        <f>$BK$16</f>
        <v>15 to 49 years</v>
      </c>
      <c r="D523" s="522"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94"/>
      <c r="B524" s="584"/>
      <c r="C524" s="514"/>
      <c r="D524" s="523"/>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94"/>
      <c r="B525" s="584"/>
      <c r="C525" s="514"/>
      <c r="D525" s="524"/>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94"/>
      <c r="B526" s="584"/>
      <c r="C526" s="515"/>
      <c r="D526" s="520"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94"/>
      <c r="B527" s="584"/>
      <c r="C527" s="515"/>
      <c r="D527" s="518"/>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94"/>
      <c r="B528" s="584"/>
      <c r="C528" s="515"/>
      <c r="D528" s="521"/>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94"/>
      <c r="B529" s="584"/>
      <c r="C529" s="515"/>
      <c r="D529" s="520"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94"/>
      <c r="B530" s="584"/>
      <c r="C530" s="515"/>
      <c r="D530" s="518"/>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94"/>
      <c r="B531" s="584"/>
      <c r="C531" s="515"/>
      <c r="D531" s="521"/>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94"/>
      <c r="B532" s="584"/>
      <c r="C532" s="515"/>
      <c r="D532" s="517"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94"/>
      <c r="B533" s="584"/>
      <c r="C533" s="515"/>
      <c r="D533" s="518"/>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94"/>
      <c r="B534" s="584"/>
      <c r="C534" s="516"/>
      <c r="D534" s="519"/>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94"/>
      <c r="B535" s="584"/>
      <c r="C535" s="513" t="str">
        <f>$BK$17</f>
        <v>50 to 64 years</v>
      </c>
      <c r="D535" s="522"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94"/>
      <c r="B536" s="584"/>
      <c r="C536" s="514"/>
      <c r="D536" s="523"/>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94"/>
      <c r="B537" s="584"/>
      <c r="C537" s="514"/>
      <c r="D537" s="524"/>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94"/>
      <c r="B538" s="584"/>
      <c r="C538" s="515"/>
      <c r="D538" s="520"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94"/>
      <c r="B539" s="584"/>
      <c r="C539" s="515"/>
      <c r="D539" s="518"/>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94"/>
      <c r="B540" s="584"/>
      <c r="C540" s="515"/>
      <c r="D540" s="521"/>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94"/>
      <c r="B541" s="584"/>
      <c r="C541" s="515"/>
      <c r="D541" s="520"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94"/>
      <c r="B542" s="584"/>
      <c r="C542" s="515"/>
      <c r="D542" s="518"/>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94"/>
      <c r="B543" s="584"/>
      <c r="C543" s="515"/>
      <c r="D543" s="521"/>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94"/>
      <c r="B544" s="584"/>
      <c r="C544" s="515"/>
      <c r="D544" s="517"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94"/>
      <c r="B545" s="584"/>
      <c r="C545" s="515"/>
      <c r="D545" s="518"/>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94"/>
      <c r="B546" s="584"/>
      <c r="C546" s="516"/>
      <c r="D546" s="519"/>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94"/>
      <c r="B547" s="584"/>
      <c r="C547" s="513" t="str">
        <f>$BK$18</f>
        <v>65 years +</v>
      </c>
      <c r="D547" s="522"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94"/>
      <c r="B548" s="584"/>
      <c r="C548" s="514"/>
      <c r="D548" s="523"/>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94"/>
      <c r="B549" s="584"/>
      <c r="C549" s="514"/>
      <c r="D549" s="524"/>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94"/>
      <c r="B550" s="584"/>
      <c r="C550" s="515"/>
      <c r="D550" s="520"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94"/>
      <c r="B551" s="584"/>
      <c r="C551" s="515"/>
      <c r="D551" s="518"/>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94"/>
      <c r="B552" s="584"/>
      <c r="C552" s="515"/>
      <c r="D552" s="521"/>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94"/>
      <c r="B553" s="584"/>
      <c r="C553" s="515"/>
      <c r="D553" s="520"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94"/>
      <c r="B554" s="584"/>
      <c r="C554" s="515"/>
      <c r="D554" s="518"/>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94"/>
      <c r="B555" s="584"/>
      <c r="C555" s="515"/>
      <c r="D555" s="521"/>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94"/>
      <c r="B556" s="584"/>
      <c r="C556" s="515"/>
      <c r="D556" s="517"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94"/>
      <c r="B557" s="584"/>
      <c r="C557" s="515"/>
      <c r="D557" s="518"/>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94"/>
      <c r="B558" s="585"/>
      <c r="C558" s="516"/>
      <c r="D558" s="519"/>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94"/>
      <c r="B559" s="583" t="str">
        <f>BJ28</f>
        <v>Influenza A(H1)</v>
      </c>
      <c r="C559" s="561" t="str">
        <f>$BJ$21</f>
        <v>Total</v>
      </c>
      <c r="D559" s="561"/>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47" t="str">
        <f>B559</f>
        <v>Influenza A(H1)</v>
      </c>
      <c r="BJ559" s="548"/>
      <c r="BK559" s="549"/>
    </row>
    <row r="560" spans="1:63" ht="12.95" customHeight="1" x14ac:dyDescent="0.2">
      <c r="A560" s="594"/>
      <c r="B560" s="584"/>
      <c r="C560" s="561"/>
      <c r="D560" s="562"/>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44" t="str">
        <f>$BJ$17</f>
        <v>Fever</v>
      </c>
      <c r="BJ560" s="66" t="str">
        <f>$BJ$21</f>
        <v>Total</v>
      </c>
      <c r="BK560" s="76">
        <f>BG559</f>
        <v>0</v>
      </c>
    </row>
    <row r="561" spans="1:63" ht="12.95" customHeight="1" thickBot="1" x14ac:dyDescent="0.25">
      <c r="A561" s="594"/>
      <c r="B561" s="584"/>
      <c r="C561" s="563"/>
      <c r="D561" s="564"/>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45"/>
      <c r="BJ561" s="80" t="str">
        <f>$BJ$22</f>
        <v>Fem.</v>
      </c>
      <c r="BK561" s="77">
        <f>BG560</f>
        <v>0</v>
      </c>
    </row>
    <row r="562" spans="1:63" ht="12.95" customHeight="1" x14ac:dyDescent="0.2">
      <c r="A562" s="594"/>
      <c r="B562" s="584"/>
      <c r="C562" s="514" t="str">
        <f>$BK$11</f>
        <v>Under 6 months</v>
      </c>
      <c r="D562" s="522"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46"/>
      <c r="BJ562" s="80" t="str">
        <f>$BJ$23</f>
        <v>Male</v>
      </c>
      <c r="BK562" s="77">
        <f>BG561</f>
        <v>0</v>
      </c>
    </row>
    <row r="563" spans="1:63" ht="12.95" customHeight="1" x14ac:dyDescent="0.2">
      <c r="A563" s="594"/>
      <c r="B563" s="584"/>
      <c r="C563" s="514"/>
      <c r="D563" s="523"/>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39" t="str">
        <f>$BJ$18</f>
        <v>Hosp.</v>
      </c>
      <c r="BJ563" s="86" t="str">
        <f>$BJ$21</f>
        <v>Total</v>
      </c>
      <c r="BK563" s="21">
        <f>SUM(BK564:BK565)</f>
        <v>0</v>
      </c>
    </row>
    <row r="564" spans="1:63" ht="12.95" customHeight="1" x14ac:dyDescent="0.2">
      <c r="A564" s="594"/>
      <c r="B564" s="584"/>
      <c r="C564" s="514"/>
      <c r="D564" s="524"/>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40"/>
      <c r="BJ564" s="62" t="str">
        <f>$BJ$22</f>
        <v>Fem.</v>
      </c>
      <c r="BK564" s="39">
        <f>BG566+BG578+BG590+BG602+BG614+BG626+BG638+BG650</f>
        <v>0</v>
      </c>
    </row>
    <row r="565" spans="1:63" ht="12.95" customHeight="1" x14ac:dyDescent="0.2">
      <c r="A565" s="594"/>
      <c r="B565" s="584"/>
      <c r="C565" s="515"/>
      <c r="D565" s="520"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41"/>
      <c r="BJ565" s="62" t="str">
        <f>$BJ$23</f>
        <v>Male</v>
      </c>
      <c r="BK565" s="39">
        <f>BG567+BG579+BG591+BG603+BG615+BG627+BG639+BG651</f>
        <v>0</v>
      </c>
    </row>
    <row r="566" spans="1:63" ht="12.95" customHeight="1" x14ac:dyDescent="0.2">
      <c r="A566" s="594"/>
      <c r="B566" s="584"/>
      <c r="C566" s="515"/>
      <c r="D566" s="518"/>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39" t="str">
        <f>$BJ$19</f>
        <v>ICU</v>
      </c>
      <c r="BJ566" s="86" t="str">
        <f>$BJ$21</f>
        <v>Total</v>
      </c>
      <c r="BK566" s="21">
        <f>SUM(BK567:BK568)</f>
        <v>0</v>
      </c>
    </row>
    <row r="567" spans="1:63" ht="12.95" customHeight="1" x14ac:dyDescent="0.2">
      <c r="A567" s="594"/>
      <c r="B567" s="584"/>
      <c r="C567" s="515"/>
      <c r="D567" s="521"/>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40"/>
      <c r="BJ567" s="62" t="str">
        <f>$BJ$22</f>
        <v>Fem.</v>
      </c>
      <c r="BK567" s="39">
        <f>BG569+BG581+BG593+BG605+BG617+BG629+BG641+BG653</f>
        <v>0</v>
      </c>
    </row>
    <row r="568" spans="1:63" ht="12.95" customHeight="1" x14ac:dyDescent="0.2">
      <c r="A568" s="594"/>
      <c r="B568" s="584"/>
      <c r="C568" s="515"/>
      <c r="D568" s="520"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41"/>
      <c r="BJ568" s="62" t="str">
        <f>$BJ$23</f>
        <v>Male</v>
      </c>
      <c r="BK568" s="39">
        <f>BG570+BG582+BG594+BG606+BG618+BG630+BG642+BG654</f>
        <v>0</v>
      </c>
    </row>
    <row r="569" spans="1:63" ht="12.95" customHeight="1" x14ac:dyDescent="0.2">
      <c r="A569" s="594"/>
      <c r="B569" s="584"/>
      <c r="C569" s="515"/>
      <c r="D569" s="518"/>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42" t="str">
        <f>$BJ$20</f>
        <v>Death</v>
      </c>
      <c r="BJ569" s="86" t="str">
        <f>$BJ$21</f>
        <v>Total</v>
      </c>
      <c r="BK569" s="21">
        <f>SUM(BK570:BK571)</f>
        <v>0</v>
      </c>
    </row>
    <row r="570" spans="1:63" ht="12.95" customHeight="1" x14ac:dyDescent="0.2">
      <c r="A570" s="594"/>
      <c r="B570" s="584"/>
      <c r="C570" s="515"/>
      <c r="D570" s="521"/>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40"/>
      <c r="BJ570" s="62" t="str">
        <f>$BJ$22</f>
        <v>Fem.</v>
      </c>
      <c r="BK570" s="39">
        <f>BG572+BG584+BG596+BG608+BG620+BG632+BG644+BG656</f>
        <v>0</v>
      </c>
    </row>
    <row r="571" spans="1:63" ht="12.95" customHeight="1" thickBot="1" x14ac:dyDescent="0.25">
      <c r="A571" s="594"/>
      <c r="B571" s="584"/>
      <c r="C571" s="515"/>
      <c r="D571" s="517"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43"/>
      <c r="BJ571" s="63" t="str">
        <f>$BJ$23</f>
        <v>Male</v>
      </c>
      <c r="BK571" s="40">
        <f>BG573+BG585+BG597+BG609+BG621+BG633+BG645+BG657</f>
        <v>0</v>
      </c>
    </row>
    <row r="572" spans="1:63" ht="12.95" customHeight="1" x14ac:dyDescent="0.2">
      <c r="A572" s="594"/>
      <c r="B572" s="584"/>
      <c r="C572" s="515"/>
      <c r="D572" s="518"/>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94"/>
      <c r="B573" s="584"/>
      <c r="C573" s="516"/>
      <c r="D573" s="519"/>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56"/>
      <c r="BJ573" s="556"/>
      <c r="BK573" s="556"/>
    </row>
    <row r="574" spans="1:63" ht="12.95" customHeight="1" x14ac:dyDescent="0.2">
      <c r="A574" s="594"/>
      <c r="B574" s="584"/>
      <c r="C574" s="513" t="str">
        <f>$BK$12</f>
        <v>6 to 11 months</v>
      </c>
      <c r="D574" s="522"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94"/>
      <c r="B575" s="584"/>
      <c r="C575" s="514"/>
      <c r="D575" s="523"/>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94"/>
      <c r="B576" s="584"/>
      <c r="C576" s="514"/>
      <c r="D576" s="524"/>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94"/>
      <c r="B577" s="584"/>
      <c r="C577" s="515"/>
      <c r="D577" s="520"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94"/>
      <c r="B578" s="584"/>
      <c r="C578" s="515"/>
      <c r="D578" s="518"/>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94"/>
      <c r="B579" s="584"/>
      <c r="C579" s="515"/>
      <c r="D579" s="521"/>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94"/>
      <c r="B580" s="584"/>
      <c r="C580" s="515"/>
      <c r="D580" s="520"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94"/>
      <c r="B581" s="584"/>
      <c r="C581" s="515"/>
      <c r="D581" s="518"/>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94"/>
      <c r="B582" s="584"/>
      <c r="C582" s="515"/>
      <c r="D582" s="521"/>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94"/>
      <c r="B583" s="584"/>
      <c r="C583" s="515"/>
      <c r="D583" s="517"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94"/>
      <c r="B584" s="584"/>
      <c r="C584" s="515"/>
      <c r="D584" s="518"/>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94"/>
      <c r="B585" s="584"/>
      <c r="C585" s="516"/>
      <c r="D585" s="519"/>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94"/>
      <c r="B586" s="584"/>
      <c r="C586" s="513" t="str">
        <f>$BK$13</f>
        <v>12 to 23 months</v>
      </c>
      <c r="D586" s="522"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94"/>
      <c r="B587" s="584"/>
      <c r="C587" s="514"/>
      <c r="D587" s="523"/>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94"/>
      <c r="B588" s="584"/>
      <c r="C588" s="514"/>
      <c r="D588" s="524"/>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94"/>
      <c r="B589" s="584"/>
      <c r="C589" s="515"/>
      <c r="D589" s="520"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94"/>
      <c r="B590" s="584"/>
      <c r="C590" s="515"/>
      <c r="D590" s="518"/>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94"/>
      <c r="B591" s="584"/>
      <c r="C591" s="515"/>
      <c r="D591" s="521"/>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94"/>
      <c r="B592" s="584"/>
      <c r="C592" s="515"/>
      <c r="D592" s="520"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94"/>
      <c r="B593" s="584"/>
      <c r="C593" s="515"/>
      <c r="D593" s="518"/>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94"/>
      <c r="B594" s="584"/>
      <c r="C594" s="515"/>
      <c r="D594" s="521"/>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94"/>
      <c r="B595" s="584"/>
      <c r="C595" s="515"/>
      <c r="D595" s="517"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94"/>
      <c r="B596" s="584"/>
      <c r="C596" s="515"/>
      <c r="D596" s="518"/>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94"/>
      <c r="B597" s="584"/>
      <c r="C597" s="516"/>
      <c r="D597" s="519"/>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94"/>
      <c r="B598" s="584"/>
      <c r="C598" s="513" t="str">
        <f>$BK$14</f>
        <v>2 to 4 years</v>
      </c>
      <c r="D598" s="522"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94"/>
      <c r="B599" s="584"/>
      <c r="C599" s="514"/>
      <c r="D599" s="523"/>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94"/>
      <c r="B600" s="584"/>
      <c r="C600" s="514"/>
      <c r="D600" s="524"/>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94"/>
      <c r="B601" s="584"/>
      <c r="C601" s="515"/>
      <c r="D601" s="520"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94"/>
      <c r="B602" s="584"/>
      <c r="C602" s="515"/>
      <c r="D602" s="518"/>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94"/>
      <c r="B603" s="584"/>
      <c r="C603" s="515"/>
      <c r="D603" s="521"/>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94"/>
      <c r="B604" s="584"/>
      <c r="C604" s="515"/>
      <c r="D604" s="520"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94"/>
      <c r="B605" s="584"/>
      <c r="C605" s="515"/>
      <c r="D605" s="518"/>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94"/>
      <c r="B606" s="584"/>
      <c r="C606" s="515"/>
      <c r="D606" s="521"/>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94"/>
      <c r="B607" s="584"/>
      <c r="C607" s="515"/>
      <c r="D607" s="517"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94"/>
      <c r="B608" s="584"/>
      <c r="C608" s="515"/>
      <c r="D608" s="518"/>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94"/>
      <c r="B609" s="584"/>
      <c r="C609" s="516"/>
      <c r="D609" s="519"/>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94"/>
      <c r="B610" s="584"/>
      <c r="C610" s="513" t="str">
        <f>$BK$15</f>
        <v>5 to 14 years</v>
      </c>
      <c r="D610" s="522"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94"/>
      <c r="B611" s="584"/>
      <c r="C611" s="514"/>
      <c r="D611" s="523"/>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94"/>
      <c r="B612" s="584"/>
      <c r="C612" s="514"/>
      <c r="D612" s="524"/>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94"/>
      <c r="B613" s="584"/>
      <c r="C613" s="515"/>
      <c r="D613" s="520"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94"/>
      <c r="B614" s="584"/>
      <c r="C614" s="515"/>
      <c r="D614" s="518"/>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94"/>
      <c r="B615" s="584"/>
      <c r="C615" s="515"/>
      <c r="D615" s="521"/>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94"/>
      <c r="B616" s="584"/>
      <c r="C616" s="515"/>
      <c r="D616" s="520"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94"/>
      <c r="B617" s="584"/>
      <c r="C617" s="515"/>
      <c r="D617" s="518"/>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94"/>
      <c r="B618" s="584"/>
      <c r="C618" s="515"/>
      <c r="D618" s="521"/>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94"/>
      <c r="B619" s="584"/>
      <c r="C619" s="515"/>
      <c r="D619" s="517"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94"/>
      <c r="B620" s="584"/>
      <c r="C620" s="515"/>
      <c r="D620" s="518"/>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94"/>
      <c r="B621" s="584"/>
      <c r="C621" s="516"/>
      <c r="D621" s="519"/>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94"/>
      <c r="B622" s="584"/>
      <c r="C622" s="513" t="str">
        <f>$BK$16</f>
        <v>15 to 49 years</v>
      </c>
      <c r="D622" s="522"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94"/>
      <c r="B623" s="584"/>
      <c r="C623" s="514"/>
      <c r="D623" s="523"/>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94"/>
      <c r="B624" s="584"/>
      <c r="C624" s="514"/>
      <c r="D624" s="524"/>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94"/>
      <c r="B625" s="584"/>
      <c r="C625" s="515"/>
      <c r="D625" s="520"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94"/>
      <c r="B626" s="584"/>
      <c r="C626" s="515"/>
      <c r="D626" s="518"/>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94"/>
      <c r="B627" s="584"/>
      <c r="C627" s="515"/>
      <c r="D627" s="521"/>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94"/>
      <c r="B628" s="584"/>
      <c r="C628" s="515"/>
      <c r="D628" s="520"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94"/>
      <c r="B629" s="584"/>
      <c r="C629" s="515"/>
      <c r="D629" s="518"/>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94"/>
      <c r="B630" s="584"/>
      <c r="C630" s="515"/>
      <c r="D630" s="521"/>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94"/>
      <c r="B631" s="584"/>
      <c r="C631" s="515"/>
      <c r="D631" s="517"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94"/>
      <c r="B632" s="584"/>
      <c r="C632" s="515"/>
      <c r="D632" s="518"/>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94"/>
      <c r="B633" s="584"/>
      <c r="C633" s="516"/>
      <c r="D633" s="519"/>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94"/>
      <c r="B634" s="584"/>
      <c r="C634" s="513" t="str">
        <f>$BK$17</f>
        <v>50 to 64 years</v>
      </c>
      <c r="D634" s="522"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94"/>
      <c r="B635" s="584"/>
      <c r="C635" s="514"/>
      <c r="D635" s="523"/>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94"/>
      <c r="B636" s="584"/>
      <c r="C636" s="514"/>
      <c r="D636" s="524"/>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94"/>
      <c r="B637" s="584"/>
      <c r="C637" s="515"/>
      <c r="D637" s="520"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94"/>
      <c r="B638" s="584"/>
      <c r="C638" s="515"/>
      <c r="D638" s="518"/>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94"/>
      <c r="B639" s="584"/>
      <c r="C639" s="515"/>
      <c r="D639" s="521"/>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94"/>
      <c r="B640" s="584"/>
      <c r="C640" s="515"/>
      <c r="D640" s="520"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94"/>
      <c r="B641" s="584"/>
      <c r="C641" s="515"/>
      <c r="D641" s="518"/>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94"/>
      <c r="B642" s="584"/>
      <c r="C642" s="515"/>
      <c r="D642" s="521"/>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94"/>
      <c r="B643" s="584"/>
      <c r="C643" s="515"/>
      <c r="D643" s="517"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94"/>
      <c r="B644" s="584"/>
      <c r="C644" s="515"/>
      <c r="D644" s="518"/>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94"/>
      <c r="B645" s="584"/>
      <c r="C645" s="516"/>
      <c r="D645" s="519"/>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94"/>
      <c r="B646" s="584"/>
      <c r="C646" s="513" t="str">
        <f>$BK$18</f>
        <v>65 years +</v>
      </c>
      <c r="D646" s="522"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94"/>
      <c r="B647" s="584"/>
      <c r="C647" s="514"/>
      <c r="D647" s="523"/>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94"/>
      <c r="B648" s="584"/>
      <c r="C648" s="514"/>
      <c r="D648" s="524"/>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94"/>
      <c r="B649" s="584"/>
      <c r="C649" s="515"/>
      <c r="D649" s="520"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94"/>
      <c r="B650" s="584"/>
      <c r="C650" s="515"/>
      <c r="D650" s="518"/>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94"/>
      <c r="B651" s="584"/>
      <c r="C651" s="515"/>
      <c r="D651" s="521"/>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94"/>
      <c r="B652" s="584"/>
      <c r="C652" s="515"/>
      <c r="D652" s="520"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94"/>
      <c r="B653" s="584"/>
      <c r="C653" s="515"/>
      <c r="D653" s="518"/>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94"/>
      <c r="B654" s="584"/>
      <c r="C654" s="515"/>
      <c r="D654" s="521"/>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94"/>
      <c r="B655" s="584"/>
      <c r="C655" s="515"/>
      <c r="D655" s="517"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94"/>
      <c r="B656" s="584"/>
      <c r="C656" s="515"/>
      <c r="D656" s="518"/>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94"/>
      <c r="B657" s="585"/>
      <c r="C657" s="516"/>
      <c r="D657" s="519"/>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94"/>
      <c r="B658" s="583" t="str">
        <f>BJ29</f>
        <v>Influenza A(H3)</v>
      </c>
      <c r="C658" s="561" t="str">
        <f>$BJ$21</f>
        <v>Total</v>
      </c>
      <c r="D658" s="561"/>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47" t="str">
        <f>B658</f>
        <v>Influenza A(H3)</v>
      </c>
      <c r="BJ658" s="548"/>
      <c r="BK658" s="549"/>
    </row>
    <row r="659" spans="1:63" ht="12.95" customHeight="1" x14ac:dyDescent="0.2">
      <c r="A659" s="594"/>
      <c r="B659" s="584"/>
      <c r="C659" s="561"/>
      <c r="D659" s="562"/>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44" t="str">
        <f>$BJ$17</f>
        <v>Fever</v>
      </c>
      <c r="BJ659" s="66" t="str">
        <f>$BJ$21</f>
        <v>Total</v>
      </c>
      <c r="BK659" s="76">
        <f>BG658</f>
        <v>0</v>
      </c>
    </row>
    <row r="660" spans="1:63" ht="12.95" customHeight="1" thickBot="1" x14ac:dyDescent="0.25">
      <c r="A660" s="594"/>
      <c r="B660" s="584"/>
      <c r="C660" s="563"/>
      <c r="D660" s="564"/>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45"/>
      <c r="BJ660" s="80" t="str">
        <f>$BJ$22</f>
        <v>Fem.</v>
      </c>
      <c r="BK660" s="77">
        <f>BG659</f>
        <v>0</v>
      </c>
    </row>
    <row r="661" spans="1:63" ht="12.95" customHeight="1" x14ac:dyDescent="0.2">
      <c r="A661" s="594"/>
      <c r="B661" s="584"/>
      <c r="C661" s="514" t="str">
        <f>$BK$11</f>
        <v>Under 6 months</v>
      </c>
      <c r="D661" s="522"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46"/>
      <c r="BJ661" s="80" t="str">
        <f>$BJ$23</f>
        <v>Male</v>
      </c>
      <c r="BK661" s="77">
        <f>BG660</f>
        <v>0</v>
      </c>
    </row>
    <row r="662" spans="1:63" ht="12.95" customHeight="1" x14ac:dyDescent="0.2">
      <c r="A662" s="594"/>
      <c r="B662" s="584"/>
      <c r="C662" s="514"/>
      <c r="D662" s="523"/>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39" t="str">
        <f>$BJ$18</f>
        <v>Hosp.</v>
      </c>
      <c r="BJ662" s="86" t="str">
        <f>$BJ$21</f>
        <v>Total</v>
      </c>
      <c r="BK662" s="21">
        <f>SUM(BK663:BK664)</f>
        <v>0</v>
      </c>
    </row>
    <row r="663" spans="1:63" ht="12.95" customHeight="1" x14ac:dyDescent="0.2">
      <c r="A663" s="594"/>
      <c r="B663" s="584"/>
      <c r="C663" s="514"/>
      <c r="D663" s="524"/>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40"/>
      <c r="BJ663" s="62" t="str">
        <f>$BJ$22</f>
        <v>Fem.</v>
      </c>
      <c r="BK663" s="39">
        <f>BG665+BG677+BG689+BG701+BG713+BG725+BG737+BG749</f>
        <v>0</v>
      </c>
    </row>
    <row r="664" spans="1:63" ht="12.95" customHeight="1" x14ac:dyDescent="0.2">
      <c r="A664" s="594"/>
      <c r="B664" s="584"/>
      <c r="C664" s="515"/>
      <c r="D664" s="520"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41"/>
      <c r="BJ664" s="62" t="str">
        <f>$BJ$23</f>
        <v>Male</v>
      </c>
      <c r="BK664" s="39">
        <f>BG666+BG678+BG690+BG702+BG714+BG726+BG738+BG750</f>
        <v>0</v>
      </c>
    </row>
    <row r="665" spans="1:63" ht="12.95" customHeight="1" x14ac:dyDescent="0.2">
      <c r="A665" s="594"/>
      <c r="B665" s="584"/>
      <c r="C665" s="515"/>
      <c r="D665" s="518"/>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39" t="str">
        <f>$BJ$19</f>
        <v>ICU</v>
      </c>
      <c r="BJ665" s="86" t="str">
        <f>$BJ$21</f>
        <v>Total</v>
      </c>
      <c r="BK665" s="21">
        <f>SUM(BK666:BK667)</f>
        <v>0</v>
      </c>
    </row>
    <row r="666" spans="1:63" ht="12.95" customHeight="1" x14ac:dyDescent="0.2">
      <c r="A666" s="594"/>
      <c r="B666" s="584"/>
      <c r="C666" s="515"/>
      <c r="D666" s="521"/>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40"/>
      <c r="BJ666" s="62" t="str">
        <f>$BJ$22</f>
        <v>Fem.</v>
      </c>
      <c r="BK666" s="39">
        <f>BG668+BG680+BG692+BG704+BG716+BG728+BG740+BG752</f>
        <v>0</v>
      </c>
    </row>
    <row r="667" spans="1:63" ht="12.95" customHeight="1" x14ac:dyDescent="0.2">
      <c r="A667" s="594"/>
      <c r="B667" s="584"/>
      <c r="C667" s="515"/>
      <c r="D667" s="520"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41"/>
      <c r="BJ667" s="62" t="str">
        <f>$BJ$23</f>
        <v>Male</v>
      </c>
      <c r="BK667" s="39">
        <f>BG669+BG681+BG693+BG705+BG717+BG729+BG741+BG753</f>
        <v>0</v>
      </c>
    </row>
    <row r="668" spans="1:63" ht="12.95" customHeight="1" x14ac:dyDescent="0.2">
      <c r="A668" s="594"/>
      <c r="B668" s="584"/>
      <c r="C668" s="515"/>
      <c r="D668" s="518"/>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42" t="str">
        <f>$BJ$20</f>
        <v>Death</v>
      </c>
      <c r="BJ668" s="86" t="str">
        <f>$BJ$21</f>
        <v>Total</v>
      </c>
      <c r="BK668" s="21">
        <f>SUM(BK669:BK670)</f>
        <v>0</v>
      </c>
    </row>
    <row r="669" spans="1:63" ht="12.95" customHeight="1" x14ac:dyDescent="0.2">
      <c r="A669" s="594"/>
      <c r="B669" s="584"/>
      <c r="C669" s="515"/>
      <c r="D669" s="521"/>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40"/>
      <c r="BJ669" s="62" t="str">
        <f>$BJ$22</f>
        <v>Fem.</v>
      </c>
      <c r="BK669" s="39">
        <f>BG671+BG683+BG695+BG707+BG719+BG731+BG743+BG755</f>
        <v>0</v>
      </c>
    </row>
    <row r="670" spans="1:63" ht="12.95" customHeight="1" thickBot="1" x14ac:dyDescent="0.25">
      <c r="A670" s="594"/>
      <c r="B670" s="584"/>
      <c r="C670" s="515"/>
      <c r="D670" s="517"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43"/>
      <c r="BJ670" s="63" t="str">
        <f>$BJ$23</f>
        <v>Male</v>
      </c>
      <c r="BK670" s="40">
        <f>BG672+BG684+BG696+BG708+BG720+BG732+BG744+BG756</f>
        <v>0</v>
      </c>
    </row>
    <row r="671" spans="1:63" ht="12.95" customHeight="1" x14ac:dyDescent="0.2">
      <c r="A671" s="594"/>
      <c r="B671" s="584"/>
      <c r="C671" s="515"/>
      <c r="D671" s="518"/>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94"/>
      <c r="B672" s="584"/>
      <c r="C672" s="516"/>
      <c r="D672" s="519"/>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56"/>
      <c r="BJ672" s="556"/>
      <c r="BK672" s="556"/>
    </row>
    <row r="673" spans="1:59" ht="12.95" customHeight="1" x14ac:dyDescent="0.2">
      <c r="A673" s="594"/>
      <c r="B673" s="584"/>
      <c r="C673" s="513" t="str">
        <f>$BK$12</f>
        <v>6 to 11 months</v>
      </c>
      <c r="D673" s="522"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94"/>
      <c r="B674" s="584"/>
      <c r="C674" s="514"/>
      <c r="D674" s="523"/>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94"/>
      <c r="B675" s="584"/>
      <c r="C675" s="514"/>
      <c r="D675" s="524"/>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94"/>
      <c r="B676" s="584"/>
      <c r="C676" s="515"/>
      <c r="D676" s="520"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94"/>
      <c r="B677" s="584"/>
      <c r="C677" s="515"/>
      <c r="D677" s="518"/>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94"/>
      <c r="B678" s="584"/>
      <c r="C678" s="515"/>
      <c r="D678" s="521"/>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94"/>
      <c r="B679" s="584"/>
      <c r="C679" s="515"/>
      <c r="D679" s="520"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94"/>
      <c r="B680" s="584"/>
      <c r="C680" s="515"/>
      <c r="D680" s="518"/>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94"/>
      <c r="B681" s="584"/>
      <c r="C681" s="515"/>
      <c r="D681" s="521"/>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94"/>
      <c r="B682" s="584"/>
      <c r="C682" s="515"/>
      <c r="D682" s="517"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94"/>
      <c r="B683" s="584"/>
      <c r="C683" s="515"/>
      <c r="D683" s="518"/>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94"/>
      <c r="B684" s="584"/>
      <c r="C684" s="516"/>
      <c r="D684" s="519"/>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94"/>
      <c r="B685" s="584"/>
      <c r="C685" s="513" t="str">
        <f>$BK$13</f>
        <v>12 to 23 months</v>
      </c>
      <c r="D685" s="522"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94"/>
      <c r="B686" s="584"/>
      <c r="C686" s="514"/>
      <c r="D686" s="523"/>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94"/>
      <c r="B687" s="584"/>
      <c r="C687" s="514"/>
      <c r="D687" s="524"/>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94"/>
      <c r="B688" s="584"/>
      <c r="C688" s="515"/>
      <c r="D688" s="520"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94"/>
      <c r="B689" s="584"/>
      <c r="C689" s="515"/>
      <c r="D689" s="518"/>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94"/>
      <c r="B690" s="584"/>
      <c r="C690" s="515"/>
      <c r="D690" s="521"/>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94"/>
      <c r="B691" s="584"/>
      <c r="C691" s="515"/>
      <c r="D691" s="520"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94"/>
      <c r="B692" s="584"/>
      <c r="C692" s="515"/>
      <c r="D692" s="518"/>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94"/>
      <c r="B693" s="584"/>
      <c r="C693" s="515"/>
      <c r="D693" s="521"/>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94"/>
      <c r="B694" s="584"/>
      <c r="C694" s="515"/>
      <c r="D694" s="517"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94"/>
      <c r="B695" s="584"/>
      <c r="C695" s="515"/>
      <c r="D695" s="518"/>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94"/>
      <c r="B696" s="584"/>
      <c r="C696" s="516"/>
      <c r="D696" s="519"/>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94"/>
      <c r="B697" s="584"/>
      <c r="C697" s="513" t="str">
        <f>$BK$14</f>
        <v>2 to 4 years</v>
      </c>
      <c r="D697" s="522"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94"/>
      <c r="B698" s="584"/>
      <c r="C698" s="514"/>
      <c r="D698" s="523"/>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94"/>
      <c r="B699" s="584"/>
      <c r="C699" s="514"/>
      <c r="D699" s="524"/>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94"/>
      <c r="B700" s="584"/>
      <c r="C700" s="515"/>
      <c r="D700" s="520"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94"/>
      <c r="B701" s="584"/>
      <c r="C701" s="515"/>
      <c r="D701" s="518"/>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94"/>
      <c r="B702" s="584"/>
      <c r="C702" s="515"/>
      <c r="D702" s="521"/>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94"/>
      <c r="B703" s="584"/>
      <c r="C703" s="515"/>
      <c r="D703" s="520"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94"/>
      <c r="B704" s="584"/>
      <c r="C704" s="515"/>
      <c r="D704" s="518"/>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94"/>
      <c r="B705" s="584"/>
      <c r="C705" s="515"/>
      <c r="D705" s="521"/>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94"/>
      <c r="B706" s="584"/>
      <c r="C706" s="515"/>
      <c r="D706" s="517"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94"/>
      <c r="B707" s="584"/>
      <c r="C707" s="515"/>
      <c r="D707" s="518"/>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94"/>
      <c r="B708" s="584"/>
      <c r="C708" s="516"/>
      <c r="D708" s="519"/>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94"/>
      <c r="B709" s="584"/>
      <c r="C709" s="513" t="str">
        <f>$BK$15</f>
        <v>5 to 14 years</v>
      </c>
      <c r="D709" s="522"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94"/>
      <c r="B710" s="584"/>
      <c r="C710" s="514"/>
      <c r="D710" s="523"/>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94"/>
      <c r="B711" s="584"/>
      <c r="C711" s="514"/>
      <c r="D711" s="524"/>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94"/>
      <c r="B712" s="584"/>
      <c r="C712" s="515"/>
      <c r="D712" s="520"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94"/>
      <c r="B713" s="584"/>
      <c r="C713" s="515"/>
      <c r="D713" s="518"/>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94"/>
      <c r="B714" s="584"/>
      <c r="C714" s="515"/>
      <c r="D714" s="521"/>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94"/>
      <c r="B715" s="584"/>
      <c r="C715" s="515"/>
      <c r="D715" s="520"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94"/>
      <c r="B716" s="584"/>
      <c r="C716" s="515"/>
      <c r="D716" s="518"/>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94"/>
      <c r="B717" s="584"/>
      <c r="C717" s="515"/>
      <c r="D717" s="521"/>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94"/>
      <c r="B718" s="584"/>
      <c r="C718" s="515"/>
      <c r="D718" s="517"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94"/>
      <c r="B719" s="584"/>
      <c r="C719" s="515"/>
      <c r="D719" s="518"/>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94"/>
      <c r="B720" s="584"/>
      <c r="C720" s="516"/>
      <c r="D720" s="519"/>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94"/>
      <c r="B721" s="584"/>
      <c r="C721" s="513" t="str">
        <f>$BK$16</f>
        <v>15 to 49 years</v>
      </c>
      <c r="D721" s="522"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94"/>
      <c r="B722" s="584"/>
      <c r="C722" s="514"/>
      <c r="D722" s="523"/>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94"/>
      <c r="B723" s="584"/>
      <c r="C723" s="514"/>
      <c r="D723" s="524"/>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94"/>
      <c r="B724" s="584"/>
      <c r="C724" s="515"/>
      <c r="D724" s="520"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94"/>
      <c r="B725" s="584"/>
      <c r="C725" s="515"/>
      <c r="D725" s="518"/>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94"/>
      <c r="B726" s="584"/>
      <c r="C726" s="515"/>
      <c r="D726" s="521"/>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94"/>
      <c r="B727" s="584"/>
      <c r="C727" s="515"/>
      <c r="D727" s="520"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94"/>
      <c r="B728" s="584"/>
      <c r="C728" s="515"/>
      <c r="D728" s="518"/>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94"/>
      <c r="B729" s="584"/>
      <c r="C729" s="515"/>
      <c r="D729" s="521"/>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94"/>
      <c r="B730" s="584"/>
      <c r="C730" s="515"/>
      <c r="D730" s="517"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94"/>
      <c r="B731" s="584"/>
      <c r="C731" s="515"/>
      <c r="D731" s="518"/>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94"/>
      <c r="B732" s="584"/>
      <c r="C732" s="516"/>
      <c r="D732" s="519"/>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94"/>
      <c r="B733" s="584"/>
      <c r="C733" s="513" t="str">
        <f>$BK$17</f>
        <v>50 to 64 years</v>
      </c>
      <c r="D733" s="522"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94"/>
      <c r="B734" s="584"/>
      <c r="C734" s="514"/>
      <c r="D734" s="523"/>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94"/>
      <c r="B735" s="584"/>
      <c r="C735" s="514"/>
      <c r="D735" s="524"/>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94"/>
      <c r="B736" s="584"/>
      <c r="C736" s="515"/>
      <c r="D736" s="520"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94"/>
      <c r="B737" s="584"/>
      <c r="C737" s="515"/>
      <c r="D737" s="518"/>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94"/>
      <c r="B738" s="584"/>
      <c r="C738" s="515"/>
      <c r="D738" s="521"/>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94"/>
      <c r="B739" s="584"/>
      <c r="C739" s="515"/>
      <c r="D739" s="520"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94"/>
      <c r="B740" s="584"/>
      <c r="C740" s="515"/>
      <c r="D740" s="518"/>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94"/>
      <c r="B741" s="584"/>
      <c r="C741" s="515"/>
      <c r="D741" s="521"/>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94"/>
      <c r="B742" s="584"/>
      <c r="C742" s="515"/>
      <c r="D742" s="517"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94"/>
      <c r="B743" s="584"/>
      <c r="C743" s="515"/>
      <c r="D743" s="518"/>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94"/>
      <c r="B744" s="584"/>
      <c r="C744" s="516"/>
      <c r="D744" s="519"/>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94"/>
      <c r="B745" s="584"/>
      <c r="C745" s="513" t="str">
        <f>$BK$18</f>
        <v>65 years +</v>
      </c>
      <c r="D745" s="522"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94"/>
      <c r="B746" s="584"/>
      <c r="C746" s="514"/>
      <c r="D746" s="523"/>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94"/>
      <c r="B747" s="584"/>
      <c r="C747" s="514"/>
      <c r="D747" s="524"/>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94"/>
      <c r="B748" s="584"/>
      <c r="C748" s="515"/>
      <c r="D748" s="520"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94"/>
      <c r="B749" s="584"/>
      <c r="C749" s="515"/>
      <c r="D749" s="518"/>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94"/>
      <c r="B750" s="584"/>
      <c r="C750" s="515"/>
      <c r="D750" s="521"/>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94"/>
      <c r="B751" s="584"/>
      <c r="C751" s="515"/>
      <c r="D751" s="520"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94"/>
      <c r="B752" s="584"/>
      <c r="C752" s="515"/>
      <c r="D752" s="518"/>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94"/>
      <c r="B753" s="584"/>
      <c r="C753" s="515"/>
      <c r="D753" s="521"/>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94"/>
      <c r="B754" s="584"/>
      <c r="C754" s="515"/>
      <c r="D754" s="517"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94"/>
      <c r="B755" s="584"/>
      <c r="C755" s="515"/>
      <c r="D755" s="518"/>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95"/>
      <c r="B756" s="585"/>
      <c r="C756" s="516"/>
      <c r="D756" s="519"/>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96" t="str">
        <f>BJ30</f>
        <v>Influenza B</v>
      </c>
      <c r="B757" s="597"/>
      <c r="C757" s="557" t="str">
        <f>$BJ$21</f>
        <v>Total</v>
      </c>
      <c r="D757" s="557"/>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50" t="str">
        <f>A757</f>
        <v>Influenza B</v>
      </c>
      <c r="BJ757" s="551"/>
      <c r="BK757" s="552"/>
    </row>
    <row r="758" spans="1:63" ht="12.95" customHeight="1" x14ac:dyDescent="0.2">
      <c r="A758" s="598"/>
      <c r="B758" s="599"/>
      <c r="C758" s="557"/>
      <c r="D758" s="558"/>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79" t="str">
        <f>$BJ$17</f>
        <v>Fever</v>
      </c>
      <c r="BJ758" s="66" t="str">
        <f>$BJ$21</f>
        <v>Total</v>
      </c>
      <c r="BK758" s="76">
        <f>BG757</f>
        <v>0</v>
      </c>
    </row>
    <row r="759" spans="1:63" ht="12.95" customHeight="1" thickBot="1" x14ac:dyDescent="0.25">
      <c r="A759" s="598"/>
      <c r="B759" s="599"/>
      <c r="C759" s="559"/>
      <c r="D759" s="560"/>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80"/>
      <c r="BJ759" s="80" t="str">
        <f>$BJ$22</f>
        <v>Fem.</v>
      </c>
      <c r="BK759" s="77">
        <f>BG758</f>
        <v>0</v>
      </c>
    </row>
    <row r="760" spans="1:63" ht="12.95" customHeight="1" x14ac:dyDescent="0.2">
      <c r="A760" s="598"/>
      <c r="B760" s="599"/>
      <c r="C760" s="514" t="str">
        <f>$BK$11</f>
        <v>Under 6 months</v>
      </c>
      <c r="D760" s="522"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81"/>
      <c r="BJ760" s="80" t="str">
        <f>$BJ$23</f>
        <v>Male</v>
      </c>
      <c r="BK760" s="77">
        <f>BG759</f>
        <v>0</v>
      </c>
    </row>
    <row r="761" spans="1:63" ht="12.95" customHeight="1" x14ac:dyDescent="0.2">
      <c r="A761" s="598"/>
      <c r="B761" s="599"/>
      <c r="C761" s="514"/>
      <c r="D761" s="523"/>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39" t="str">
        <f>$BJ$18</f>
        <v>Hosp.</v>
      </c>
      <c r="BJ761" s="86" t="str">
        <f>$BJ$21</f>
        <v>Total</v>
      </c>
      <c r="BK761" s="21">
        <f>SUM(BK762:BK763)</f>
        <v>0</v>
      </c>
    </row>
    <row r="762" spans="1:63" ht="12.95" customHeight="1" x14ac:dyDescent="0.2">
      <c r="A762" s="598"/>
      <c r="B762" s="599"/>
      <c r="C762" s="514"/>
      <c r="D762" s="524"/>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40"/>
      <c r="BJ762" s="62" t="str">
        <f>$BJ$22</f>
        <v>Fem.</v>
      </c>
      <c r="BK762" s="39">
        <f>BG764+BG776+BG788+BG800+BG812+BG824+BG836+BG848</f>
        <v>0</v>
      </c>
    </row>
    <row r="763" spans="1:63" ht="12.95" customHeight="1" x14ac:dyDescent="0.2">
      <c r="A763" s="598"/>
      <c r="B763" s="599"/>
      <c r="C763" s="515"/>
      <c r="D763" s="520"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41"/>
      <c r="BJ763" s="62" t="str">
        <f>$BJ$23</f>
        <v>Male</v>
      </c>
      <c r="BK763" s="39">
        <f>BG765+BG777+BG789+BG801+BG813+BG825+BG837+BG849</f>
        <v>0</v>
      </c>
    </row>
    <row r="764" spans="1:63" ht="12.95" customHeight="1" x14ac:dyDescent="0.2">
      <c r="A764" s="598"/>
      <c r="B764" s="599"/>
      <c r="C764" s="515"/>
      <c r="D764" s="518"/>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39" t="str">
        <f>$BJ$19</f>
        <v>ICU</v>
      </c>
      <c r="BJ764" s="86" t="str">
        <f>$BJ$21</f>
        <v>Total</v>
      </c>
      <c r="BK764" s="21">
        <f>SUM(BK765:BK766)</f>
        <v>0</v>
      </c>
    </row>
    <row r="765" spans="1:63" ht="12.95" customHeight="1" x14ac:dyDescent="0.2">
      <c r="A765" s="598"/>
      <c r="B765" s="599"/>
      <c r="C765" s="515"/>
      <c r="D765" s="521"/>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40"/>
      <c r="BJ765" s="62" t="str">
        <f>$BJ$22</f>
        <v>Fem.</v>
      </c>
      <c r="BK765" s="39">
        <f>BG767+BG779+BG791+BG803+BG815+BG827+BG839+BG851</f>
        <v>0</v>
      </c>
    </row>
    <row r="766" spans="1:63" ht="12.95" customHeight="1" x14ac:dyDescent="0.2">
      <c r="A766" s="598"/>
      <c r="B766" s="599"/>
      <c r="C766" s="515"/>
      <c r="D766" s="520"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41"/>
      <c r="BJ766" s="62" t="str">
        <f>$BJ$23</f>
        <v>Male</v>
      </c>
      <c r="BK766" s="39">
        <f>BG768+BG780+BG792+BG804+BG816+BG828+BG840+BG852</f>
        <v>0</v>
      </c>
    </row>
    <row r="767" spans="1:63" ht="12.95" customHeight="1" x14ac:dyDescent="0.2">
      <c r="A767" s="598"/>
      <c r="B767" s="599"/>
      <c r="C767" s="515"/>
      <c r="D767" s="518"/>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42" t="str">
        <f>$BJ$20</f>
        <v>Death</v>
      </c>
      <c r="BJ767" s="86" t="str">
        <f>$BJ$21</f>
        <v>Total</v>
      </c>
      <c r="BK767" s="21">
        <f>SUM(BK768:BK769)</f>
        <v>0</v>
      </c>
    </row>
    <row r="768" spans="1:63" ht="12.95" customHeight="1" x14ac:dyDescent="0.2">
      <c r="A768" s="598"/>
      <c r="B768" s="599"/>
      <c r="C768" s="515"/>
      <c r="D768" s="521"/>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40"/>
      <c r="BJ768" s="62" t="str">
        <f>$BJ$22</f>
        <v>Fem.</v>
      </c>
      <c r="BK768" s="39">
        <f>BG770+BG782+BG794+BG806+BG818+BG830+BG842+BG854</f>
        <v>0</v>
      </c>
    </row>
    <row r="769" spans="1:63" ht="12.95" customHeight="1" thickBot="1" x14ac:dyDescent="0.25">
      <c r="A769" s="598"/>
      <c r="B769" s="599"/>
      <c r="C769" s="515"/>
      <c r="D769" s="517"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43"/>
      <c r="BJ769" s="63" t="str">
        <f>$BJ$23</f>
        <v>Male</v>
      </c>
      <c r="BK769" s="40">
        <f>BG771+BG783+BG795+BG807+BG819+BG831+BG843+BG855</f>
        <v>0</v>
      </c>
    </row>
    <row r="770" spans="1:63" ht="12.95" customHeight="1" x14ac:dyDescent="0.2">
      <c r="A770" s="598"/>
      <c r="B770" s="599"/>
      <c r="C770" s="515"/>
      <c r="D770" s="518"/>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98"/>
      <c r="B771" s="599"/>
      <c r="C771" s="516"/>
      <c r="D771" s="519"/>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56"/>
      <c r="BJ771" s="556"/>
      <c r="BK771" s="556"/>
    </row>
    <row r="772" spans="1:63" ht="12.95" customHeight="1" x14ac:dyDescent="0.2">
      <c r="A772" s="598"/>
      <c r="B772" s="599"/>
      <c r="C772" s="513" t="str">
        <f>$BK$12</f>
        <v>6 to 11 months</v>
      </c>
      <c r="D772" s="522"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98"/>
      <c r="B773" s="599"/>
      <c r="C773" s="514"/>
      <c r="D773" s="523"/>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98"/>
      <c r="B774" s="599"/>
      <c r="C774" s="514"/>
      <c r="D774" s="524"/>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98"/>
      <c r="B775" s="599"/>
      <c r="C775" s="515"/>
      <c r="D775" s="520"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98"/>
      <c r="B776" s="599"/>
      <c r="C776" s="515"/>
      <c r="D776" s="518"/>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98"/>
      <c r="B777" s="599"/>
      <c r="C777" s="515"/>
      <c r="D777" s="521"/>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98"/>
      <c r="B778" s="599"/>
      <c r="C778" s="515"/>
      <c r="D778" s="520"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98"/>
      <c r="B779" s="599"/>
      <c r="C779" s="515"/>
      <c r="D779" s="518"/>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98"/>
      <c r="B780" s="599"/>
      <c r="C780" s="515"/>
      <c r="D780" s="521"/>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98"/>
      <c r="B781" s="599"/>
      <c r="C781" s="515"/>
      <c r="D781" s="517"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98"/>
      <c r="B782" s="599"/>
      <c r="C782" s="515"/>
      <c r="D782" s="518"/>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98"/>
      <c r="B783" s="599"/>
      <c r="C783" s="516"/>
      <c r="D783" s="519"/>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98"/>
      <c r="B784" s="599"/>
      <c r="C784" s="513" t="str">
        <f>$BK$13</f>
        <v>12 to 23 months</v>
      </c>
      <c r="D784" s="522"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98"/>
      <c r="B785" s="599"/>
      <c r="C785" s="514"/>
      <c r="D785" s="523"/>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98"/>
      <c r="B786" s="599"/>
      <c r="C786" s="514"/>
      <c r="D786" s="524"/>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98"/>
      <c r="B787" s="599"/>
      <c r="C787" s="515"/>
      <c r="D787" s="520"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98"/>
      <c r="B788" s="599"/>
      <c r="C788" s="515"/>
      <c r="D788" s="518"/>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98"/>
      <c r="B789" s="599"/>
      <c r="C789" s="515"/>
      <c r="D789" s="521"/>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98"/>
      <c r="B790" s="599"/>
      <c r="C790" s="515"/>
      <c r="D790" s="520"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98"/>
      <c r="B791" s="599"/>
      <c r="C791" s="515"/>
      <c r="D791" s="518"/>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98"/>
      <c r="B792" s="599"/>
      <c r="C792" s="515"/>
      <c r="D792" s="521"/>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98"/>
      <c r="B793" s="599"/>
      <c r="C793" s="515"/>
      <c r="D793" s="517"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98"/>
      <c r="B794" s="599"/>
      <c r="C794" s="515"/>
      <c r="D794" s="518"/>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98"/>
      <c r="B795" s="599"/>
      <c r="C795" s="516"/>
      <c r="D795" s="519"/>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98"/>
      <c r="B796" s="599"/>
      <c r="C796" s="513" t="str">
        <f>$BK$14</f>
        <v>2 to 4 years</v>
      </c>
      <c r="D796" s="522"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98"/>
      <c r="B797" s="599"/>
      <c r="C797" s="514"/>
      <c r="D797" s="523"/>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98"/>
      <c r="B798" s="599"/>
      <c r="C798" s="514"/>
      <c r="D798" s="524"/>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98"/>
      <c r="B799" s="599"/>
      <c r="C799" s="515"/>
      <c r="D799" s="520"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98"/>
      <c r="B800" s="599"/>
      <c r="C800" s="515"/>
      <c r="D800" s="518"/>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98"/>
      <c r="B801" s="599"/>
      <c r="C801" s="515"/>
      <c r="D801" s="521"/>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98"/>
      <c r="B802" s="599"/>
      <c r="C802" s="515"/>
      <c r="D802" s="520"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98"/>
      <c r="B803" s="599"/>
      <c r="C803" s="515"/>
      <c r="D803" s="518"/>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98"/>
      <c r="B804" s="599"/>
      <c r="C804" s="515"/>
      <c r="D804" s="521"/>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98"/>
      <c r="B805" s="599"/>
      <c r="C805" s="515"/>
      <c r="D805" s="517"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98"/>
      <c r="B806" s="599"/>
      <c r="C806" s="515"/>
      <c r="D806" s="518"/>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98"/>
      <c r="B807" s="599"/>
      <c r="C807" s="516"/>
      <c r="D807" s="519"/>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98"/>
      <c r="B808" s="599"/>
      <c r="C808" s="513" t="str">
        <f>$BK$15</f>
        <v>5 to 14 years</v>
      </c>
      <c r="D808" s="522"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98"/>
      <c r="B809" s="599"/>
      <c r="C809" s="514"/>
      <c r="D809" s="523"/>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98"/>
      <c r="B810" s="599"/>
      <c r="C810" s="514"/>
      <c r="D810" s="524"/>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98"/>
      <c r="B811" s="599"/>
      <c r="C811" s="515"/>
      <c r="D811" s="520"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98"/>
      <c r="B812" s="599"/>
      <c r="C812" s="515"/>
      <c r="D812" s="518"/>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98"/>
      <c r="B813" s="599"/>
      <c r="C813" s="515"/>
      <c r="D813" s="521"/>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98"/>
      <c r="B814" s="599"/>
      <c r="C814" s="515"/>
      <c r="D814" s="520"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98"/>
      <c r="B815" s="599"/>
      <c r="C815" s="515"/>
      <c r="D815" s="518"/>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98"/>
      <c r="B816" s="599"/>
      <c r="C816" s="515"/>
      <c r="D816" s="521"/>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98"/>
      <c r="B817" s="599"/>
      <c r="C817" s="515"/>
      <c r="D817" s="517"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98"/>
      <c r="B818" s="599"/>
      <c r="C818" s="515"/>
      <c r="D818" s="518"/>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98"/>
      <c r="B819" s="599"/>
      <c r="C819" s="516"/>
      <c r="D819" s="519"/>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98"/>
      <c r="B820" s="599"/>
      <c r="C820" s="513" t="str">
        <f>$BK$16</f>
        <v>15 to 49 years</v>
      </c>
      <c r="D820" s="522"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98"/>
      <c r="B821" s="599"/>
      <c r="C821" s="514"/>
      <c r="D821" s="523"/>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98"/>
      <c r="B822" s="599"/>
      <c r="C822" s="514"/>
      <c r="D822" s="524"/>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98"/>
      <c r="B823" s="599"/>
      <c r="C823" s="515"/>
      <c r="D823" s="520"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98"/>
      <c r="B824" s="599"/>
      <c r="C824" s="515"/>
      <c r="D824" s="518"/>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98"/>
      <c r="B825" s="599"/>
      <c r="C825" s="515"/>
      <c r="D825" s="521"/>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98"/>
      <c r="B826" s="599"/>
      <c r="C826" s="515"/>
      <c r="D826" s="520"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98"/>
      <c r="B827" s="599"/>
      <c r="C827" s="515"/>
      <c r="D827" s="518"/>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98"/>
      <c r="B828" s="599"/>
      <c r="C828" s="515"/>
      <c r="D828" s="521"/>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98"/>
      <c r="B829" s="599"/>
      <c r="C829" s="515"/>
      <c r="D829" s="517"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98"/>
      <c r="B830" s="599"/>
      <c r="C830" s="515"/>
      <c r="D830" s="518"/>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98"/>
      <c r="B831" s="599"/>
      <c r="C831" s="516"/>
      <c r="D831" s="519"/>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98"/>
      <c r="B832" s="599"/>
      <c r="C832" s="513" t="str">
        <f>$BK$17</f>
        <v>50 to 64 years</v>
      </c>
      <c r="D832" s="522"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98"/>
      <c r="B833" s="599"/>
      <c r="C833" s="514"/>
      <c r="D833" s="523"/>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98"/>
      <c r="B834" s="599"/>
      <c r="C834" s="514"/>
      <c r="D834" s="524"/>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98"/>
      <c r="B835" s="599"/>
      <c r="C835" s="515"/>
      <c r="D835" s="520"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98"/>
      <c r="B836" s="599"/>
      <c r="C836" s="515"/>
      <c r="D836" s="518"/>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98"/>
      <c r="B837" s="599"/>
      <c r="C837" s="515"/>
      <c r="D837" s="521"/>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98"/>
      <c r="B838" s="599"/>
      <c r="C838" s="515"/>
      <c r="D838" s="520"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98"/>
      <c r="B839" s="599"/>
      <c r="C839" s="515"/>
      <c r="D839" s="518"/>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98"/>
      <c r="B840" s="599"/>
      <c r="C840" s="515"/>
      <c r="D840" s="521"/>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98"/>
      <c r="B841" s="599"/>
      <c r="C841" s="515"/>
      <c r="D841" s="517"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98"/>
      <c r="B842" s="599"/>
      <c r="C842" s="515"/>
      <c r="D842" s="518"/>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98"/>
      <c r="B843" s="599"/>
      <c r="C843" s="516"/>
      <c r="D843" s="519"/>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98"/>
      <c r="B844" s="599"/>
      <c r="C844" s="513" t="str">
        <f>$BK$18</f>
        <v>65 years +</v>
      </c>
      <c r="D844" s="522"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98"/>
      <c r="B845" s="599"/>
      <c r="C845" s="514"/>
      <c r="D845" s="523"/>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98"/>
      <c r="B846" s="599"/>
      <c r="C846" s="514"/>
      <c r="D846" s="524"/>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98"/>
      <c r="B847" s="599"/>
      <c r="C847" s="515"/>
      <c r="D847" s="520"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98"/>
      <c r="B848" s="599"/>
      <c r="C848" s="515"/>
      <c r="D848" s="518"/>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98"/>
      <c r="B849" s="599"/>
      <c r="C849" s="515"/>
      <c r="D849" s="521"/>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98"/>
      <c r="B850" s="599"/>
      <c r="C850" s="515"/>
      <c r="D850" s="520"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98"/>
      <c r="B851" s="599"/>
      <c r="C851" s="515"/>
      <c r="D851" s="518"/>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98"/>
      <c r="B852" s="599"/>
      <c r="C852" s="515"/>
      <c r="D852" s="521"/>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98"/>
      <c r="B853" s="599"/>
      <c r="C853" s="515"/>
      <c r="D853" s="517"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98"/>
      <c r="B854" s="599"/>
      <c r="C854" s="515"/>
      <c r="D854" s="518"/>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600"/>
      <c r="B855" s="601"/>
      <c r="C855" s="516"/>
      <c r="D855" s="519"/>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602" t="str">
        <f>BJ32</f>
        <v>Positive for other respiratory viruses</v>
      </c>
      <c r="B856" s="587" t="str">
        <f>BJ31</f>
        <v>Parainfluenza</v>
      </c>
      <c r="C856" s="566" t="str">
        <f>$BJ$21</f>
        <v>Total</v>
      </c>
      <c r="D856" s="566"/>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6" t="str">
        <f>B856</f>
        <v>Parainfluenza</v>
      </c>
      <c r="BJ856" s="577"/>
      <c r="BK856" s="578"/>
    </row>
    <row r="857" spans="1:63" ht="12.95" customHeight="1" x14ac:dyDescent="0.2">
      <c r="A857" s="603"/>
      <c r="B857" s="588"/>
      <c r="C857" s="566"/>
      <c r="D857" s="567"/>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73" t="str">
        <f>$BJ$17</f>
        <v>Fever</v>
      </c>
      <c r="BJ857" s="66" t="str">
        <f>$BJ$21</f>
        <v>Total</v>
      </c>
      <c r="BK857" s="76">
        <f>BG856</f>
        <v>0</v>
      </c>
    </row>
    <row r="858" spans="1:63" ht="12.95" customHeight="1" thickBot="1" x14ac:dyDescent="0.25">
      <c r="A858" s="603"/>
      <c r="B858" s="588"/>
      <c r="C858" s="568"/>
      <c r="D858" s="569"/>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74"/>
      <c r="BJ858" s="80" t="str">
        <f>$BJ$22</f>
        <v>Fem.</v>
      </c>
      <c r="BK858" s="77">
        <f>BG857</f>
        <v>0</v>
      </c>
    </row>
    <row r="859" spans="1:63" ht="12.95" customHeight="1" x14ac:dyDescent="0.2">
      <c r="A859" s="603"/>
      <c r="B859" s="588"/>
      <c r="C859" s="514" t="str">
        <f>$BK$11</f>
        <v>Under 6 months</v>
      </c>
      <c r="D859" s="522"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75"/>
      <c r="BJ859" s="80" t="str">
        <f>$BJ$23</f>
        <v>Male</v>
      </c>
      <c r="BK859" s="77">
        <f>BG858</f>
        <v>0</v>
      </c>
    </row>
    <row r="860" spans="1:63" ht="12.95" customHeight="1" x14ac:dyDescent="0.2">
      <c r="A860" s="603"/>
      <c r="B860" s="588"/>
      <c r="C860" s="514"/>
      <c r="D860" s="523"/>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39" t="str">
        <f>$BJ$18</f>
        <v>Hosp.</v>
      </c>
      <c r="BJ860" s="86" t="str">
        <f>$BJ$21</f>
        <v>Total</v>
      </c>
      <c r="BK860" s="21">
        <f>SUM(BK861:BK862)</f>
        <v>0</v>
      </c>
    </row>
    <row r="861" spans="1:63" ht="12.95" customHeight="1" x14ac:dyDescent="0.2">
      <c r="A861" s="603"/>
      <c r="B861" s="588"/>
      <c r="C861" s="514"/>
      <c r="D861" s="524"/>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40"/>
      <c r="BJ861" s="62" t="str">
        <f>$BJ$22</f>
        <v>Fem.</v>
      </c>
      <c r="BK861" s="39">
        <f>BG863+BG875+BG887+BG899+BG911+BG923+BG935+BG947</f>
        <v>0</v>
      </c>
    </row>
    <row r="862" spans="1:63" ht="12.95" customHeight="1" x14ac:dyDescent="0.2">
      <c r="A862" s="603"/>
      <c r="B862" s="588"/>
      <c r="C862" s="515"/>
      <c r="D862" s="520"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41"/>
      <c r="BJ862" s="62" t="str">
        <f>$BJ$23</f>
        <v>Male</v>
      </c>
      <c r="BK862" s="39">
        <f>BG864+BG876+BG888+BG900+BG912+BG924+BG936+BG948</f>
        <v>0</v>
      </c>
    </row>
    <row r="863" spans="1:63" ht="12.95" customHeight="1" x14ac:dyDescent="0.2">
      <c r="A863" s="603"/>
      <c r="B863" s="588"/>
      <c r="C863" s="515"/>
      <c r="D863" s="518"/>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39" t="str">
        <f>$BJ$19</f>
        <v>ICU</v>
      </c>
      <c r="BJ863" s="86" t="str">
        <f>$BJ$21</f>
        <v>Total</v>
      </c>
      <c r="BK863" s="21">
        <f>SUM(BK864:BK865)</f>
        <v>0</v>
      </c>
    </row>
    <row r="864" spans="1:63" ht="12.95" customHeight="1" x14ac:dyDescent="0.2">
      <c r="A864" s="603"/>
      <c r="B864" s="588"/>
      <c r="C864" s="515"/>
      <c r="D864" s="521"/>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40"/>
      <c r="BJ864" s="62" t="str">
        <f>$BJ$22</f>
        <v>Fem.</v>
      </c>
      <c r="BK864" s="39">
        <f>BG866+BG878+BG890+BG902+BG914+BG926+BG938+BG950</f>
        <v>0</v>
      </c>
    </row>
    <row r="865" spans="1:63" ht="12.95" customHeight="1" x14ac:dyDescent="0.2">
      <c r="A865" s="603"/>
      <c r="B865" s="588"/>
      <c r="C865" s="515"/>
      <c r="D865" s="520"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41"/>
      <c r="BJ865" s="62" t="str">
        <f>$BJ$23</f>
        <v>Male</v>
      </c>
      <c r="BK865" s="39">
        <f>BG867+BG879+BG891+BG903+BG915+BG927+BG939+BG951</f>
        <v>0</v>
      </c>
    </row>
    <row r="866" spans="1:63" ht="12.95" customHeight="1" x14ac:dyDescent="0.2">
      <c r="A866" s="603"/>
      <c r="B866" s="588"/>
      <c r="C866" s="515"/>
      <c r="D866" s="518"/>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42" t="str">
        <f>$BJ$20</f>
        <v>Death</v>
      </c>
      <c r="BJ866" s="86" t="str">
        <f>$BJ$21</f>
        <v>Total</v>
      </c>
      <c r="BK866" s="21">
        <f>SUM(BK867:BK868)</f>
        <v>0</v>
      </c>
    </row>
    <row r="867" spans="1:63" ht="12.95" customHeight="1" x14ac:dyDescent="0.2">
      <c r="A867" s="603"/>
      <c r="B867" s="588"/>
      <c r="C867" s="515"/>
      <c r="D867" s="521"/>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40"/>
      <c r="BJ867" s="62" t="str">
        <f>$BJ$22</f>
        <v>Fem.</v>
      </c>
      <c r="BK867" s="39">
        <f>BG869+BG881+BG893+BG905+BG917+BG929+BG941+BG953</f>
        <v>0</v>
      </c>
    </row>
    <row r="868" spans="1:63" ht="12.95" customHeight="1" thickBot="1" x14ac:dyDescent="0.25">
      <c r="A868" s="603"/>
      <c r="B868" s="588"/>
      <c r="C868" s="515"/>
      <c r="D868" s="517"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43"/>
      <c r="BJ868" s="63" t="str">
        <f>$BJ$23</f>
        <v>Male</v>
      </c>
      <c r="BK868" s="40">
        <f>BG870+BG882+BG894+BG906+BG918+BG930+BG942+BG954</f>
        <v>0</v>
      </c>
    </row>
    <row r="869" spans="1:63" ht="12.95" customHeight="1" x14ac:dyDescent="0.2">
      <c r="A869" s="603"/>
      <c r="B869" s="588"/>
      <c r="C869" s="515"/>
      <c r="D869" s="518"/>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603"/>
      <c r="B870" s="588"/>
      <c r="C870" s="516"/>
      <c r="D870" s="519"/>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56"/>
      <c r="BJ870" s="556"/>
      <c r="BK870" s="556"/>
    </row>
    <row r="871" spans="1:63" ht="12.95" customHeight="1" x14ac:dyDescent="0.2">
      <c r="A871" s="603"/>
      <c r="B871" s="588"/>
      <c r="C871" s="513" t="str">
        <f>$BK$12</f>
        <v>6 to 11 months</v>
      </c>
      <c r="D871" s="522"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603"/>
      <c r="B872" s="588"/>
      <c r="C872" s="514"/>
      <c r="D872" s="523"/>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603"/>
      <c r="B873" s="588"/>
      <c r="C873" s="514"/>
      <c r="D873" s="524"/>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603"/>
      <c r="B874" s="588"/>
      <c r="C874" s="515"/>
      <c r="D874" s="520"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603"/>
      <c r="B875" s="588"/>
      <c r="C875" s="515"/>
      <c r="D875" s="518"/>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603"/>
      <c r="B876" s="588"/>
      <c r="C876" s="515"/>
      <c r="D876" s="521"/>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603"/>
      <c r="B877" s="588"/>
      <c r="C877" s="515"/>
      <c r="D877" s="520"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603"/>
      <c r="B878" s="588"/>
      <c r="C878" s="515"/>
      <c r="D878" s="518"/>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603"/>
      <c r="B879" s="588"/>
      <c r="C879" s="515"/>
      <c r="D879" s="521"/>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603"/>
      <c r="B880" s="588"/>
      <c r="C880" s="515"/>
      <c r="D880" s="517"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603"/>
      <c r="B881" s="588"/>
      <c r="C881" s="515"/>
      <c r="D881" s="518"/>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603"/>
      <c r="B882" s="588"/>
      <c r="C882" s="516"/>
      <c r="D882" s="519"/>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603"/>
      <c r="B883" s="588"/>
      <c r="C883" s="513" t="str">
        <f>$BK$13</f>
        <v>12 to 23 months</v>
      </c>
      <c r="D883" s="522"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603"/>
      <c r="B884" s="588"/>
      <c r="C884" s="514"/>
      <c r="D884" s="523"/>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603"/>
      <c r="B885" s="588"/>
      <c r="C885" s="514"/>
      <c r="D885" s="524"/>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603"/>
      <c r="B886" s="588"/>
      <c r="C886" s="515"/>
      <c r="D886" s="520"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603"/>
      <c r="B887" s="588"/>
      <c r="C887" s="515"/>
      <c r="D887" s="518"/>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603"/>
      <c r="B888" s="588"/>
      <c r="C888" s="515"/>
      <c r="D888" s="521"/>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603"/>
      <c r="B889" s="588"/>
      <c r="C889" s="515"/>
      <c r="D889" s="520"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603"/>
      <c r="B890" s="588"/>
      <c r="C890" s="515"/>
      <c r="D890" s="518"/>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603"/>
      <c r="B891" s="588"/>
      <c r="C891" s="515"/>
      <c r="D891" s="521"/>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603"/>
      <c r="B892" s="588"/>
      <c r="C892" s="515"/>
      <c r="D892" s="517"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603"/>
      <c r="B893" s="588"/>
      <c r="C893" s="515"/>
      <c r="D893" s="518"/>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603"/>
      <c r="B894" s="588"/>
      <c r="C894" s="516"/>
      <c r="D894" s="519"/>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603"/>
      <c r="B895" s="588"/>
      <c r="C895" s="513" t="str">
        <f>$BK$14</f>
        <v>2 to 4 years</v>
      </c>
      <c r="D895" s="522"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603"/>
      <c r="B896" s="588"/>
      <c r="C896" s="514"/>
      <c r="D896" s="523"/>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603"/>
      <c r="B897" s="588"/>
      <c r="C897" s="514"/>
      <c r="D897" s="524"/>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603"/>
      <c r="B898" s="588"/>
      <c r="C898" s="515"/>
      <c r="D898" s="520"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603"/>
      <c r="B899" s="588"/>
      <c r="C899" s="515"/>
      <c r="D899" s="518"/>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603"/>
      <c r="B900" s="588"/>
      <c r="C900" s="515"/>
      <c r="D900" s="521"/>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603"/>
      <c r="B901" s="588"/>
      <c r="C901" s="515"/>
      <c r="D901" s="520"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603"/>
      <c r="B902" s="588"/>
      <c r="C902" s="515"/>
      <c r="D902" s="518"/>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603"/>
      <c r="B903" s="588"/>
      <c r="C903" s="515"/>
      <c r="D903" s="521"/>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603"/>
      <c r="B904" s="588"/>
      <c r="C904" s="515"/>
      <c r="D904" s="517"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603"/>
      <c r="B905" s="588"/>
      <c r="C905" s="515"/>
      <c r="D905" s="518"/>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603"/>
      <c r="B906" s="588"/>
      <c r="C906" s="516"/>
      <c r="D906" s="519"/>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603"/>
      <c r="B907" s="588"/>
      <c r="C907" s="513" t="str">
        <f>$BK$15</f>
        <v>5 to 14 years</v>
      </c>
      <c r="D907" s="522"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603"/>
      <c r="B908" s="588"/>
      <c r="C908" s="514"/>
      <c r="D908" s="523"/>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603"/>
      <c r="B909" s="588"/>
      <c r="C909" s="514"/>
      <c r="D909" s="524"/>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603"/>
      <c r="B910" s="588"/>
      <c r="C910" s="515"/>
      <c r="D910" s="520"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603"/>
      <c r="B911" s="588"/>
      <c r="C911" s="515"/>
      <c r="D911" s="518"/>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603"/>
      <c r="B912" s="588"/>
      <c r="C912" s="515"/>
      <c r="D912" s="521"/>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603"/>
      <c r="B913" s="588"/>
      <c r="C913" s="515"/>
      <c r="D913" s="520"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603"/>
      <c r="B914" s="588"/>
      <c r="C914" s="515"/>
      <c r="D914" s="518"/>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603"/>
      <c r="B915" s="588"/>
      <c r="C915" s="515"/>
      <c r="D915" s="521"/>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603"/>
      <c r="B916" s="588"/>
      <c r="C916" s="515"/>
      <c r="D916" s="517"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603"/>
      <c r="B917" s="588"/>
      <c r="C917" s="515"/>
      <c r="D917" s="518"/>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603"/>
      <c r="B918" s="588"/>
      <c r="C918" s="516"/>
      <c r="D918" s="519"/>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603"/>
      <c r="B919" s="588"/>
      <c r="C919" s="513" t="str">
        <f>$BK$16</f>
        <v>15 to 49 years</v>
      </c>
      <c r="D919" s="522"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603"/>
      <c r="B920" s="588"/>
      <c r="C920" s="514"/>
      <c r="D920" s="523"/>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603"/>
      <c r="B921" s="588"/>
      <c r="C921" s="514"/>
      <c r="D921" s="524"/>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603"/>
      <c r="B922" s="588"/>
      <c r="C922" s="515"/>
      <c r="D922" s="520"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603"/>
      <c r="B923" s="588"/>
      <c r="C923" s="515"/>
      <c r="D923" s="518"/>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603"/>
      <c r="B924" s="588"/>
      <c r="C924" s="515"/>
      <c r="D924" s="521"/>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603"/>
      <c r="B925" s="588"/>
      <c r="C925" s="515"/>
      <c r="D925" s="520"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603"/>
      <c r="B926" s="588"/>
      <c r="C926" s="515"/>
      <c r="D926" s="518"/>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603"/>
      <c r="B927" s="588"/>
      <c r="C927" s="515"/>
      <c r="D927" s="521"/>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603"/>
      <c r="B928" s="588"/>
      <c r="C928" s="515"/>
      <c r="D928" s="517"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603"/>
      <c r="B929" s="588"/>
      <c r="C929" s="515"/>
      <c r="D929" s="518"/>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603"/>
      <c r="B930" s="588"/>
      <c r="C930" s="516"/>
      <c r="D930" s="519"/>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603"/>
      <c r="B931" s="588"/>
      <c r="C931" s="513" t="str">
        <f>$BK$17</f>
        <v>50 to 64 years</v>
      </c>
      <c r="D931" s="522"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603"/>
      <c r="B932" s="588"/>
      <c r="C932" s="514"/>
      <c r="D932" s="523"/>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603"/>
      <c r="B933" s="588"/>
      <c r="C933" s="514"/>
      <c r="D933" s="524"/>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603"/>
      <c r="B934" s="588"/>
      <c r="C934" s="515"/>
      <c r="D934" s="520"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603"/>
      <c r="B935" s="588"/>
      <c r="C935" s="515"/>
      <c r="D935" s="518"/>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603"/>
      <c r="B936" s="588"/>
      <c r="C936" s="515"/>
      <c r="D936" s="521"/>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603"/>
      <c r="B937" s="588"/>
      <c r="C937" s="515"/>
      <c r="D937" s="520"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603"/>
      <c r="B938" s="588"/>
      <c r="C938" s="515"/>
      <c r="D938" s="518"/>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603"/>
      <c r="B939" s="588"/>
      <c r="C939" s="515"/>
      <c r="D939" s="521"/>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603"/>
      <c r="B940" s="588"/>
      <c r="C940" s="515"/>
      <c r="D940" s="517"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603"/>
      <c r="B941" s="588"/>
      <c r="C941" s="515"/>
      <c r="D941" s="518"/>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603"/>
      <c r="B942" s="588"/>
      <c r="C942" s="516"/>
      <c r="D942" s="519"/>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603"/>
      <c r="B943" s="588"/>
      <c r="C943" s="513" t="str">
        <f>$BK$18</f>
        <v>65 years +</v>
      </c>
      <c r="D943" s="522"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603"/>
      <c r="B944" s="588"/>
      <c r="C944" s="514"/>
      <c r="D944" s="523"/>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603"/>
      <c r="B945" s="588"/>
      <c r="C945" s="514"/>
      <c r="D945" s="524"/>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603"/>
      <c r="B946" s="588"/>
      <c r="C946" s="515"/>
      <c r="D946" s="520"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603"/>
      <c r="B947" s="588"/>
      <c r="C947" s="515"/>
      <c r="D947" s="518"/>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603"/>
      <c r="B948" s="588"/>
      <c r="C948" s="515"/>
      <c r="D948" s="521"/>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603"/>
      <c r="B949" s="588"/>
      <c r="C949" s="515"/>
      <c r="D949" s="520"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603"/>
      <c r="B950" s="588"/>
      <c r="C950" s="515"/>
      <c r="D950" s="518"/>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603"/>
      <c r="B951" s="588"/>
      <c r="C951" s="515"/>
      <c r="D951" s="521"/>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603"/>
      <c r="B952" s="588"/>
      <c r="C952" s="515"/>
      <c r="D952" s="517"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603"/>
      <c r="B953" s="588"/>
      <c r="C953" s="515"/>
      <c r="D953" s="518"/>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603"/>
      <c r="B954" s="589"/>
      <c r="C954" s="516"/>
      <c r="D954" s="519"/>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603"/>
      <c r="B955" s="583" t="str">
        <f>BJ33</f>
        <v>RSV</v>
      </c>
      <c r="C955" s="561" t="str">
        <f>$BJ$21</f>
        <v>Total</v>
      </c>
      <c r="D955" s="561"/>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47" t="str">
        <f>B955</f>
        <v>RSV</v>
      </c>
      <c r="BJ955" s="548"/>
      <c r="BK955" s="549"/>
    </row>
    <row r="956" spans="1:63" ht="12.95" customHeight="1" x14ac:dyDescent="0.2">
      <c r="A956" s="603"/>
      <c r="B956" s="584"/>
      <c r="C956" s="561"/>
      <c r="D956" s="562"/>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44" t="str">
        <f>$BJ$17</f>
        <v>Fever</v>
      </c>
      <c r="BJ956" s="66" t="str">
        <f>$BJ$21</f>
        <v>Total</v>
      </c>
      <c r="BK956" s="76">
        <f>BG955</f>
        <v>0</v>
      </c>
    </row>
    <row r="957" spans="1:63" ht="12.95" customHeight="1" thickBot="1" x14ac:dyDescent="0.25">
      <c r="A957" s="603"/>
      <c r="B957" s="584"/>
      <c r="C957" s="563"/>
      <c r="D957" s="564"/>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45"/>
      <c r="BJ957" s="80" t="str">
        <f>$BJ$22</f>
        <v>Fem.</v>
      </c>
      <c r="BK957" s="77">
        <f>BG956</f>
        <v>0</v>
      </c>
    </row>
    <row r="958" spans="1:63" ht="12.95" customHeight="1" x14ac:dyDescent="0.2">
      <c r="A958" s="603"/>
      <c r="B958" s="584"/>
      <c r="C958" s="514" t="str">
        <f>$BK$11</f>
        <v>Under 6 months</v>
      </c>
      <c r="D958" s="522"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46"/>
      <c r="BJ958" s="80" t="str">
        <f>$BJ$23</f>
        <v>Male</v>
      </c>
      <c r="BK958" s="77">
        <f>BG957</f>
        <v>0</v>
      </c>
    </row>
    <row r="959" spans="1:63" ht="12.95" customHeight="1" x14ac:dyDescent="0.2">
      <c r="A959" s="603"/>
      <c r="B959" s="584"/>
      <c r="C959" s="514"/>
      <c r="D959" s="523"/>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39" t="str">
        <f>$BJ$18</f>
        <v>Hosp.</v>
      </c>
      <c r="BJ959" s="86" t="str">
        <f>$BJ$21</f>
        <v>Total</v>
      </c>
      <c r="BK959" s="21">
        <f>SUM(BK960:BK961)</f>
        <v>0</v>
      </c>
    </row>
    <row r="960" spans="1:63" ht="12.95" customHeight="1" x14ac:dyDescent="0.2">
      <c r="A960" s="603"/>
      <c r="B960" s="584"/>
      <c r="C960" s="514"/>
      <c r="D960" s="524"/>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40"/>
      <c r="BJ960" s="62" t="str">
        <f>$BJ$22</f>
        <v>Fem.</v>
      </c>
      <c r="BK960" s="39">
        <f>BG962+BG974+BG986+BG998+BG1010+BG1022+BG1034+BG1046</f>
        <v>0</v>
      </c>
    </row>
    <row r="961" spans="1:63" ht="12.95" customHeight="1" x14ac:dyDescent="0.2">
      <c r="A961" s="603"/>
      <c r="B961" s="584"/>
      <c r="C961" s="515"/>
      <c r="D961" s="520"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41"/>
      <c r="BJ961" s="62" t="str">
        <f>$BJ$23</f>
        <v>Male</v>
      </c>
      <c r="BK961" s="39">
        <f>BG963+BG975+BG987+BG999+BG1011+BG1023+BG1035+BG1047</f>
        <v>0</v>
      </c>
    </row>
    <row r="962" spans="1:63" ht="12.95" customHeight="1" x14ac:dyDescent="0.2">
      <c r="A962" s="603"/>
      <c r="B962" s="584"/>
      <c r="C962" s="515"/>
      <c r="D962" s="518"/>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39" t="str">
        <f>$BJ$19</f>
        <v>ICU</v>
      </c>
      <c r="BJ962" s="86" t="str">
        <f>$BJ$21</f>
        <v>Total</v>
      </c>
      <c r="BK962" s="21">
        <f>SUM(BK963:BK964)</f>
        <v>0</v>
      </c>
    </row>
    <row r="963" spans="1:63" ht="12.95" customHeight="1" x14ac:dyDescent="0.2">
      <c r="A963" s="603"/>
      <c r="B963" s="584"/>
      <c r="C963" s="515"/>
      <c r="D963" s="521"/>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40"/>
      <c r="BJ963" s="62" t="str">
        <f>$BJ$22</f>
        <v>Fem.</v>
      </c>
      <c r="BK963" s="39">
        <f>BG965+BG977+BG989+BG1001+BG1013+BG1025+BG1037+BG1049</f>
        <v>0</v>
      </c>
    </row>
    <row r="964" spans="1:63" ht="12.95" customHeight="1" x14ac:dyDescent="0.2">
      <c r="A964" s="603"/>
      <c r="B964" s="584"/>
      <c r="C964" s="515"/>
      <c r="D964" s="520"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41"/>
      <c r="BJ964" s="62" t="str">
        <f>$BJ$23</f>
        <v>Male</v>
      </c>
      <c r="BK964" s="39">
        <f>BG966+BG978+BG990+BG1002+BG1014+BG1026+BG1038+BG1050</f>
        <v>0</v>
      </c>
    </row>
    <row r="965" spans="1:63" ht="12.95" customHeight="1" x14ac:dyDescent="0.2">
      <c r="A965" s="603"/>
      <c r="B965" s="584"/>
      <c r="C965" s="515"/>
      <c r="D965" s="518"/>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42" t="str">
        <f>$BJ$20</f>
        <v>Death</v>
      </c>
      <c r="BJ965" s="86" t="str">
        <f>$BJ$21</f>
        <v>Total</v>
      </c>
      <c r="BK965" s="21">
        <f>SUM(BK966:BK967)</f>
        <v>0</v>
      </c>
    </row>
    <row r="966" spans="1:63" ht="12.95" customHeight="1" x14ac:dyDescent="0.2">
      <c r="A966" s="603"/>
      <c r="B966" s="584"/>
      <c r="C966" s="515"/>
      <c r="D966" s="521"/>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40"/>
      <c r="BJ966" s="62" t="str">
        <f>$BJ$22</f>
        <v>Fem.</v>
      </c>
      <c r="BK966" s="39">
        <f>BG968+BG980+BG992+BG1004+BG1016+BG1028+BG1040+BG1052</f>
        <v>0</v>
      </c>
    </row>
    <row r="967" spans="1:63" ht="12.95" customHeight="1" thickBot="1" x14ac:dyDescent="0.25">
      <c r="A967" s="603"/>
      <c r="B967" s="584"/>
      <c r="C967" s="515"/>
      <c r="D967" s="517"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43"/>
      <c r="BJ967" s="63" t="str">
        <f>$BJ$23</f>
        <v>Male</v>
      </c>
      <c r="BK967" s="40">
        <f>BG969+BG981+BG993+BG1005+BG1017+BG1029+BG1041+BG1053</f>
        <v>0</v>
      </c>
    </row>
    <row r="968" spans="1:63" ht="12.95" customHeight="1" x14ac:dyDescent="0.2">
      <c r="A968" s="603"/>
      <c r="B968" s="584"/>
      <c r="C968" s="515"/>
      <c r="D968" s="518"/>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603"/>
      <c r="B969" s="584"/>
      <c r="C969" s="516"/>
      <c r="D969" s="519"/>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56"/>
      <c r="BJ969" s="556"/>
      <c r="BK969" s="556"/>
    </row>
    <row r="970" spans="1:63" ht="12.95" customHeight="1" x14ac:dyDescent="0.2">
      <c r="A970" s="603"/>
      <c r="B970" s="584"/>
      <c r="C970" s="513" t="str">
        <f>$BK$12</f>
        <v>6 to 11 months</v>
      </c>
      <c r="D970" s="522"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603"/>
      <c r="B971" s="584"/>
      <c r="C971" s="514"/>
      <c r="D971" s="523"/>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603"/>
      <c r="B972" s="584"/>
      <c r="C972" s="514"/>
      <c r="D972" s="524"/>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603"/>
      <c r="B973" s="584"/>
      <c r="C973" s="515"/>
      <c r="D973" s="520"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603"/>
      <c r="B974" s="584"/>
      <c r="C974" s="515"/>
      <c r="D974" s="518"/>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603"/>
      <c r="B975" s="584"/>
      <c r="C975" s="515"/>
      <c r="D975" s="521"/>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603"/>
      <c r="B976" s="584"/>
      <c r="C976" s="515"/>
      <c r="D976" s="520"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603"/>
      <c r="B977" s="584"/>
      <c r="C977" s="515"/>
      <c r="D977" s="518"/>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603"/>
      <c r="B978" s="584"/>
      <c r="C978" s="515"/>
      <c r="D978" s="521"/>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603"/>
      <c r="B979" s="584"/>
      <c r="C979" s="515"/>
      <c r="D979" s="517"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603"/>
      <c r="B980" s="584"/>
      <c r="C980" s="515"/>
      <c r="D980" s="518"/>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603"/>
      <c r="B981" s="584"/>
      <c r="C981" s="516"/>
      <c r="D981" s="519"/>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603"/>
      <c r="B982" s="584"/>
      <c r="C982" s="513" t="str">
        <f>$BK$13</f>
        <v>12 to 23 months</v>
      </c>
      <c r="D982" s="522"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603"/>
      <c r="B983" s="584"/>
      <c r="C983" s="514"/>
      <c r="D983" s="523"/>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603"/>
      <c r="B984" s="584"/>
      <c r="C984" s="514"/>
      <c r="D984" s="524"/>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603"/>
      <c r="B985" s="584"/>
      <c r="C985" s="515"/>
      <c r="D985" s="520"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603"/>
      <c r="B986" s="584"/>
      <c r="C986" s="515"/>
      <c r="D986" s="518"/>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603"/>
      <c r="B987" s="584"/>
      <c r="C987" s="515"/>
      <c r="D987" s="521"/>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603"/>
      <c r="B988" s="584"/>
      <c r="C988" s="515"/>
      <c r="D988" s="520"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603"/>
      <c r="B989" s="584"/>
      <c r="C989" s="515"/>
      <c r="D989" s="518"/>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603"/>
      <c r="B990" s="584"/>
      <c r="C990" s="515"/>
      <c r="D990" s="521"/>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603"/>
      <c r="B991" s="584"/>
      <c r="C991" s="515"/>
      <c r="D991" s="517"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603"/>
      <c r="B992" s="584"/>
      <c r="C992" s="515"/>
      <c r="D992" s="518"/>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603"/>
      <c r="B993" s="584"/>
      <c r="C993" s="516"/>
      <c r="D993" s="519"/>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603"/>
      <c r="B994" s="584"/>
      <c r="C994" s="513" t="str">
        <f>$BK$14</f>
        <v>2 to 4 years</v>
      </c>
      <c r="D994" s="522"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603"/>
      <c r="B995" s="584"/>
      <c r="C995" s="514"/>
      <c r="D995" s="523"/>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603"/>
      <c r="B996" s="584"/>
      <c r="C996" s="514"/>
      <c r="D996" s="524"/>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603"/>
      <c r="B997" s="584"/>
      <c r="C997" s="515"/>
      <c r="D997" s="520"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603"/>
      <c r="B998" s="584"/>
      <c r="C998" s="515"/>
      <c r="D998" s="518"/>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603"/>
      <c r="B999" s="584"/>
      <c r="C999" s="515"/>
      <c r="D999" s="521"/>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603"/>
      <c r="B1000" s="584"/>
      <c r="C1000" s="515"/>
      <c r="D1000" s="520"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603"/>
      <c r="B1001" s="584"/>
      <c r="C1001" s="515"/>
      <c r="D1001" s="518"/>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603"/>
      <c r="B1002" s="584"/>
      <c r="C1002" s="515"/>
      <c r="D1002" s="521"/>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603"/>
      <c r="B1003" s="584"/>
      <c r="C1003" s="515"/>
      <c r="D1003" s="517"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603"/>
      <c r="B1004" s="584"/>
      <c r="C1004" s="515"/>
      <c r="D1004" s="518"/>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603"/>
      <c r="B1005" s="584"/>
      <c r="C1005" s="516"/>
      <c r="D1005" s="519"/>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603"/>
      <c r="B1006" s="584"/>
      <c r="C1006" s="513" t="str">
        <f>$BK$15</f>
        <v>5 to 14 years</v>
      </c>
      <c r="D1006" s="522"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603"/>
      <c r="B1007" s="584"/>
      <c r="C1007" s="514"/>
      <c r="D1007" s="523"/>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603"/>
      <c r="B1008" s="584"/>
      <c r="C1008" s="514"/>
      <c r="D1008" s="524"/>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603"/>
      <c r="B1009" s="584"/>
      <c r="C1009" s="515"/>
      <c r="D1009" s="520"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603"/>
      <c r="B1010" s="584"/>
      <c r="C1010" s="515"/>
      <c r="D1010" s="518"/>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603"/>
      <c r="B1011" s="584"/>
      <c r="C1011" s="515"/>
      <c r="D1011" s="521"/>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603"/>
      <c r="B1012" s="584"/>
      <c r="C1012" s="515"/>
      <c r="D1012" s="520"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603"/>
      <c r="B1013" s="584"/>
      <c r="C1013" s="515"/>
      <c r="D1013" s="518"/>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603"/>
      <c r="B1014" s="584"/>
      <c r="C1014" s="515"/>
      <c r="D1014" s="521"/>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603"/>
      <c r="B1015" s="584"/>
      <c r="C1015" s="515"/>
      <c r="D1015" s="517"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603"/>
      <c r="B1016" s="584"/>
      <c r="C1016" s="515"/>
      <c r="D1016" s="518"/>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603"/>
      <c r="B1017" s="584"/>
      <c r="C1017" s="516"/>
      <c r="D1017" s="519"/>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603"/>
      <c r="B1018" s="584"/>
      <c r="C1018" s="513" t="str">
        <f>$BK$16</f>
        <v>15 to 49 years</v>
      </c>
      <c r="D1018" s="522"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603"/>
      <c r="B1019" s="584"/>
      <c r="C1019" s="514"/>
      <c r="D1019" s="523"/>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603"/>
      <c r="B1020" s="584"/>
      <c r="C1020" s="514"/>
      <c r="D1020" s="524"/>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603"/>
      <c r="B1021" s="584"/>
      <c r="C1021" s="515"/>
      <c r="D1021" s="520"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603"/>
      <c r="B1022" s="584"/>
      <c r="C1022" s="515"/>
      <c r="D1022" s="518"/>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603"/>
      <c r="B1023" s="584"/>
      <c r="C1023" s="515"/>
      <c r="D1023" s="521"/>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603"/>
      <c r="B1024" s="584"/>
      <c r="C1024" s="515"/>
      <c r="D1024" s="520"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603"/>
      <c r="B1025" s="584"/>
      <c r="C1025" s="515"/>
      <c r="D1025" s="518"/>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603"/>
      <c r="B1026" s="584"/>
      <c r="C1026" s="515"/>
      <c r="D1026" s="521"/>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603"/>
      <c r="B1027" s="584"/>
      <c r="C1027" s="515"/>
      <c r="D1027" s="517"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603"/>
      <c r="B1028" s="584"/>
      <c r="C1028" s="515"/>
      <c r="D1028" s="518"/>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603"/>
      <c r="B1029" s="584"/>
      <c r="C1029" s="516"/>
      <c r="D1029" s="519"/>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603"/>
      <c r="B1030" s="584"/>
      <c r="C1030" s="513" t="str">
        <f>$BK$17</f>
        <v>50 to 64 years</v>
      </c>
      <c r="D1030" s="522"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603"/>
      <c r="B1031" s="584"/>
      <c r="C1031" s="514"/>
      <c r="D1031" s="523"/>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603"/>
      <c r="B1032" s="584"/>
      <c r="C1032" s="514"/>
      <c r="D1032" s="524"/>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603"/>
      <c r="B1033" s="584"/>
      <c r="C1033" s="515"/>
      <c r="D1033" s="520"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603"/>
      <c r="B1034" s="584"/>
      <c r="C1034" s="515"/>
      <c r="D1034" s="518"/>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603"/>
      <c r="B1035" s="584"/>
      <c r="C1035" s="515"/>
      <c r="D1035" s="521"/>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603"/>
      <c r="B1036" s="584"/>
      <c r="C1036" s="515"/>
      <c r="D1036" s="520"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603"/>
      <c r="B1037" s="584"/>
      <c r="C1037" s="515"/>
      <c r="D1037" s="518"/>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603"/>
      <c r="B1038" s="584"/>
      <c r="C1038" s="515"/>
      <c r="D1038" s="521"/>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603"/>
      <c r="B1039" s="584"/>
      <c r="C1039" s="515"/>
      <c r="D1039" s="517"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603"/>
      <c r="B1040" s="584"/>
      <c r="C1040" s="515"/>
      <c r="D1040" s="518"/>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603"/>
      <c r="B1041" s="584"/>
      <c r="C1041" s="516"/>
      <c r="D1041" s="519"/>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603"/>
      <c r="B1042" s="584"/>
      <c r="C1042" s="513" t="str">
        <f>$BK$18</f>
        <v>65 years +</v>
      </c>
      <c r="D1042" s="522"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603"/>
      <c r="B1043" s="584"/>
      <c r="C1043" s="514"/>
      <c r="D1043" s="523"/>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603"/>
      <c r="B1044" s="584"/>
      <c r="C1044" s="514"/>
      <c r="D1044" s="524"/>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603"/>
      <c r="B1045" s="584"/>
      <c r="C1045" s="515"/>
      <c r="D1045" s="520"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603"/>
      <c r="B1046" s="584"/>
      <c r="C1046" s="515"/>
      <c r="D1046" s="518"/>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603"/>
      <c r="B1047" s="584"/>
      <c r="C1047" s="515"/>
      <c r="D1047" s="521"/>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603"/>
      <c r="B1048" s="584"/>
      <c r="C1048" s="515"/>
      <c r="D1048" s="520"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603"/>
      <c r="B1049" s="584"/>
      <c r="C1049" s="515"/>
      <c r="D1049" s="518"/>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603"/>
      <c r="B1050" s="584"/>
      <c r="C1050" s="515"/>
      <c r="D1050" s="521"/>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603"/>
      <c r="B1051" s="584"/>
      <c r="C1051" s="515"/>
      <c r="D1051" s="517"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603"/>
      <c r="B1052" s="584"/>
      <c r="C1052" s="515"/>
      <c r="D1052" s="518"/>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603"/>
      <c r="B1053" s="585"/>
      <c r="C1053" s="516"/>
      <c r="D1053" s="519"/>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603"/>
      <c r="B1054" s="587" t="str">
        <f>BJ34</f>
        <v>Adenovirus</v>
      </c>
      <c r="C1054" s="566" t="str">
        <f>$BJ$21</f>
        <v>Total</v>
      </c>
      <c r="D1054" s="566"/>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6" t="str">
        <f>B1054</f>
        <v>Adenovirus</v>
      </c>
      <c r="BJ1054" s="577"/>
      <c r="BK1054" s="578"/>
    </row>
    <row r="1055" spans="1:63" ht="12.95" customHeight="1" x14ac:dyDescent="0.2">
      <c r="A1055" s="603"/>
      <c r="B1055" s="588"/>
      <c r="C1055" s="566"/>
      <c r="D1055" s="567"/>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44" t="str">
        <f>$BJ$17</f>
        <v>Fever</v>
      </c>
      <c r="BJ1055" s="66" t="str">
        <f>$BJ$21</f>
        <v>Total</v>
      </c>
      <c r="BK1055" s="76">
        <f>BG1054</f>
        <v>0</v>
      </c>
    </row>
    <row r="1056" spans="1:63" ht="12.95" customHeight="1" thickBot="1" x14ac:dyDescent="0.25">
      <c r="A1056" s="603"/>
      <c r="B1056" s="588"/>
      <c r="C1056" s="568"/>
      <c r="D1056" s="569"/>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45"/>
      <c r="BJ1056" s="80" t="str">
        <f>$BJ$22</f>
        <v>Fem.</v>
      </c>
      <c r="BK1056" s="77">
        <f>BG1055</f>
        <v>0</v>
      </c>
    </row>
    <row r="1057" spans="1:63" ht="12.95" customHeight="1" x14ac:dyDescent="0.2">
      <c r="A1057" s="603"/>
      <c r="B1057" s="588"/>
      <c r="C1057" s="514" t="str">
        <f>$BK$11</f>
        <v>Under 6 months</v>
      </c>
      <c r="D1057" s="522"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46"/>
      <c r="BJ1057" s="80" t="str">
        <f>$BJ$23</f>
        <v>Male</v>
      </c>
      <c r="BK1057" s="77">
        <f>BG1056</f>
        <v>0</v>
      </c>
    </row>
    <row r="1058" spans="1:63" ht="12.95" customHeight="1" x14ac:dyDescent="0.2">
      <c r="A1058" s="603"/>
      <c r="B1058" s="588"/>
      <c r="C1058" s="514"/>
      <c r="D1058" s="523"/>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39" t="str">
        <f>$BJ$18</f>
        <v>Hosp.</v>
      </c>
      <c r="BJ1058" s="86" t="str">
        <f>$BJ$21</f>
        <v>Total</v>
      </c>
      <c r="BK1058" s="21">
        <f>SUM(BK1059:BK1060)</f>
        <v>0</v>
      </c>
    </row>
    <row r="1059" spans="1:63" ht="12.95" customHeight="1" x14ac:dyDescent="0.2">
      <c r="A1059" s="603"/>
      <c r="B1059" s="588"/>
      <c r="C1059" s="514"/>
      <c r="D1059" s="524"/>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40"/>
      <c r="BJ1059" s="62" t="str">
        <f>$BJ$22</f>
        <v>Fem.</v>
      </c>
      <c r="BK1059" s="39">
        <f>BG1061+BG1073+BG1085+BG1097+BG1109+BG1121+BG1133+BG1145</f>
        <v>0</v>
      </c>
    </row>
    <row r="1060" spans="1:63" ht="12.95" customHeight="1" x14ac:dyDescent="0.2">
      <c r="A1060" s="603"/>
      <c r="B1060" s="588"/>
      <c r="C1060" s="515"/>
      <c r="D1060" s="520"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41"/>
      <c r="BJ1060" s="62" t="str">
        <f>$BJ$23</f>
        <v>Male</v>
      </c>
      <c r="BK1060" s="39">
        <f>BG1062+BG1074+BG1086+BG1098+BG1110+BG1122+BG1134+BG1146</f>
        <v>0</v>
      </c>
    </row>
    <row r="1061" spans="1:63" ht="12.95" customHeight="1" x14ac:dyDescent="0.2">
      <c r="A1061" s="603"/>
      <c r="B1061" s="588"/>
      <c r="C1061" s="515"/>
      <c r="D1061" s="518"/>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39" t="str">
        <f>$BJ$19</f>
        <v>ICU</v>
      </c>
      <c r="BJ1061" s="86" t="str">
        <f>$BJ$21</f>
        <v>Total</v>
      </c>
      <c r="BK1061" s="21">
        <f>SUM(BK1062:BK1063)</f>
        <v>0</v>
      </c>
    </row>
    <row r="1062" spans="1:63" ht="12.95" customHeight="1" x14ac:dyDescent="0.2">
      <c r="A1062" s="603"/>
      <c r="B1062" s="588"/>
      <c r="C1062" s="515"/>
      <c r="D1062" s="521"/>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40"/>
      <c r="BJ1062" s="62" t="str">
        <f>$BJ$22</f>
        <v>Fem.</v>
      </c>
      <c r="BK1062" s="39">
        <f>BG1064+BG1076+BG1088+BG1100+BG1112+BG1124+BG1136+BG1148</f>
        <v>0</v>
      </c>
    </row>
    <row r="1063" spans="1:63" ht="12.95" customHeight="1" x14ac:dyDescent="0.2">
      <c r="A1063" s="603"/>
      <c r="B1063" s="588"/>
      <c r="C1063" s="515"/>
      <c r="D1063" s="520"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41"/>
      <c r="BJ1063" s="62" t="str">
        <f>$BJ$23</f>
        <v>Male</v>
      </c>
      <c r="BK1063" s="39">
        <f>BG1065+BG1077+BG1089+BG1101+BG1113+BG1125+BG1137+BG1149</f>
        <v>0</v>
      </c>
    </row>
    <row r="1064" spans="1:63" ht="12.95" customHeight="1" x14ac:dyDescent="0.2">
      <c r="A1064" s="603"/>
      <c r="B1064" s="588"/>
      <c r="C1064" s="515"/>
      <c r="D1064" s="518"/>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42" t="str">
        <f>$BJ$20</f>
        <v>Death</v>
      </c>
      <c r="BJ1064" s="86" t="str">
        <f>$BJ$21</f>
        <v>Total</v>
      </c>
      <c r="BK1064" s="21">
        <f>SUM(BK1065:BK1066)</f>
        <v>0</v>
      </c>
    </row>
    <row r="1065" spans="1:63" ht="12.95" customHeight="1" x14ac:dyDescent="0.2">
      <c r="A1065" s="603"/>
      <c r="B1065" s="588"/>
      <c r="C1065" s="515"/>
      <c r="D1065" s="521"/>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40"/>
      <c r="BJ1065" s="62" t="str">
        <f>$BJ$22</f>
        <v>Fem.</v>
      </c>
      <c r="BK1065" s="39">
        <f>BG1067+BG1079+BG1091+BG1103+BG1115+BG1127+BG1139+BG1151</f>
        <v>0</v>
      </c>
    </row>
    <row r="1066" spans="1:63" ht="12.95" customHeight="1" thickBot="1" x14ac:dyDescent="0.25">
      <c r="A1066" s="603"/>
      <c r="B1066" s="588"/>
      <c r="C1066" s="515"/>
      <c r="D1066" s="517"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43"/>
      <c r="BJ1066" s="63" t="str">
        <f>$BJ$23</f>
        <v>Male</v>
      </c>
      <c r="BK1066" s="40">
        <f>BG1068+BG1080+BG1092+BG1104+BG1116+BG1128+BG1140+BG1152</f>
        <v>0</v>
      </c>
    </row>
    <row r="1067" spans="1:63" ht="12.95" customHeight="1" x14ac:dyDescent="0.2">
      <c r="A1067" s="603"/>
      <c r="B1067" s="588"/>
      <c r="C1067" s="515"/>
      <c r="D1067" s="518"/>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603"/>
      <c r="B1068" s="588"/>
      <c r="C1068" s="516"/>
      <c r="D1068" s="519"/>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56"/>
      <c r="BJ1068" s="556"/>
      <c r="BK1068" s="556"/>
    </row>
    <row r="1069" spans="1:63" ht="12.95" customHeight="1" x14ac:dyDescent="0.2">
      <c r="A1069" s="603"/>
      <c r="B1069" s="588"/>
      <c r="C1069" s="513" t="str">
        <f>$BK$12</f>
        <v>6 to 11 months</v>
      </c>
      <c r="D1069" s="522"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603"/>
      <c r="B1070" s="588"/>
      <c r="C1070" s="514"/>
      <c r="D1070" s="523"/>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603"/>
      <c r="B1071" s="588"/>
      <c r="C1071" s="514"/>
      <c r="D1071" s="524"/>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603"/>
      <c r="B1072" s="588"/>
      <c r="C1072" s="515"/>
      <c r="D1072" s="520"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603"/>
      <c r="B1073" s="588"/>
      <c r="C1073" s="515"/>
      <c r="D1073" s="518"/>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603"/>
      <c r="B1074" s="588"/>
      <c r="C1074" s="515"/>
      <c r="D1074" s="521"/>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603"/>
      <c r="B1075" s="588"/>
      <c r="C1075" s="515"/>
      <c r="D1075" s="520"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603"/>
      <c r="B1076" s="588"/>
      <c r="C1076" s="515"/>
      <c r="D1076" s="518"/>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603"/>
      <c r="B1077" s="588"/>
      <c r="C1077" s="515"/>
      <c r="D1077" s="521"/>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603"/>
      <c r="B1078" s="588"/>
      <c r="C1078" s="515"/>
      <c r="D1078" s="517"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603"/>
      <c r="B1079" s="588"/>
      <c r="C1079" s="515"/>
      <c r="D1079" s="518"/>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603"/>
      <c r="B1080" s="588"/>
      <c r="C1080" s="516"/>
      <c r="D1080" s="519"/>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603"/>
      <c r="B1081" s="588"/>
      <c r="C1081" s="513" t="str">
        <f>$BK$13</f>
        <v>12 to 23 months</v>
      </c>
      <c r="D1081" s="522"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603"/>
      <c r="B1082" s="588"/>
      <c r="C1082" s="514"/>
      <c r="D1082" s="523"/>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603"/>
      <c r="B1083" s="588"/>
      <c r="C1083" s="514"/>
      <c r="D1083" s="524"/>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603"/>
      <c r="B1084" s="588"/>
      <c r="C1084" s="515"/>
      <c r="D1084" s="520"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603"/>
      <c r="B1085" s="588"/>
      <c r="C1085" s="515"/>
      <c r="D1085" s="518"/>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603"/>
      <c r="B1086" s="588"/>
      <c r="C1086" s="515"/>
      <c r="D1086" s="521"/>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603"/>
      <c r="B1087" s="588"/>
      <c r="C1087" s="515"/>
      <c r="D1087" s="520"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603"/>
      <c r="B1088" s="588"/>
      <c r="C1088" s="515"/>
      <c r="D1088" s="518"/>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603"/>
      <c r="B1089" s="588"/>
      <c r="C1089" s="515"/>
      <c r="D1089" s="521"/>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603"/>
      <c r="B1090" s="588"/>
      <c r="C1090" s="515"/>
      <c r="D1090" s="517"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603"/>
      <c r="B1091" s="588"/>
      <c r="C1091" s="515"/>
      <c r="D1091" s="518"/>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603"/>
      <c r="B1092" s="588"/>
      <c r="C1092" s="516"/>
      <c r="D1092" s="519"/>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603"/>
      <c r="B1093" s="588"/>
      <c r="C1093" s="513" t="str">
        <f>$BK$14</f>
        <v>2 to 4 years</v>
      </c>
      <c r="D1093" s="522"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603"/>
      <c r="B1094" s="588"/>
      <c r="C1094" s="514"/>
      <c r="D1094" s="523"/>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603"/>
      <c r="B1095" s="588"/>
      <c r="C1095" s="514"/>
      <c r="D1095" s="524"/>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603"/>
      <c r="B1096" s="588"/>
      <c r="C1096" s="515"/>
      <c r="D1096" s="520"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603"/>
      <c r="B1097" s="588"/>
      <c r="C1097" s="515"/>
      <c r="D1097" s="518"/>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603"/>
      <c r="B1098" s="588"/>
      <c r="C1098" s="515"/>
      <c r="D1098" s="521"/>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603"/>
      <c r="B1099" s="588"/>
      <c r="C1099" s="515"/>
      <c r="D1099" s="520"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603"/>
      <c r="B1100" s="588"/>
      <c r="C1100" s="515"/>
      <c r="D1100" s="518"/>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603"/>
      <c r="B1101" s="588"/>
      <c r="C1101" s="515"/>
      <c r="D1101" s="521"/>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603"/>
      <c r="B1102" s="588"/>
      <c r="C1102" s="515"/>
      <c r="D1102" s="517"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603"/>
      <c r="B1103" s="588"/>
      <c r="C1103" s="515"/>
      <c r="D1103" s="518"/>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603"/>
      <c r="B1104" s="588"/>
      <c r="C1104" s="516"/>
      <c r="D1104" s="519"/>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603"/>
      <c r="B1105" s="588"/>
      <c r="C1105" s="513" t="str">
        <f>$BK$15</f>
        <v>5 to 14 years</v>
      </c>
      <c r="D1105" s="522"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603"/>
      <c r="B1106" s="588"/>
      <c r="C1106" s="514"/>
      <c r="D1106" s="523"/>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603"/>
      <c r="B1107" s="588"/>
      <c r="C1107" s="514"/>
      <c r="D1107" s="524"/>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603"/>
      <c r="B1108" s="588"/>
      <c r="C1108" s="515"/>
      <c r="D1108" s="520"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603"/>
      <c r="B1109" s="588"/>
      <c r="C1109" s="515"/>
      <c r="D1109" s="518"/>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603"/>
      <c r="B1110" s="588"/>
      <c r="C1110" s="515"/>
      <c r="D1110" s="521"/>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603"/>
      <c r="B1111" s="588"/>
      <c r="C1111" s="515"/>
      <c r="D1111" s="520"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603"/>
      <c r="B1112" s="588"/>
      <c r="C1112" s="515"/>
      <c r="D1112" s="518"/>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603"/>
      <c r="B1113" s="588"/>
      <c r="C1113" s="515"/>
      <c r="D1113" s="521"/>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603"/>
      <c r="B1114" s="588"/>
      <c r="C1114" s="515"/>
      <c r="D1114" s="517"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603"/>
      <c r="B1115" s="588"/>
      <c r="C1115" s="515"/>
      <c r="D1115" s="518"/>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603"/>
      <c r="B1116" s="588"/>
      <c r="C1116" s="516"/>
      <c r="D1116" s="519"/>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603"/>
      <c r="B1117" s="588"/>
      <c r="C1117" s="513" t="str">
        <f>$BK$16</f>
        <v>15 to 49 years</v>
      </c>
      <c r="D1117" s="522"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603"/>
      <c r="B1118" s="588"/>
      <c r="C1118" s="514"/>
      <c r="D1118" s="523"/>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603"/>
      <c r="B1119" s="588"/>
      <c r="C1119" s="514"/>
      <c r="D1119" s="524"/>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603"/>
      <c r="B1120" s="588"/>
      <c r="C1120" s="515"/>
      <c r="D1120" s="520"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603"/>
      <c r="B1121" s="588"/>
      <c r="C1121" s="515"/>
      <c r="D1121" s="518"/>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603"/>
      <c r="B1122" s="588"/>
      <c r="C1122" s="515"/>
      <c r="D1122" s="521"/>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603"/>
      <c r="B1123" s="588"/>
      <c r="C1123" s="515"/>
      <c r="D1123" s="520"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603"/>
      <c r="B1124" s="588"/>
      <c r="C1124" s="515"/>
      <c r="D1124" s="518"/>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603"/>
      <c r="B1125" s="588"/>
      <c r="C1125" s="515"/>
      <c r="D1125" s="521"/>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603"/>
      <c r="B1126" s="588"/>
      <c r="C1126" s="515"/>
      <c r="D1126" s="517"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603"/>
      <c r="B1127" s="588"/>
      <c r="C1127" s="515"/>
      <c r="D1127" s="518"/>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603"/>
      <c r="B1128" s="588"/>
      <c r="C1128" s="516"/>
      <c r="D1128" s="519"/>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603"/>
      <c r="B1129" s="588"/>
      <c r="C1129" s="513" t="str">
        <f>$BK$17</f>
        <v>50 to 64 years</v>
      </c>
      <c r="D1129" s="522"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603"/>
      <c r="B1130" s="588"/>
      <c r="C1130" s="514"/>
      <c r="D1130" s="523"/>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603"/>
      <c r="B1131" s="588"/>
      <c r="C1131" s="514"/>
      <c r="D1131" s="524"/>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603"/>
      <c r="B1132" s="588"/>
      <c r="C1132" s="515"/>
      <c r="D1132" s="520"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603"/>
      <c r="B1133" s="588"/>
      <c r="C1133" s="515"/>
      <c r="D1133" s="518"/>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603"/>
      <c r="B1134" s="588"/>
      <c r="C1134" s="515"/>
      <c r="D1134" s="521"/>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603"/>
      <c r="B1135" s="588"/>
      <c r="C1135" s="515"/>
      <c r="D1135" s="520"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603"/>
      <c r="B1136" s="588"/>
      <c r="C1136" s="515"/>
      <c r="D1136" s="518"/>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603"/>
      <c r="B1137" s="588"/>
      <c r="C1137" s="515"/>
      <c r="D1137" s="521"/>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603"/>
      <c r="B1138" s="588"/>
      <c r="C1138" s="515"/>
      <c r="D1138" s="517"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603"/>
      <c r="B1139" s="588"/>
      <c r="C1139" s="515"/>
      <c r="D1139" s="518"/>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603"/>
      <c r="B1140" s="588"/>
      <c r="C1140" s="516"/>
      <c r="D1140" s="519"/>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603"/>
      <c r="B1141" s="588"/>
      <c r="C1141" s="513" t="str">
        <f>$BK$18</f>
        <v>65 years +</v>
      </c>
      <c r="D1141" s="522"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603"/>
      <c r="B1142" s="588"/>
      <c r="C1142" s="514"/>
      <c r="D1142" s="523"/>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603"/>
      <c r="B1143" s="588"/>
      <c r="C1143" s="514"/>
      <c r="D1143" s="524"/>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603"/>
      <c r="B1144" s="588"/>
      <c r="C1144" s="515"/>
      <c r="D1144" s="520"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603"/>
      <c r="B1145" s="588"/>
      <c r="C1145" s="515"/>
      <c r="D1145" s="518"/>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603"/>
      <c r="B1146" s="588"/>
      <c r="C1146" s="515"/>
      <c r="D1146" s="521"/>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603"/>
      <c r="B1147" s="588"/>
      <c r="C1147" s="515"/>
      <c r="D1147" s="520"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603"/>
      <c r="B1148" s="588"/>
      <c r="C1148" s="515"/>
      <c r="D1148" s="518"/>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603"/>
      <c r="B1149" s="588"/>
      <c r="C1149" s="515"/>
      <c r="D1149" s="521"/>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603"/>
      <c r="B1150" s="588"/>
      <c r="C1150" s="515"/>
      <c r="D1150" s="517"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603"/>
      <c r="B1151" s="588"/>
      <c r="C1151" s="515"/>
      <c r="D1151" s="518"/>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603"/>
      <c r="B1152" s="589"/>
      <c r="C1152" s="516"/>
      <c r="D1152" s="519"/>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603"/>
      <c r="B1153" s="590" t="str">
        <f>BJ35</f>
        <v>Other</v>
      </c>
      <c r="C1153" s="561" t="str">
        <f>$BJ$21</f>
        <v>Total</v>
      </c>
      <c r="D1153" s="561"/>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47" t="str">
        <f>B1153</f>
        <v>Other</v>
      </c>
      <c r="BJ1153" s="548"/>
      <c r="BK1153" s="549"/>
    </row>
    <row r="1154" spans="1:63" ht="12.95" customHeight="1" x14ac:dyDescent="0.2">
      <c r="A1154" s="603"/>
      <c r="B1154" s="591"/>
      <c r="C1154" s="561"/>
      <c r="D1154" s="562"/>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44" t="str">
        <f>$BJ$17</f>
        <v>Fever</v>
      </c>
      <c r="BJ1154" s="66" t="str">
        <f>$BJ$21</f>
        <v>Total</v>
      </c>
      <c r="BK1154" s="76">
        <f>BG1153</f>
        <v>0</v>
      </c>
    </row>
    <row r="1155" spans="1:63" ht="12.95" customHeight="1" thickBot="1" x14ac:dyDescent="0.25">
      <c r="A1155" s="603"/>
      <c r="B1155" s="591"/>
      <c r="C1155" s="563"/>
      <c r="D1155" s="564"/>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45"/>
      <c r="BJ1155" s="80" t="str">
        <f>$BJ$22</f>
        <v>Fem.</v>
      </c>
      <c r="BK1155" s="77">
        <f>BG1154</f>
        <v>0</v>
      </c>
    </row>
    <row r="1156" spans="1:63" ht="12.95" customHeight="1" x14ac:dyDescent="0.2">
      <c r="A1156" s="603"/>
      <c r="B1156" s="591"/>
      <c r="C1156" s="514" t="str">
        <f>$BK$11</f>
        <v>Under 6 months</v>
      </c>
      <c r="D1156" s="522"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46"/>
      <c r="BJ1156" s="80" t="str">
        <f>$BJ$23</f>
        <v>Male</v>
      </c>
      <c r="BK1156" s="77">
        <f>BG1155</f>
        <v>0</v>
      </c>
    </row>
    <row r="1157" spans="1:63" ht="12.95" customHeight="1" x14ac:dyDescent="0.2">
      <c r="A1157" s="603"/>
      <c r="B1157" s="591"/>
      <c r="C1157" s="514"/>
      <c r="D1157" s="523"/>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39" t="str">
        <f>$BJ$18</f>
        <v>Hosp.</v>
      </c>
      <c r="BJ1157" s="86" t="str">
        <f>$BJ$21</f>
        <v>Total</v>
      </c>
      <c r="BK1157" s="21">
        <f>SUM(BK1158:BK1159)</f>
        <v>0</v>
      </c>
    </row>
    <row r="1158" spans="1:63" ht="12.95" customHeight="1" x14ac:dyDescent="0.2">
      <c r="A1158" s="603"/>
      <c r="B1158" s="591"/>
      <c r="C1158" s="514"/>
      <c r="D1158" s="524"/>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40"/>
      <c r="BJ1158" s="62" t="str">
        <f>$BJ$22</f>
        <v>Fem.</v>
      </c>
      <c r="BK1158" s="39">
        <f>BG1160+BG1172+BG1184+BG1196+BG1208+BG1220+BG1232+BG1244</f>
        <v>0</v>
      </c>
    </row>
    <row r="1159" spans="1:63" ht="12.95" customHeight="1" x14ac:dyDescent="0.2">
      <c r="A1159" s="603"/>
      <c r="B1159" s="591"/>
      <c r="C1159" s="515"/>
      <c r="D1159" s="520"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41"/>
      <c r="BJ1159" s="62" t="str">
        <f>$BJ$23</f>
        <v>Male</v>
      </c>
      <c r="BK1159" s="39">
        <f>BG1161+BG1173+BG1185+BG1197+BG1209+BG1221+BG1233+BG1245</f>
        <v>0</v>
      </c>
    </row>
    <row r="1160" spans="1:63" ht="12.95" customHeight="1" x14ac:dyDescent="0.2">
      <c r="A1160" s="603"/>
      <c r="B1160" s="591"/>
      <c r="C1160" s="515"/>
      <c r="D1160" s="518"/>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39" t="str">
        <f>$BJ$19</f>
        <v>ICU</v>
      </c>
      <c r="BJ1160" s="86" t="str">
        <f>$BJ$21</f>
        <v>Total</v>
      </c>
      <c r="BK1160" s="21">
        <f>SUM(BK1161:BK1162)</f>
        <v>0</v>
      </c>
    </row>
    <row r="1161" spans="1:63" ht="12.95" customHeight="1" x14ac:dyDescent="0.2">
      <c r="A1161" s="603"/>
      <c r="B1161" s="591"/>
      <c r="C1161" s="515"/>
      <c r="D1161" s="521"/>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40"/>
      <c r="BJ1161" s="62" t="str">
        <f>$BJ$22</f>
        <v>Fem.</v>
      </c>
      <c r="BK1161" s="39">
        <f>BG1163+BG1175+BG1187+BG1199+BG1211+BG1223+BG1235+BG1247</f>
        <v>0</v>
      </c>
    </row>
    <row r="1162" spans="1:63" ht="12.95" customHeight="1" x14ac:dyDescent="0.2">
      <c r="A1162" s="603"/>
      <c r="B1162" s="591"/>
      <c r="C1162" s="515"/>
      <c r="D1162" s="520"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41"/>
      <c r="BJ1162" s="62" t="str">
        <f>$BJ$23</f>
        <v>Male</v>
      </c>
      <c r="BK1162" s="39">
        <f>BG1164+BG1176+BG1188+BG1200+BG1212+BG1224+BG1236+BG1248</f>
        <v>0</v>
      </c>
    </row>
    <row r="1163" spans="1:63" ht="12.95" customHeight="1" x14ac:dyDescent="0.2">
      <c r="A1163" s="603"/>
      <c r="B1163" s="591"/>
      <c r="C1163" s="515"/>
      <c r="D1163" s="518"/>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42" t="str">
        <f>$BJ$20</f>
        <v>Death</v>
      </c>
      <c r="BJ1163" s="86" t="str">
        <f>$BJ$21</f>
        <v>Total</v>
      </c>
      <c r="BK1163" s="21">
        <f>SUM(BK1164:BK1165)</f>
        <v>0</v>
      </c>
    </row>
    <row r="1164" spans="1:63" ht="12.95" customHeight="1" x14ac:dyDescent="0.2">
      <c r="A1164" s="603"/>
      <c r="B1164" s="591"/>
      <c r="C1164" s="515"/>
      <c r="D1164" s="521"/>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40"/>
      <c r="BJ1164" s="62" t="str">
        <f>$BJ$22</f>
        <v>Fem.</v>
      </c>
      <c r="BK1164" s="39">
        <f>BG1166+BG1178+BG1190+BG1202+BG1214+BG1226+BG1238+BG1250</f>
        <v>0</v>
      </c>
    </row>
    <row r="1165" spans="1:63" ht="12.95" customHeight="1" thickBot="1" x14ac:dyDescent="0.25">
      <c r="A1165" s="603"/>
      <c r="B1165" s="591"/>
      <c r="C1165" s="515"/>
      <c r="D1165" s="517"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43"/>
      <c r="BJ1165" s="63" t="str">
        <f>$BJ$23</f>
        <v>Male</v>
      </c>
      <c r="BK1165" s="40">
        <f>BG1167+BG1179+BG1191+BG1203+BG1215+BG1227+BG1239+BG1251</f>
        <v>0</v>
      </c>
    </row>
    <row r="1166" spans="1:63" ht="12.95" customHeight="1" x14ac:dyDescent="0.2">
      <c r="A1166" s="603"/>
      <c r="B1166" s="591"/>
      <c r="C1166" s="515"/>
      <c r="D1166" s="518"/>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603"/>
      <c r="B1167" s="591"/>
      <c r="C1167" s="516"/>
      <c r="D1167" s="519"/>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56"/>
      <c r="BJ1167" s="556"/>
      <c r="BK1167" s="556"/>
    </row>
    <row r="1168" spans="1:63" ht="12.95" customHeight="1" x14ac:dyDescent="0.2">
      <c r="A1168" s="603"/>
      <c r="B1168" s="591"/>
      <c r="C1168" s="513" t="str">
        <f>$BK$12</f>
        <v>6 to 11 months</v>
      </c>
      <c r="D1168" s="522"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603"/>
      <c r="B1169" s="591"/>
      <c r="C1169" s="514"/>
      <c r="D1169" s="523"/>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603"/>
      <c r="B1170" s="591"/>
      <c r="C1170" s="514"/>
      <c r="D1170" s="524"/>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603"/>
      <c r="B1171" s="591"/>
      <c r="C1171" s="515"/>
      <c r="D1171" s="520"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603"/>
      <c r="B1172" s="591"/>
      <c r="C1172" s="515"/>
      <c r="D1172" s="518"/>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603"/>
      <c r="B1173" s="591"/>
      <c r="C1173" s="515"/>
      <c r="D1173" s="521"/>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603"/>
      <c r="B1174" s="591"/>
      <c r="C1174" s="515"/>
      <c r="D1174" s="520"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603"/>
      <c r="B1175" s="591"/>
      <c r="C1175" s="515"/>
      <c r="D1175" s="518"/>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603"/>
      <c r="B1176" s="591"/>
      <c r="C1176" s="515"/>
      <c r="D1176" s="521"/>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603"/>
      <c r="B1177" s="591"/>
      <c r="C1177" s="515"/>
      <c r="D1177" s="517"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603"/>
      <c r="B1178" s="591"/>
      <c r="C1178" s="515"/>
      <c r="D1178" s="518"/>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603"/>
      <c r="B1179" s="591"/>
      <c r="C1179" s="516"/>
      <c r="D1179" s="519"/>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603"/>
      <c r="B1180" s="591"/>
      <c r="C1180" s="513" t="str">
        <f>$BK$13</f>
        <v>12 to 23 months</v>
      </c>
      <c r="D1180" s="522"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603"/>
      <c r="B1181" s="591"/>
      <c r="C1181" s="514"/>
      <c r="D1181" s="523"/>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603"/>
      <c r="B1182" s="591"/>
      <c r="C1182" s="514"/>
      <c r="D1182" s="524"/>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603"/>
      <c r="B1183" s="591"/>
      <c r="C1183" s="515"/>
      <c r="D1183" s="520"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603"/>
      <c r="B1184" s="591"/>
      <c r="C1184" s="515"/>
      <c r="D1184" s="518"/>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603"/>
      <c r="B1185" s="591"/>
      <c r="C1185" s="515"/>
      <c r="D1185" s="521"/>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603"/>
      <c r="B1186" s="591"/>
      <c r="C1186" s="515"/>
      <c r="D1186" s="520"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603"/>
      <c r="B1187" s="591"/>
      <c r="C1187" s="515"/>
      <c r="D1187" s="518"/>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603"/>
      <c r="B1188" s="591"/>
      <c r="C1188" s="515"/>
      <c r="D1188" s="521"/>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603"/>
      <c r="B1189" s="591"/>
      <c r="C1189" s="515"/>
      <c r="D1189" s="517"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603"/>
      <c r="B1190" s="591"/>
      <c r="C1190" s="515"/>
      <c r="D1190" s="518"/>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603"/>
      <c r="B1191" s="591"/>
      <c r="C1191" s="516"/>
      <c r="D1191" s="519"/>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603"/>
      <c r="B1192" s="591"/>
      <c r="C1192" s="513" t="str">
        <f>$BK$14</f>
        <v>2 to 4 years</v>
      </c>
      <c r="D1192" s="522"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603"/>
      <c r="B1193" s="591"/>
      <c r="C1193" s="514"/>
      <c r="D1193" s="523"/>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603"/>
      <c r="B1194" s="591"/>
      <c r="C1194" s="514"/>
      <c r="D1194" s="524"/>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603"/>
      <c r="B1195" s="591"/>
      <c r="C1195" s="515"/>
      <c r="D1195" s="520"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603"/>
      <c r="B1196" s="591"/>
      <c r="C1196" s="515"/>
      <c r="D1196" s="518"/>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603"/>
      <c r="B1197" s="591"/>
      <c r="C1197" s="515"/>
      <c r="D1197" s="521"/>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603"/>
      <c r="B1198" s="591"/>
      <c r="C1198" s="515"/>
      <c r="D1198" s="520"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603"/>
      <c r="B1199" s="591"/>
      <c r="C1199" s="515"/>
      <c r="D1199" s="518"/>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603"/>
      <c r="B1200" s="591"/>
      <c r="C1200" s="515"/>
      <c r="D1200" s="521"/>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603"/>
      <c r="B1201" s="591"/>
      <c r="C1201" s="515"/>
      <c r="D1201" s="517"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603"/>
      <c r="B1202" s="591"/>
      <c r="C1202" s="515"/>
      <c r="D1202" s="518"/>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603"/>
      <c r="B1203" s="591"/>
      <c r="C1203" s="516"/>
      <c r="D1203" s="519"/>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603"/>
      <c r="B1204" s="591"/>
      <c r="C1204" s="513" t="str">
        <f>$BK$15</f>
        <v>5 to 14 years</v>
      </c>
      <c r="D1204" s="522"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603"/>
      <c r="B1205" s="591"/>
      <c r="C1205" s="514"/>
      <c r="D1205" s="523"/>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603"/>
      <c r="B1206" s="591"/>
      <c r="C1206" s="514"/>
      <c r="D1206" s="524"/>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603"/>
      <c r="B1207" s="591"/>
      <c r="C1207" s="515"/>
      <c r="D1207" s="520"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603"/>
      <c r="B1208" s="591"/>
      <c r="C1208" s="515"/>
      <c r="D1208" s="518"/>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603"/>
      <c r="B1209" s="591"/>
      <c r="C1209" s="515"/>
      <c r="D1209" s="521"/>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603"/>
      <c r="B1210" s="591"/>
      <c r="C1210" s="515"/>
      <c r="D1210" s="520"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603"/>
      <c r="B1211" s="591"/>
      <c r="C1211" s="515"/>
      <c r="D1211" s="518"/>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603"/>
      <c r="B1212" s="591"/>
      <c r="C1212" s="515"/>
      <c r="D1212" s="521"/>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603"/>
      <c r="B1213" s="591"/>
      <c r="C1213" s="515"/>
      <c r="D1213" s="517"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603"/>
      <c r="B1214" s="591"/>
      <c r="C1214" s="515"/>
      <c r="D1214" s="518"/>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603"/>
      <c r="B1215" s="591"/>
      <c r="C1215" s="516"/>
      <c r="D1215" s="519"/>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603"/>
      <c r="B1216" s="591"/>
      <c r="C1216" s="513" t="str">
        <f>$BK$16</f>
        <v>15 to 49 years</v>
      </c>
      <c r="D1216" s="522"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603"/>
      <c r="B1217" s="591"/>
      <c r="C1217" s="514"/>
      <c r="D1217" s="523"/>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603"/>
      <c r="B1218" s="591"/>
      <c r="C1218" s="514"/>
      <c r="D1218" s="524"/>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603"/>
      <c r="B1219" s="591"/>
      <c r="C1219" s="515"/>
      <c r="D1219" s="520"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603"/>
      <c r="B1220" s="591"/>
      <c r="C1220" s="515"/>
      <c r="D1220" s="518"/>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603"/>
      <c r="B1221" s="591"/>
      <c r="C1221" s="515"/>
      <c r="D1221" s="521"/>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603"/>
      <c r="B1222" s="591"/>
      <c r="C1222" s="515"/>
      <c r="D1222" s="520"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603"/>
      <c r="B1223" s="591"/>
      <c r="C1223" s="515"/>
      <c r="D1223" s="518"/>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603"/>
      <c r="B1224" s="591"/>
      <c r="C1224" s="515"/>
      <c r="D1224" s="521"/>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603"/>
      <c r="B1225" s="591"/>
      <c r="C1225" s="515"/>
      <c r="D1225" s="517"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603"/>
      <c r="B1226" s="591"/>
      <c r="C1226" s="515"/>
      <c r="D1226" s="518"/>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603"/>
      <c r="B1227" s="591"/>
      <c r="C1227" s="516"/>
      <c r="D1227" s="519"/>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603"/>
      <c r="B1228" s="591"/>
      <c r="C1228" s="513" t="str">
        <f>$BK$17</f>
        <v>50 to 64 years</v>
      </c>
      <c r="D1228" s="522"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603"/>
      <c r="B1229" s="591"/>
      <c r="C1229" s="514"/>
      <c r="D1229" s="523"/>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603"/>
      <c r="B1230" s="591"/>
      <c r="C1230" s="514"/>
      <c r="D1230" s="524"/>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603"/>
      <c r="B1231" s="591"/>
      <c r="C1231" s="515"/>
      <c r="D1231" s="520"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603"/>
      <c r="B1232" s="591"/>
      <c r="C1232" s="515"/>
      <c r="D1232" s="518"/>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603"/>
      <c r="B1233" s="591"/>
      <c r="C1233" s="515"/>
      <c r="D1233" s="521"/>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603"/>
      <c r="B1234" s="591"/>
      <c r="C1234" s="515"/>
      <c r="D1234" s="520"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603"/>
      <c r="B1235" s="591"/>
      <c r="C1235" s="515"/>
      <c r="D1235" s="518"/>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603"/>
      <c r="B1236" s="591"/>
      <c r="C1236" s="515"/>
      <c r="D1236" s="521"/>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603"/>
      <c r="B1237" s="591"/>
      <c r="C1237" s="515"/>
      <c r="D1237" s="517"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603"/>
      <c r="B1238" s="591"/>
      <c r="C1238" s="515"/>
      <c r="D1238" s="518"/>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603"/>
      <c r="B1239" s="591"/>
      <c r="C1239" s="516"/>
      <c r="D1239" s="519"/>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603"/>
      <c r="B1240" s="591"/>
      <c r="C1240" s="513" t="str">
        <f>$BK$18</f>
        <v>65 years +</v>
      </c>
      <c r="D1240" s="522"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603"/>
      <c r="B1241" s="591"/>
      <c r="C1241" s="514"/>
      <c r="D1241" s="523"/>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603"/>
      <c r="B1242" s="591"/>
      <c r="C1242" s="514"/>
      <c r="D1242" s="524"/>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603"/>
      <c r="B1243" s="591"/>
      <c r="C1243" s="515"/>
      <c r="D1243" s="520"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603"/>
      <c r="B1244" s="591"/>
      <c r="C1244" s="515"/>
      <c r="D1244" s="518"/>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603"/>
      <c r="B1245" s="591"/>
      <c r="C1245" s="515"/>
      <c r="D1245" s="521"/>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603"/>
      <c r="B1246" s="591"/>
      <c r="C1246" s="515"/>
      <c r="D1246" s="520"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603"/>
      <c r="B1247" s="591"/>
      <c r="C1247" s="515"/>
      <c r="D1247" s="518"/>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603"/>
      <c r="B1248" s="591"/>
      <c r="C1248" s="515"/>
      <c r="D1248" s="521"/>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603"/>
      <c r="B1249" s="591"/>
      <c r="C1249" s="515"/>
      <c r="D1249" s="517"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603"/>
      <c r="B1250" s="591"/>
      <c r="C1250" s="515"/>
      <c r="D1250" s="518"/>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604"/>
      <c r="B1251" s="592"/>
      <c r="C1251" s="516"/>
      <c r="D1251" s="519"/>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87" t="str">
        <f>BJ36</f>
        <v># Negative samples</v>
      </c>
      <c r="B1252" s="605"/>
      <c r="C1252" s="566" t="str">
        <f>$BJ$21</f>
        <v>Total</v>
      </c>
      <c r="D1252" s="566"/>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6" t="str">
        <f>A1252</f>
        <v># Negative samples</v>
      </c>
      <c r="BJ1252" s="577"/>
      <c r="BK1252" s="578"/>
    </row>
    <row r="1253" spans="1:63" ht="12.95" customHeight="1" x14ac:dyDescent="0.2">
      <c r="A1253" s="588"/>
      <c r="B1253" s="606"/>
      <c r="C1253" s="566"/>
      <c r="D1253" s="567"/>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73" t="str">
        <f>$BJ$17</f>
        <v>Fever</v>
      </c>
      <c r="BJ1253" s="66" t="str">
        <f>$BJ$21</f>
        <v>Total</v>
      </c>
      <c r="BK1253" s="76">
        <f>BG1252</f>
        <v>0</v>
      </c>
    </row>
    <row r="1254" spans="1:63" ht="12.95" customHeight="1" thickBot="1" x14ac:dyDescent="0.25">
      <c r="A1254" s="588"/>
      <c r="B1254" s="606"/>
      <c r="C1254" s="568"/>
      <c r="D1254" s="569"/>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74"/>
      <c r="BJ1254" s="80" t="str">
        <f>$BJ$22</f>
        <v>Fem.</v>
      </c>
      <c r="BK1254" s="77">
        <f>BG1253</f>
        <v>0</v>
      </c>
    </row>
    <row r="1255" spans="1:63" ht="12.95" customHeight="1" x14ac:dyDescent="0.2">
      <c r="A1255" s="588"/>
      <c r="B1255" s="606"/>
      <c r="C1255" s="514" t="str">
        <f>$BK$11</f>
        <v>Under 6 months</v>
      </c>
      <c r="D1255" s="522"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75"/>
      <c r="BJ1255" s="80" t="str">
        <f>$BJ$23</f>
        <v>Male</v>
      </c>
      <c r="BK1255" s="77">
        <f>BG1254</f>
        <v>0</v>
      </c>
    </row>
    <row r="1256" spans="1:63" ht="12.95" customHeight="1" x14ac:dyDescent="0.2">
      <c r="A1256" s="588"/>
      <c r="B1256" s="606"/>
      <c r="C1256" s="514"/>
      <c r="D1256" s="523"/>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39" t="str">
        <f>$BJ$18</f>
        <v>Hosp.</v>
      </c>
      <c r="BJ1256" s="86" t="str">
        <f>$BJ$21</f>
        <v>Total</v>
      </c>
      <c r="BK1256" s="21">
        <f>SUM(BK1257:BK1258)</f>
        <v>0</v>
      </c>
    </row>
    <row r="1257" spans="1:63" ht="12.95" customHeight="1" x14ac:dyDescent="0.2">
      <c r="A1257" s="588"/>
      <c r="B1257" s="606"/>
      <c r="C1257" s="514"/>
      <c r="D1257" s="524"/>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40"/>
      <c r="BJ1257" s="62" t="str">
        <f>$BJ$22</f>
        <v>Fem.</v>
      </c>
      <c r="BK1257" s="39">
        <f>BG1259+BG1271+BG1283+BG1295+BG1307+BG1319+BG1331+BG1343</f>
        <v>0</v>
      </c>
    </row>
    <row r="1258" spans="1:63" ht="12.95" customHeight="1" x14ac:dyDescent="0.2">
      <c r="A1258" s="588"/>
      <c r="B1258" s="606"/>
      <c r="C1258" s="515"/>
      <c r="D1258" s="520"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41"/>
      <c r="BJ1258" s="62" t="str">
        <f>$BJ$23</f>
        <v>Male</v>
      </c>
      <c r="BK1258" s="39">
        <f>BG1260+BG1272+BG1284+BG1296+BG1308+BG1320+BG1332+BG1344</f>
        <v>0</v>
      </c>
    </row>
    <row r="1259" spans="1:63" ht="12.95" customHeight="1" x14ac:dyDescent="0.2">
      <c r="A1259" s="588"/>
      <c r="B1259" s="606"/>
      <c r="C1259" s="515"/>
      <c r="D1259" s="518"/>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39" t="str">
        <f>$BJ$19</f>
        <v>ICU</v>
      </c>
      <c r="BJ1259" s="86" t="str">
        <f>$BJ$21</f>
        <v>Total</v>
      </c>
      <c r="BK1259" s="21">
        <f>SUM(BK1260:BK1261)</f>
        <v>0</v>
      </c>
    </row>
    <row r="1260" spans="1:63" ht="12.95" customHeight="1" x14ac:dyDescent="0.2">
      <c r="A1260" s="588"/>
      <c r="B1260" s="606"/>
      <c r="C1260" s="515"/>
      <c r="D1260" s="521"/>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40"/>
      <c r="BJ1260" s="62" t="str">
        <f>$BJ$22</f>
        <v>Fem.</v>
      </c>
      <c r="BK1260" s="39">
        <f>BG1262+BG1274+BG1286+BG1298+BG1310+BG1322+BG1334+BG1346</f>
        <v>0</v>
      </c>
    </row>
    <row r="1261" spans="1:63" ht="12.95" customHeight="1" x14ac:dyDescent="0.2">
      <c r="A1261" s="588"/>
      <c r="B1261" s="606"/>
      <c r="C1261" s="515"/>
      <c r="D1261" s="520"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41"/>
      <c r="BJ1261" s="62" t="str">
        <f>$BJ$23</f>
        <v>Male</v>
      </c>
      <c r="BK1261" s="39">
        <f>BG1263+BG1275+BG1287+BG1299+BG1311+BG1323+BG1335+BG1347</f>
        <v>0</v>
      </c>
    </row>
    <row r="1262" spans="1:63" ht="12.95" customHeight="1" x14ac:dyDescent="0.2">
      <c r="A1262" s="588"/>
      <c r="B1262" s="606"/>
      <c r="C1262" s="515"/>
      <c r="D1262" s="518"/>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42" t="str">
        <f>$BJ$20</f>
        <v>Death</v>
      </c>
      <c r="BJ1262" s="86" t="str">
        <f>$BJ$21</f>
        <v>Total</v>
      </c>
      <c r="BK1262" s="21">
        <f>SUM(BK1263:BK1264)</f>
        <v>0</v>
      </c>
    </row>
    <row r="1263" spans="1:63" ht="12.95" customHeight="1" x14ac:dyDescent="0.2">
      <c r="A1263" s="588"/>
      <c r="B1263" s="606"/>
      <c r="C1263" s="515"/>
      <c r="D1263" s="521"/>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40"/>
      <c r="BJ1263" s="62" t="str">
        <f>$BJ$22</f>
        <v>Fem.</v>
      </c>
      <c r="BK1263" s="39">
        <f>BG1265+BG1277+BG1289+BG1301+BG1313+BG1325+BG1337+BG1349</f>
        <v>0</v>
      </c>
    </row>
    <row r="1264" spans="1:63" ht="12.95" customHeight="1" thickBot="1" x14ac:dyDescent="0.25">
      <c r="A1264" s="588"/>
      <c r="B1264" s="606"/>
      <c r="C1264" s="515"/>
      <c r="D1264" s="517"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43"/>
      <c r="BJ1264" s="63" t="str">
        <f>$BJ$23</f>
        <v>Male</v>
      </c>
      <c r="BK1264" s="40">
        <f>BG1266+BG1278+BG1290+BG1302+BG1314+BG1326+BG1338+BG1350</f>
        <v>0</v>
      </c>
    </row>
    <row r="1265" spans="1:63" ht="12.95" customHeight="1" x14ac:dyDescent="0.2">
      <c r="A1265" s="588"/>
      <c r="B1265" s="606"/>
      <c r="C1265" s="515"/>
      <c r="D1265" s="518"/>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88"/>
      <c r="B1266" s="606"/>
      <c r="C1266" s="516"/>
      <c r="D1266" s="519"/>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56"/>
      <c r="BJ1266" s="556"/>
      <c r="BK1266" s="556"/>
    </row>
    <row r="1267" spans="1:63" ht="12.95" customHeight="1" x14ac:dyDescent="0.2">
      <c r="A1267" s="588"/>
      <c r="B1267" s="606"/>
      <c r="C1267" s="513" t="str">
        <f>$BK$12</f>
        <v>6 to 11 months</v>
      </c>
      <c r="D1267" s="522"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88"/>
      <c r="B1268" s="606"/>
      <c r="C1268" s="514"/>
      <c r="D1268" s="523"/>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88"/>
      <c r="B1269" s="606"/>
      <c r="C1269" s="514"/>
      <c r="D1269" s="524"/>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88"/>
      <c r="B1270" s="606"/>
      <c r="C1270" s="515"/>
      <c r="D1270" s="520"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88"/>
      <c r="B1271" s="606"/>
      <c r="C1271" s="515"/>
      <c r="D1271" s="518"/>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88"/>
      <c r="B1272" s="606"/>
      <c r="C1272" s="515"/>
      <c r="D1272" s="521"/>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88"/>
      <c r="B1273" s="606"/>
      <c r="C1273" s="515"/>
      <c r="D1273" s="520"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88"/>
      <c r="B1274" s="606"/>
      <c r="C1274" s="515"/>
      <c r="D1274" s="518"/>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88"/>
      <c r="B1275" s="606"/>
      <c r="C1275" s="515"/>
      <c r="D1275" s="521"/>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88"/>
      <c r="B1276" s="606"/>
      <c r="C1276" s="515"/>
      <c r="D1276" s="517"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88"/>
      <c r="B1277" s="606"/>
      <c r="C1277" s="515"/>
      <c r="D1277" s="518"/>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88"/>
      <c r="B1278" s="606"/>
      <c r="C1278" s="516"/>
      <c r="D1278" s="519"/>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88"/>
      <c r="B1279" s="606"/>
      <c r="C1279" s="513" t="str">
        <f>$BK$13</f>
        <v>12 to 23 months</v>
      </c>
      <c r="D1279" s="522"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88"/>
      <c r="B1280" s="606"/>
      <c r="C1280" s="514"/>
      <c r="D1280" s="523"/>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88"/>
      <c r="B1281" s="606"/>
      <c r="C1281" s="514"/>
      <c r="D1281" s="524"/>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88"/>
      <c r="B1282" s="606"/>
      <c r="C1282" s="515"/>
      <c r="D1282" s="520"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88"/>
      <c r="B1283" s="606"/>
      <c r="C1283" s="515"/>
      <c r="D1283" s="518"/>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88"/>
      <c r="B1284" s="606"/>
      <c r="C1284" s="515"/>
      <c r="D1284" s="521"/>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88"/>
      <c r="B1285" s="606"/>
      <c r="C1285" s="515"/>
      <c r="D1285" s="520"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88"/>
      <c r="B1286" s="606"/>
      <c r="C1286" s="515"/>
      <c r="D1286" s="518"/>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88"/>
      <c r="B1287" s="606"/>
      <c r="C1287" s="515"/>
      <c r="D1287" s="521"/>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88"/>
      <c r="B1288" s="606"/>
      <c r="C1288" s="515"/>
      <c r="D1288" s="517"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88"/>
      <c r="B1289" s="606"/>
      <c r="C1289" s="515"/>
      <c r="D1289" s="518"/>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88"/>
      <c r="B1290" s="606"/>
      <c r="C1290" s="516"/>
      <c r="D1290" s="519"/>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88"/>
      <c r="B1291" s="606"/>
      <c r="C1291" s="513" t="str">
        <f>$BK$14</f>
        <v>2 to 4 years</v>
      </c>
      <c r="D1291" s="522"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88"/>
      <c r="B1292" s="606"/>
      <c r="C1292" s="514"/>
      <c r="D1292" s="523"/>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88"/>
      <c r="B1293" s="606"/>
      <c r="C1293" s="514"/>
      <c r="D1293" s="524"/>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88"/>
      <c r="B1294" s="606"/>
      <c r="C1294" s="515"/>
      <c r="D1294" s="520"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88"/>
      <c r="B1295" s="606"/>
      <c r="C1295" s="515"/>
      <c r="D1295" s="518"/>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88"/>
      <c r="B1296" s="606"/>
      <c r="C1296" s="515"/>
      <c r="D1296" s="521"/>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88"/>
      <c r="B1297" s="606"/>
      <c r="C1297" s="515"/>
      <c r="D1297" s="520"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88"/>
      <c r="B1298" s="606"/>
      <c r="C1298" s="515"/>
      <c r="D1298" s="518"/>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88"/>
      <c r="B1299" s="606"/>
      <c r="C1299" s="515"/>
      <c r="D1299" s="521"/>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88"/>
      <c r="B1300" s="606"/>
      <c r="C1300" s="515"/>
      <c r="D1300" s="517"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88"/>
      <c r="B1301" s="606"/>
      <c r="C1301" s="515"/>
      <c r="D1301" s="518"/>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88"/>
      <c r="B1302" s="606"/>
      <c r="C1302" s="516"/>
      <c r="D1302" s="519"/>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88"/>
      <c r="B1303" s="606"/>
      <c r="C1303" s="513" t="str">
        <f>$BK$15</f>
        <v>5 to 14 years</v>
      </c>
      <c r="D1303" s="522"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88"/>
      <c r="B1304" s="606"/>
      <c r="C1304" s="514"/>
      <c r="D1304" s="523"/>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88"/>
      <c r="B1305" s="606"/>
      <c r="C1305" s="514"/>
      <c r="D1305" s="524"/>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88"/>
      <c r="B1306" s="606"/>
      <c r="C1306" s="515"/>
      <c r="D1306" s="520"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88"/>
      <c r="B1307" s="606"/>
      <c r="C1307" s="515"/>
      <c r="D1307" s="518"/>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88"/>
      <c r="B1308" s="606"/>
      <c r="C1308" s="515"/>
      <c r="D1308" s="521"/>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88"/>
      <c r="B1309" s="606"/>
      <c r="C1309" s="515"/>
      <c r="D1309" s="520"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88"/>
      <c r="B1310" s="606"/>
      <c r="C1310" s="515"/>
      <c r="D1310" s="518"/>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88"/>
      <c r="B1311" s="606"/>
      <c r="C1311" s="515"/>
      <c r="D1311" s="521"/>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88"/>
      <c r="B1312" s="606"/>
      <c r="C1312" s="515"/>
      <c r="D1312" s="517"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88"/>
      <c r="B1313" s="606"/>
      <c r="C1313" s="515"/>
      <c r="D1313" s="518"/>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88"/>
      <c r="B1314" s="606"/>
      <c r="C1314" s="516"/>
      <c r="D1314" s="519"/>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88"/>
      <c r="B1315" s="606"/>
      <c r="C1315" s="513" t="str">
        <f>$BK$16</f>
        <v>15 to 49 years</v>
      </c>
      <c r="D1315" s="522"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88"/>
      <c r="B1316" s="606"/>
      <c r="C1316" s="514"/>
      <c r="D1316" s="523"/>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88"/>
      <c r="B1317" s="606"/>
      <c r="C1317" s="514"/>
      <c r="D1317" s="524"/>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88"/>
      <c r="B1318" s="606"/>
      <c r="C1318" s="515"/>
      <c r="D1318" s="520"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88"/>
      <c r="B1319" s="606"/>
      <c r="C1319" s="515"/>
      <c r="D1319" s="518"/>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88"/>
      <c r="B1320" s="606"/>
      <c r="C1320" s="515"/>
      <c r="D1320" s="521"/>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88"/>
      <c r="B1321" s="606"/>
      <c r="C1321" s="515"/>
      <c r="D1321" s="520"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88"/>
      <c r="B1322" s="606"/>
      <c r="C1322" s="515"/>
      <c r="D1322" s="518"/>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88"/>
      <c r="B1323" s="606"/>
      <c r="C1323" s="515"/>
      <c r="D1323" s="521"/>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88"/>
      <c r="B1324" s="606"/>
      <c r="C1324" s="515"/>
      <c r="D1324" s="517"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88"/>
      <c r="B1325" s="606"/>
      <c r="C1325" s="515"/>
      <c r="D1325" s="518"/>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88"/>
      <c r="B1326" s="606"/>
      <c r="C1326" s="516"/>
      <c r="D1326" s="519"/>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88"/>
      <c r="B1327" s="606"/>
      <c r="C1327" s="513" t="str">
        <f>$BK$17</f>
        <v>50 to 64 years</v>
      </c>
      <c r="D1327" s="522"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88"/>
      <c r="B1328" s="606"/>
      <c r="C1328" s="514"/>
      <c r="D1328" s="523"/>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88"/>
      <c r="B1329" s="606"/>
      <c r="C1329" s="514"/>
      <c r="D1329" s="524"/>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88"/>
      <c r="B1330" s="606"/>
      <c r="C1330" s="515"/>
      <c r="D1330" s="520"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88"/>
      <c r="B1331" s="606"/>
      <c r="C1331" s="515"/>
      <c r="D1331" s="518"/>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88"/>
      <c r="B1332" s="606"/>
      <c r="C1332" s="515"/>
      <c r="D1332" s="521"/>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88"/>
      <c r="B1333" s="606"/>
      <c r="C1333" s="515"/>
      <c r="D1333" s="520"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88"/>
      <c r="B1334" s="606"/>
      <c r="C1334" s="515"/>
      <c r="D1334" s="518"/>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88"/>
      <c r="B1335" s="606"/>
      <c r="C1335" s="515"/>
      <c r="D1335" s="521"/>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88"/>
      <c r="B1336" s="606"/>
      <c r="C1336" s="515"/>
      <c r="D1336" s="517"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88"/>
      <c r="B1337" s="606"/>
      <c r="C1337" s="515"/>
      <c r="D1337" s="518"/>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88"/>
      <c r="B1338" s="606"/>
      <c r="C1338" s="516"/>
      <c r="D1338" s="519"/>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88"/>
      <c r="B1339" s="606"/>
      <c r="C1339" s="513" t="str">
        <f>$BK$18</f>
        <v>65 years +</v>
      </c>
      <c r="D1339" s="522"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88"/>
      <c r="B1340" s="606"/>
      <c r="C1340" s="514"/>
      <c r="D1340" s="523"/>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88"/>
      <c r="B1341" s="606"/>
      <c r="C1341" s="514"/>
      <c r="D1341" s="524"/>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88"/>
      <c r="B1342" s="606"/>
      <c r="C1342" s="515"/>
      <c r="D1342" s="520"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88"/>
      <c r="B1343" s="606"/>
      <c r="C1343" s="515"/>
      <c r="D1343" s="518"/>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88"/>
      <c r="B1344" s="606"/>
      <c r="C1344" s="515"/>
      <c r="D1344" s="521"/>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88"/>
      <c r="B1345" s="606"/>
      <c r="C1345" s="515"/>
      <c r="D1345" s="520"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88"/>
      <c r="B1346" s="606"/>
      <c r="C1346" s="515"/>
      <c r="D1346" s="518"/>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88"/>
      <c r="B1347" s="606"/>
      <c r="C1347" s="515"/>
      <c r="D1347" s="521"/>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88"/>
      <c r="B1348" s="606"/>
      <c r="C1348" s="515"/>
      <c r="D1348" s="517"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88"/>
      <c r="B1349" s="606"/>
      <c r="C1349" s="515"/>
      <c r="D1349" s="518"/>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89"/>
      <c r="B1350" s="607"/>
      <c r="C1350" s="516"/>
      <c r="D1350" s="519"/>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96" t="str">
        <f>BJ37</f>
        <v># Samples analyzed</v>
      </c>
      <c r="B1351" s="597"/>
      <c r="C1351" s="557" t="str">
        <f>$BJ$21</f>
        <v>Total</v>
      </c>
      <c r="D1351" s="557"/>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50" t="str">
        <f>A1351</f>
        <v># Samples analyzed</v>
      </c>
      <c r="BJ1351" s="551"/>
      <c r="BK1351" s="552"/>
    </row>
    <row r="1352" spans="1:63" ht="12.95" customHeight="1" x14ac:dyDescent="0.2">
      <c r="A1352" s="598"/>
      <c r="B1352" s="599"/>
      <c r="C1352" s="557"/>
      <c r="D1352" s="558"/>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79" t="str">
        <f>$BJ$17</f>
        <v>Fever</v>
      </c>
      <c r="BJ1352" s="66" t="str">
        <f>$BJ$21</f>
        <v>Total</v>
      </c>
      <c r="BK1352" s="76">
        <f>BG1351</f>
        <v>0</v>
      </c>
    </row>
    <row r="1353" spans="1:63" ht="12.95" customHeight="1" thickBot="1" x14ac:dyDescent="0.25">
      <c r="A1353" s="598"/>
      <c r="B1353" s="599"/>
      <c r="C1353" s="559"/>
      <c r="D1353" s="560"/>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80"/>
      <c r="BJ1353" s="80" t="str">
        <f>$BJ$22</f>
        <v>Fem.</v>
      </c>
      <c r="BK1353" s="77">
        <f>BG1352</f>
        <v>0</v>
      </c>
    </row>
    <row r="1354" spans="1:63" ht="12.95" customHeight="1" x14ac:dyDescent="0.2">
      <c r="A1354" s="598"/>
      <c r="B1354" s="599"/>
      <c r="C1354" s="514" t="str">
        <f>$BK$11</f>
        <v>Under 6 months</v>
      </c>
      <c r="D1354" s="522"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81"/>
      <c r="BJ1354" s="80" t="str">
        <f>$BJ$23</f>
        <v>Male</v>
      </c>
      <c r="BK1354" s="77">
        <f>BG1353</f>
        <v>0</v>
      </c>
    </row>
    <row r="1355" spans="1:63" ht="12.95" customHeight="1" x14ac:dyDescent="0.2">
      <c r="A1355" s="598"/>
      <c r="B1355" s="599"/>
      <c r="C1355" s="514"/>
      <c r="D1355" s="523"/>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39" t="str">
        <f>$BJ$18</f>
        <v>Hosp.</v>
      </c>
      <c r="BJ1355" s="86" t="str">
        <f>$BJ$21</f>
        <v>Total</v>
      </c>
      <c r="BK1355" s="21">
        <f>SUM(BK1356:BK1357)</f>
        <v>0</v>
      </c>
    </row>
    <row r="1356" spans="1:63" ht="12.95" customHeight="1" x14ac:dyDescent="0.2">
      <c r="A1356" s="598"/>
      <c r="B1356" s="599"/>
      <c r="C1356" s="514"/>
      <c r="D1356" s="524"/>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40"/>
      <c r="BJ1356" s="62" t="str">
        <f>$BJ$22</f>
        <v>Fem.</v>
      </c>
      <c r="BK1356" s="39">
        <f>BG1358+BG1370+BG1382+BG1394+BG1406+BG1418+BG1430+BG1442</f>
        <v>0</v>
      </c>
    </row>
    <row r="1357" spans="1:63" ht="12.95" customHeight="1" x14ac:dyDescent="0.2">
      <c r="A1357" s="598"/>
      <c r="B1357" s="599"/>
      <c r="C1357" s="515"/>
      <c r="D1357" s="520"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41"/>
      <c r="BJ1357" s="62" t="str">
        <f>$BJ$23</f>
        <v>Male</v>
      </c>
      <c r="BK1357" s="39">
        <f>BG1359+BG1371+BG1383+BG1395+BG1407+BG1419+BG1431+BG1443</f>
        <v>0</v>
      </c>
    </row>
    <row r="1358" spans="1:63" ht="12.95" customHeight="1" x14ac:dyDescent="0.2">
      <c r="A1358" s="598"/>
      <c r="B1358" s="599"/>
      <c r="C1358" s="515"/>
      <c r="D1358" s="518"/>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39" t="str">
        <f>$BJ$19</f>
        <v>ICU</v>
      </c>
      <c r="BJ1358" s="86" t="str">
        <f>$BJ$21</f>
        <v>Total</v>
      </c>
      <c r="BK1358" s="21">
        <f>SUM(BK1359:BK1360)</f>
        <v>0</v>
      </c>
    </row>
    <row r="1359" spans="1:63" ht="12.95" customHeight="1" x14ac:dyDescent="0.2">
      <c r="A1359" s="598"/>
      <c r="B1359" s="599"/>
      <c r="C1359" s="515"/>
      <c r="D1359" s="521"/>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40"/>
      <c r="BJ1359" s="62" t="str">
        <f>$BJ$22</f>
        <v>Fem.</v>
      </c>
      <c r="BK1359" s="39">
        <f>BG1361+BG1373+BG1385+BG1397+BG1409+BG1421+BG1433+BG1445</f>
        <v>0</v>
      </c>
    </row>
    <row r="1360" spans="1:63" ht="12.95" customHeight="1" x14ac:dyDescent="0.2">
      <c r="A1360" s="598"/>
      <c r="B1360" s="599"/>
      <c r="C1360" s="515"/>
      <c r="D1360" s="520"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41"/>
      <c r="BJ1360" s="62" t="str">
        <f>$BJ$23</f>
        <v>Male</v>
      </c>
      <c r="BK1360" s="39">
        <f>BG1362+BG1374+BG1386+BG1398+BG1410+BG1422+BG1434+BG1446</f>
        <v>0</v>
      </c>
    </row>
    <row r="1361" spans="1:63" ht="12.95" customHeight="1" x14ac:dyDescent="0.2">
      <c r="A1361" s="598"/>
      <c r="B1361" s="599"/>
      <c r="C1361" s="515"/>
      <c r="D1361" s="518"/>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42" t="str">
        <f>$BJ$20</f>
        <v>Death</v>
      </c>
      <c r="BJ1361" s="86" t="str">
        <f>$BJ$21</f>
        <v>Total</v>
      </c>
      <c r="BK1361" s="21">
        <f>SUM(BK1362:BK1363)</f>
        <v>0</v>
      </c>
    </row>
    <row r="1362" spans="1:63" ht="12.95" customHeight="1" x14ac:dyDescent="0.2">
      <c r="A1362" s="598"/>
      <c r="B1362" s="599"/>
      <c r="C1362" s="515"/>
      <c r="D1362" s="521"/>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40"/>
      <c r="BJ1362" s="62" t="str">
        <f>$BJ$22</f>
        <v>Fem.</v>
      </c>
      <c r="BK1362" s="39">
        <f>BG1364+BG1376+BG1388+BG1400+BG1412+BG1424+BG1436+BG1448</f>
        <v>0</v>
      </c>
    </row>
    <row r="1363" spans="1:63" ht="12.95" customHeight="1" thickBot="1" x14ac:dyDescent="0.25">
      <c r="A1363" s="598"/>
      <c r="B1363" s="599"/>
      <c r="C1363" s="515"/>
      <c r="D1363" s="517"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43"/>
      <c r="BJ1363" s="63" t="str">
        <f>$BJ$23</f>
        <v>Male</v>
      </c>
      <c r="BK1363" s="40">
        <f>BG1365+BG1377+BG1389+BG1401+BG1413+BG1425+BG1437+BG1449</f>
        <v>0</v>
      </c>
    </row>
    <row r="1364" spans="1:63" ht="12.95" customHeight="1" x14ac:dyDescent="0.2">
      <c r="A1364" s="598"/>
      <c r="B1364" s="599"/>
      <c r="C1364" s="515"/>
      <c r="D1364" s="518"/>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98"/>
      <c r="B1365" s="599"/>
      <c r="C1365" s="516"/>
      <c r="D1365" s="519"/>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56"/>
      <c r="BJ1365" s="556"/>
      <c r="BK1365" s="556"/>
    </row>
    <row r="1366" spans="1:63" ht="12.95" customHeight="1" x14ac:dyDescent="0.2">
      <c r="A1366" s="598"/>
      <c r="B1366" s="599"/>
      <c r="C1366" s="513" t="str">
        <f>$BK$12</f>
        <v>6 to 11 months</v>
      </c>
      <c r="D1366" s="522"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98"/>
      <c r="B1367" s="599"/>
      <c r="C1367" s="514"/>
      <c r="D1367" s="523"/>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98"/>
      <c r="B1368" s="599"/>
      <c r="C1368" s="514"/>
      <c r="D1368" s="524"/>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98"/>
      <c r="B1369" s="599"/>
      <c r="C1369" s="515"/>
      <c r="D1369" s="520"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98"/>
      <c r="B1370" s="599"/>
      <c r="C1370" s="515"/>
      <c r="D1370" s="518"/>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98"/>
      <c r="B1371" s="599"/>
      <c r="C1371" s="515"/>
      <c r="D1371" s="521"/>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98"/>
      <c r="B1372" s="599"/>
      <c r="C1372" s="515"/>
      <c r="D1372" s="520"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98"/>
      <c r="B1373" s="599"/>
      <c r="C1373" s="515"/>
      <c r="D1373" s="518"/>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98"/>
      <c r="B1374" s="599"/>
      <c r="C1374" s="515"/>
      <c r="D1374" s="521"/>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98"/>
      <c r="B1375" s="599"/>
      <c r="C1375" s="515"/>
      <c r="D1375" s="517"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98"/>
      <c r="B1376" s="599"/>
      <c r="C1376" s="515"/>
      <c r="D1376" s="518"/>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98"/>
      <c r="B1377" s="599"/>
      <c r="C1377" s="516"/>
      <c r="D1377" s="519"/>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98"/>
      <c r="B1378" s="599"/>
      <c r="C1378" s="513" t="str">
        <f>$BK$13</f>
        <v>12 to 23 months</v>
      </c>
      <c r="D1378" s="522"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98"/>
      <c r="B1379" s="599"/>
      <c r="C1379" s="514"/>
      <c r="D1379" s="523"/>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98"/>
      <c r="B1380" s="599"/>
      <c r="C1380" s="514"/>
      <c r="D1380" s="524"/>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98"/>
      <c r="B1381" s="599"/>
      <c r="C1381" s="515"/>
      <c r="D1381" s="520"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98"/>
      <c r="B1382" s="599"/>
      <c r="C1382" s="515"/>
      <c r="D1382" s="518"/>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98"/>
      <c r="B1383" s="599"/>
      <c r="C1383" s="515"/>
      <c r="D1383" s="521"/>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98"/>
      <c r="B1384" s="599"/>
      <c r="C1384" s="515"/>
      <c r="D1384" s="520"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98"/>
      <c r="B1385" s="599"/>
      <c r="C1385" s="515"/>
      <c r="D1385" s="518"/>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98"/>
      <c r="B1386" s="599"/>
      <c r="C1386" s="515"/>
      <c r="D1386" s="521"/>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98"/>
      <c r="B1387" s="599"/>
      <c r="C1387" s="515"/>
      <c r="D1387" s="517"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98"/>
      <c r="B1388" s="599"/>
      <c r="C1388" s="515"/>
      <c r="D1388" s="518"/>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98"/>
      <c r="B1389" s="599"/>
      <c r="C1389" s="516"/>
      <c r="D1389" s="519"/>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98"/>
      <c r="B1390" s="599"/>
      <c r="C1390" s="513" t="str">
        <f>$BK$14</f>
        <v>2 to 4 years</v>
      </c>
      <c r="D1390" s="522"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98"/>
      <c r="B1391" s="599"/>
      <c r="C1391" s="514"/>
      <c r="D1391" s="523"/>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98"/>
      <c r="B1392" s="599"/>
      <c r="C1392" s="514"/>
      <c r="D1392" s="524"/>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98"/>
      <c r="B1393" s="599"/>
      <c r="C1393" s="515"/>
      <c r="D1393" s="520"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98"/>
      <c r="B1394" s="599"/>
      <c r="C1394" s="515"/>
      <c r="D1394" s="518"/>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98"/>
      <c r="B1395" s="599"/>
      <c r="C1395" s="515"/>
      <c r="D1395" s="521"/>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98"/>
      <c r="B1396" s="599"/>
      <c r="C1396" s="515"/>
      <c r="D1396" s="520"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98"/>
      <c r="B1397" s="599"/>
      <c r="C1397" s="515"/>
      <c r="D1397" s="518"/>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98"/>
      <c r="B1398" s="599"/>
      <c r="C1398" s="515"/>
      <c r="D1398" s="521"/>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98"/>
      <c r="B1399" s="599"/>
      <c r="C1399" s="515"/>
      <c r="D1399" s="517"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98"/>
      <c r="B1400" s="599"/>
      <c r="C1400" s="515"/>
      <c r="D1400" s="518"/>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98"/>
      <c r="B1401" s="599"/>
      <c r="C1401" s="516"/>
      <c r="D1401" s="519"/>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98"/>
      <c r="B1402" s="599"/>
      <c r="C1402" s="513" t="str">
        <f>$BK$15</f>
        <v>5 to 14 years</v>
      </c>
      <c r="D1402" s="522"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98"/>
      <c r="B1403" s="599"/>
      <c r="C1403" s="514"/>
      <c r="D1403" s="523"/>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98"/>
      <c r="B1404" s="599"/>
      <c r="C1404" s="514"/>
      <c r="D1404" s="524"/>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98"/>
      <c r="B1405" s="599"/>
      <c r="C1405" s="515"/>
      <c r="D1405" s="520"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98"/>
      <c r="B1406" s="599"/>
      <c r="C1406" s="515"/>
      <c r="D1406" s="518"/>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98"/>
      <c r="B1407" s="599"/>
      <c r="C1407" s="515"/>
      <c r="D1407" s="521"/>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98"/>
      <c r="B1408" s="599"/>
      <c r="C1408" s="515"/>
      <c r="D1408" s="520"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98"/>
      <c r="B1409" s="599"/>
      <c r="C1409" s="515"/>
      <c r="D1409" s="518"/>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98"/>
      <c r="B1410" s="599"/>
      <c r="C1410" s="515"/>
      <c r="D1410" s="521"/>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98"/>
      <c r="B1411" s="599"/>
      <c r="C1411" s="515"/>
      <c r="D1411" s="517"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98"/>
      <c r="B1412" s="599"/>
      <c r="C1412" s="515"/>
      <c r="D1412" s="518"/>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98"/>
      <c r="B1413" s="599"/>
      <c r="C1413" s="516"/>
      <c r="D1413" s="519"/>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98"/>
      <c r="B1414" s="599"/>
      <c r="C1414" s="513" t="str">
        <f>$BK$16</f>
        <v>15 to 49 years</v>
      </c>
      <c r="D1414" s="522"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98"/>
      <c r="B1415" s="599"/>
      <c r="C1415" s="514"/>
      <c r="D1415" s="523"/>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98"/>
      <c r="B1416" s="599"/>
      <c r="C1416" s="514"/>
      <c r="D1416" s="524"/>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98"/>
      <c r="B1417" s="599"/>
      <c r="C1417" s="515"/>
      <c r="D1417" s="520"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98"/>
      <c r="B1418" s="599"/>
      <c r="C1418" s="515"/>
      <c r="D1418" s="518"/>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98"/>
      <c r="B1419" s="599"/>
      <c r="C1419" s="515"/>
      <c r="D1419" s="521"/>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98"/>
      <c r="B1420" s="599"/>
      <c r="C1420" s="515"/>
      <c r="D1420" s="520"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98"/>
      <c r="B1421" s="599"/>
      <c r="C1421" s="515"/>
      <c r="D1421" s="518"/>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98"/>
      <c r="B1422" s="599"/>
      <c r="C1422" s="515"/>
      <c r="D1422" s="521"/>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98"/>
      <c r="B1423" s="599"/>
      <c r="C1423" s="515"/>
      <c r="D1423" s="517"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98"/>
      <c r="B1424" s="599"/>
      <c r="C1424" s="515"/>
      <c r="D1424" s="518"/>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98"/>
      <c r="B1425" s="599"/>
      <c r="C1425" s="516"/>
      <c r="D1425" s="519"/>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98"/>
      <c r="B1426" s="599"/>
      <c r="C1426" s="513" t="str">
        <f>$BK$17</f>
        <v>50 to 64 years</v>
      </c>
      <c r="D1426" s="522"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98"/>
      <c r="B1427" s="599"/>
      <c r="C1427" s="514"/>
      <c r="D1427" s="523"/>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98"/>
      <c r="B1428" s="599"/>
      <c r="C1428" s="514"/>
      <c r="D1428" s="524"/>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98"/>
      <c r="B1429" s="599"/>
      <c r="C1429" s="515"/>
      <c r="D1429" s="520"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98"/>
      <c r="B1430" s="599"/>
      <c r="C1430" s="515"/>
      <c r="D1430" s="518"/>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98"/>
      <c r="B1431" s="599"/>
      <c r="C1431" s="515"/>
      <c r="D1431" s="521"/>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98"/>
      <c r="B1432" s="599"/>
      <c r="C1432" s="515"/>
      <c r="D1432" s="520"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98"/>
      <c r="B1433" s="599"/>
      <c r="C1433" s="515"/>
      <c r="D1433" s="518"/>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98"/>
      <c r="B1434" s="599"/>
      <c r="C1434" s="515"/>
      <c r="D1434" s="521"/>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98"/>
      <c r="B1435" s="599"/>
      <c r="C1435" s="515"/>
      <c r="D1435" s="517"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98"/>
      <c r="B1436" s="599"/>
      <c r="C1436" s="515"/>
      <c r="D1436" s="518"/>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98"/>
      <c r="B1437" s="599"/>
      <c r="C1437" s="516"/>
      <c r="D1437" s="519"/>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98"/>
      <c r="B1438" s="599"/>
      <c r="C1438" s="513" t="str">
        <f>$BK$18</f>
        <v>65 years +</v>
      </c>
      <c r="D1438" s="522"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98"/>
      <c r="B1439" s="599"/>
      <c r="C1439" s="514"/>
      <c r="D1439" s="523"/>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98"/>
      <c r="B1440" s="599"/>
      <c r="C1440" s="514"/>
      <c r="D1440" s="524"/>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98"/>
      <c r="B1441" s="599"/>
      <c r="C1441" s="515"/>
      <c r="D1441" s="520"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98"/>
      <c r="B1442" s="599"/>
      <c r="C1442" s="515"/>
      <c r="D1442" s="518"/>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98"/>
      <c r="B1443" s="599"/>
      <c r="C1443" s="515"/>
      <c r="D1443" s="521"/>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98"/>
      <c r="B1444" s="599"/>
      <c r="C1444" s="515"/>
      <c r="D1444" s="520"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98"/>
      <c r="B1445" s="599"/>
      <c r="C1445" s="515"/>
      <c r="D1445" s="518"/>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98"/>
      <c r="B1446" s="599"/>
      <c r="C1446" s="515"/>
      <c r="D1446" s="521"/>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98"/>
      <c r="B1447" s="599"/>
      <c r="C1447" s="515"/>
      <c r="D1447" s="517"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98"/>
      <c r="B1448" s="599"/>
      <c r="C1448" s="515"/>
      <c r="D1448" s="518"/>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600"/>
      <c r="B1449" s="601"/>
      <c r="C1449" s="516"/>
      <c r="D1449" s="519"/>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87" t="str">
        <f>BJ38</f>
        <v># Positive samples</v>
      </c>
      <c r="B1450" s="605"/>
      <c r="C1450" s="566" t="str">
        <f>$BJ$21</f>
        <v>Total</v>
      </c>
      <c r="D1450" s="566"/>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6" t="str">
        <f>A1450</f>
        <v># Positive samples</v>
      </c>
      <c r="BJ1450" s="577"/>
      <c r="BK1450" s="578"/>
    </row>
    <row r="1451" spans="1:63" ht="12.95" customHeight="1" x14ac:dyDescent="0.2">
      <c r="A1451" s="588"/>
      <c r="B1451" s="606"/>
      <c r="C1451" s="566"/>
      <c r="D1451" s="567"/>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73" t="str">
        <f>$BJ$17</f>
        <v>Fever</v>
      </c>
      <c r="BJ1451" s="66" t="str">
        <f>$BJ$21</f>
        <v>Total</v>
      </c>
      <c r="BK1451" s="76">
        <f>BG1450</f>
        <v>0</v>
      </c>
    </row>
    <row r="1452" spans="1:63" ht="12.95" customHeight="1" thickBot="1" x14ac:dyDescent="0.25">
      <c r="A1452" s="588"/>
      <c r="B1452" s="606"/>
      <c r="C1452" s="568"/>
      <c r="D1452" s="569"/>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74"/>
      <c r="BJ1452" s="80" t="str">
        <f>$BJ$22</f>
        <v>Fem.</v>
      </c>
      <c r="BK1452" s="77">
        <f>BG1451</f>
        <v>0</v>
      </c>
    </row>
    <row r="1453" spans="1:63" ht="12.95" customHeight="1" x14ac:dyDescent="0.2">
      <c r="A1453" s="588"/>
      <c r="B1453" s="606"/>
      <c r="C1453" s="514" t="str">
        <f>$BK$11</f>
        <v>Under 6 months</v>
      </c>
      <c r="D1453" s="522"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75"/>
      <c r="BJ1453" s="80" t="str">
        <f>$BJ$23</f>
        <v>Male</v>
      </c>
      <c r="BK1453" s="77">
        <f>BG1452</f>
        <v>0</v>
      </c>
    </row>
    <row r="1454" spans="1:63" ht="12.95" customHeight="1" x14ac:dyDescent="0.2">
      <c r="A1454" s="588"/>
      <c r="B1454" s="606"/>
      <c r="C1454" s="514"/>
      <c r="D1454" s="523"/>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39" t="str">
        <f>$BJ$18</f>
        <v>Hosp.</v>
      </c>
      <c r="BJ1454" s="86" t="str">
        <f>$BJ$21</f>
        <v>Total</v>
      </c>
      <c r="BK1454" s="21">
        <f>SUM(BK1455:BK1456)</f>
        <v>0</v>
      </c>
    </row>
    <row r="1455" spans="1:63" ht="12.95" customHeight="1" x14ac:dyDescent="0.2">
      <c r="A1455" s="588"/>
      <c r="B1455" s="606"/>
      <c r="C1455" s="514"/>
      <c r="D1455" s="524"/>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40"/>
      <c r="BJ1455" s="62" t="str">
        <f>$BJ$22</f>
        <v>Fem.</v>
      </c>
      <c r="BK1455" s="39">
        <f>BG1457+BG1469+BG1481+BG1493+BG1505+BG1517+BG1529+BG1541</f>
        <v>0</v>
      </c>
    </row>
    <row r="1456" spans="1:63" ht="12.95" customHeight="1" x14ac:dyDescent="0.2">
      <c r="A1456" s="588"/>
      <c r="B1456" s="606"/>
      <c r="C1456" s="515"/>
      <c r="D1456" s="520"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41"/>
      <c r="BJ1456" s="62" t="str">
        <f>$BJ$23</f>
        <v>Male</v>
      </c>
      <c r="BK1456" s="39">
        <f>BG1458+BG1470+BG1482+BG1494+BG1506+BG1518+BG1530+BG1542</f>
        <v>0</v>
      </c>
    </row>
    <row r="1457" spans="1:63" ht="12.95" customHeight="1" x14ac:dyDescent="0.2">
      <c r="A1457" s="588"/>
      <c r="B1457" s="606"/>
      <c r="C1457" s="515"/>
      <c r="D1457" s="518"/>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39" t="str">
        <f>$BJ$19</f>
        <v>ICU</v>
      </c>
      <c r="BJ1457" s="86" t="str">
        <f>$BJ$21</f>
        <v>Total</v>
      </c>
      <c r="BK1457" s="21">
        <f>SUM(BK1458:BK1459)</f>
        <v>0</v>
      </c>
    </row>
    <row r="1458" spans="1:63" ht="12.95" customHeight="1" x14ac:dyDescent="0.2">
      <c r="A1458" s="588"/>
      <c r="B1458" s="606"/>
      <c r="C1458" s="515"/>
      <c r="D1458" s="521"/>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40"/>
      <c r="BJ1458" s="62" t="str">
        <f>$BJ$22</f>
        <v>Fem.</v>
      </c>
      <c r="BK1458" s="39">
        <f>BG1460+BG1472+BG1484+BG1496+BG1508+BG1520+BG1532+BG1544</f>
        <v>0</v>
      </c>
    </row>
    <row r="1459" spans="1:63" ht="12.95" customHeight="1" x14ac:dyDescent="0.2">
      <c r="A1459" s="588"/>
      <c r="B1459" s="606"/>
      <c r="C1459" s="515"/>
      <c r="D1459" s="520"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41"/>
      <c r="BJ1459" s="62" t="str">
        <f>$BJ$23</f>
        <v>Male</v>
      </c>
      <c r="BK1459" s="39">
        <f>BG1461+BG1473+BG1485+BG1497+BG1509+BG1521+BG1533+BG1545</f>
        <v>0</v>
      </c>
    </row>
    <row r="1460" spans="1:63" ht="12.95" customHeight="1" x14ac:dyDescent="0.2">
      <c r="A1460" s="588"/>
      <c r="B1460" s="606"/>
      <c r="C1460" s="515"/>
      <c r="D1460" s="518"/>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42" t="str">
        <f>$BJ$20</f>
        <v>Death</v>
      </c>
      <c r="BJ1460" s="86" t="str">
        <f>$BJ$21</f>
        <v>Total</v>
      </c>
      <c r="BK1460" s="21">
        <f>SUM(BK1461:BK1462)</f>
        <v>0</v>
      </c>
    </row>
    <row r="1461" spans="1:63" ht="12.95" customHeight="1" x14ac:dyDescent="0.2">
      <c r="A1461" s="588"/>
      <c r="B1461" s="606"/>
      <c r="C1461" s="515"/>
      <c r="D1461" s="521"/>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40"/>
      <c r="BJ1461" s="62" t="str">
        <f>$BJ$22</f>
        <v>Fem.</v>
      </c>
      <c r="BK1461" s="39">
        <f>BG1463+BG1475+BG1487+BG1499+BG1511+BG1523+BG1535+BG1547</f>
        <v>0</v>
      </c>
    </row>
    <row r="1462" spans="1:63" ht="12.95" customHeight="1" thickBot="1" x14ac:dyDescent="0.25">
      <c r="A1462" s="588"/>
      <c r="B1462" s="606"/>
      <c r="C1462" s="515"/>
      <c r="D1462" s="517"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43"/>
      <c r="BJ1462" s="63" t="str">
        <f>$BJ$23</f>
        <v>Male</v>
      </c>
      <c r="BK1462" s="40">
        <f>BG1464+BG1476+BG1488+BG1500+BG1512+BG1524+BG1536+BG1548</f>
        <v>0</v>
      </c>
    </row>
    <row r="1463" spans="1:63" ht="12.95" customHeight="1" x14ac:dyDescent="0.2">
      <c r="A1463" s="588"/>
      <c r="B1463" s="606"/>
      <c r="C1463" s="515"/>
      <c r="D1463" s="518"/>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88"/>
      <c r="B1464" s="606"/>
      <c r="C1464" s="516"/>
      <c r="D1464" s="519"/>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56"/>
      <c r="BJ1464" s="556"/>
      <c r="BK1464" s="556"/>
    </row>
    <row r="1465" spans="1:63" ht="12.95" customHeight="1" x14ac:dyDescent="0.2">
      <c r="A1465" s="588"/>
      <c r="B1465" s="606"/>
      <c r="C1465" s="513" t="str">
        <f>$BK$12</f>
        <v>6 to 11 months</v>
      </c>
      <c r="D1465" s="522"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88"/>
      <c r="B1466" s="606"/>
      <c r="C1466" s="514"/>
      <c r="D1466" s="523"/>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88"/>
      <c r="B1467" s="606"/>
      <c r="C1467" s="514"/>
      <c r="D1467" s="524"/>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88"/>
      <c r="B1468" s="606"/>
      <c r="C1468" s="515"/>
      <c r="D1468" s="520"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88"/>
      <c r="B1469" s="606"/>
      <c r="C1469" s="515"/>
      <c r="D1469" s="518"/>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88"/>
      <c r="B1470" s="606"/>
      <c r="C1470" s="515"/>
      <c r="D1470" s="521"/>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88"/>
      <c r="B1471" s="606"/>
      <c r="C1471" s="515"/>
      <c r="D1471" s="520"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88"/>
      <c r="B1472" s="606"/>
      <c r="C1472" s="515"/>
      <c r="D1472" s="518"/>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88"/>
      <c r="B1473" s="606"/>
      <c r="C1473" s="515"/>
      <c r="D1473" s="521"/>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88"/>
      <c r="B1474" s="606"/>
      <c r="C1474" s="515"/>
      <c r="D1474" s="517"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88"/>
      <c r="B1475" s="606"/>
      <c r="C1475" s="515"/>
      <c r="D1475" s="518"/>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88"/>
      <c r="B1476" s="606"/>
      <c r="C1476" s="516"/>
      <c r="D1476" s="519"/>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88"/>
      <c r="B1477" s="606"/>
      <c r="C1477" s="513" t="str">
        <f>$BK$13</f>
        <v>12 to 23 months</v>
      </c>
      <c r="D1477" s="522"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88"/>
      <c r="B1478" s="606"/>
      <c r="C1478" s="514"/>
      <c r="D1478" s="523"/>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88"/>
      <c r="B1479" s="606"/>
      <c r="C1479" s="514"/>
      <c r="D1479" s="524"/>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88"/>
      <c r="B1480" s="606"/>
      <c r="C1480" s="515"/>
      <c r="D1480" s="520"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88"/>
      <c r="B1481" s="606"/>
      <c r="C1481" s="515"/>
      <c r="D1481" s="518"/>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88"/>
      <c r="B1482" s="606"/>
      <c r="C1482" s="515"/>
      <c r="D1482" s="521"/>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88"/>
      <c r="B1483" s="606"/>
      <c r="C1483" s="515"/>
      <c r="D1483" s="520"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88"/>
      <c r="B1484" s="606"/>
      <c r="C1484" s="515"/>
      <c r="D1484" s="518"/>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88"/>
      <c r="B1485" s="606"/>
      <c r="C1485" s="515"/>
      <c r="D1485" s="521"/>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88"/>
      <c r="B1486" s="606"/>
      <c r="C1486" s="515"/>
      <c r="D1486" s="517"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88"/>
      <c r="B1487" s="606"/>
      <c r="C1487" s="515"/>
      <c r="D1487" s="518"/>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88"/>
      <c r="B1488" s="606"/>
      <c r="C1488" s="516"/>
      <c r="D1488" s="519"/>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88"/>
      <c r="B1489" s="606"/>
      <c r="C1489" s="513" t="str">
        <f>$BK$14</f>
        <v>2 to 4 years</v>
      </c>
      <c r="D1489" s="522"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88"/>
      <c r="B1490" s="606"/>
      <c r="C1490" s="514"/>
      <c r="D1490" s="523"/>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88"/>
      <c r="B1491" s="606"/>
      <c r="C1491" s="514"/>
      <c r="D1491" s="524"/>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88"/>
      <c r="B1492" s="606"/>
      <c r="C1492" s="515"/>
      <c r="D1492" s="520"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88"/>
      <c r="B1493" s="606"/>
      <c r="C1493" s="515"/>
      <c r="D1493" s="518"/>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88"/>
      <c r="B1494" s="606"/>
      <c r="C1494" s="515"/>
      <c r="D1494" s="521"/>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88"/>
      <c r="B1495" s="606"/>
      <c r="C1495" s="515"/>
      <c r="D1495" s="520"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88"/>
      <c r="B1496" s="606"/>
      <c r="C1496" s="515"/>
      <c r="D1496" s="518"/>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88"/>
      <c r="B1497" s="606"/>
      <c r="C1497" s="515"/>
      <c r="D1497" s="521"/>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88"/>
      <c r="B1498" s="606"/>
      <c r="C1498" s="515"/>
      <c r="D1498" s="517"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88"/>
      <c r="B1499" s="606"/>
      <c r="C1499" s="515"/>
      <c r="D1499" s="518"/>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88"/>
      <c r="B1500" s="606"/>
      <c r="C1500" s="516"/>
      <c r="D1500" s="519"/>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88"/>
      <c r="B1501" s="606"/>
      <c r="C1501" s="513" t="str">
        <f>$BK$15</f>
        <v>5 to 14 years</v>
      </c>
      <c r="D1501" s="522"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88"/>
      <c r="B1502" s="606"/>
      <c r="C1502" s="514"/>
      <c r="D1502" s="523"/>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88"/>
      <c r="B1503" s="606"/>
      <c r="C1503" s="514"/>
      <c r="D1503" s="524"/>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88"/>
      <c r="B1504" s="606"/>
      <c r="C1504" s="515"/>
      <c r="D1504" s="520"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88"/>
      <c r="B1505" s="606"/>
      <c r="C1505" s="515"/>
      <c r="D1505" s="518"/>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88"/>
      <c r="B1506" s="606"/>
      <c r="C1506" s="515"/>
      <c r="D1506" s="521"/>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88"/>
      <c r="B1507" s="606"/>
      <c r="C1507" s="515"/>
      <c r="D1507" s="520"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88"/>
      <c r="B1508" s="606"/>
      <c r="C1508" s="515"/>
      <c r="D1508" s="518"/>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88"/>
      <c r="B1509" s="606"/>
      <c r="C1509" s="515"/>
      <c r="D1509" s="521"/>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88"/>
      <c r="B1510" s="606"/>
      <c r="C1510" s="515"/>
      <c r="D1510" s="517"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88"/>
      <c r="B1511" s="606"/>
      <c r="C1511" s="515"/>
      <c r="D1511" s="518"/>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88"/>
      <c r="B1512" s="606"/>
      <c r="C1512" s="516"/>
      <c r="D1512" s="519"/>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88"/>
      <c r="B1513" s="606"/>
      <c r="C1513" s="513" t="str">
        <f>$BK$16</f>
        <v>15 to 49 years</v>
      </c>
      <c r="D1513" s="522"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88"/>
      <c r="B1514" s="606"/>
      <c r="C1514" s="514"/>
      <c r="D1514" s="523"/>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88"/>
      <c r="B1515" s="606"/>
      <c r="C1515" s="514"/>
      <c r="D1515" s="524"/>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88"/>
      <c r="B1516" s="606"/>
      <c r="C1516" s="515"/>
      <c r="D1516" s="520"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88"/>
      <c r="B1517" s="606"/>
      <c r="C1517" s="515"/>
      <c r="D1517" s="518"/>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88"/>
      <c r="B1518" s="606"/>
      <c r="C1518" s="515"/>
      <c r="D1518" s="521"/>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88"/>
      <c r="B1519" s="606"/>
      <c r="C1519" s="515"/>
      <c r="D1519" s="520"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88"/>
      <c r="B1520" s="606"/>
      <c r="C1520" s="515"/>
      <c r="D1520" s="518"/>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88"/>
      <c r="B1521" s="606"/>
      <c r="C1521" s="515"/>
      <c r="D1521" s="521"/>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88"/>
      <c r="B1522" s="606"/>
      <c r="C1522" s="515"/>
      <c r="D1522" s="517"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88"/>
      <c r="B1523" s="606"/>
      <c r="C1523" s="515"/>
      <c r="D1523" s="518"/>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88"/>
      <c r="B1524" s="606"/>
      <c r="C1524" s="516"/>
      <c r="D1524" s="519"/>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88"/>
      <c r="B1525" s="606"/>
      <c r="C1525" s="513" t="str">
        <f>$BK$17</f>
        <v>50 to 64 years</v>
      </c>
      <c r="D1525" s="522"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88"/>
      <c r="B1526" s="606"/>
      <c r="C1526" s="514"/>
      <c r="D1526" s="523"/>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88"/>
      <c r="B1527" s="606"/>
      <c r="C1527" s="514"/>
      <c r="D1527" s="524"/>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88"/>
      <c r="B1528" s="606"/>
      <c r="C1528" s="515"/>
      <c r="D1528" s="520"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88"/>
      <c r="B1529" s="606"/>
      <c r="C1529" s="515"/>
      <c r="D1529" s="518"/>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88"/>
      <c r="B1530" s="606"/>
      <c r="C1530" s="515"/>
      <c r="D1530" s="521"/>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88"/>
      <c r="B1531" s="606"/>
      <c r="C1531" s="515"/>
      <c r="D1531" s="520"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88"/>
      <c r="B1532" s="606"/>
      <c r="C1532" s="515"/>
      <c r="D1532" s="518"/>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88"/>
      <c r="B1533" s="606"/>
      <c r="C1533" s="515"/>
      <c r="D1533" s="521"/>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88"/>
      <c r="B1534" s="606"/>
      <c r="C1534" s="515"/>
      <c r="D1534" s="517"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88"/>
      <c r="B1535" s="606"/>
      <c r="C1535" s="515"/>
      <c r="D1535" s="518"/>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88"/>
      <c r="B1536" s="606"/>
      <c r="C1536" s="516"/>
      <c r="D1536" s="519"/>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88"/>
      <c r="B1537" s="606"/>
      <c r="C1537" s="513" t="str">
        <f>$BK$18</f>
        <v>65 years +</v>
      </c>
      <c r="D1537" s="522"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88"/>
      <c r="B1538" s="606"/>
      <c r="C1538" s="514"/>
      <c r="D1538" s="523"/>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88"/>
      <c r="B1539" s="606"/>
      <c r="C1539" s="514"/>
      <c r="D1539" s="524"/>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88"/>
      <c r="B1540" s="606"/>
      <c r="C1540" s="515"/>
      <c r="D1540" s="520"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88"/>
      <c r="B1541" s="606"/>
      <c r="C1541" s="515"/>
      <c r="D1541" s="518"/>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88"/>
      <c r="B1542" s="606"/>
      <c r="C1542" s="515"/>
      <c r="D1542" s="521"/>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88"/>
      <c r="B1543" s="606"/>
      <c r="C1543" s="515"/>
      <c r="D1543" s="520"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88"/>
      <c r="B1544" s="606"/>
      <c r="C1544" s="515"/>
      <c r="D1544" s="518"/>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88"/>
      <c r="B1545" s="606"/>
      <c r="C1545" s="515"/>
      <c r="D1545" s="521"/>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88"/>
      <c r="B1546" s="606"/>
      <c r="C1546" s="515"/>
      <c r="D1546" s="517"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88"/>
      <c r="B1547" s="606"/>
      <c r="C1547" s="515"/>
      <c r="D1547" s="518"/>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89"/>
      <c r="B1548" s="607"/>
      <c r="C1548" s="516"/>
      <c r="D1548" s="519"/>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97" t="str">
        <f>BJ39</f>
        <v># Indeterminate samples</v>
      </c>
      <c r="B1549" s="597"/>
      <c r="C1549" s="557" t="str">
        <f>$BJ$21</f>
        <v>Total</v>
      </c>
      <c r="D1549" s="557"/>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50" t="str">
        <f>A1549</f>
        <v># Indeterminate samples</v>
      </c>
      <c r="BJ1549" s="551"/>
      <c r="BK1549" s="552"/>
    </row>
    <row r="1550" spans="1:63" ht="12.95" customHeight="1" x14ac:dyDescent="0.2">
      <c r="A1550" s="599"/>
      <c r="B1550" s="599"/>
      <c r="C1550" s="557"/>
      <c r="D1550" s="558"/>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53" t="str">
        <f>$BJ$17</f>
        <v>Fever</v>
      </c>
      <c r="BJ1550" s="66" t="str">
        <f>$BJ$21</f>
        <v>Total</v>
      </c>
      <c r="BK1550" s="76">
        <f>BG1549</f>
        <v>0</v>
      </c>
    </row>
    <row r="1551" spans="1:63" ht="12.95" customHeight="1" thickBot="1" x14ac:dyDescent="0.25">
      <c r="A1551" s="599"/>
      <c r="B1551" s="599"/>
      <c r="C1551" s="559"/>
      <c r="D1551" s="560"/>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54"/>
      <c r="BJ1551" s="80" t="str">
        <f>$BJ$22</f>
        <v>Fem.</v>
      </c>
      <c r="BK1551" s="77">
        <f>BG1550</f>
        <v>0</v>
      </c>
    </row>
    <row r="1552" spans="1:63" ht="12.95" customHeight="1" x14ac:dyDescent="0.2">
      <c r="A1552" s="599"/>
      <c r="B1552" s="599"/>
      <c r="C1552" s="514" t="str">
        <f>$BK$11</f>
        <v>Under 6 months</v>
      </c>
      <c r="D1552" s="522"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55"/>
      <c r="BJ1552" s="80" t="str">
        <f>$BJ$23</f>
        <v>Male</v>
      </c>
      <c r="BK1552" s="77">
        <f>BG1551</f>
        <v>0</v>
      </c>
    </row>
    <row r="1553" spans="1:63" ht="12.95" customHeight="1" x14ac:dyDescent="0.2">
      <c r="A1553" s="599"/>
      <c r="B1553" s="599"/>
      <c r="C1553" s="514"/>
      <c r="D1553" s="523"/>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39" t="str">
        <f>$BJ$18</f>
        <v>Hosp.</v>
      </c>
      <c r="BJ1553" s="86" t="str">
        <f>$BJ$21</f>
        <v>Total</v>
      </c>
      <c r="BK1553" s="21">
        <f>SUM(BK1554:BK1555)</f>
        <v>0</v>
      </c>
    </row>
    <row r="1554" spans="1:63" ht="12.95" customHeight="1" x14ac:dyDescent="0.2">
      <c r="A1554" s="599"/>
      <c r="B1554" s="599"/>
      <c r="C1554" s="514"/>
      <c r="D1554" s="524"/>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40"/>
      <c r="BJ1554" s="62" t="str">
        <f>$BJ$22</f>
        <v>Fem.</v>
      </c>
      <c r="BK1554" s="39">
        <f>BG1556+BG1568+BG1580+BG1592+BG1604+BG1616+BG1628+BG1640</f>
        <v>0</v>
      </c>
    </row>
    <row r="1555" spans="1:63" ht="12.95" customHeight="1" x14ac:dyDescent="0.2">
      <c r="A1555" s="599"/>
      <c r="B1555" s="599"/>
      <c r="C1555" s="515"/>
      <c r="D1555" s="520"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41"/>
      <c r="BJ1555" s="62" t="str">
        <f>$BJ$23</f>
        <v>Male</v>
      </c>
      <c r="BK1555" s="39">
        <f>BG1557+BG1569+BG1581+BG1593+BG1605+BG1617+BG1629+BG1641</f>
        <v>0</v>
      </c>
    </row>
    <row r="1556" spans="1:63" ht="12.95" customHeight="1" x14ac:dyDescent="0.2">
      <c r="A1556" s="599"/>
      <c r="B1556" s="599"/>
      <c r="C1556" s="515"/>
      <c r="D1556" s="518"/>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39" t="str">
        <f>$BJ$19</f>
        <v>ICU</v>
      </c>
      <c r="BJ1556" s="86" t="str">
        <f>$BJ$21</f>
        <v>Total</v>
      </c>
      <c r="BK1556" s="21">
        <f>SUM(BK1557:BK1558)</f>
        <v>0</v>
      </c>
    </row>
    <row r="1557" spans="1:63" ht="12.95" customHeight="1" x14ac:dyDescent="0.2">
      <c r="A1557" s="599"/>
      <c r="B1557" s="599"/>
      <c r="C1557" s="515"/>
      <c r="D1557" s="521"/>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40"/>
      <c r="BJ1557" s="62" t="str">
        <f>$BJ$22</f>
        <v>Fem.</v>
      </c>
      <c r="BK1557" s="39">
        <f>BG1559+BG1571+BG1583+BG1595+BG1607+BG1619+BG1631+BG1643</f>
        <v>0</v>
      </c>
    </row>
    <row r="1558" spans="1:63" ht="12.95" customHeight="1" x14ac:dyDescent="0.2">
      <c r="A1558" s="599"/>
      <c r="B1558" s="599"/>
      <c r="C1558" s="515"/>
      <c r="D1558" s="520"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41"/>
      <c r="BJ1558" s="62" t="str">
        <f>$BJ$23</f>
        <v>Male</v>
      </c>
      <c r="BK1558" s="39">
        <f>BG1560+BG1572+BG1584+BG1596+BG1608+BG1620+BG1632+BG1644</f>
        <v>0</v>
      </c>
    </row>
    <row r="1559" spans="1:63" ht="12.95" customHeight="1" x14ac:dyDescent="0.2">
      <c r="A1559" s="599"/>
      <c r="B1559" s="599"/>
      <c r="C1559" s="515"/>
      <c r="D1559" s="518"/>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42" t="str">
        <f>$BJ$20</f>
        <v>Death</v>
      </c>
      <c r="BJ1559" s="86" t="str">
        <f>$BJ$21</f>
        <v>Total</v>
      </c>
      <c r="BK1559" s="21">
        <f>SUM(BK1560:BK1561)</f>
        <v>0</v>
      </c>
    </row>
    <row r="1560" spans="1:63" ht="12.95" customHeight="1" x14ac:dyDescent="0.2">
      <c r="A1560" s="599"/>
      <c r="B1560" s="599"/>
      <c r="C1560" s="515"/>
      <c r="D1560" s="521"/>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40"/>
      <c r="BJ1560" s="62" t="str">
        <f>$BJ$22</f>
        <v>Fem.</v>
      </c>
      <c r="BK1560" s="39">
        <f>BG1562+BG1574+BG1586+BG1598+BG1610+BG1622+BG1634+BG1646</f>
        <v>0</v>
      </c>
    </row>
    <row r="1561" spans="1:63" ht="12.95" customHeight="1" thickBot="1" x14ac:dyDescent="0.25">
      <c r="A1561" s="599"/>
      <c r="B1561" s="599"/>
      <c r="C1561" s="515"/>
      <c r="D1561" s="517"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43"/>
      <c r="BJ1561" s="63" t="str">
        <f>$BJ$23</f>
        <v>Male</v>
      </c>
      <c r="BK1561" s="40">
        <f>BG1563+BG1575+BG1587+BG1599+BG1611+BG1623+BG1635+BG1647</f>
        <v>0</v>
      </c>
    </row>
    <row r="1562" spans="1:63" ht="12.95" customHeight="1" x14ac:dyDescent="0.2">
      <c r="A1562" s="599"/>
      <c r="B1562" s="599"/>
      <c r="C1562" s="515"/>
      <c r="D1562" s="518"/>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99"/>
      <c r="B1563" s="599"/>
      <c r="C1563" s="516"/>
      <c r="D1563" s="519"/>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56"/>
      <c r="BJ1563" s="556"/>
      <c r="BK1563" s="556"/>
    </row>
    <row r="1564" spans="1:63" ht="12.95" customHeight="1" x14ac:dyDescent="0.2">
      <c r="A1564" s="599"/>
      <c r="B1564" s="599"/>
      <c r="C1564" s="513" t="str">
        <f>$BK$12</f>
        <v>6 to 11 months</v>
      </c>
      <c r="D1564" s="522"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99"/>
      <c r="B1565" s="599"/>
      <c r="C1565" s="514"/>
      <c r="D1565" s="523"/>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99"/>
      <c r="B1566" s="599"/>
      <c r="C1566" s="514"/>
      <c r="D1566" s="524"/>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99"/>
      <c r="B1567" s="599"/>
      <c r="C1567" s="515"/>
      <c r="D1567" s="520"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99"/>
      <c r="B1568" s="599"/>
      <c r="C1568" s="515"/>
      <c r="D1568" s="518"/>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99"/>
      <c r="B1569" s="599"/>
      <c r="C1569" s="515"/>
      <c r="D1569" s="521"/>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99"/>
      <c r="B1570" s="599"/>
      <c r="C1570" s="515"/>
      <c r="D1570" s="520"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99"/>
      <c r="B1571" s="599"/>
      <c r="C1571" s="515"/>
      <c r="D1571" s="518"/>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99"/>
      <c r="B1572" s="599"/>
      <c r="C1572" s="515"/>
      <c r="D1572" s="521"/>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99"/>
      <c r="B1573" s="599"/>
      <c r="C1573" s="515"/>
      <c r="D1573" s="517"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99"/>
      <c r="B1574" s="599"/>
      <c r="C1574" s="515"/>
      <c r="D1574" s="518"/>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99"/>
      <c r="B1575" s="599"/>
      <c r="C1575" s="516"/>
      <c r="D1575" s="519"/>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99"/>
      <c r="B1576" s="599"/>
      <c r="C1576" s="513" t="str">
        <f>$BK$13</f>
        <v>12 to 23 months</v>
      </c>
      <c r="D1576" s="522"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99"/>
      <c r="B1577" s="599"/>
      <c r="C1577" s="514"/>
      <c r="D1577" s="523"/>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99"/>
      <c r="B1578" s="599"/>
      <c r="C1578" s="514"/>
      <c r="D1578" s="524"/>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99"/>
      <c r="B1579" s="599"/>
      <c r="C1579" s="515"/>
      <c r="D1579" s="520"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99"/>
      <c r="B1580" s="599"/>
      <c r="C1580" s="515"/>
      <c r="D1580" s="518"/>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99"/>
      <c r="B1581" s="599"/>
      <c r="C1581" s="515"/>
      <c r="D1581" s="521"/>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99"/>
      <c r="B1582" s="599"/>
      <c r="C1582" s="515"/>
      <c r="D1582" s="520"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99"/>
      <c r="B1583" s="599"/>
      <c r="C1583" s="515"/>
      <c r="D1583" s="518"/>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99"/>
      <c r="B1584" s="599"/>
      <c r="C1584" s="515"/>
      <c r="D1584" s="521"/>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99"/>
      <c r="B1585" s="599"/>
      <c r="C1585" s="515"/>
      <c r="D1585" s="517"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99"/>
      <c r="B1586" s="599"/>
      <c r="C1586" s="515"/>
      <c r="D1586" s="518"/>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99"/>
      <c r="B1587" s="599"/>
      <c r="C1587" s="516"/>
      <c r="D1587" s="519"/>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99"/>
      <c r="B1588" s="599"/>
      <c r="C1588" s="513" t="str">
        <f>$BK$14</f>
        <v>2 to 4 years</v>
      </c>
      <c r="D1588" s="522"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99"/>
      <c r="B1589" s="599"/>
      <c r="C1589" s="514"/>
      <c r="D1589" s="523"/>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99"/>
      <c r="B1590" s="599"/>
      <c r="C1590" s="514"/>
      <c r="D1590" s="524"/>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99"/>
      <c r="B1591" s="599"/>
      <c r="C1591" s="515"/>
      <c r="D1591" s="520"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99"/>
      <c r="B1592" s="599"/>
      <c r="C1592" s="515"/>
      <c r="D1592" s="518"/>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99"/>
      <c r="B1593" s="599"/>
      <c r="C1593" s="515"/>
      <c r="D1593" s="521"/>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99"/>
      <c r="B1594" s="599"/>
      <c r="C1594" s="515"/>
      <c r="D1594" s="520"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99"/>
      <c r="B1595" s="599"/>
      <c r="C1595" s="515"/>
      <c r="D1595" s="518"/>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99"/>
      <c r="B1596" s="599"/>
      <c r="C1596" s="515"/>
      <c r="D1596" s="521"/>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99"/>
      <c r="B1597" s="599"/>
      <c r="C1597" s="515"/>
      <c r="D1597" s="517"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99"/>
      <c r="B1598" s="599"/>
      <c r="C1598" s="515"/>
      <c r="D1598" s="518"/>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99"/>
      <c r="B1599" s="599"/>
      <c r="C1599" s="516"/>
      <c r="D1599" s="519"/>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99"/>
      <c r="B1600" s="599"/>
      <c r="C1600" s="513" t="str">
        <f>$BK$15</f>
        <v>5 to 14 years</v>
      </c>
      <c r="D1600" s="522"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99"/>
      <c r="B1601" s="599"/>
      <c r="C1601" s="514"/>
      <c r="D1601" s="523"/>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99"/>
      <c r="B1602" s="599"/>
      <c r="C1602" s="514"/>
      <c r="D1602" s="524"/>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99"/>
      <c r="B1603" s="599"/>
      <c r="C1603" s="515"/>
      <c r="D1603" s="520"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99"/>
      <c r="B1604" s="599"/>
      <c r="C1604" s="515"/>
      <c r="D1604" s="518"/>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99"/>
      <c r="B1605" s="599"/>
      <c r="C1605" s="515"/>
      <c r="D1605" s="521"/>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99"/>
      <c r="B1606" s="599"/>
      <c r="C1606" s="515"/>
      <c r="D1606" s="520"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99"/>
      <c r="B1607" s="599"/>
      <c r="C1607" s="515"/>
      <c r="D1607" s="518"/>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99"/>
      <c r="B1608" s="599"/>
      <c r="C1608" s="515"/>
      <c r="D1608" s="521"/>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99"/>
      <c r="B1609" s="599"/>
      <c r="C1609" s="515"/>
      <c r="D1609" s="517"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99"/>
      <c r="B1610" s="599"/>
      <c r="C1610" s="515"/>
      <c r="D1610" s="518"/>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99"/>
      <c r="B1611" s="599"/>
      <c r="C1611" s="516"/>
      <c r="D1611" s="519"/>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99"/>
      <c r="B1612" s="599"/>
      <c r="C1612" s="513" t="str">
        <f>$BK$16</f>
        <v>15 to 49 years</v>
      </c>
      <c r="D1612" s="522"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99"/>
      <c r="B1613" s="599"/>
      <c r="C1613" s="514"/>
      <c r="D1613" s="523"/>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99"/>
      <c r="B1614" s="599"/>
      <c r="C1614" s="514"/>
      <c r="D1614" s="524"/>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99"/>
      <c r="B1615" s="599"/>
      <c r="C1615" s="515"/>
      <c r="D1615" s="520"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99"/>
      <c r="B1616" s="599"/>
      <c r="C1616" s="515"/>
      <c r="D1616" s="518"/>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99"/>
      <c r="B1617" s="599"/>
      <c r="C1617" s="515"/>
      <c r="D1617" s="521"/>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99"/>
      <c r="B1618" s="599"/>
      <c r="C1618" s="515"/>
      <c r="D1618" s="520"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99"/>
      <c r="B1619" s="599"/>
      <c r="C1619" s="515"/>
      <c r="D1619" s="518"/>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99"/>
      <c r="B1620" s="599"/>
      <c r="C1620" s="515"/>
      <c r="D1620" s="521"/>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99"/>
      <c r="B1621" s="599"/>
      <c r="C1621" s="515"/>
      <c r="D1621" s="517"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99"/>
      <c r="B1622" s="599"/>
      <c r="C1622" s="515"/>
      <c r="D1622" s="518"/>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99"/>
      <c r="B1623" s="599"/>
      <c r="C1623" s="516"/>
      <c r="D1623" s="519"/>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99"/>
      <c r="B1624" s="599"/>
      <c r="C1624" s="513" t="str">
        <f>$BK$17</f>
        <v>50 to 64 years</v>
      </c>
      <c r="D1624" s="522"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99"/>
      <c r="B1625" s="599"/>
      <c r="C1625" s="514"/>
      <c r="D1625" s="523"/>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99"/>
      <c r="B1626" s="599"/>
      <c r="C1626" s="514"/>
      <c r="D1626" s="524"/>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99"/>
      <c r="B1627" s="599"/>
      <c r="C1627" s="515"/>
      <c r="D1627" s="520"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99"/>
      <c r="B1628" s="599"/>
      <c r="C1628" s="515"/>
      <c r="D1628" s="518"/>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99"/>
      <c r="B1629" s="599"/>
      <c r="C1629" s="515"/>
      <c r="D1629" s="521"/>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99"/>
      <c r="B1630" s="599"/>
      <c r="C1630" s="515"/>
      <c r="D1630" s="520"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99"/>
      <c r="B1631" s="599"/>
      <c r="C1631" s="515"/>
      <c r="D1631" s="518"/>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99"/>
      <c r="B1632" s="599"/>
      <c r="C1632" s="515"/>
      <c r="D1632" s="521"/>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99"/>
      <c r="B1633" s="599"/>
      <c r="C1633" s="515"/>
      <c r="D1633" s="517"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99"/>
      <c r="B1634" s="599"/>
      <c r="C1634" s="515"/>
      <c r="D1634" s="518"/>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99"/>
      <c r="B1635" s="599"/>
      <c r="C1635" s="516"/>
      <c r="D1635" s="519"/>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99"/>
      <c r="B1636" s="599"/>
      <c r="C1636" s="513" t="str">
        <f>$BK$18</f>
        <v>65 years +</v>
      </c>
      <c r="D1636" s="522"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99"/>
      <c r="B1637" s="599"/>
      <c r="C1637" s="514"/>
      <c r="D1637" s="523"/>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99"/>
      <c r="B1638" s="599"/>
      <c r="C1638" s="514"/>
      <c r="D1638" s="524"/>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99"/>
      <c r="B1639" s="599"/>
      <c r="C1639" s="515"/>
      <c r="D1639" s="520"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99"/>
      <c r="B1640" s="599"/>
      <c r="C1640" s="515"/>
      <c r="D1640" s="518"/>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99"/>
      <c r="B1641" s="599"/>
      <c r="C1641" s="515"/>
      <c r="D1641" s="521"/>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99"/>
      <c r="B1642" s="599"/>
      <c r="C1642" s="515"/>
      <c r="D1642" s="520"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99"/>
      <c r="B1643" s="599"/>
      <c r="C1643" s="515"/>
      <c r="D1643" s="518"/>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99"/>
      <c r="B1644" s="599"/>
      <c r="C1644" s="515"/>
      <c r="D1644" s="521"/>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99"/>
      <c r="B1645" s="599"/>
      <c r="C1645" s="515"/>
      <c r="D1645" s="517"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99"/>
      <c r="B1646" s="599"/>
      <c r="C1646" s="515"/>
      <c r="D1646" s="518"/>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99"/>
      <c r="B1647" s="599"/>
      <c r="C1647" s="516"/>
      <c r="D1647" s="519"/>
      <c r="E1647" s="475"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82" t="s">
        <v>151</v>
      </c>
      <c r="B1650" s="582"/>
      <c r="C1650" s="582"/>
      <c r="D1650" s="582"/>
      <c r="E1650" s="582"/>
      <c r="F1650" s="437" t="str">
        <f t="shared" ref="F1650:AK1650" si="877">IF(F1351=0,"",(F262+F361+F460+F559+F658+F757)/F1351)</f>
        <v/>
      </c>
      <c r="G1650" s="437" t="str">
        <f t="shared" si="877"/>
        <v/>
      </c>
      <c r="H1650" s="437" t="str">
        <f t="shared" si="877"/>
        <v/>
      </c>
      <c r="I1650" s="437" t="str">
        <f t="shared" si="877"/>
        <v/>
      </c>
      <c r="J1650" s="437" t="str">
        <f t="shared" si="877"/>
        <v/>
      </c>
      <c r="K1650" s="437" t="str">
        <f t="shared" si="877"/>
        <v/>
      </c>
      <c r="L1650" s="437" t="str">
        <f t="shared" si="877"/>
        <v/>
      </c>
      <c r="M1650" s="437" t="str">
        <f t="shared" si="877"/>
        <v/>
      </c>
      <c r="N1650" s="437" t="str">
        <f t="shared" si="877"/>
        <v/>
      </c>
      <c r="O1650" s="437" t="str">
        <f t="shared" si="877"/>
        <v/>
      </c>
      <c r="P1650" s="437" t="str">
        <f t="shared" si="877"/>
        <v/>
      </c>
      <c r="Q1650" s="437" t="str">
        <f t="shared" si="877"/>
        <v/>
      </c>
      <c r="R1650" s="437" t="str">
        <f t="shared" si="877"/>
        <v/>
      </c>
      <c r="S1650" s="437" t="str">
        <f t="shared" si="877"/>
        <v/>
      </c>
      <c r="T1650" s="437" t="str">
        <f t="shared" si="877"/>
        <v/>
      </c>
      <c r="U1650" s="437" t="str">
        <f t="shared" si="877"/>
        <v/>
      </c>
      <c r="V1650" s="437" t="str">
        <f t="shared" si="877"/>
        <v/>
      </c>
      <c r="W1650" s="437" t="str">
        <f t="shared" si="877"/>
        <v/>
      </c>
      <c r="X1650" s="437" t="str">
        <f t="shared" si="877"/>
        <v/>
      </c>
      <c r="Y1650" s="437" t="str">
        <f t="shared" si="877"/>
        <v/>
      </c>
      <c r="Z1650" s="437" t="str">
        <f t="shared" si="877"/>
        <v/>
      </c>
      <c r="AA1650" s="437" t="str">
        <f t="shared" si="877"/>
        <v/>
      </c>
      <c r="AB1650" s="437" t="str">
        <f t="shared" si="877"/>
        <v/>
      </c>
      <c r="AC1650" s="437" t="str">
        <f t="shared" si="877"/>
        <v/>
      </c>
      <c r="AD1650" s="437" t="str">
        <f t="shared" si="877"/>
        <v/>
      </c>
      <c r="AE1650" s="437" t="str">
        <f t="shared" si="877"/>
        <v/>
      </c>
      <c r="AF1650" s="437" t="str">
        <f t="shared" si="877"/>
        <v/>
      </c>
      <c r="AG1650" s="437" t="str">
        <f t="shared" si="877"/>
        <v/>
      </c>
      <c r="AH1650" s="437" t="str">
        <f t="shared" si="877"/>
        <v/>
      </c>
      <c r="AI1650" s="437" t="str">
        <f t="shared" si="877"/>
        <v/>
      </c>
      <c r="AJ1650" s="437" t="str">
        <f t="shared" si="877"/>
        <v/>
      </c>
      <c r="AK1650" s="437" t="str">
        <f t="shared" si="877"/>
        <v/>
      </c>
      <c r="AL1650" s="437" t="str">
        <f t="shared" ref="AL1650:BF1650" si="878">IF(AL1351=0,"",(AL262+AL361+AL460+AL559+AL658+AL757)/AL1351)</f>
        <v/>
      </c>
      <c r="AM1650" s="437" t="str">
        <f t="shared" si="878"/>
        <v/>
      </c>
      <c r="AN1650" s="437" t="str">
        <f t="shared" si="878"/>
        <v/>
      </c>
      <c r="AO1650" s="437" t="str">
        <f t="shared" si="878"/>
        <v/>
      </c>
      <c r="AP1650" s="437" t="str">
        <f t="shared" si="878"/>
        <v/>
      </c>
      <c r="AQ1650" s="437" t="str">
        <f t="shared" si="878"/>
        <v/>
      </c>
      <c r="AR1650" s="437" t="str">
        <f t="shared" si="878"/>
        <v/>
      </c>
      <c r="AS1650" s="437" t="str">
        <f t="shared" si="878"/>
        <v/>
      </c>
      <c r="AT1650" s="437" t="str">
        <f t="shared" si="878"/>
        <v/>
      </c>
      <c r="AU1650" s="437" t="str">
        <f t="shared" si="878"/>
        <v/>
      </c>
      <c r="AV1650" s="437" t="str">
        <f t="shared" si="878"/>
        <v/>
      </c>
      <c r="AW1650" s="437" t="str">
        <f t="shared" si="878"/>
        <v/>
      </c>
      <c r="AX1650" s="437" t="str">
        <f t="shared" si="878"/>
        <v/>
      </c>
      <c r="AY1650" s="437" t="str">
        <f t="shared" si="878"/>
        <v/>
      </c>
      <c r="AZ1650" s="437" t="str">
        <f t="shared" si="878"/>
        <v/>
      </c>
      <c r="BA1650" s="437" t="str">
        <f t="shared" si="878"/>
        <v/>
      </c>
      <c r="BB1650" s="437" t="str">
        <f t="shared" si="878"/>
        <v/>
      </c>
      <c r="BC1650" s="437" t="str">
        <f t="shared" si="878"/>
        <v/>
      </c>
      <c r="BD1650" s="437" t="str">
        <f t="shared" si="878"/>
        <v/>
      </c>
      <c r="BE1650" s="437" t="str">
        <f t="shared" si="878"/>
        <v/>
      </c>
      <c r="BF1650" s="437" t="str">
        <f t="shared" si="878"/>
        <v/>
      </c>
    </row>
    <row r="1651" spans="1:58" ht="12.95" customHeight="1" x14ac:dyDescent="0.2">
      <c r="A1651" s="582" t="s">
        <v>152</v>
      </c>
      <c r="B1651" s="582"/>
      <c r="C1651" s="582"/>
      <c r="D1651" s="582"/>
      <c r="E1651" s="582"/>
      <c r="F1651" s="437" t="str">
        <f t="shared" ref="F1651:AK1651" si="879">IF(F1351=0,"",(F262+F361+F460+F559+F658+F757+F856+F955+F1054+F1153)/F1351)</f>
        <v/>
      </c>
      <c r="G1651" s="437" t="str">
        <f t="shared" si="879"/>
        <v/>
      </c>
      <c r="H1651" s="437" t="str">
        <f t="shared" si="879"/>
        <v/>
      </c>
      <c r="I1651" s="437" t="str">
        <f t="shared" si="879"/>
        <v/>
      </c>
      <c r="J1651" s="437" t="str">
        <f t="shared" si="879"/>
        <v/>
      </c>
      <c r="K1651" s="437" t="str">
        <f t="shared" si="879"/>
        <v/>
      </c>
      <c r="L1651" s="437" t="str">
        <f t="shared" si="879"/>
        <v/>
      </c>
      <c r="M1651" s="437" t="str">
        <f t="shared" si="879"/>
        <v/>
      </c>
      <c r="N1651" s="437" t="str">
        <f t="shared" si="879"/>
        <v/>
      </c>
      <c r="O1651" s="437" t="str">
        <f t="shared" si="879"/>
        <v/>
      </c>
      <c r="P1651" s="437" t="str">
        <f t="shared" si="879"/>
        <v/>
      </c>
      <c r="Q1651" s="437" t="str">
        <f t="shared" si="879"/>
        <v/>
      </c>
      <c r="R1651" s="437" t="str">
        <f t="shared" si="879"/>
        <v/>
      </c>
      <c r="S1651" s="437" t="str">
        <f t="shared" si="879"/>
        <v/>
      </c>
      <c r="T1651" s="437" t="str">
        <f t="shared" si="879"/>
        <v/>
      </c>
      <c r="U1651" s="437" t="str">
        <f t="shared" si="879"/>
        <v/>
      </c>
      <c r="V1651" s="437" t="str">
        <f t="shared" si="879"/>
        <v/>
      </c>
      <c r="W1651" s="437" t="str">
        <f t="shared" si="879"/>
        <v/>
      </c>
      <c r="X1651" s="437" t="str">
        <f t="shared" si="879"/>
        <v/>
      </c>
      <c r="Y1651" s="437" t="str">
        <f t="shared" si="879"/>
        <v/>
      </c>
      <c r="Z1651" s="437" t="str">
        <f t="shared" si="879"/>
        <v/>
      </c>
      <c r="AA1651" s="437" t="str">
        <f t="shared" si="879"/>
        <v/>
      </c>
      <c r="AB1651" s="437" t="str">
        <f t="shared" si="879"/>
        <v/>
      </c>
      <c r="AC1651" s="437" t="str">
        <f t="shared" si="879"/>
        <v/>
      </c>
      <c r="AD1651" s="437" t="str">
        <f t="shared" si="879"/>
        <v/>
      </c>
      <c r="AE1651" s="437" t="str">
        <f t="shared" si="879"/>
        <v/>
      </c>
      <c r="AF1651" s="437" t="str">
        <f t="shared" si="879"/>
        <v/>
      </c>
      <c r="AG1651" s="437" t="str">
        <f t="shared" si="879"/>
        <v/>
      </c>
      <c r="AH1651" s="437" t="str">
        <f t="shared" si="879"/>
        <v/>
      </c>
      <c r="AI1651" s="437" t="str">
        <f t="shared" si="879"/>
        <v/>
      </c>
      <c r="AJ1651" s="437" t="str">
        <f t="shared" si="879"/>
        <v/>
      </c>
      <c r="AK1651" s="437" t="str">
        <f t="shared" si="879"/>
        <v/>
      </c>
      <c r="AL1651" s="437" t="str">
        <f t="shared" ref="AL1651:BF1651" si="880">IF(AL1351=0,"",(AL262+AL361+AL460+AL559+AL658+AL757+AL856+AL955+AL1054+AL1153)/AL1351)</f>
        <v/>
      </c>
      <c r="AM1651" s="437" t="str">
        <f t="shared" si="880"/>
        <v/>
      </c>
      <c r="AN1651" s="437" t="str">
        <f t="shared" si="880"/>
        <v/>
      </c>
      <c r="AO1651" s="437" t="str">
        <f t="shared" si="880"/>
        <v/>
      </c>
      <c r="AP1651" s="437" t="str">
        <f t="shared" si="880"/>
        <v/>
      </c>
      <c r="AQ1651" s="437" t="str">
        <f t="shared" si="880"/>
        <v/>
      </c>
      <c r="AR1651" s="437" t="str">
        <f t="shared" si="880"/>
        <v/>
      </c>
      <c r="AS1651" s="437" t="str">
        <f t="shared" si="880"/>
        <v/>
      </c>
      <c r="AT1651" s="437" t="str">
        <f t="shared" si="880"/>
        <v/>
      </c>
      <c r="AU1651" s="437" t="str">
        <f t="shared" si="880"/>
        <v/>
      </c>
      <c r="AV1651" s="437" t="str">
        <f t="shared" si="880"/>
        <v/>
      </c>
      <c r="AW1651" s="437" t="str">
        <f t="shared" si="880"/>
        <v/>
      </c>
      <c r="AX1651" s="437" t="str">
        <f t="shared" si="880"/>
        <v/>
      </c>
      <c r="AY1651" s="437" t="str">
        <f t="shared" si="880"/>
        <v/>
      </c>
      <c r="AZ1651" s="437" t="str">
        <f t="shared" si="880"/>
        <v/>
      </c>
      <c r="BA1651" s="437" t="str">
        <f t="shared" si="880"/>
        <v/>
      </c>
      <c r="BB1651" s="437" t="str">
        <f t="shared" si="880"/>
        <v/>
      </c>
      <c r="BC1651" s="437" t="str">
        <f t="shared" si="880"/>
        <v/>
      </c>
      <c r="BD1651" s="437" t="str">
        <f t="shared" si="880"/>
        <v/>
      </c>
      <c r="BE1651" s="437" t="str">
        <f t="shared" si="880"/>
        <v/>
      </c>
      <c r="BF1651" s="437"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973:D975"/>
    <mergeCell ref="D976:D978"/>
    <mergeCell ref="D925:D927"/>
    <mergeCell ref="D889:D891"/>
    <mergeCell ref="D892:D894"/>
    <mergeCell ref="D898:D900"/>
    <mergeCell ref="D901:D903"/>
    <mergeCell ref="D916:D918"/>
    <mergeCell ref="D919:D921"/>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D1486:D1488"/>
    <mergeCell ref="C1525:C1536"/>
    <mergeCell ref="D1543:D1545"/>
    <mergeCell ref="D1546:D1548"/>
    <mergeCell ref="D1474:D1476"/>
    <mergeCell ref="D1480:D1482"/>
    <mergeCell ref="D1483:D1485"/>
    <mergeCell ref="D1492:D1494"/>
    <mergeCell ref="D1522:D1524"/>
    <mergeCell ref="D1504:D1506"/>
    <mergeCell ref="D1516:D1518"/>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6" spans="1:13" s="281" customFormat="1" ht="15.75" x14ac:dyDescent="0.25">
      <c r="A6" s="643"/>
      <c r="B6" s="643"/>
      <c r="C6" s="643"/>
      <c r="D6" s="643"/>
      <c r="E6" s="643"/>
      <c r="F6" s="643"/>
      <c r="G6" s="643"/>
      <c r="H6" s="643"/>
      <c r="I6" s="643"/>
      <c r="J6" s="643"/>
      <c r="K6" s="643"/>
    </row>
    <row r="7" spans="1:13" s="281" customFormat="1" ht="15" x14ac:dyDescent="0.25">
      <c r="A7" s="642"/>
      <c r="B7" s="642"/>
      <c r="C7" s="642"/>
      <c r="D7" s="642"/>
      <c r="E7" s="642"/>
      <c r="F7" s="642"/>
      <c r="G7" s="642"/>
      <c r="H7" s="642"/>
      <c r="I7" s="642"/>
      <c r="J7" s="642"/>
      <c r="K7" s="642"/>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8" t="str">
        <f>Tables!$A$257</f>
        <v>Republic of Suriname</v>
      </c>
      <c r="B2" s="688"/>
      <c r="C2" s="688"/>
      <c r="D2" s="688"/>
      <c r="E2" s="688"/>
      <c r="F2" s="688"/>
      <c r="G2" s="688"/>
      <c r="H2" s="688"/>
      <c r="I2" s="688"/>
      <c r="J2" s="688"/>
      <c r="K2" s="688"/>
      <c r="L2" s="688"/>
      <c r="M2" s="688"/>
      <c r="N2" s="688"/>
    </row>
    <row r="3" spans="1:14" ht="15" x14ac:dyDescent="0.25">
      <c r="A3" s="642" t="str">
        <f>Tables!$A$258</f>
        <v>Years</v>
      </c>
      <c r="B3" s="642"/>
      <c r="C3" s="642"/>
      <c r="D3" s="642"/>
      <c r="E3" s="642"/>
      <c r="F3" s="642"/>
      <c r="G3" s="642"/>
      <c r="H3" s="642"/>
      <c r="I3" s="642"/>
      <c r="J3" s="642"/>
      <c r="K3" s="642"/>
      <c r="L3" s="642"/>
      <c r="M3" s="642"/>
      <c r="N3" s="64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22" spans="13:13" x14ac:dyDescent="0.2">
      <c r="M22" s="442"/>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9" t="s">
        <v>11</v>
      </c>
      <c r="C2" s="690"/>
    </row>
    <row r="3" spans="2:3" x14ac:dyDescent="0.2">
      <c r="B3" s="500" t="s">
        <v>39</v>
      </c>
      <c r="C3" s="501" t="s">
        <v>39</v>
      </c>
    </row>
    <row r="4" spans="2:3" x14ac:dyDescent="0.2">
      <c r="B4" s="502" t="s">
        <v>40</v>
      </c>
      <c r="C4" s="503" t="s">
        <v>26</v>
      </c>
    </row>
    <row r="5" spans="2:3" x14ac:dyDescent="0.2">
      <c r="B5" s="502" t="s">
        <v>41</v>
      </c>
      <c r="C5" s="503" t="s">
        <v>27</v>
      </c>
    </row>
    <row r="6" spans="2:3" x14ac:dyDescent="0.2">
      <c r="B6" s="502" t="s">
        <v>42</v>
      </c>
      <c r="C6" s="503" t="s">
        <v>28</v>
      </c>
    </row>
    <row r="7" spans="2:3" x14ac:dyDescent="0.2">
      <c r="B7" s="502" t="s">
        <v>43</v>
      </c>
      <c r="C7" s="503" t="s">
        <v>24</v>
      </c>
    </row>
    <row r="8" spans="2:3" x14ac:dyDescent="0.2">
      <c r="B8" s="502" t="s">
        <v>44</v>
      </c>
      <c r="C8" s="503" t="s">
        <v>30</v>
      </c>
    </row>
    <row r="9" spans="2:3" x14ac:dyDescent="0.2">
      <c r="B9" s="502" t="s">
        <v>45</v>
      </c>
      <c r="C9" s="503" t="s">
        <v>29</v>
      </c>
    </row>
    <row r="10" spans="2:3" x14ac:dyDescent="0.2">
      <c r="B10" s="504" t="s">
        <v>89</v>
      </c>
      <c r="C10" s="503" t="s">
        <v>31</v>
      </c>
    </row>
    <row r="11" spans="2:3" x14ac:dyDescent="0.2">
      <c r="B11" s="504" t="s">
        <v>12</v>
      </c>
      <c r="C11" s="503" t="s">
        <v>25</v>
      </c>
    </row>
    <row r="12" spans="2:3" x14ac:dyDescent="0.2">
      <c r="B12" s="504" t="s">
        <v>33</v>
      </c>
      <c r="C12" s="505"/>
    </row>
    <row r="13" spans="2:3" x14ac:dyDescent="0.2">
      <c r="B13" s="504" t="s">
        <v>34</v>
      </c>
      <c r="C13" s="505"/>
    </row>
    <row r="14" spans="2:3" x14ac:dyDescent="0.2">
      <c r="B14" s="504" t="s">
        <v>0</v>
      </c>
      <c r="C14" s="505"/>
    </row>
    <row r="15" spans="2:3" x14ac:dyDescent="0.2">
      <c r="B15" s="504" t="s">
        <v>13</v>
      </c>
      <c r="C15" s="505"/>
    </row>
    <row r="16" spans="2:3" x14ac:dyDescent="0.2">
      <c r="B16" s="504" t="s">
        <v>52</v>
      </c>
      <c r="C16" s="505"/>
    </row>
    <row r="17" spans="2:3" x14ac:dyDescent="0.2">
      <c r="B17" s="502" t="s">
        <v>6</v>
      </c>
      <c r="C17" s="505"/>
    </row>
    <row r="18" spans="2:3" x14ac:dyDescent="0.2">
      <c r="B18" s="502" t="s">
        <v>22</v>
      </c>
      <c r="C18" s="505"/>
    </row>
    <row r="19" spans="2:3" x14ac:dyDescent="0.2">
      <c r="B19" s="502" t="s">
        <v>99</v>
      </c>
      <c r="C19" s="505"/>
    </row>
    <row r="20" spans="2:3" x14ac:dyDescent="0.2">
      <c r="B20" s="502" t="s">
        <v>100</v>
      </c>
      <c r="C20" s="505"/>
    </row>
    <row r="21" spans="2:3" x14ac:dyDescent="0.2">
      <c r="B21" s="502" t="s">
        <v>19</v>
      </c>
      <c r="C21" s="505"/>
    </row>
    <row r="22" spans="2:3" x14ac:dyDescent="0.2">
      <c r="B22" s="502" t="s">
        <v>20</v>
      </c>
      <c r="C22" s="505"/>
    </row>
    <row r="23" spans="2:3" x14ac:dyDescent="0.2">
      <c r="B23" s="502" t="s">
        <v>5</v>
      </c>
      <c r="C23" s="505"/>
    </row>
    <row r="24" spans="2:3" x14ac:dyDescent="0.2">
      <c r="B24" s="502" t="s">
        <v>14</v>
      </c>
      <c r="C24" s="505"/>
    </row>
    <row r="25" spans="2:3" x14ac:dyDescent="0.2">
      <c r="B25" s="502" t="s">
        <v>120</v>
      </c>
      <c r="C25" s="505"/>
    </row>
    <row r="26" spans="2:3" x14ac:dyDescent="0.2">
      <c r="B26" s="502" t="s">
        <v>123</v>
      </c>
      <c r="C26" s="505"/>
    </row>
    <row r="27" spans="2:3" x14ac:dyDescent="0.2">
      <c r="B27" s="502" t="s">
        <v>1</v>
      </c>
      <c r="C27" s="505"/>
    </row>
    <row r="28" spans="2:3" x14ac:dyDescent="0.2">
      <c r="B28" s="502" t="s">
        <v>119</v>
      </c>
      <c r="C28" s="505"/>
    </row>
    <row r="29" spans="2:3" x14ac:dyDescent="0.2">
      <c r="B29" s="502" t="s">
        <v>115</v>
      </c>
      <c r="C29" s="505"/>
    </row>
    <row r="30" spans="2:3" x14ac:dyDescent="0.2">
      <c r="B30" s="502" t="s">
        <v>116</v>
      </c>
      <c r="C30" s="505"/>
    </row>
    <row r="31" spans="2:3" x14ac:dyDescent="0.2">
      <c r="B31" s="502" t="s">
        <v>117</v>
      </c>
      <c r="C31" s="505"/>
    </row>
    <row r="32" spans="2:3" x14ac:dyDescent="0.2">
      <c r="B32" s="502" t="s">
        <v>118</v>
      </c>
      <c r="C32" s="505"/>
    </row>
    <row r="33" spans="2:3" x14ac:dyDescent="0.2">
      <c r="B33" s="502" t="s">
        <v>121</v>
      </c>
      <c r="C33" s="505"/>
    </row>
    <row r="34" spans="2:3" x14ac:dyDescent="0.2">
      <c r="B34" s="502" t="s">
        <v>122</v>
      </c>
      <c r="C34" s="505"/>
    </row>
    <row r="35" spans="2:3" x14ac:dyDescent="0.2">
      <c r="B35" s="502" t="s">
        <v>93</v>
      </c>
      <c r="C35" s="505"/>
    </row>
    <row r="36" spans="2:3" x14ac:dyDescent="0.2">
      <c r="B36" s="502" t="s">
        <v>7</v>
      </c>
      <c r="C36" s="505"/>
    </row>
    <row r="37" spans="2:3" x14ac:dyDescent="0.2">
      <c r="B37" s="502" t="s">
        <v>8</v>
      </c>
      <c r="C37" s="505"/>
    </row>
    <row r="38" spans="2:3" x14ac:dyDescent="0.2">
      <c r="B38" s="502" t="s">
        <v>23</v>
      </c>
      <c r="C38" s="505"/>
    </row>
    <row r="39" spans="2:3" x14ac:dyDescent="0.2">
      <c r="B39" s="502" t="s">
        <v>106</v>
      </c>
      <c r="C39" s="505"/>
    </row>
    <row r="40" spans="2:3" x14ac:dyDescent="0.2">
      <c r="B40" s="502" t="s">
        <v>124</v>
      </c>
      <c r="C40" s="505"/>
    </row>
    <row r="41" spans="2:3" x14ac:dyDescent="0.2">
      <c r="B41" s="502" t="s">
        <v>113</v>
      </c>
      <c r="C41" s="505"/>
    </row>
    <row r="42" spans="2:3" x14ac:dyDescent="0.2">
      <c r="B42" s="502" t="s">
        <v>114</v>
      </c>
      <c r="C42" s="505"/>
    </row>
    <row r="43" spans="2:3" x14ac:dyDescent="0.2">
      <c r="B43" s="502" t="s">
        <v>9</v>
      </c>
      <c r="C43" s="505"/>
    </row>
    <row r="44" spans="2:3" x14ac:dyDescent="0.2">
      <c r="B44" s="502" t="s">
        <v>2</v>
      </c>
      <c r="C44" s="505"/>
    </row>
    <row r="45" spans="2:3" x14ac:dyDescent="0.2">
      <c r="B45" s="502" t="s">
        <v>112</v>
      </c>
      <c r="C45" s="505"/>
    </row>
    <row r="46" spans="2:3" x14ac:dyDescent="0.2">
      <c r="B46" s="502" t="s">
        <v>111</v>
      </c>
      <c r="C46" s="505"/>
    </row>
    <row r="47" spans="2:3" x14ac:dyDescent="0.2">
      <c r="B47" s="502" t="s">
        <v>3</v>
      </c>
      <c r="C47" s="505"/>
    </row>
    <row r="48" spans="2:3" x14ac:dyDescent="0.2">
      <c r="B48" s="502" t="s">
        <v>110</v>
      </c>
      <c r="C48" s="505"/>
    </row>
    <row r="49" spans="2:3" x14ac:dyDescent="0.2">
      <c r="B49" s="502" t="s">
        <v>88</v>
      </c>
      <c r="C49" s="505"/>
    </row>
    <row r="50" spans="2:3" x14ac:dyDescent="0.2">
      <c r="B50" s="502" t="s">
        <v>49</v>
      </c>
      <c r="C50" s="505"/>
    </row>
    <row r="51" spans="2:3" x14ac:dyDescent="0.2">
      <c r="B51" s="502" t="s">
        <v>10</v>
      </c>
      <c r="C51" s="505"/>
    </row>
    <row r="52" spans="2:3" x14ac:dyDescent="0.2">
      <c r="B52" s="502" t="s">
        <v>15</v>
      </c>
      <c r="C52" s="505"/>
    </row>
    <row r="53" spans="2:3" x14ac:dyDescent="0.2">
      <c r="B53" s="502" t="s">
        <v>16</v>
      </c>
      <c r="C53" s="505"/>
    </row>
    <row r="54" spans="2:3" x14ac:dyDescent="0.2">
      <c r="B54" s="502" t="s">
        <v>107</v>
      </c>
      <c r="C54" s="505"/>
    </row>
    <row r="55" spans="2:3" x14ac:dyDescent="0.2">
      <c r="B55" s="502" t="s">
        <v>108</v>
      </c>
      <c r="C55" s="505"/>
    </row>
    <row r="56" spans="2:3" x14ac:dyDescent="0.2">
      <c r="B56" s="502" t="s">
        <v>109</v>
      </c>
      <c r="C56" s="505"/>
    </row>
    <row r="57" spans="2:3" x14ac:dyDescent="0.2">
      <c r="B57" s="506" t="s">
        <v>32</v>
      </c>
      <c r="C57" s="505"/>
    </row>
    <row r="58" spans="2:3" x14ac:dyDescent="0.2">
      <c r="B58" s="502" t="s">
        <v>33</v>
      </c>
      <c r="C58" s="505"/>
    </row>
    <row r="59" spans="2:3" x14ac:dyDescent="0.2">
      <c r="B59" s="506" t="s">
        <v>34</v>
      </c>
      <c r="C59" s="505"/>
    </row>
    <row r="60" spans="2:3" x14ac:dyDescent="0.2">
      <c r="B60" s="506" t="s">
        <v>101</v>
      </c>
      <c r="C60" s="505"/>
    </row>
    <row r="61" spans="2:3" x14ac:dyDescent="0.2">
      <c r="B61" s="506" t="s">
        <v>38</v>
      </c>
      <c r="C61" s="505"/>
    </row>
    <row r="62" spans="2:3" x14ac:dyDescent="0.2">
      <c r="B62" s="506" t="s">
        <v>21</v>
      </c>
      <c r="C62" s="505"/>
    </row>
    <row r="63" spans="2:3" x14ac:dyDescent="0.2">
      <c r="B63" s="502" t="s">
        <v>103</v>
      </c>
      <c r="C63" s="505"/>
    </row>
    <row r="64" spans="2:3" x14ac:dyDescent="0.2">
      <c r="B64" s="506" t="s">
        <v>102</v>
      </c>
      <c r="C64" s="505"/>
    </row>
    <row r="65" spans="2:3" x14ac:dyDescent="0.2">
      <c r="B65" s="502" t="s">
        <v>125</v>
      </c>
      <c r="C65" s="505"/>
    </row>
    <row r="66" spans="2:3" ht="13.5" thickBot="1" x14ac:dyDescent="0.25">
      <c r="B66" s="507"/>
      <c r="C66" s="508"/>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87</v>
      </c>
      <c r="D2" s="89"/>
      <c r="F2" s="89"/>
      <c r="H2" s="89"/>
      <c r="J2" s="89"/>
      <c r="L2" s="89"/>
      <c r="N2" s="89"/>
      <c r="P2" s="89"/>
      <c r="R2" s="89"/>
      <c r="T2" s="89"/>
      <c r="BG2" s="22"/>
      <c r="BJ2" s="78"/>
    </row>
    <row r="3" spans="1:62" ht="23.25" x14ac:dyDescent="0.35">
      <c r="A3" s="88" t="str">
        <f>Tables!$A$3</f>
        <v>Republic of Suriname</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11" t="s">
        <v>46</v>
      </c>
      <c r="B7" s="612"/>
      <c r="C7" s="627" t="s">
        <v>49</v>
      </c>
      <c r="D7" s="628"/>
      <c r="E7" s="628"/>
      <c r="F7" s="628"/>
      <c r="G7" s="628"/>
      <c r="H7" s="628"/>
      <c r="I7" s="628"/>
      <c r="J7" s="628"/>
      <c r="K7" s="628"/>
      <c r="L7" s="628"/>
      <c r="M7" s="628"/>
      <c r="N7" s="628"/>
      <c r="O7" s="628"/>
      <c r="P7" s="628"/>
      <c r="Q7" s="628"/>
      <c r="R7" s="628"/>
      <c r="S7" s="628"/>
      <c r="T7" s="629"/>
      <c r="U7" s="1"/>
      <c r="BG7" s="22"/>
      <c r="BJ7" s="78"/>
    </row>
    <row r="8" spans="1:62" ht="18" x14ac:dyDescent="0.25">
      <c r="A8" s="613"/>
      <c r="B8" s="614"/>
      <c r="C8" s="630" t="s">
        <v>48</v>
      </c>
      <c r="D8" s="631"/>
      <c r="E8" s="631"/>
      <c r="F8" s="631"/>
      <c r="G8" s="631"/>
      <c r="H8" s="632"/>
      <c r="I8" s="633" t="s">
        <v>50</v>
      </c>
      <c r="J8" s="634"/>
      <c r="K8" s="634"/>
      <c r="L8" s="634"/>
      <c r="M8" s="634"/>
      <c r="N8" s="635"/>
      <c r="O8" s="638" t="s">
        <v>51</v>
      </c>
      <c r="P8" s="639"/>
      <c r="Q8" s="639"/>
      <c r="R8" s="639"/>
      <c r="S8" s="639"/>
      <c r="T8" s="640"/>
      <c r="U8" s="1"/>
      <c r="BG8" s="22"/>
      <c r="BJ8" s="78"/>
    </row>
    <row r="9" spans="1:62" x14ac:dyDescent="0.2">
      <c r="A9" s="613"/>
      <c r="B9" s="614"/>
      <c r="C9" s="617" t="s">
        <v>13</v>
      </c>
      <c r="D9" s="618"/>
      <c r="E9" s="618" t="s">
        <v>52</v>
      </c>
      <c r="F9" s="618"/>
      <c r="G9" s="625" t="s">
        <v>0</v>
      </c>
      <c r="H9" s="626"/>
      <c r="I9" s="619" t="s">
        <v>13</v>
      </c>
      <c r="J9" s="620"/>
      <c r="K9" s="620" t="s">
        <v>52</v>
      </c>
      <c r="L9" s="620"/>
      <c r="M9" s="623" t="s">
        <v>0</v>
      </c>
      <c r="N9" s="624"/>
      <c r="O9" s="621" t="s">
        <v>13</v>
      </c>
      <c r="P9" s="622"/>
      <c r="Q9" s="622" t="s">
        <v>52</v>
      </c>
      <c r="R9" s="622"/>
      <c r="S9" s="636" t="s">
        <v>0</v>
      </c>
      <c r="T9" s="637"/>
      <c r="BG9" s="22"/>
      <c r="BJ9" s="78"/>
    </row>
    <row r="10" spans="1:62" ht="13.5" thickBot="1" x14ac:dyDescent="0.25">
      <c r="A10" s="615"/>
      <c r="B10" s="616"/>
      <c r="C10" s="268" t="s">
        <v>18</v>
      </c>
      <c r="D10" s="266" t="s">
        <v>10</v>
      </c>
      <c r="E10" s="267" t="s">
        <v>18</v>
      </c>
      <c r="F10" s="266" t="s">
        <v>10</v>
      </c>
      <c r="G10" s="265" t="s">
        <v>18</v>
      </c>
      <c r="H10" s="264" t="s">
        <v>10</v>
      </c>
      <c r="I10" s="263" t="s">
        <v>18</v>
      </c>
      <c r="J10" s="261" t="s">
        <v>10</v>
      </c>
      <c r="K10" s="262" t="s">
        <v>18</v>
      </c>
      <c r="L10" s="261" t="s">
        <v>10</v>
      </c>
      <c r="M10" s="260" t="s">
        <v>18</v>
      </c>
      <c r="N10" s="259" t="s">
        <v>10</v>
      </c>
      <c r="O10" s="258" t="s">
        <v>18</v>
      </c>
      <c r="P10" s="256" t="s">
        <v>10</v>
      </c>
      <c r="Q10" s="257" t="s">
        <v>18</v>
      </c>
      <c r="R10" s="256" t="s">
        <v>10</v>
      </c>
      <c r="S10" s="255" t="s">
        <v>18</v>
      </c>
      <c r="T10" s="254" t="s">
        <v>10</v>
      </c>
      <c r="BG10" s="22"/>
      <c r="BJ10" s="78"/>
    </row>
    <row r="11" spans="1:62" ht="13.5" thickBot="1" x14ac:dyDescent="0.25">
      <c r="A11" s="253" t="s">
        <v>47</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53</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54</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17</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55</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56</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57</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58</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131</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59</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60</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61</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62</v>
      </c>
      <c r="B25" s="189"/>
      <c r="C25" s="188">
        <v>107</v>
      </c>
      <c r="D25" s="131" t="str">
        <f>IF(C$11=0,"",C25/C$11)</f>
        <v/>
      </c>
      <c r="E25" s="187">
        <v>181</v>
      </c>
      <c r="F25" s="131" t="str">
        <f>IF(E$11=0,"",E25/E$11)</f>
        <v/>
      </c>
      <c r="G25" s="443">
        <f t="shared" ref="G25:G31" si="12">C25+E25</f>
        <v>288</v>
      </c>
      <c r="H25" s="227" t="str">
        <f>IF(G$11=0,"",G25/G$11)</f>
        <v/>
      </c>
      <c r="I25" s="186">
        <v>25</v>
      </c>
      <c r="J25" s="127" t="str">
        <f>IF(I$11=0,"",I25/I$11)</f>
        <v/>
      </c>
      <c r="K25" s="185">
        <v>42</v>
      </c>
      <c r="L25" s="127" t="str">
        <f>IF(K$11=0,"",K25/K$11)</f>
        <v/>
      </c>
      <c r="M25" s="445">
        <f t="shared" ref="M25:M30" si="13">I25+K25</f>
        <v>67</v>
      </c>
      <c r="N25" s="222" t="str">
        <f>IF(M$11=0,"",M25/M$11)</f>
        <v/>
      </c>
      <c r="O25" s="184">
        <v>4</v>
      </c>
      <c r="P25" s="123" t="str">
        <f>IF(O$11=0,"",O25/O$11)</f>
        <v/>
      </c>
      <c r="Q25" s="183">
        <v>16</v>
      </c>
      <c r="R25" s="123" t="str">
        <f>IF(Q$11=0,"",Q25/Q$11)</f>
        <v/>
      </c>
      <c r="S25" s="444">
        <f t="shared" ref="S25:S30" si="14">O25+Q25</f>
        <v>20</v>
      </c>
      <c r="T25" s="121" t="str">
        <f>IF(S$11=0,"",S25/S$11)</f>
        <v/>
      </c>
      <c r="U25" s="137"/>
      <c r="BG25" s="22"/>
      <c r="BJ25" s="78"/>
    </row>
    <row r="26" spans="1:62" x14ac:dyDescent="0.2">
      <c r="A26" s="175" t="s">
        <v>63</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64</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65</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66</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67</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68</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69</v>
      </c>
      <c r="B32" s="164"/>
      <c r="C32" s="446">
        <f>SUM(C33:C36)</f>
        <v>7</v>
      </c>
      <c r="D32" s="447" t="str">
        <f>IF(C$11=0,"",C32/C$11)</f>
        <v/>
      </c>
      <c r="E32" s="446">
        <v>0</v>
      </c>
      <c r="F32" s="447" t="str">
        <f>IF(E$11=0,"",E32/E$11)</f>
        <v/>
      </c>
      <c r="G32" s="448">
        <f>C32+E32</f>
        <v>7</v>
      </c>
      <c r="H32" s="449" t="str">
        <f>IF(G$11=0,"",G32/G$11)</f>
        <v/>
      </c>
      <c r="I32" s="462">
        <f>SUM(I33:I36)</f>
        <v>1</v>
      </c>
      <c r="J32" s="453" t="str">
        <f>IF($I$11=0,"",I32/$I$11)</f>
        <v/>
      </c>
      <c r="K32" s="452">
        <v>0</v>
      </c>
      <c r="L32" s="453" t="str">
        <f>IF(K$11=0,"",K32/K$11)</f>
        <v/>
      </c>
      <c r="M32" s="454">
        <f>I32+K32</f>
        <v>1</v>
      </c>
      <c r="N32" s="455" t="str">
        <f>IF(M$11=0,"",M32/M$11)</f>
        <v/>
      </c>
      <c r="O32" s="463">
        <f>SUM(O33:O36)</f>
        <v>0</v>
      </c>
      <c r="P32" s="457" t="str">
        <f>IF($O$11=0,"",O32/$O$11)</f>
        <v/>
      </c>
      <c r="Q32" s="456">
        <v>0</v>
      </c>
      <c r="R32" s="457" t="str">
        <f>IF(Q$11=0,"",Q32/Q$11)</f>
        <v/>
      </c>
      <c r="S32" s="458">
        <f>O32+Q32</f>
        <v>0</v>
      </c>
      <c r="T32" s="459" t="str">
        <f>IF(S$11=0,"",S32/S$11)</f>
        <v/>
      </c>
      <c r="U32" s="137"/>
      <c r="BG32" s="22"/>
      <c r="BJ32" s="78"/>
    </row>
    <row r="33" spans="1:62" x14ac:dyDescent="0.2">
      <c r="A33" s="174"/>
      <c r="B33" s="172" t="s">
        <v>70</v>
      </c>
      <c r="C33" s="464">
        <v>1</v>
      </c>
      <c r="D33" s="465">
        <f>IF($C$32=0,"",C33/$C$32)</f>
        <v>0.14285714285714285</v>
      </c>
      <c r="E33" s="450">
        <v>0</v>
      </c>
      <c r="F33" s="451" t="str">
        <f>IF($E$32=0,"",E33/$E$32)</f>
        <v/>
      </c>
      <c r="G33" s="460">
        <f>C33+E33</f>
        <v>1</v>
      </c>
      <c r="H33" s="461">
        <f>IF(G$32=0,"",G33/G$32)</f>
        <v>0.14285714285714285</v>
      </c>
      <c r="I33" s="464">
        <v>0</v>
      </c>
      <c r="J33" s="465">
        <f>IF($I$32=0,"",I33/$I$32)</f>
        <v>0</v>
      </c>
      <c r="K33" s="450">
        <v>0</v>
      </c>
      <c r="L33" s="451" t="str">
        <f>IF($K$32=0,"",K33/$K$32)</f>
        <v/>
      </c>
      <c r="M33" s="460">
        <f>I33+K33</f>
        <v>0</v>
      </c>
      <c r="N33" s="461">
        <f>IF(M$32=0,"",M33/M$32)</f>
        <v>0</v>
      </c>
      <c r="O33" s="464">
        <v>0</v>
      </c>
      <c r="P33" s="466" t="str">
        <f>IF($O$32=0,"",O33/$O$32)</f>
        <v/>
      </c>
      <c r="Q33" s="450">
        <v>0</v>
      </c>
      <c r="R33" s="451" t="str">
        <f>IF($Q$32=0,"",Q33/$Q$32)</f>
        <v/>
      </c>
      <c r="S33" s="460">
        <f>O33+Q33</f>
        <v>0</v>
      </c>
      <c r="T33" s="461" t="str">
        <f>IF(S$32=0,"",S33/S$32)</f>
        <v/>
      </c>
      <c r="U33" s="137"/>
      <c r="BG33" s="22"/>
      <c r="BJ33" s="78"/>
    </row>
    <row r="34" spans="1:62" x14ac:dyDescent="0.2">
      <c r="A34" s="174"/>
      <c r="B34" s="172" t="s">
        <v>71</v>
      </c>
      <c r="C34" s="464">
        <v>4</v>
      </c>
      <c r="D34" s="465">
        <f>IF($C$32=0,"",C34/$C$32)</f>
        <v>0.5714285714285714</v>
      </c>
      <c r="E34" s="450">
        <v>0</v>
      </c>
      <c r="F34" s="451" t="str">
        <f>IF($E$32=0,"",E34/$E$32)</f>
        <v/>
      </c>
      <c r="G34" s="460">
        <f t="shared" ref="G34:G36" si="15">C34+E34</f>
        <v>4</v>
      </c>
      <c r="H34" s="461">
        <f>IF(G$32=0,"",G34/G$32)</f>
        <v>0.5714285714285714</v>
      </c>
      <c r="I34" s="464">
        <v>0</v>
      </c>
      <c r="J34" s="465">
        <f>IF($I$32=0,"",I34/$I$32)</f>
        <v>0</v>
      </c>
      <c r="K34" s="450">
        <v>0</v>
      </c>
      <c r="L34" s="451" t="str">
        <f>IF($K$32=0,"",K34/$K$32)</f>
        <v/>
      </c>
      <c r="M34" s="460">
        <f t="shared" ref="M34:M36" si="16">I34+K34</f>
        <v>0</v>
      </c>
      <c r="N34" s="461">
        <f>IF(M$32=0,"",M34/M$32)</f>
        <v>0</v>
      </c>
      <c r="O34" s="464">
        <v>0</v>
      </c>
      <c r="P34" s="466" t="str">
        <f>IF($O$32=0,"",O34/$O$32)</f>
        <v/>
      </c>
      <c r="Q34" s="450">
        <v>0</v>
      </c>
      <c r="R34" s="451" t="str">
        <f>IF($Q$32=0,"",Q34/$Q$32)</f>
        <v/>
      </c>
      <c r="S34" s="460">
        <f t="shared" ref="S34:S36" si="17">O34+Q34</f>
        <v>0</v>
      </c>
      <c r="T34" s="461" t="str">
        <f>IF(S$32=0,"",S34/S$32)</f>
        <v/>
      </c>
      <c r="U34" s="137"/>
      <c r="BG34" s="22"/>
      <c r="BJ34" s="78"/>
    </row>
    <row r="35" spans="1:62" x14ac:dyDescent="0.2">
      <c r="A35" s="174"/>
      <c r="B35" s="172" t="s">
        <v>72</v>
      </c>
      <c r="C35" s="464">
        <v>2</v>
      </c>
      <c r="D35" s="465">
        <f>IF($C$32=0,"",C35/$C$32)</f>
        <v>0.2857142857142857</v>
      </c>
      <c r="E35" s="450">
        <v>0</v>
      </c>
      <c r="F35" s="451" t="str">
        <f>IF($E$32=0,"",E35/$E$32)</f>
        <v/>
      </c>
      <c r="G35" s="460">
        <f t="shared" si="15"/>
        <v>2</v>
      </c>
      <c r="H35" s="461">
        <f>IF(G$32=0,"",G35/G$32)</f>
        <v>0.2857142857142857</v>
      </c>
      <c r="I35" s="464">
        <v>1</v>
      </c>
      <c r="J35" s="465">
        <f>IF($I$32=0,"",I35/$I$32)</f>
        <v>1</v>
      </c>
      <c r="K35" s="450">
        <v>0</v>
      </c>
      <c r="L35" s="451" t="str">
        <f>IF($K$32=0,"",K35/$K$32)</f>
        <v/>
      </c>
      <c r="M35" s="460">
        <f t="shared" si="16"/>
        <v>1</v>
      </c>
      <c r="N35" s="461">
        <f>IF(M$32=0,"",M35/M$32)</f>
        <v>1</v>
      </c>
      <c r="O35" s="464">
        <v>0</v>
      </c>
      <c r="P35" s="466" t="str">
        <f>IF($O$32=0,"",O35/$O$32)</f>
        <v/>
      </c>
      <c r="Q35" s="450">
        <v>0</v>
      </c>
      <c r="R35" s="451" t="str">
        <f>IF($Q$32=0,"",Q35/$Q$32)</f>
        <v/>
      </c>
      <c r="S35" s="460">
        <f t="shared" si="17"/>
        <v>0</v>
      </c>
      <c r="T35" s="461" t="str">
        <f>IF(S$32=0,"",S35/S$32)</f>
        <v/>
      </c>
      <c r="U35" s="137"/>
      <c r="BG35" s="22"/>
      <c r="BJ35" s="78"/>
    </row>
    <row r="36" spans="1:62" x14ac:dyDescent="0.2">
      <c r="A36" s="173"/>
      <c r="B36" s="172" t="s">
        <v>73</v>
      </c>
      <c r="C36" s="464">
        <v>0</v>
      </c>
      <c r="D36" s="465">
        <f>IF($C$32=0,"",C36/$C$32)</f>
        <v>0</v>
      </c>
      <c r="E36" s="450">
        <v>0</v>
      </c>
      <c r="F36" s="451" t="str">
        <f>IF($E$32=0,"",E36/$E$32)</f>
        <v/>
      </c>
      <c r="G36" s="460">
        <f t="shared" si="15"/>
        <v>0</v>
      </c>
      <c r="H36" s="461">
        <f>IF(G$32=0,"",G36/G$32)</f>
        <v>0</v>
      </c>
      <c r="I36" s="464">
        <v>0</v>
      </c>
      <c r="J36" s="465">
        <f>IF($I$32=0,"",I36/$I$32)</f>
        <v>0</v>
      </c>
      <c r="K36" s="450">
        <v>0</v>
      </c>
      <c r="L36" s="451" t="str">
        <f>IF($K$32=0,"",K36/$K$32)</f>
        <v/>
      </c>
      <c r="M36" s="460">
        <f t="shared" si="16"/>
        <v>0</v>
      </c>
      <c r="N36" s="461">
        <f>IF(M$32=0,"",M36/M$32)</f>
        <v>0</v>
      </c>
      <c r="O36" s="464">
        <v>0</v>
      </c>
      <c r="P36" s="466" t="str">
        <f>IF($O$32=0,"",O36/$O$32)</f>
        <v/>
      </c>
      <c r="Q36" s="450">
        <v>0</v>
      </c>
      <c r="R36" s="451" t="str">
        <f>IF($Q$32=0,"",Q36/$Q$32)</f>
        <v/>
      </c>
      <c r="S36" s="460">
        <f t="shared" si="17"/>
        <v>0</v>
      </c>
      <c r="T36" s="461" t="str">
        <f>IF(S$32=0,"",S36/S$32)</f>
        <v/>
      </c>
      <c r="U36" s="137"/>
      <c r="BG36" s="22"/>
      <c r="BJ36" s="78"/>
    </row>
    <row r="37" spans="1:62" x14ac:dyDescent="0.2">
      <c r="A37" s="110" t="s">
        <v>74</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75</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76</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77</v>
      </c>
      <c r="B40" s="164"/>
      <c r="C40" s="446">
        <f>SUM(C41:C44)</f>
        <v>7</v>
      </c>
      <c r="D40" s="447" t="str">
        <f>IF(C$11=0,"",C40/C$11)</f>
        <v/>
      </c>
      <c r="E40" s="446">
        <v>0</v>
      </c>
      <c r="F40" s="447" t="str">
        <f>IF(E$11=0,"",E40/E$11)</f>
        <v/>
      </c>
      <c r="G40" s="448">
        <f>C40+E40</f>
        <v>7</v>
      </c>
      <c r="H40" s="449" t="str">
        <f>IF(G$11=0,"",G40/G$11)</f>
        <v/>
      </c>
      <c r="I40" s="462">
        <f>SUM(I41:I44)</f>
        <v>1</v>
      </c>
      <c r="J40" s="453" t="str">
        <f>IF($I$11=0,"",I40/$I$11)</f>
        <v/>
      </c>
      <c r="K40" s="452">
        <v>0</v>
      </c>
      <c r="L40" s="453" t="str">
        <f>IF(K$11=0,"",K40/K$11)</f>
        <v/>
      </c>
      <c r="M40" s="454">
        <f>I40+K40</f>
        <v>1</v>
      </c>
      <c r="N40" s="455" t="str">
        <f>IF(M$11=0,"",M40/M$11)</f>
        <v/>
      </c>
      <c r="O40" s="463">
        <f>SUM(O41:O44)</f>
        <v>0</v>
      </c>
      <c r="P40" s="457" t="str">
        <f>IF($O$11=0,"",O40/$O$11)</f>
        <v/>
      </c>
      <c r="Q40" s="456">
        <v>0</v>
      </c>
      <c r="R40" s="457" t="str">
        <f>IF(Q$11=0,"",Q40/Q$11)</f>
        <v/>
      </c>
      <c r="S40" s="458">
        <f>O40+Q40</f>
        <v>0</v>
      </c>
      <c r="T40" s="459" t="str">
        <f>IF(S$11=0,"",S40/S$11)</f>
        <v/>
      </c>
      <c r="U40" s="137"/>
      <c r="BG40" s="22"/>
      <c r="BJ40" s="78"/>
    </row>
    <row r="41" spans="1:62" x14ac:dyDescent="0.2">
      <c r="A41" s="174"/>
      <c r="B41" s="172" t="s">
        <v>70</v>
      </c>
      <c r="C41" s="464">
        <v>1</v>
      </c>
      <c r="D41" s="465">
        <f>IF($C$40=0,"",C41/$C$40)</f>
        <v>0.14285714285714285</v>
      </c>
      <c r="E41" s="450">
        <v>0</v>
      </c>
      <c r="F41" s="451" t="str">
        <f>IF($E$40=0,"",E41/$E$40)</f>
        <v/>
      </c>
      <c r="G41" s="460">
        <f>C41+E41</f>
        <v>1</v>
      </c>
      <c r="H41" s="461">
        <f>IF(G$40=0,"",G41/G$40)</f>
        <v>0.14285714285714285</v>
      </c>
      <c r="I41" s="464">
        <v>0</v>
      </c>
      <c r="J41" s="465">
        <f>IF($I$40=0,"",I41/$I$40)</f>
        <v>0</v>
      </c>
      <c r="K41" s="450">
        <v>0</v>
      </c>
      <c r="L41" s="451" t="str">
        <f>IF($K$40=0,"",K41/$K$40)</f>
        <v/>
      </c>
      <c r="M41" s="460">
        <f>I41+K41</f>
        <v>0</v>
      </c>
      <c r="N41" s="461">
        <f>IF(M$40=0,"",M41/M$40)</f>
        <v>0</v>
      </c>
      <c r="O41" s="464">
        <v>0</v>
      </c>
      <c r="P41" s="461" t="str">
        <f>IF(O$40=0,"",O41/O$40)</f>
        <v/>
      </c>
      <c r="Q41" s="450">
        <v>0</v>
      </c>
      <c r="R41" s="451" t="str">
        <f>IF($Q$40=0,"",Q41/$Q$40)</f>
        <v/>
      </c>
      <c r="S41" s="460">
        <f>O41+Q41</f>
        <v>0</v>
      </c>
      <c r="T41" s="461" t="str">
        <f>IF(S$40=0,"",S41/S$40)</f>
        <v/>
      </c>
      <c r="U41" s="137"/>
      <c r="BG41" s="22"/>
      <c r="BJ41" s="78"/>
    </row>
    <row r="42" spans="1:62" x14ac:dyDescent="0.2">
      <c r="A42" s="174"/>
      <c r="B42" s="172" t="s">
        <v>71</v>
      </c>
      <c r="C42" s="464">
        <v>4</v>
      </c>
      <c r="D42" s="465">
        <f>IF($C$40=0,"",C42/$C$40)</f>
        <v>0.5714285714285714</v>
      </c>
      <c r="E42" s="450">
        <v>0</v>
      </c>
      <c r="F42" s="451" t="str">
        <f>IF($E$40=0,"",E42/$E$40)</f>
        <v/>
      </c>
      <c r="G42" s="460">
        <f t="shared" ref="G42:G44" si="18">C42+E42</f>
        <v>4</v>
      </c>
      <c r="H42" s="461">
        <f>IF(G$40=0,"",G42/G$40)</f>
        <v>0.5714285714285714</v>
      </c>
      <c r="I42" s="464">
        <v>0</v>
      </c>
      <c r="J42" s="465">
        <f t="shared" ref="J42:J44" si="19">IF($I$40=0,"",I42/$I$40)</f>
        <v>0</v>
      </c>
      <c r="K42" s="450">
        <v>0</v>
      </c>
      <c r="L42" s="451" t="str">
        <f>IF($K$40=0,"",K42/$K$40)</f>
        <v/>
      </c>
      <c r="M42" s="460">
        <f t="shared" ref="M42:M44" si="20">I42+K42</f>
        <v>0</v>
      </c>
      <c r="N42" s="461">
        <f>IF(M$40=0,"",M42/M$40)</f>
        <v>0</v>
      </c>
      <c r="O42" s="464">
        <v>0</v>
      </c>
      <c r="P42" s="461" t="str">
        <f>IF(O$40=0,"",O42/O$40)</f>
        <v/>
      </c>
      <c r="Q42" s="450">
        <v>0</v>
      </c>
      <c r="R42" s="451" t="str">
        <f>IF($Q$40=0,"",Q42/$Q$40)</f>
        <v/>
      </c>
      <c r="S42" s="460">
        <f t="shared" ref="S42:S44" si="21">O42+Q42</f>
        <v>0</v>
      </c>
      <c r="T42" s="461" t="str">
        <f>IF(S$40=0,"",S42/S$40)</f>
        <v/>
      </c>
      <c r="U42" s="137"/>
      <c r="BG42" s="22"/>
      <c r="BJ42" s="78"/>
    </row>
    <row r="43" spans="1:62" x14ac:dyDescent="0.2">
      <c r="A43" s="174"/>
      <c r="B43" s="172" t="s">
        <v>72</v>
      </c>
      <c r="C43" s="464">
        <v>2</v>
      </c>
      <c r="D43" s="465">
        <f>IF($C$40=0,"",C43/$C$40)</f>
        <v>0.2857142857142857</v>
      </c>
      <c r="E43" s="450">
        <v>0</v>
      </c>
      <c r="F43" s="451" t="str">
        <f>IF($E$40=0,"",E43/$E$40)</f>
        <v/>
      </c>
      <c r="G43" s="460">
        <f t="shared" si="18"/>
        <v>2</v>
      </c>
      <c r="H43" s="461">
        <f>IF(G$40=0,"",G43/G$40)</f>
        <v>0.2857142857142857</v>
      </c>
      <c r="I43" s="464">
        <v>1</v>
      </c>
      <c r="J43" s="465">
        <f t="shared" si="19"/>
        <v>1</v>
      </c>
      <c r="K43" s="450">
        <v>0</v>
      </c>
      <c r="L43" s="451" t="str">
        <f>IF($K$40=0,"",K43/$K$40)</f>
        <v/>
      </c>
      <c r="M43" s="460">
        <f t="shared" si="20"/>
        <v>1</v>
      </c>
      <c r="N43" s="461">
        <f>IF(M$40=0,"",M43/M$40)</f>
        <v>1</v>
      </c>
      <c r="O43" s="464">
        <v>0</v>
      </c>
      <c r="P43" s="461" t="str">
        <f>IF(O$40=0,"",O43/O$40)</f>
        <v/>
      </c>
      <c r="Q43" s="450">
        <v>0</v>
      </c>
      <c r="R43" s="451" t="str">
        <f>IF($Q$40=0,"",Q43/$Q$40)</f>
        <v/>
      </c>
      <c r="S43" s="460">
        <f t="shared" si="21"/>
        <v>0</v>
      </c>
      <c r="T43" s="461" t="str">
        <f>IF(S$40=0,"",S43/S$40)</f>
        <v/>
      </c>
      <c r="U43" s="137"/>
      <c r="BG43" s="22"/>
      <c r="BJ43" s="78"/>
    </row>
    <row r="44" spans="1:62" x14ac:dyDescent="0.2">
      <c r="A44" s="173"/>
      <c r="B44" s="172" t="s">
        <v>73</v>
      </c>
      <c r="C44" s="464">
        <v>0</v>
      </c>
      <c r="D44" s="465">
        <f>IF($C$40=0,"",C44/$C$40)</f>
        <v>0</v>
      </c>
      <c r="E44" s="450">
        <v>0</v>
      </c>
      <c r="F44" s="451" t="str">
        <f>IF($E$40=0,"",E44/$E$40)</f>
        <v/>
      </c>
      <c r="G44" s="460">
        <f t="shared" si="18"/>
        <v>0</v>
      </c>
      <c r="H44" s="461">
        <f>IF(G$40=0,"",G44/G$40)</f>
        <v>0</v>
      </c>
      <c r="I44" s="464">
        <v>0</v>
      </c>
      <c r="J44" s="465">
        <f t="shared" si="19"/>
        <v>0</v>
      </c>
      <c r="K44" s="450">
        <v>0</v>
      </c>
      <c r="L44" s="451" t="str">
        <f>IF($K$40=0,"",K44/$K$40)</f>
        <v/>
      </c>
      <c r="M44" s="460">
        <f t="shared" si="20"/>
        <v>0</v>
      </c>
      <c r="N44" s="461">
        <f>IF(M$40=0,"",M44/M$40)</f>
        <v>0</v>
      </c>
      <c r="O44" s="464">
        <v>0</v>
      </c>
      <c r="P44" s="461" t="str">
        <f>IF(O$40=0,"",O44/O$40)</f>
        <v/>
      </c>
      <c r="Q44" s="450">
        <v>0</v>
      </c>
      <c r="R44" s="451" t="str">
        <f>IF($Q$40=0,"",Q44/$Q$40)</f>
        <v/>
      </c>
      <c r="S44" s="460">
        <f t="shared" si="21"/>
        <v>0</v>
      </c>
      <c r="T44" s="461" t="str">
        <f>IF(S$40=0,"",S44/S$40)</f>
        <v/>
      </c>
      <c r="U44" s="137"/>
      <c r="BG44" s="22"/>
      <c r="BJ44" s="78"/>
    </row>
    <row r="45" spans="1:62" ht="13.5" thickBot="1" x14ac:dyDescent="0.25">
      <c r="A45" s="276" t="s">
        <v>78</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79</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80</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81</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82</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83</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84</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8" t="s">
        <v>85</v>
      </c>
      <c r="B55" s="15" t="s">
        <v>86</v>
      </c>
    </row>
    <row r="57" spans="1:62" x14ac:dyDescent="0.2">
      <c r="B57" s="15"/>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3" t="str">
        <f>Tables!$A$257</f>
        <v>Republic of Suriname</v>
      </c>
      <c r="B2" s="643"/>
      <c r="C2" s="643"/>
      <c r="D2" s="643"/>
      <c r="E2" s="643"/>
      <c r="F2" s="302"/>
      <c r="G2" s="302"/>
      <c r="H2" s="302"/>
      <c r="I2" s="302"/>
      <c r="J2" s="302"/>
      <c r="K2" s="302"/>
      <c r="M2" s="295"/>
    </row>
    <row r="3" spans="1:13" s="281" customFormat="1" ht="15" x14ac:dyDescent="0.25">
      <c r="A3" s="642" t="str">
        <f>Tables!$A$258</f>
        <v>Years</v>
      </c>
      <c r="B3" s="642"/>
      <c r="C3" s="642"/>
      <c r="D3" s="642"/>
      <c r="E3" s="642"/>
      <c r="F3" s="439"/>
      <c r="G3" s="303"/>
      <c r="H3" s="303"/>
      <c r="I3" s="303"/>
      <c r="J3" s="303"/>
      <c r="K3" s="303"/>
      <c r="M3" s="295"/>
    </row>
    <row r="4" spans="1:13" s="281" customFormat="1" x14ac:dyDescent="0.2"/>
    <row r="5" spans="1:13" ht="30.75" customHeight="1" thickBot="1" x14ac:dyDescent="0.25">
      <c r="A5" s="641" t="s">
        <v>132</v>
      </c>
      <c r="B5" s="641"/>
      <c r="C5" s="641"/>
      <c r="D5" s="641"/>
      <c r="E5" s="641"/>
      <c r="F5" s="283"/>
    </row>
    <row r="6" spans="1:13" ht="26.25" thickBot="1" x14ac:dyDescent="0.25">
      <c r="A6" s="400" t="s">
        <v>35</v>
      </c>
      <c r="B6" s="401" t="s">
        <v>36</v>
      </c>
      <c r="C6" s="509" t="s">
        <v>133</v>
      </c>
      <c r="D6" s="510" t="s">
        <v>134</v>
      </c>
      <c r="E6" s="511" t="s">
        <v>135</v>
      </c>
    </row>
    <row r="7" spans="1:13" x14ac:dyDescent="0.2">
      <c r="A7" s="348" t="str">
        <f ca="1">IF(OFFSET(Tables!$F$5,0,ROW(B7)-7)&gt;0,OFFSET(Tables!$F$5,0,ROW(B7)-7),"")</f>
        <v/>
      </c>
      <c r="B7" s="385">
        <f ca="1">IF(OFFSET(Tables!$F$6,0,ROW(B7)-7)&gt;0,OFFSET(Tables!$F$6,0,ROW(B7)-7),"")</f>
        <v>1</v>
      </c>
      <c r="C7" s="418" t="str">
        <f ca="1">IF(B7="","",OFFSET(Tables!$F$230,0,ROW(B7)-7))</f>
        <v/>
      </c>
      <c r="D7" s="419" t="str">
        <f ca="1">IF(B7="","",OFFSET(Tables!$F$239,0,ROW(B7)-7))</f>
        <v/>
      </c>
      <c r="E7" s="420" t="str">
        <f ca="1">IF(B7="","",OFFSET(Tables!$F$248,0,ROW(B7)-7))</f>
        <v/>
      </c>
    </row>
    <row r="8" spans="1:13" x14ac:dyDescent="0.2">
      <c r="A8" s="349" t="str">
        <f ca="1">IF(OFFSET(Tables!$F$5,0,ROW(B8)-7)&gt;0,OFFSET(Tables!$F$5,0,ROW(B8)-7),"")</f>
        <v/>
      </c>
      <c r="B8" s="386">
        <f ca="1">IF(OFFSET(Tables!$F$6,0,ROW(B8)-7)&gt;0,OFFSET(Tables!$F$6,0,ROW(B8)-7),"")</f>
        <v>2</v>
      </c>
      <c r="C8" s="421" t="str">
        <f ca="1">IF(B8="","",OFFSET(Tables!$F$230,0,ROW(B8)-7))</f>
        <v/>
      </c>
      <c r="D8" s="301" t="str">
        <f ca="1">IF(B8="","",OFFSET(Tables!$F$239,0,ROW(B8)-7))</f>
        <v/>
      </c>
      <c r="E8" s="422" t="str">
        <f ca="1">IF(B8="","",OFFSET(Tables!$F$248,0,ROW(B8)-7))</f>
        <v/>
      </c>
    </row>
    <row r="9" spans="1:13" x14ac:dyDescent="0.2">
      <c r="A9" s="349" t="str">
        <f ca="1">IF(OFFSET(Tables!$F$5,0,ROW(B9)-7)&gt;0,OFFSET(Tables!$F$5,0,ROW(B9)-7),"")</f>
        <v/>
      </c>
      <c r="B9" s="386">
        <f ca="1">IF(OFFSET(Tables!$F$6,0,ROW(B9)-7)&gt;0,OFFSET(Tables!$F$6,0,ROW(B9)-7),"")</f>
        <v>3</v>
      </c>
      <c r="C9" s="421" t="str">
        <f ca="1">IF(B9="","",OFFSET(Tables!$F$230,0,ROW(B9)-7))</f>
        <v/>
      </c>
      <c r="D9" s="301" t="str">
        <f ca="1">IF(B9="","",OFFSET(Tables!$F$239,0,ROW(B9)-7))</f>
        <v/>
      </c>
      <c r="E9" s="422" t="str">
        <f ca="1">IF(B9="","",OFFSET(Tables!$F$248,0,ROW(B9)-7))</f>
        <v/>
      </c>
    </row>
    <row r="10" spans="1:13" x14ac:dyDescent="0.2">
      <c r="A10" s="349" t="str">
        <f ca="1">IF(OFFSET(Tables!$F$5,0,ROW(B10)-7)&gt;0,OFFSET(Tables!$F$5,0,ROW(B10)-7),"")</f>
        <v/>
      </c>
      <c r="B10" s="386">
        <f ca="1">IF(OFFSET(Tables!$F$6,0,ROW(B10)-7)&gt;0,OFFSET(Tables!$F$6,0,ROW(B10)-7),"")</f>
        <v>4</v>
      </c>
      <c r="C10" s="421" t="str">
        <f ca="1">IF(B10="","",OFFSET(Tables!$F$230,0,ROW(B10)-7))</f>
        <v/>
      </c>
      <c r="D10" s="301" t="str">
        <f ca="1">IF(B10="","",OFFSET(Tables!$F$239,0,ROW(B10)-7))</f>
        <v/>
      </c>
      <c r="E10" s="422" t="str">
        <f ca="1">IF(B10="","",OFFSET(Tables!$F$248,0,ROW(B10)-7))</f>
        <v/>
      </c>
    </row>
    <row r="11" spans="1:13" x14ac:dyDescent="0.2">
      <c r="A11" s="349" t="str">
        <f ca="1">IF(OFFSET(Tables!$F$5,0,ROW(B11)-7)&gt;0,OFFSET(Tables!$F$5,0,ROW(B11)-7),"")</f>
        <v/>
      </c>
      <c r="B11" s="386">
        <f ca="1">IF(OFFSET(Tables!$F$6,0,ROW(B11)-7)&gt;0,OFFSET(Tables!$F$6,0,ROW(B11)-7),"")</f>
        <v>5</v>
      </c>
      <c r="C11" s="421" t="str">
        <f ca="1">IF(B11="","",OFFSET(Tables!$F$230,0,ROW(B11)-7))</f>
        <v/>
      </c>
      <c r="D11" s="301" t="str">
        <f ca="1">IF(B11="","",OFFSET(Tables!$F$239,0,ROW(B11)-7))</f>
        <v/>
      </c>
      <c r="E11" s="422" t="str">
        <f ca="1">IF(B11="","",OFFSET(Tables!$F$248,0,ROW(B11)-7))</f>
        <v/>
      </c>
    </row>
    <row r="12" spans="1:13" x14ac:dyDescent="0.2">
      <c r="A12" s="349" t="str">
        <f ca="1">IF(OFFSET(Tables!$F$5,0,ROW(B12)-7)&gt;0,OFFSET(Tables!$F$5,0,ROW(B12)-7),"")</f>
        <v/>
      </c>
      <c r="B12" s="386">
        <f ca="1">IF(OFFSET(Tables!$F$6,0,ROW(B12)-7)&gt;0,OFFSET(Tables!$F$6,0,ROW(B12)-7),"")</f>
        <v>6</v>
      </c>
      <c r="C12" s="421" t="str">
        <f ca="1">IF(B12="","",OFFSET(Tables!$F$230,0,ROW(B12)-7))</f>
        <v/>
      </c>
      <c r="D12" s="301" t="str">
        <f ca="1">IF(B12="","",OFFSET(Tables!$F$239,0,ROW(B12)-7))</f>
        <v/>
      </c>
      <c r="E12" s="422" t="str">
        <f ca="1">IF(B12="","",OFFSET(Tables!$F$248,0,ROW(B12)-7))</f>
        <v/>
      </c>
    </row>
    <row r="13" spans="1:13" x14ac:dyDescent="0.2">
      <c r="A13" s="349" t="str">
        <f ca="1">IF(OFFSET(Tables!$F$5,0,ROW(B13)-7)&gt;0,OFFSET(Tables!$F$5,0,ROW(B13)-7),"")</f>
        <v/>
      </c>
      <c r="B13" s="386">
        <f ca="1">IF(OFFSET(Tables!$F$6,0,ROW(B13)-7)&gt;0,OFFSET(Tables!$F$6,0,ROW(B13)-7),"")</f>
        <v>7</v>
      </c>
      <c r="C13" s="421" t="str">
        <f ca="1">IF(B13="","",OFFSET(Tables!$F$230,0,ROW(B13)-7))</f>
        <v/>
      </c>
      <c r="D13" s="301" t="str">
        <f ca="1">IF(B13="","",OFFSET(Tables!$F$239,0,ROW(B13)-7))</f>
        <v/>
      </c>
      <c r="E13" s="422" t="str">
        <f ca="1">IF(B13="","",OFFSET(Tables!$F$248,0,ROW(B13)-7))</f>
        <v/>
      </c>
    </row>
    <row r="14" spans="1:13" x14ac:dyDescent="0.2">
      <c r="A14" s="349" t="str">
        <f ca="1">IF(OFFSET(Tables!$F$5,0,ROW(B14)-7)&gt;0,OFFSET(Tables!$F$5,0,ROW(B14)-7),"")</f>
        <v/>
      </c>
      <c r="B14" s="386">
        <f ca="1">IF(OFFSET(Tables!$F$6,0,ROW(B14)-7)&gt;0,OFFSET(Tables!$F$6,0,ROW(B14)-7),"")</f>
        <v>8</v>
      </c>
      <c r="C14" s="421" t="str">
        <f ca="1">IF(B14="","",OFFSET(Tables!$F$230,0,ROW(B14)-7))</f>
        <v/>
      </c>
      <c r="D14" s="301" t="str">
        <f ca="1">IF(B14="","",OFFSET(Tables!$F$239,0,ROW(B14)-7))</f>
        <v/>
      </c>
      <c r="E14" s="422" t="str">
        <f ca="1">IF(B14="","",OFFSET(Tables!$F$248,0,ROW(B14)-7))</f>
        <v/>
      </c>
    </row>
    <row r="15" spans="1:13" x14ac:dyDescent="0.2">
      <c r="A15" s="349" t="str">
        <f ca="1">IF(OFFSET(Tables!$F$5,0,ROW(B15)-7)&gt;0,OFFSET(Tables!$F$5,0,ROW(B15)-7),"")</f>
        <v/>
      </c>
      <c r="B15" s="386">
        <f ca="1">IF(OFFSET(Tables!$F$6,0,ROW(B15)-7)&gt;0,OFFSET(Tables!$F$6,0,ROW(B15)-7),"")</f>
        <v>9</v>
      </c>
      <c r="C15" s="421" t="str">
        <f ca="1">IF(B15="","",OFFSET(Tables!$F$230,0,ROW(B15)-7))</f>
        <v/>
      </c>
      <c r="D15" s="301" t="str">
        <f ca="1">IF(B15="","",OFFSET(Tables!$F$239,0,ROW(B15)-7))</f>
        <v/>
      </c>
      <c r="E15" s="422" t="str">
        <f ca="1">IF(B15="","",OFFSET(Tables!$F$248,0,ROW(B15)-7))</f>
        <v/>
      </c>
    </row>
    <row r="16" spans="1:13" x14ac:dyDescent="0.2">
      <c r="A16" s="349" t="str">
        <f ca="1">IF(OFFSET(Tables!$F$5,0,ROW(B16)-7)&gt;0,OFFSET(Tables!$F$5,0,ROW(B16)-7),"")</f>
        <v/>
      </c>
      <c r="B16" s="386">
        <f ca="1">IF(OFFSET(Tables!$F$6,0,ROW(B16)-7)&gt;0,OFFSET(Tables!$F$6,0,ROW(B16)-7),"")</f>
        <v>10</v>
      </c>
      <c r="C16" s="421" t="str">
        <f ca="1">IF(B16="","",OFFSET(Tables!$F$230,0,ROW(B16)-7))</f>
        <v/>
      </c>
      <c r="D16" s="301" t="str">
        <f ca="1">IF(B16="","",OFFSET(Tables!$F$239,0,ROW(B16)-7))</f>
        <v/>
      </c>
      <c r="E16" s="422" t="str">
        <f ca="1">IF(B16="","",OFFSET(Tables!$F$248,0,ROW(B16)-7))</f>
        <v/>
      </c>
    </row>
    <row r="17" spans="1:5" x14ac:dyDescent="0.2">
      <c r="A17" s="349" t="str">
        <f ca="1">IF(OFFSET(Tables!$F$5,0,ROW(B17)-7)&gt;0,OFFSET(Tables!$F$5,0,ROW(B17)-7),"")</f>
        <v/>
      </c>
      <c r="B17" s="386">
        <f ca="1">IF(OFFSET(Tables!$F$6,0,ROW(B17)-7)&gt;0,OFFSET(Tables!$F$6,0,ROW(B17)-7),"")</f>
        <v>11</v>
      </c>
      <c r="C17" s="421" t="str">
        <f ca="1">IF(B17="","",OFFSET(Tables!$F$230,0,ROW(B17)-7))</f>
        <v/>
      </c>
      <c r="D17" s="301" t="str">
        <f ca="1">IF(B17="","",OFFSET(Tables!$F$239,0,ROW(B17)-7))</f>
        <v/>
      </c>
      <c r="E17" s="422" t="str">
        <f ca="1">IF(B17="","",OFFSET(Tables!$F$248,0,ROW(B17)-7))</f>
        <v/>
      </c>
    </row>
    <row r="18" spans="1:5" x14ac:dyDescent="0.2">
      <c r="A18" s="349" t="str">
        <f ca="1">IF(OFFSET(Tables!$F$5,0,ROW(B18)-7)&gt;0,OFFSET(Tables!$F$5,0,ROW(B18)-7),"")</f>
        <v/>
      </c>
      <c r="B18" s="386">
        <f ca="1">IF(OFFSET(Tables!$F$6,0,ROW(B18)-7)&gt;0,OFFSET(Tables!$F$6,0,ROW(B18)-7),"")</f>
        <v>12</v>
      </c>
      <c r="C18" s="421" t="str">
        <f ca="1">IF(B18="","",OFFSET(Tables!$F$230,0,ROW(B18)-7))</f>
        <v/>
      </c>
      <c r="D18" s="301" t="str">
        <f ca="1">IF(B18="","",OFFSET(Tables!$F$239,0,ROW(B18)-7))</f>
        <v/>
      </c>
      <c r="E18" s="422" t="str">
        <f ca="1">IF(B18="","",OFFSET(Tables!$F$248,0,ROW(B18)-7))</f>
        <v/>
      </c>
    </row>
    <row r="19" spans="1:5" x14ac:dyDescent="0.2">
      <c r="A19" s="349" t="str">
        <f ca="1">IF(OFFSET(Tables!$F$5,0,ROW(B19)-7)&gt;0,OFFSET(Tables!$F$5,0,ROW(B19)-7),"")</f>
        <v/>
      </c>
      <c r="B19" s="386">
        <f ca="1">IF(OFFSET(Tables!$F$6,0,ROW(B19)-7)&gt;0,OFFSET(Tables!$F$6,0,ROW(B19)-7),"")</f>
        <v>13</v>
      </c>
      <c r="C19" s="421" t="str">
        <f ca="1">IF(B19="","",OFFSET(Tables!$F$230,0,ROW(B19)-7))</f>
        <v/>
      </c>
      <c r="D19" s="301" t="str">
        <f ca="1">IF(B19="","",OFFSET(Tables!$F$239,0,ROW(B19)-7))</f>
        <v/>
      </c>
      <c r="E19" s="422" t="str">
        <f ca="1">IF(B19="","",OFFSET(Tables!$F$248,0,ROW(B19)-7))</f>
        <v/>
      </c>
    </row>
    <row r="20" spans="1:5" x14ac:dyDescent="0.2">
      <c r="A20" s="349" t="str">
        <f ca="1">IF(OFFSET(Tables!$F$5,0,ROW(B20)-7)&gt;0,OFFSET(Tables!$F$5,0,ROW(B20)-7),"")</f>
        <v/>
      </c>
      <c r="B20" s="386">
        <f ca="1">IF(OFFSET(Tables!$F$6,0,ROW(B20)-7)&gt;0,OFFSET(Tables!$F$6,0,ROW(B20)-7),"")</f>
        <v>14</v>
      </c>
      <c r="C20" s="421" t="str">
        <f ca="1">IF(B20="","",OFFSET(Tables!$F$230,0,ROW(B20)-7))</f>
        <v/>
      </c>
      <c r="D20" s="301" t="str">
        <f ca="1">IF(B20="","",OFFSET(Tables!$F$239,0,ROW(B20)-7))</f>
        <v/>
      </c>
      <c r="E20" s="422" t="str">
        <f ca="1">IF(B20="","",OFFSET(Tables!$F$248,0,ROW(B20)-7))</f>
        <v/>
      </c>
    </row>
    <row r="21" spans="1:5" x14ac:dyDescent="0.2">
      <c r="A21" s="349" t="str">
        <f ca="1">IF(OFFSET(Tables!$F$5,0,ROW(B21)-7)&gt;0,OFFSET(Tables!$F$5,0,ROW(B21)-7),"")</f>
        <v/>
      </c>
      <c r="B21" s="386">
        <f ca="1">IF(OFFSET(Tables!$F$6,0,ROW(B21)-7)&gt;0,OFFSET(Tables!$F$6,0,ROW(B21)-7),"")</f>
        <v>15</v>
      </c>
      <c r="C21" s="421" t="str">
        <f ca="1">IF(B21="","",OFFSET(Tables!$F$230,0,ROW(B21)-7))</f>
        <v/>
      </c>
      <c r="D21" s="301" t="str">
        <f ca="1">IF(B21="","",OFFSET(Tables!$F$239,0,ROW(B21)-7))</f>
        <v/>
      </c>
      <c r="E21" s="422" t="str">
        <f ca="1">IF(B21="","",OFFSET(Tables!$F$248,0,ROW(B21)-7))</f>
        <v/>
      </c>
    </row>
    <row r="22" spans="1:5" x14ac:dyDescent="0.2">
      <c r="A22" s="349" t="str">
        <f ca="1">IF(OFFSET(Tables!$F$5,0,ROW(B22)-7)&gt;0,OFFSET(Tables!$F$5,0,ROW(B22)-7),"")</f>
        <v/>
      </c>
      <c r="B22" s="386">
        <f ca="1">IF(OFFSET(Tables!$F$6,0,ROW(B22)-7)&gt;0,OFFSET(Tables!$F$6,0,ROW(B22)-7),"")</f>
        <v>16</v>
      </c>
      <c r="C22" s="421" t="str">
        <f ca="1">IF(B22="","",OFFSET(Tables!$F$230,0,ROW(B22)-7))</f>
        <v/>
      </c>
      <c r="D22" s="301" t="str">
        <f ca="1">IF(B22="","",OFFSET(Tables!$F$239,0,ROW(B22)-7))</f>
        <v/>
      </c>
      <c r="E22" s="422" t="str">
        <f ca="1">IF(B22="","",OFFSET(Tables!$F$248,0,ROW(B22)-7))</f>
        <v/>
      </c>
    </row>
    <row r="23" spans="1:5" x14ac:dyDescent="0.2">
      <c r="A23" s="349" t="str">
        <f ca="1">IF(OFFSET(Tables!$F$5,0,ROW(B23)-7)&gt;0,OFFSET(Tables!$F$5,0,ROW(B23)-7),"")</f>
        <v/>
      </c>
      <c r="B23" s="386">
        <f ca="1">IF(OFFSET(Tables!$F$6,0,ROW(B23)-7)&gt;0,OFFSET(Tables!$F$6,0,ROW(B23)-7),"")</f>
        <v>17</v>
      </c>
      <c r="C23" s="421" t="str">
        <f ca="1">IF(B23="","",OFFSET(Tables!$F$230,0,ROW(B23)-7))</f>
        <v/>
      </c>
      <c r="D23" s="301" t="str">
        <f ca="1">IF(B23="","",OFFSET(Tables!$F$239,0,ROW(B23)-7))</f>
        <v/>
      </c>
      <c r="E23" s="422" t="str">
        <f ca="1">IF(B23="","",OFFSET(Tables!$F$248,0,ROW(B23)-7))</f>
        <v/>
      </c>
    </row>
    <row r="24" spans="1:5" x14ac:dyDescent="0.2">
      <c r="A24" s="349" t="str">
        <f ca="1">IF(OFFSET(Tables!$F$5,0,ROW(B24)-7)&gt;0,OFFSET(Tables!$F$5,0,ROW(B24)-7),"")</f>
        <v/>
      </c>
      <c r="B24" s="386">
        <f ca="1">IF(OFFSET(Tables!$F$6,0,ROW(B24)-7)&gt;0,OFFSET(Tables!$F$6,0,ROW(B24)-7),"")</f>
        <v>18</v>
      </c>
      <c r="C24" s="421" t="str">
        <f ca="1">IF(B24="","",OFFSET(Tables!$F$230,0,ROW(B24)-7))</f>
        <v/>
      </c>
      <c r="D24" s="301" t="str">
        <f ca="1">IF(B24="","",OFFSET(Tables!$F$239,0,ROW(B24)-7))</f>
        <v/>
      </c>
      <c r="E24" s="422" t="str">
        <f ca="1">IF(B24="","",OFFSET(Tables!$F$248,0,ROW(B24)-7))</f>
        <v/>
      </c>
    </row>
    <row r="25" spans="1:5" x14ac:dyDescent="0.2">
      <c r="A25" s="349" t="str">
        <f ca="1">IF(OFFSET(Tables!$F$5,0,ROW(B25)-7)&gt;0,OFFSET(Tables!$F$5,0,ROW(B25)-7),"")</f>
        <v/>
      </c>
      <c r="B25" s="386">
        <f ca="1">IF(OFFSET(Tables!$F$6,0,ROW(B25)-7)&gt;0,OFFSET(Tables!$F$6,0,ROW(B25)-7),"")</f>
        <v>19</v>
      </c>
      <c r="C25" s="421" t="str">
        <f ca="1">IF(B25="","",OFFSET(Tables!$F$230,0,ROW(B25)-7))</f>
        <v/>
      </c>
      <c r="D25" s="301" t="str">
        <f ca="1">IF(B25="","",OFFSET(Tables!$F$239,0,ROW(B25)-7))</f>
        <v/>
      </c>
      <c r="E25" s="422" t="str">
        <f ca="1">IF(B25="","",OFFSET(Tables!$F$248,0,ROW(B25)-7))</f>
        <v/>
      </c>
    </row>
    <row r="26" spans="1:5" x14ac:dyDescent="0.2">
      <c r="A26" s="349" t="str">
        <f ca="1">IF(OFFSET(Tables!$F$5,0,ROW(B26)-7)&gt;0,OFFSET(Tables!$F$5,0,ROW(B26)-7),"")</f>
        <v/>
      </c>
      <c r="B26" s="386">
        <f ca="1">IF(OFFSET(Tables!$F$6,0,ROW(B26)-7)&gt;0,OFFSET(Tables!$F$6,0,ROW(B26)-7),"")</f>
        <v>20</v>
      </c>
      <c r="C26" s="421" t="str">
        <f ca="1">IF(B26="","",OFFSET(Tables!$F$230,0,ROW(B26)-7))</f>
        <v/>
      </c>
      <c r="D26" s="301" t="str">
        <f ca="1">IF(B26="","",OFFSET(Tables!$F$239,0,ROW(B26)-7))</f>
        <v/>
      </c>
      <c r="E26" s="422" t="str">
        <f ca="1">IF(B26="","",OFFSET(Tables!$F$248,0,ROW(B26)-7))</f>
        <v/>
      </c>
    </row>
    <row r="27" spans="1:5" x14ac:dyDescent="0.2">
      <c r="A27" s="349" t="str">
        <f ca="1">IF(OFFSET(Tables!$F$5,0,ROW(B27)-7)&gt;0,OFFSET(Tables!$F$5,0,ROW(B27)-7),"")</f>
        <v/>
      </c>
      <c r="B27" s="386">
        <f ca="1">IF(OFFSET(Tables!$F$6,0,ROW(B27)-7)&gt;0,OFFSET(Tables!$F$6,0,ROW(B27)-7),"")</f>
        <v>21</v>
      </c>
      <c r="C27" s="421" t="str">
        <f ca="1">IF(B27="","",OFFSET(Tables!$F$230,0,ROW(B27)-7))</f>
        <v/>
      </c>
      <c r="D27" s="301" t="str">
        <f ca="1">IF(B27="","",OFFSET(Tables!$F$239,0,ROW(B27)-7))</f>
        <v/>
      </c>
      <c r="E27" s="422" t="str">
        <f ca="1">IF(B27="","",OFFSET(Tables!$F$248,0,ROW(B27)-7))</f>
        <v/>
      </c>
    </row>
    <row r="28" spans="1:5" x14ac:dyDescent="0.2">
      <c r="A28" s="349" t="str">
        <f ca="1">IF(OFFSET(Tables!$F$5,0,ROW(B28)-7)&gt;0,OFFSET(Tables!$F$5,0,ROW(B28)-7),"")</f>
        <v/>
      </c>
      <c r="B28" s="386">
        <f ca="1">IF(OFFSET(Tables!$F$6,0,ROW(B28)-7)&gt;0,OFFSET(Tables!$F$6,0,ROW(B28)-7),"")</f>
        <v>22</v>
      </c>
      <c r="C28" s="421" t="str">
        <f ca="1">IF(B28="","",OFFSET(Tables!$F$230,0,ROW(B28)-7))</f>
        <v/>
      </c>
      <c r="D28" s="301" t="str">
        <f ca="1">IF(B28="","",OFFSET(Tables!$F$239,0,ROW(B28)-7))</f>
        <v/>
      </c>
      <c r="E28" s="422" t="str">
        <f ca="1">IF(B28="","",OFFSET(Tables!$F$248,0,ROW(B28)-7))</f>
        <v/>
      </c>
    </row>
    <row r="29" spans="1:5" x14ac:dyDescent="0.2">
      <c r="A29" s="349" t="str">
        <f ca="1">IF(OFFSET(Tables!$F$5,0,ROW(B29)-7)&gt;0,OFFSET(Tables!$F$5,0,ROW(B29)-7),"")</f>
        <v/>
      </c>
      <c r="B29" s="386">
        <f ca="1">IF(OFFSET(Tables!$F$6,0,ROW(B29)-7)&gt;0,OFFSET(Tables!$F$6,0,ROW(B29)-7),"")</f>
        <v>23</v>
      </c>
      <c r="C29" s="421" t="str">
        <f ca="1">IF(B29="","",OFFSET(Tables!$F$230,0,ROW(B29)-7))</f>
        <v/>
      </c>
      <c r="D29" s="301" t="str">
        <f ca="1">IF(B29="","",OFFSET(Tables!$F$239,0,ROW(B29)-7))</f>
        <v/>
      </c>
      <c r="E29" s="422" t="str">
        <f ca="1">IF(B29="","",OFFSET(Tables!$F$248,0,ROW(B29)-7))</f>
        <v/>
      </c>
    </row>
    <row r="30" spans="1:5" x14ac:dyDescent="0.2">
      <c r="A30" s="349" t="str">
        <f ca="1">IF(OFFSET(Tables!$F$5,0,ROW(B30)-7)&gt;0,OFFSET(Tables!$F$5,0,ROW(B30)-7),"")</f>
        <v/>
      </c>
      <c r="B30" s="386">
        <f ca="1">IF(OFFSET(Tables!$F$6,0,ROW(B30)-7)&gt;0,OFFSET(Tables!$F$6,0,ROW(B30)-7),"")</f>
        <v>24</v>
      </c>
      <c r="C30" s="421" t="str">
        <f ca="1">IF(B30="","",OFFSET(Tables!$F$230,0,ROW(B30)-7))</f>
        <v/>
      </c>
      <c r="D30" s="301" t="str">
        <f ca="1">IF(B30="","",OFFSET(Tables!$F$239,0,ROW(B30)-7))</f>
        <v/>
      </c>
      <c r="E30" s="422" t="str">
        <f ca="1">IF(B30="","",OFFSET(Tables!$F$248,0,ROW(B30)-7))</f>
        <v/>
      </c>
    </row>
    <row r="31" spans="1:5" x14ac:dyDescent="0.2">
      <c r="A31" s="349" t="str">
        <f ca="1">IF(OFFSET(Tables!$F$5,0,ROW(B31)-7)&gt;0,OFFSET(Tables!$F$5,0,ROW(B31)-7),"")</f>
        <v/>
      </c>
      <c r="B31" s="386">
        <f ca="1">IF(OFFSET(Tables!$F$6,0,ROW(B31)-7)&gt;0,OFFSET(Tables!$F$6,0,ROW(B31)-7),"")</f>
        <v>25</v>
      </c>
      <c r="C31" s="421" t="str">
        <f ca="1">IF(B31="","",OFFSET(Tables!$F$230,0,ROW(B31)-7))</f>
        <v/>
      </c>
      <c r="D31" s="301" t="str">
        <f ca="1">IF(B31="","",OFFSET(Tables!$F$239,0,ROW(B31)-7))</f>
        <v/>
      </c>
      <c r="E31" s="422" t="str">
        <f ca="1">IF(B31="","",OFFSET(Tables!$F$248,0,ROW(B31)-7))</f>
        <v/>
      </c>
    </row>
    <row r="32" spans="1:5" x14ac:dyDescent="0.2">
      <c r="A32" s="349" t="str">
        <f ca="1">IF(OFFSET(Tables!$F$5,0,ROW(B32)-7)&gt;0,OFFSET(Tables!$F$5,0,ROW(B32)-7),"")</f>
        <v/>
      </c>
      <c r="B32" s="386">
        <f ca="1">IF(OFFSET(Tables!$F$6,0,ROW(B32)-7)&gt;0,OFFSET(Tables!$F$6,0,ROW(B32)-7),"")</f>
        <v>26</v>
      </c>
      <c r="C32" s="421" t="str">
        <f ca="1">IF(B32="","",OFFSET(Tables!$F$230,0,ROW(B32)-7))</f>
        <v/>
      </c>
      <c r="D32" s="301" t="str">
        <f ca="1">IF(B32="","",OFFSET(Tables!$F$239,0,ROW(B32)-7))</f>
        <v/>
      </c>
      <c r="E32" s="422" t="str">
        <f ca="1">IF(B32="","",OFFSET(Tables!$F$248,0,ROW(B32)-7))</f>
        <v/>
      </c>
    </row>
    <row r="33" spans="1:5" x14ac:dyDescent="0.2">
      <c r="A33" s="349" t="str">
        <f ca="1">IF(OFFSET(Tables!$F$5,0,ROW(B33)-7)&gt;0,OFFSET(Tables!$F$5,0,ROW(B33)-7),"")</f>
        <v/>
      </c>
      <c r="B33" s="386">
        <f ca="1">IF(OFFSET(Tables!$F$6,0,ROW(B33)-7)&gt;0,OFFSET(Tables!$F$6,0,ROW(B33)-7),"")</f>
        <v>27</v>
      </c>
      <c r="C33" s="421" t="str">
        <f ca="1">IF(B33="","",OFFSET(Tables!$F$230,0,ROW(B33)-7))</f>
        <v/>
      </c>
      <c r="D33" s="301" t="str">
        <f ca="1">IF(B33="","",OFFSET(Tables!$F$239,0,ROW(B33)-7))</f>
        <v/>
      </c>
      <c r="E33" s="422" t="str">
        <f ca="1">IF(B33="","",OFFSET(Tables!$F$248,0,ROW(B33)-7))</f>
        <v/>
      </c>
    </row>
    <row r="34" spans="1:5" x14ac:dyDescent="0.2">
      <c r="A34" s="349" t="str">
        <f ca="1">IF(OFFSET(Tables!$F$5,0,ROW(B34)-7)&gt;0,OFFSET(Tables!$F$5,0,ROW(B34)-7),"")</f>
        <v/>
      </c>
      <c r="B34" s="386">
        <f ca="1">IF(OFFSET(Tables!$F$6,0,ROW(B34)-7)&gt;0,OFFSET(Tables!$F$6,0,ROW(B34)-7),"")</f>
        <v>28</v>
      </c>
      <c r="C34" s="421" t="str">
        <f ca="1">IF(B34="","",OFFSET(Tables!$F$230,0,ROW(B34)-7))</f>
        <v/>
      </c>
      <c r="D34" s="301" t="str">
        <f ca="1">IF(B34="","",OFFSET(Tables!$F$239,0,ROW(B34)-7))</f>
        <v/>
      </c>
      <c r="E34" s="422" t="str">
        <f ca="1">IF(B34="","",OFFSET(Tables!$F$248,0,ROW(B34)-7))</f>
        <v/>
      </c>
    </row>
    <row r="35" spans="1:5" x14ac:dyDescent="0.2">
      <c r="A35" s="349" t="str">
        <f ca="1">IF(OFFSET(Tables!$F$5,0,ROW(B35)-7)&gt;0,OFFSET(Tables!$F$5,0,ROW(B35)-7),"")</f>
        <v/>
      </c>
      <c r="B35" s="386">
        <f ca="1">IF(OFFSET(Tables!$F$6,0,ROW(B35)-7)&gt;0,OFFSET(Tables!$F$6,0,ROW(B35)-7),"")</f>
        <v>29</v>
      </c>
      <c r="C35" s="421" t="str">
        <f ca="1">IF(B35="","",OFFSET(Tables!$F$230,0,ROW(B35)-7))</f>
        <v/>
      </c>
      <c r="D35" s="301" t="str">
        <f ca="1">IF(B35="","",OFFSET(Tables!$F$239,0,ROW(B35)-7))</f>
        <v/>
      </c>
      <c r="E35" s="422" t="str">
        <f ca="1">IF(B35="","",OFFSET(Tables!$F$248,0,ROW(B35)-7))</f>
        <v/>
      </c>
    </row>
    <row r="36" spans="1:5" x14ac:dyDescent="0.2">
      <c r="A36" s="349" t="str">
        <f ca="1">IF(OFFSET(Tables!$F$5,0,ROW(B36)-7)&gt;0,OFFSET(Tables!$F$5,0,ROW(B36)-7),"")</f>
        <v/>
      </c>
      <c r="B36" s="386">
        <f ca="1">IF(OFFSET(Tables!$F$6,0,ROW(B36)-7)&gt;0,OFFSET(Tables!$F$6,0,ROW(B36)-7),"")</f>
        <v>30</v>
      </c>
      <c r="C36" s="421" t="str">
        <f ca="1">IF(B36="","",OFFSET(Tables!$F$230,0,ROW(B36)-7))</f>
        <v/>
      </c>
      <c r="D36" s="301" t="str">
        <f ca="1">IF(B36="","",OFFSET(Tables!$F$239,0,ROW(B36)-7))</f>
        <v/>
      </c>
      <c r="E36" s="422" t="str">
        <f ca="1">IF(B36="","",OFFSET(Tables!$F$248,0,ROW(B36)-7))</f>
        <v/>
      </c>
    </row>
    <row r="37" spans="1:5" x14ac:dyDescent="0.2">
      <c r="A37" s="349" t="str">
        <f ca="1">IF(OFFSET(Tables!$F$5,0,ROW(B37)-7)&gt;0,OFFSET(Tables!$F$5,0,ROW(B37)-7),"")</f>
        <v/>
      </c>
      <c r="B37" s="386">
        <f ca="1">IF(OFFSET(Tables!$F$6,0,ROW(B37)-7)&gt;0,OFFSET(Tables!$F$6,0,ROW(B37)-7),"")</f>
        <v>31</v>
      </c>
      <c r="C37" s="421" t="str">
        <f ca="1">IF(B37="","",OFFSET(Tables!$F$230,0,ROW(B37)-7))</f>
        <v/>
      </c>
      <c r="D37" s="301" t="str">
        <f ca="1">IF(B37="","",OFFSET(Tables!$F$239,0,ROW(B37)-7))</f>
        <v/>
      </c>
      <c r="E37" s="422" t="str">
        <f ca="1">IF(B37="","",OFFSET(Tables!$F$248,0,ROW(B37)-7))</f>
        <v/>
      </c>
    </row>
    <row r="38" spans="1:5" x14ac:dyDescent="0.2">
      <c r="A38" s="349" t="str">
        <f ca="1">IF(OFFSET(Tables!$F$5,0,ROW(B38)-7)&gt;0,OFFSET(Tables!$F$5,0,ROW(B38)-7),"")</f>
        <v/>
      </c>
      <c r="B38" s="386">
        <f ca="1">IF(OFFSET(Tables!$F$6,0,ROW(B38)-7)&gt;0,OFFSET(Tables!$F$6,0,ROW(B38)-7),"")</f>
        <v>32</v>
      </c>
      <c r="C38" s="421" t="str">
        <f ca="1">IF(B38="","",OFFSET(Tables!$F$230,0,ROW(B38)-7))</f>
        <v/>
      </c>
      <c r="D38" s="301" t="str">
        <f ca="1">IF(B38="","",OFFSET(Tables!$F$239,0,ROW(B38)-7))</f>
        <v/>
      </c>
      <c r="E38" s="422" t="str">
        <f ca="1">IF(B38="","",OFFSET(Tables!$F$248,0,ROW(B38)-7))</f>
        <v/>
      </c>
    </row>
    <row r="39" spans="1:5" x14ac:dyDescent="0.2">
      <c r="A39" s="349" t="str">
        <f ca="1">IF(OFFSET(Tables!$F$5,0,ROW(B39)-7)&gt;0,OFFSET(Tables!$F$5,0,ROW(B39)-7),"")</f>
        <v/>
      </c>
      <c r="B39" s="386">
        <f ca="1">IF(OFFSET(Tables!$F$6,0,ROW(B39)-7)&gt;0,OFFSET(Tables!$F$6,0,ROW(B39)-7),"")</f>
        <v>33</v>
      </c>
      <c r="C39" s="421" t="str">
        <f ca="1">IF(B39="","",OFFSET(Tables!$F$230,0,ROW(B39)-7))</f>
        <v/>
      </c>
      <c r="D39" s="301" t="str">
        <f ca="1">IF(B39="","",OFFSET(Tables!$F$239,0,ROW(B39)-7))</f>
        <v/>
      </c>
      <c r="E39" s="422" t="str">
        <f ca="1">IF(B39="","",OFFSET(Tables!$F$248,0,ROW(B39)-7))</f>
        <v/>
      </c>
    </row>
    <row r="40" spans="1:5" x14ac:dyDescent="0.2">
      <c r="A40" s="349" t="str">
        <f ca="1">IF(OFFSET(Tables!$F$5,0,ROW(B40)-7)&gt;0,OFFSET(Tables!$F$5,0,ROW(B40)-7),"")</f>
        <v/>
      </c>
      <c r="B40" s="386">
        <f ca="1">IF(OFFSET(Tables!$F$6,0,ROW(B40)-7)&gt;0,OFFSET(Tables!$F$6,0,ROW(B40)-7),"")</f>
        <v>34</v>
      </c>
      <c r="C40" s="421" t="str">
        <f ca="1">IF(B40="","",OFFSET(Tables!$F$230,0,ROW(B40)-7))</f>
        <v/>
      </c>
      <c r="D40" s="301" t="str">
        <f ca="1">IF(B40="","",OFFSET(Tables!$F$239,0,ROW(B40)-7))</f>
        <v/>
      </c>
      <c r="E40" s="422" t="str">
        <f ca="1">IF(B40="","",OFFSET(Tables!$F$248,0,ROW(B40)-7))</f>
        <v/>
      </c>
    </row>
    <row r="41" spans="1:5" x14ac:dyDescent="0.2">
      <c r="A41" s="349" t="str">
        <f ca="1">IF(OFFSET(Tables!$F$5,0,ROW(B41)-7)&gt;0,OFFSET(Tables!$F$5,0,ROW(B41)-7),"")</f>
        <v/>
      </c>
      <c r="B41" s="386">
        <f ca="1">IF(OFFSET(Tables!$F$6,0,ROW(B41)-7)&gt;0,OFFSET(Tables!$F$6,0,ROW(B41)-7),"")</f>
        <v>35</v>
      </c>
      <c r="C41" s="421" t="str">
        <f ca="1">IF(B41="","",OFFSET(Tables!$F$230,0,ROW(B41)-7))</f>
        <v/>
      </c>
      <c r="D41" s="301" t="str">
        <f ca="1">IF(B41="","",OFFSET(Tables!$F$239,0,ROW(B41)-7))</f>
        <v/>
      </c>
      <c r="E41" s="422" t="str">
        <f ca="1">IF(B41="","",OFFSET(Tables!$F$248,0,ROW(B41)-7))</f>
        <v/>
      </c>
    </row>
    <row r="42" spans="1:5" x14ac:dyDescent="0.2">
      <c r="A42" s="349" t="str">
        <f ca="1">IF(OFFSET(Tables!$F$5,0,ROW(B42)-7)&gt;0,OFFSET(Tables!$F$5,0,ROW(B42)-7),"")</f>
        <v/>
      </c>
      <c r="B42" s="386">
        <f ca="1">IF(OFFSET(Tables!$F$6,0,ROW(B42)-7)&gt;0,OFFSET(Tables!$F$6,0,ROW(B42)-7),"")</f>
        <v>36</v>
      </c>
      <c r="C42" s="421" t="str">
        <f ca="1">IF(B42="","",OFFSET(Tables!$F$230,0,ROW(B42)-7))</f>
        <v/>
      </c>
      <c r="D42" s="301" t="str">
        <f ca="1">IF(B42="","",OFFSET(Tables!$F$239,0,ROW(B42)-7))</f>
        <v/>
      </c>
      <c r="E42" s="422" t="str">
        <f ca="1">IF(B42="","",OFFSET(Tables!$F$248,0,ROW(B42)-7))</f>
        <v/>
      </c>
    </row>
    <row r="43" spans="1:5" x14ac:dyDescent="0.2">
      <c r="A43" s="349" t="str">
        <f ca="1">IF(OFFSET(Tables!$F$5,0,ROW(B43)-7)&gt;0,OFFSET(Tables!$F$5,0,ROW(B43)-7),"")</f>
        <v/>
      </c>
      <c r="B43" s="386">
        <f ca="1">IF(OFFSET(Tables!$F$6,0,ROW(B43)-7)&gt;0,OFFSET(Tables!$F$6,0,ROW(B43)-7),"")</f>
        <v>37</v>
      </c>
      <c r="C43" s="421" t="str">
        <f ca="1">IF(B43="","",OFFSET(Tables!$F$230,0,ROW(B43)-7))</f>
        <v/>
      </c>
      <c r="D43" s="301" t="str">
        <f ca="1">IF(B43="","",OFFSET(Tables!$F$239,0,ROW(B43)-7))</f>
        <v/>
      </c>
      <c r="E43" s="422" t="str">
        <f ca="1">IF(B43="","",OFFSET(Tables!$F$248,0,ROW(B43)-7))</f>
        <v/>
      </c>
    </row>
    <row r="44" spans="1:5" x14ac:dyDescent="0.2">
      <c r="A44" s="349" t="str">
        <f ca="1">IF(OFFSET(Tables!$F$5,0,ROW(B44)-7)&gt;0,OFFSET(Tables!$F$5,0,ROW(B44)-7),"")</f>
        <v/>
      </c>
      <c r="B44" s="386">
        <f ca="1">IF(OFFSET(Tables!$F$6,0,ROW(B44)-7)&gt;0,OFFSET(Tables!$F$6,0,ROW(B44)-7),"")</f>
        <v>38</v>
      </c>
      <c r="C44" s="421" t="str">
        <f ca="1">IF(B44="","",OFFSET(Tables!$F$230,0,ROW(B44)-7))</f>
        <v/>
      </c>
      <c r="D44" s="301" t="str">
        <f ca="1">IF(B44="","",OFFSET(Tables!$F$239,0,ROW(B44)-7))</f>
        <v/>
      </c>
      <c r="E44" s="422" t="str">
        <f ca="1">IF(B44="","",OFFSET(Tables!$F$248,0,ROW(B44)-7))</f>
        <v/>
      </c>
    </row>
    <row r="45" spans="1:5" x14ac:dyDescent="0.2">
      <c r="A45" s="349" t="str">
        <f ca="1">IF(OFFSET(Tables!$F$5,0,ROW(B45)-7)&gt;0,OFFSET(Tables!$F$5,0,ROW(B45)-7),"")</f>
        <v/>
      </c>
      <c r="B45" s="386">
        <f ca="1">IF(OFFSET(Tables!$F$6,0,ROW(B45)-7)&gt;0,OFFSET(Tables!$F$6,0,ROW(B45)-7),"")</f>
        <v>39</v>
      </c>
      <c r="C45" s="421" t="str">
        <f ca="1">IF(B45="","",OFFSET(Tables!$F$230,0,ROW(B45)-7))</f>
        <v/>
      </c>
      <c r="D45" s="301" t="str">
        <f ca="1">IF(B45="","",OFFSET(Tables!$F$239,0,ROW(B45)-7))</f>
        <v/>
      </c>
      <c r="E45" s="422" t="str">
        <f ca="1">IF(B45="","",OFFSET(Tables!$F$248,0,ROW(B45)-7))</f>
        <v/>
      </c>
    </row>
    <row r="46" spans="1:5" x14ac:dyDescent="0.2">
      <c r="A46" s="349" t="str">
        <f ca="1">IF(OFFSET(Tables!$F$5,0,ROW(B46)-7)&gt;0,OFFSET(Tables!$F$5,0,ROW(B46)-7),"")</f>
        <v/>
      </c>
      <c r="B46" s="386">
        <f ca="1">IF(OFFSET(Tables!$F$6,0,ROW(B46)-7)&gt;0,OFFSET(Tables!$F$6,0,ROW(B46)-7),"")</f>
        <v>40</v>
      </c>
      <c r="C46" s="421" t="str">
        <f ca="1">IF(B46="","",OFFSET(Tables!$F$230,0,ROW(B46)-7))</f>
        <v/>
      </c>
      <c r="D46" s="301" t="str">
        <f ca="1">IF(B46="","",OFFSET(Tables!$F$239,0,ROW(B46)-7))</f>
        <v/>
      </c>
      <c r="E46" s="422" t="str">
        <f ca="1">IF(B46="","",OFFSET(Tables!$F$248,0,ROW(B46)-7))</f>
        <v/>
      </c>
    </row>
    <row r="47" spans="1:5" x14ac:dyDescent="0.2">
      <c r="A47" s="349" t="str">
        <f ca="1">IF(OFFSET(Tables!$F$5,0,ROW(B47)-7)&gt;0,OFFSET(Tables!$F$5,0,ROW(B47)-7),"")</f>
        <v/>
      </c>
      <c r="B47" s="386">
        <f ca="1">IF(OFFSET(Tables!$F$6,0,ROW(B47)-7)&gt;0,OFFSET(Tables!$F$6,0,ROW(B47)-7),"")</f>
        <v>41</v>
      </c>
      <c r="C47" s="421" t="str">
        <f ca="1">IF(B47="","",OFFSET(Tables!$F$230,0,ROW(B47)-7))</f>
        <v/>
      </c>
      <c r="D47" s="301" t="str">
        <f ca="1">IF(B47="","",OFFSET(Tables!$F$239,0,ROW(B47)-7))</f>
        <v/>
      </c>
      <c r="E47" s="422" t="str">
        <f ca="1">IF(B47="","",OFFSET(Tables!$F$248,0,ROW(B47)-7))</f>
        <v/>
      </c>
    </row>
    <row r="48" spans="1:5" x14ac:dyDescent="0.2">
      <c r="A48" s="349" t="str">
        <f ca="1">IF(OFFSET(Tables!$F$5,0,ROW(B48)-7)&gt;0,OFFSET(Tables!$F$5,0,ROW(B48)-7),"")</f>
        <v/>
      </c>
      <c r="B48" s="386">
        <f ca="1">IF(OFFSET(Tables!$F$6,0,ROW(B48)-7)&gt;0,OFFSET(Tables!$F$6,0,ROW(B48)-7),"")</f>
        <v>42</v>
      </c>
      <c r="C48" s="421" t="str">
        <f ca="1">IF(B48="","",OFFSET(Tables!$F$230,0,ROW(B48)-7))</f>
        <v/>
      </c>
      <c r="D48" s="301" t="str">
        <f ca="1">IF(B48="","",OFFSET(Tables!$F$239,0,ROW(B48)-7))</f>
        <v/>
      </c>
      <c r="E48" s="422" t="str">
        <f ca="1">IF(B48="","",OFFSET(Tables!$F$248,0,ROW(B48)-7))</f>
        <v/>
      </c>
    </row>
    <row r="49" spans="1:5" x14ac:dyDescent="0.2">
      <c r="A49" s="349" t="str">
        <f ca="1">IF(OFFSET(Tables!$F$5,0,ROW(B49)-7)&gt;0,OFFSET(Tables!$F$5,0,ROW(B49)-7),"")</f>
        <v/>
      </c>
      <c r="B49" s="386">
        <f ca="1">IF(OFFSET(Tables!$F$6,0,ROW(B49)-7)&gt;0,OFFSET(Tables!$F$6,0,ROW(B49)-7),"")</f>
        <v>43</v>
      </c>
      <c r="C49" s="421" t="str">
        <f ca="1">IF(B49="","",OFFSET(Tables!$F$230,0,ROW(B49)-7))</f>
        <v/>
      </c>
      <c r="D49" s="301" t="str">
        <f ca="1">IF(B49="","",OFFSET(Tables!$F$239,0,ROW(B49)-7))</f>
        <v/>
      </c>
      <c r="E49" s="422" t="str">
        <f ca="1">IF(B49="","",OFFSET(Tables!$F$248,0,ROW(B49)-7))</f>
        <v/>
      </c>
    </row>
    <row r="50" spans="1:5" x14ac:dyDescent="0.2">
      <c r="A50" s="349" t="str">
        <f ca="1">IF(OFFSET(Tables!$F$5,0,ROW(B50)-7)&gt;0,OFFSET(Tables!$F$5,0,ROW(B50)-7),"")</f>
        <v/>
      </c>
      <c r="B50" s="386">
        <f ca="1">IF(OFFSET(Tables!$F$6,0,ROW(B50)-7)&gt;0,OFFSET(Tables!$F$6,0,ROW(B50)-7),"")</f>
        <v>44</v>
      </c>
      <c r="C50" s="421" t="str">
        <f ca="1">IF(B50="","",OFFSET(Tables!$F$230,0,ROW(B50)-7))</f>
        <v/>
      </c>
      <c r="D50" s="301" t="str">
        <f ca="1">IF(B50="","",OFFSET(Tables!$F$239,0,ROW(B50)-7))</f>
        <v/>
      </c>
      <c r="E50" s="422" t="str">
        <f ca="1">IF(B50="","",OFFSET(Tables!$F$248,0,ROW(B50)-7))</f>
        <v/>
      </c>
    </row>
    <row r="51" spans="1:5" x14ac:dyDescent="0.2">
      <c r="A51" s="349" t="str">
        <f ca="1">IF(OFFSET(Tables!$F$5,0,ROW(B51)-7)&gt;0,OFFSET(Tables!$F$5,0,ROW(B51)-7),"")</f>
        <v/>
      </c>
      <c r="B51" s="386">
        <f ca="1">IF(OFFSET(Tables!$F$6,0,ROW(B51)-7)&gt;0,OFFSET(Tables!$F$6,0,ROW(B51)-7),"")</f>
        <v>45</v>
      </c>
      <c r="C51" s="421" t="str">
        <f ca="1">IF(B51="","",OFFSET(Tables!$F$230,0,ROW(B51)-7))</f>
        <v/>
      </c>
      <c r="D51" s="301" t="str">
        <f ca="1">IF(B51="","",OFFSET(Tables!$F$239,0,ROW(B51)-7))</f>
        <v/>
      </c>
      <c r="E51" s="422" t="str">
        <f ca="1">IF(B51="","",OFFSET(Tables!$F$248,0,ROW(B51)-7))</f>
        <v/>
      </c>
    </row>
    <row r="52" spans="1:5" x14ac:dyDescent="0.2">
      <c r="A52" s="349" t="str">
        <f ca="1">IF(OFFSET(Tables!$F$5,0,ROW(B52)-7)&gt;0,OFFSET(Tables!$F$5,0,ROW(B52)-7),"")</f>
        <v/>
      </c>
      <c r="B52" s="386">
        <f ca="1">IF(OFFSET(Tables!$F$6,0,ROW(B52)-7)&gt;0,OFFSET(Tables!$F$6,0,ROW(B52)-7),"")</f>
        <v>46</v>
      </c>
      <c r="C52" s="421" t="str">
        <f ca="1">IF(B52="","",OFFSET(Tables!$F$230,0,ROW(B52)-7))</f>
        <v/>
      </c>
      <c r="D52" s="301" t="str">
        <f ca="1">IF(B52="","",OFFSET(Tables!$F$239,0,ROW(B52)-7))</f>
        <v/>
      </c>
      <c r="E52" s="422" t="str">
        <f ca="1">IF(B52="","",OFFSET(Tables!$F$248,0,ROW(B52)-7))</f>
        <v/>
      </c>
    </row>
    <row r="53" spans="1:5" x14ac:dyDescent="0.2">
      <c r="A53" s="349" t="str">
        <f ca="1">IF(OFFSET(Tables!$F$5,0,ROW(B53)-7)&gt;0,OFFSET(Tables!$F$5,0,ROW(B53)-7),"")</f>
        <v/>
      </c>
      <c r="B53" s="386">
        <f ca="1">IF(OFFSET(Tables!$F$6,0,ROW(B53)-7)&gt;0,OFFSET(Tables!$F$6,0,ROW(B53)-7),"")</f>
        <v>47</v>
      </c>
      <c r="C53" s="421" t="str">
        <f ca="1">IF(B53="","",OFFSET(Tables!$F$230,0,ROW(B53)-7))</f>
        <v/>
      </c>
      <c r="D53" s="301" t="str">
        <f ca="1">IF(B53="","",OFFSET(Tables!$F$239,0,ROW(B53)-7))</f>
        <v/>
      </c>
      <c r="E53" s="422" t="str">
        <f ca="1">IF(B53="","",OFFSET(Tables!$F$248,0,ROW(B53)-7))</f>
        <v/>
      </c>
    </row>
    <row r="54" spans="1:5" x14ac:dyDescent="0.2">
      <c r="A54" s="349" t="str">
        <f ca="1">IF(OFFSET(Tables!$F$5,0,ROW(B54)-7)&gt;0,OFFSET(Tables!$F$5,0,ROW(B54)-7),"")</f>
        <v/>
      </c>
      <c r="B54" s="386">
        <f ca="1">IF(OFFSET(Tables!$F$6,0,ROW(B54)-7)&gt;0,OFFSET(Tables!$F$6,0,ROW(B54)-7),"")</f>
        <v>48</v>
      </c>
      <c r="C54" s="421" t="str">
        <f ca="1">IF(B54="","",OFFSET(Tables!$F$230,0,ROW(B54)-7))</f>
        <v/>
      </c>
      <c r="D54" s="301" t="str">
        <f ca="1">IF(B54="","",OFFSET(Tables!$F$239,0,ROW(B54)-7))</f>
        <v/>
      </c>
      <c r="E54" s="422" t="str">
        <f ca="1">IF(B54="","",OFFSET(Tables!$F$248,0,ROW(B54)-7))</f>
        <v/>
      </c>
    </row>
    <row r="55" spans="1:5" x14ac:dyDescent="0.2">
      <c r="A55" s="349" t="str">
        <f ca="1">IF(OFFSET(Tables!$F$5,0,ROW(B55)-7)&gt;0,OFFSET(Tables!$F$5,0,ROW(B55)-7),"")</f>
        <v/>
      </c>
      <c r="B55" s="386">
        <f ca="1">IF(OFFSET(Tables!$F$6,0,ROW(B55)-7)&gt;0,OFFSET(Tables!$F$6,0,ROW(B55)-7),"")</f>
        <v>49</v>
      </c>
      <c r="C55" s="421" t="str">
        <f ca="1">IF(B55="","",OFFSET(Tables!$F$230,0,ROW(B55)-7))</f>
        <v/>
      </c>
      <c r="D55" s="301" t="str">
        <f ca="1">IF(B55="","",OFFSET(Tables!$F$239,0,ROW(B55)-7))</f>
        <v/>
      </c>
      <c r="E55" s="422" t="str">
        <f ca="1">IF(B55="","",OFFSET(Tables!$F$248,0,ROW(B55)-7))</f>
        <v/>
      </c>
    </row>
    <row r="56" spans="1:5" x14ac:dyDescent="0.2">
      <c r="A56" s="349" t="str">
        <f ca="1">IF(OFFSET(Tables!$F$5,0,ROW(B56)-7)&gt;0,OFFSET(Tables!$F$5,0,ROW(B56)-7),"")</f>
        <v/>
      </c>
      <c r="B56" s="386">
        <f ca="1">IF(OFFSET(Tables!$F$6,0,ROW(B56)-7)&gt;0,OFFSET(Tables!$F$6,0,ROW(B56)-7),"")</f>
        <v>50</v>
      </c>
      <c r="C56" s="421" t="str">
        <f ca="1">IF(B56="","",OFFSET(Tables!$F$230,0,ROW(B56)-7))</f>
        <v/>
      </c>
      <c r="D56" s="301" t="str">
        <f ca="1">IF(B56="","",OFFSET(Tables!$F$239,0,ROW(B56)-7))</f>
        <v/>
      </c>
      <c r="E56" s="422" t="str">
        <f ca="1">IF(B56="","",OFFSET(Tables!$F$248,0,ROW(B56)-7))</f>
        <v/>
      </c>
    </row>
    <row r="57" spans="1:5" x14ac:dyDescent="0.2">
      <c r="A57" s="349" t="str">
        <f ca="1">IF(OFFSET(Tables!$F$5,0,ROW(B57)-7)&gt;0,OFFSET(Tables!$F$5,0,ROW(B57)-7),"")</f>
        <v/>
      </c>
      <c r="B57" s="386">
        <f ca="1">IF(OFFSET(Tables!$F$6,0,ROW(B57)-7)&gt;0,OFFSET(Tables!$F$6,0,ROW(B57)-7),"")</f>
        <v>51</v>
      </c>
      <c r="C57" s="421" t="str">
        <f ca="1">IF(B57="","",OFFSET(Tables!$F$230,0,ROW(B57)-7))</f>
        <v/>
      </c>
      <c r="D57" s="301" t="str">
        <f ca="1">IF(B57="","",OFFSET(Tables!$F$239,0,ROW(B57)-7))</f>
        <v/>
      </c>
      <c r="E57" s="422" t="str">
        <f ca="1">IF(B57="","",OFFSET(Tables!$F$248,0,ROW(B57)-7))</f>
        <v/>
      </c>
    </row>
    <row r="58" spans="1:5" x14ac:dyDescent="0.2">
      <c r="A58" s="349" t="str">
        <f ca="1">IF(OFFSET(Tables!$F$5,0,ROW(B58)-7)&gt;0,OFFSET(Tables!$F$5,0,ROW(B58)-7),"")</f>
        <v/>
      </c>
      <c r="B58" s="386">
        <f ca="1">IF(OFFSET(Tables!$F$6,0,ROW(B58)-7)&gt;0,OFFSET(Tables!$F$6,0,ROW(B58)-7),"")</f>
        <v>52</v>
      </c>
      <c r="C58" s="421" t="str">
        <f ca="1">IF(B58="","",OFFSET(Tables!$F$230,0,ROW(B58)-7))</f>
        <v/>
      </c>
      <c r="D58" s="301" t="str">
        <f ca="1">IF(B58="","",OFFSET(Tables!$F$239,0,ROW(B58)-7))</f>
        <v/>
      </c>
      <c r="E58" s="422" t="str">
        <f ca="1">IF(B58="","",OFFSET(Tables!$F$248,0,ROW(B58)-7))</f>
        <v/>
      </c>
    </row>
    <row r="59" spans="1:5" ht="13.5" thickBot="1" x14ac:dyDescent="0.25">
      <c r="A59" s="351" t="str">
        <f ca="1">IF(OFFSET(Tables!$F$5,0,ROW(B59)-7)&gt;0,OFFSET(Tables!$F$5,0,ROW(B59)-7),"")</f>
        <v/>
      </c>
      <c r="B59" s="512">
        <f ca="1">IF(OFFSET(Tables!$F$6,0,ROW(B59)-7)&gt;0,OFFSET(Tables!$F$6,0,ROW(B59)-7),"")</f>
        <v>53</v>
      </c>
      <c r="C59" s="423"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39"/>
    </row>
    <row r="2" spans="1:26" s="281" customFormat="1" ht="15.75" x14ac:dyDescent="0.25">
      <c r="A2" s="643" t="str">
        <f>Tables!$A$257</f>
        <v>Republic of Suriname</v>
      </c>
      <c r="B2" s="643"/>
      <c r="C2" s="643"/>
      <c r="D2" s="643"/>
      <c r="E2" s="643"/>
      <c r="F2" s="643"/>
      <c r="G2" s="643"/>
      <c r="H2" s="643"/>
      <c r="I2" s="643"/>
      <c r="J2" s="643"/>
      <c r="K2" s="643"/>
      <c r="L2" s="643"/>
      <c r="M2" s="643"/>
      <c r="N2" s="643"/>
      <c r="O2" s="643"/>
      <c r="P2" s="643"/>
      <c r="Q2" s="643"/>
      <c r="R2" s="643"/>
      <c r="S2" s="643"/>
      <c r="T2" s="643"/>
      <c r="U2" s="643"/>
      <c r="V2" s="643"/>
      <c r="W2" s="643"/>
      <c r="X2" s="643"/>
      <c r="Y2" s="643"/>
      <c r="Z2" s="643"/>
    </row>
    <row r="3" spans="1:26"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c r="U3" s="642"/>
      <c r="V3" s="642"/>
      <c r="W3" s="642"/>
      <c r="X3" s="642"/>
      <c r="Y3" s="642"/>
      <c r="Z3" s="642"/>
    </row>
    <row r="4" spans="1:26" s="281" customFormat="1" x14ac:dyDescent="0.2"/>
    <row r="5" spans="1:26" ht="33.75" customHeight="1" thickBot="1" x14ac:dyDescent="0.25">
      <c r="A5" s="647" t="s">
        <v>96</v>
      </c>
      <c r="B5" s="647"/>
      <c r="C5" s="647"/>
      <c r="D5" s="647"/>
      <c r="E5" s="647"/>
      <c r="F5" s="647"/>
      <c r="G5" s="647"/>
      <c r="H5" s="647"/>
      <c r="I5" s="647"/>
      <c r="J5" s="647"/>
      <c r="K5" s="647"/>
      <c r="L5" s="647"/>
      <c r="M5" s="647"/>
      <c r="N5" s="647"/>
      <c r="O5" s="647"/>
      <c r="P5" s="647"/>
      <c r="Q5" s="647"/>
      <c r="R5" s="647"/>
      <c r="S5" s="647"/>
      <c r="T5" s="647"/>
    </row>
    <row r="6" spans="1:26" ht="13.5" thickBot="1" x14ac:dyDescent="0.25">
      <c r="A6" s="284"/>
      <c r="B6" s="288"/>
      <c r="C6" s="644" t="str">
        <f>Tables!$BK11</f>
        <v>Under 6 months</v>
      </c>
      <c r="D6" s="645"/>
      <c r="E6" s="646"/>
      <c r="F6" s="644" t="str">
        <f>Tables!$BK12</f>
        <v>6 to 11 months</v>
      </c>
      <c r="G6" s="645"/>
      <c r="H6" s="646"/>
      <c r="I6" s="644" t="str">
        <f>Tables!$BK13</f>
        <v>12 to 23 months</v>
      </c>
      <c r="J6" s="645"/>
      <c r="K6" s="646"/>
      <c r="L6" s="644" t="str">
        <f>Tables!$BK14</f>
        <v>2 to 4 years</v>
      </c>
      <c r="M6" s="645"/>
      <c r="N6" s="646"/>
      <c r="O6" s="644" t="str">
        <f>Tables!$BK15</f>
        <v>5 to 14 years</v>
      </c>
      <c r="P6" s="645"/>
      <c r="Q6" s="646"/>
      <c r="R6" s="644" t="str">
        <f>Tables!$BK16</f>
        <v>15 to 49 years</v>
      </c>
      <c r="S6" s="645"/>
      <c r="T6" s="646"/>
      <c r="U6" s="644" t="str">
        <f>Tables!$BK17</f>
        <v>50 to 64 years</v>
      </c>
      <c r="V6" s="645"/>
      <c r="W6" s="646"/>
      <c r="X6" s="644" t="str">
        <f>Tables!$BK18</f>
        <v>65 years +</v>
      </c>
      <c r="Y6" s="645"/>
      <c r="Z6" s="646"/>
    </row>
    <row r="7" spans="1:26" ht="75" customHeight="1" thickBot="1" x14ac:dyDescent="0.25">
      <c r="A7" s="491" t="s">
        <v>35</v>
      </c>
      <c r="B7" s="490" t="s">
        <v>98</v>
      </c>
      <c r="C7" s="405" t="str">
        <f>Tables!$BJ64</f>
        <v>Hospitalization</v>
      </c>
      <c r="D7" s="402" t="str">
        <f>Tables!$BJ65</f>
        <v>ICU</v>
      </c>
      <c r="E7" s="414" t="str">
        <f>Tables!$BJ66</f>
        <v>Death</v>
      </c>
      <c r="F7" s="405" t="str">
        <f>Tables!$BJ64</f>
        <v>Hospitalization</v>
      </c>
      <c r="G7" s="402" t="str">
        <f>Tables!$BJ65</f>
        <v>ICU</v>
      </c>
      <c r="H7" s="414" t="str">
        <f>Tables!$BJ66</f>
        <v>Death</v>
      </c>
      <c r="I7" s="405" t="str">
        <f>Tables!$BJ64</f>
        <v>Hospitalization</v>
      </c>
      <c r="J7" s="402" t="str">
        <f>Tables!$BJ65</f>
        <v>ICU</v>
      </c>
      <c r="K7" s="414" t="str">
        <f>Tables!$BJ66</f>
        <v>Death</v>
      </c>
      <c r="L7" s="405" t="str">
        <f>Tables!$BJ64</f>
        <v>Hospitalization</v>
      </c>
      <c r="M7" s="402" t="str">
        <f>Tables!$BJ65</f>
        <v>ICU</v>
      </c>
      <c r="N7" s="414" t="str">
        <f>Tables!$BJ66</f>
        <v>Death</v>
      </c>
      <c r="O7" s="405" t="str">
        <f>Tables!$BJ64</f>
        <v>Hospitalization</v>
      </c>
      <c r="P7" s="402" t="str">
        <f>Tables!$BJ65</f>
        <v>ICU</v>
      </c>
      <c r="Q7" s="414" t="str">
        <f>Tables!$BJ66</f>
        <v>Death</v>
      </c>
      <c r="R7" s="405" t="str">
        <f>Tables!$BJ64</f>
        <v>Hospitalization</v>
      </c>
      <c r="S7" s="402" t="str">
        <f>Tables!$BJ65</f>
        <v>ICU</v>
      </c>
      <c r="T7" s="414" t="str">
        <f>Tables!$BJ66</f>
        <v>Death</v>
      </c>
      <c r="U7" s="405" t="str">
        <f>Tables!$BJ64</f>
        <v>Hospitalization</v>
      </c>
      <c r="V7" s="402" t="str">
        <f>Tables!$BJ65</f>
        <v>ICU</v>
      </c>
      <c r="W7" s="414" t="str">
        <f>Tables!$BJ66</f>
        <v>Death</v>
      </c>
      <c r="X7" s="405" t="str">
        <f>Tables!$BJ64</f>
        <v>Hospitalization</v>
      </c>
      <c r="Y7" s="402" t="str">
        <f>Tables!$BJ65</f>
        <v>ICU</v>
      </c>
      <c r="Z7" s="414" t="str">
        <f>Tables!$BJ66</f>
        <v>Death</v>
      </c>
    </row>
    <row r="8" spans="1:26" x14ac:dyDescent="0.2">
      <c r="A8" s="348" t="str">
        <f ca="1">IF(OFFSET(Tables!$F$5,0,ROW(B8)-8)&gt;0,OFFSET(Tables!$F$5,0,ROW(B8)-8),"")</f>
        <v/>
      </c>
      <c r="B8" s="345">
        <f ca="1">IF(OFFSET(Tables!$F$6,0,ROW(B8)-8)&gt;0,OFFSET(Tables!$F$6,0,ROW(B8)-8),"")</f>
        <v>1</v>
      </c>
      <c r="C8" s="424" t="str">
        <f ca="1">IF(B8="","",OFFSET(Tables!$F$14,0,ROW(C8)-8))</f>
        <v/>
      </c>
      <c r="D8" s="425" t="str">
        <f ca="1">IF(B8="","",OFFSET(Tables!$F$23,0,ROW(D8)-8))</f>
        <v/>
      </c>
      <c r="E8" s="426" t="str">
        <f ca="1">IF(B8="","",OFFSET(Tables!$F$32,0,ROW(E8)-8))</f>
        <v/>
      </c>
      <c r="F8" s="403" t="str">
        <f ca="1">IF(B8="","",OFFSET(Tables!$F$41,0,ROW(F8)-8))</f>
        <v/>
      </c>
      <c r="G8" s="425" t="str">
        <f ca="1">IF(B8="","",OFFSET(Tables!$F$50,0,ROW(G8)-8))</f>
        <v/>
      </c>
      <c r="H8" s="404" t="str">
        <f ca="1">IF(B8="","",OFFSET(Tables!$F$59,0,ROW(H8)-8))</f>
        <v/>
      </c>
      <c r="I8" s="424" t="str">
        <f ca="1">IF(B8="","",OFFSET(Tables!$F$68,0,ROW(I8)-8))</f>
        <v/>
      </c>
      <c r="J8" s="425" t="str">
        <f ca="1">IF(B8="","",OFFSET(Tables!$F$77,0,ROW(J8)-8))</f>
        <v/>
      </c>
      <c r="K8" s="426" t="str">
        <f ca="1">IF(B8="","",OFFSET(Tables!$F$86,0,ROW(K8)-8))</f>
        <v/>
      </c>
      <c r="L8" s="403" t="str">
        <f ca="1">IF(B8="","",OFFSET(Tables!$F$95,0,ROW(L8)-8))</f>
        <v/>
      </c>
      <c r="M8" s="425" t="str">
        <f ca="1">IF(B8="","",OFFSET(Tables!$F$104,0,ROW(M8)-8))</f>
        <v/>
      </c>
      <c r="N8" s="404" t="str">
        <f ca="1">IF(B8="","",OFFSET(Tables!$F$113,0,ROW(N8)-8))</f>
        <v/>
      </c>
      <c r="O8" s="424" t="str">
        <f ca="1">IF(B8="","",OFFSET(Tables!$F$122,0,ROW(O8)-8))</f>
        <v/>
      </c>
      <c r="P8" s="425" t="str">
        <f ca="1">IF(B8="","",OFFSET(Tables!$F$131,0,ROW(P8)-8))</f>
        <v/>
      </c>
      <c r="Q8" s="426" t="str">
        <f ca="1">IF(B8="","",OFFSET(Tables!$F$140,0,ROW(Q8)-8))</f>
        <v/>
      </c>
      <c r="R8" s="403" t="str">
        <f ca="1">IF(B8="","",OFFSET(Tables!$F$149,0,ROW(R8)-8))</f>
        <v/>
      </c>
      <c r="S8" s="425" t="str">
        <f ca="1">IF(B8="","",OFFSET(Tables!$F$158,0,ROW(S8)-8))</f>
        <v/>
      </c>
      <c r="T8" s="426" t="str">
        <f ca="1">IF(B8="","",OFFSET(Tables!$F$167,0,ROW(T8)-8))</f>
        <v/>
      </c>
      <c r="U8" s="468" t="str">
        <f ca="1">IF($B8="","",OFFSET(Tables!$F$176,0,ROW(U8)-8))</f>
        <v/>
      </c>
      <c r="V8" s="469" t="str">
        <f ca="1">IF($B8="","",OFFSET(Tables!$F$185,0,ROW(V8)-8))</f>
        <v/>
      </c>
      <c r="W8" s="470" t="str">
        <f ca="1">IF($B8="","",OFFSET(Tables!$F$194,0,ROW(W8)-8))</f>
        <v/>
      </c>
      <c r="X8" s="468" t="str">
        <f ca="1">IF($B8="","",OFFSET(Tables!$F$203,0,ROW(X8)-8))</f>
        <v/>
      </c>
      <c r="Y8" s="469" t="str">
        <f ca="1">IF($B8="","",OFFSET(Tables!$F$212,0,ROW(Y8)-8))</f>
        <v/>
      </c>
      <c r="Z8" s="470" t="str">
        <f ca="1">IF($B$8="","",OFFSET(Tables!$F$221,0,ROW(Z8)-8))</f>
        <v/>
      </c>
    </row>
    <row r="9" spans="1:26" x14ac:dyDescent="0.2">
      <c r="A9" s="349" t="str">
        <f ca="1">IF(OFFSET(Tables!$F$5,0,ROW(B9)-8)&gt;0,OFFSET(Tables!$F$5,0,ROW(B9)-8),"")</f>
        <v/>
      </c>
      <c r="B9" s="286">
        <f ca="1">IF(OFFSET(Tables!$F$6,0,ROW(B9)-8)&gt;0,OFFSET(Tables!$F$6,0,ROW(B9)-8),"")</f>
        <v>2</v>
      </c>
      <c r="C9" s="407" t="str">
        <f ca="1">IF(B9="","",OFFSET(Tables!$F$14,0,ROW(C9)-8))</f>
        <v/>
      </c>
      <c r="D9" s="406" t="str">
        <f ca="1">IF(B9="","",OFFSET(Tables!$F$23,0,ROW(D9)-8))</f>
        <v/>
      </c>
      <c r="E9" s="408" t="str">
        <f ca="1">IF(B9="","",OFFSET(Tables!$F$32,0,ROW(E9)-8))</f>
        <v/>
      </c>
      <c r="F9" s="412" t="str">
        <f ca="1">IF(B9="","",OFFSET(Tables!$F$41,0,ROW(F9)-8))</f>
        <v/>
      </c>
      <c r="G9" s="406" t="str">
        <f ca="1">IF(B9="","",OFFSET(Tables!$F$50,0,ROW(G9)-8))</f>
        <v/>
      </c>
      <c r="H9" s="415" t="str">
        <f ca="1">IF(B9="","",OFFSET(Tables!$F$59,0,ROW(H9)-8))</f>
        <v/>
      </c>
      <c r="I9" s="407" t="str">
        <f ca="1">IF(B9="","",OFFSET(Tables!$F$68,0,ROW(I9)-8))</f>
        <v/>
      </c>
      <c r="J9" s="406" t="str">
        <f ca="1">IF(B9="","",OFFSET(Tables!$F$77,0,ROW(J9)-8))</f>
        <v/>
      </c>
      <c r="K9" s="408" t="str">
        <f ca="1">IF(B9="","",OFFSET(Tables!$F$86,0,ROW(K9)-8))</f>
        <v/>
      </c>
      <c r="L9" s="412" t="str">
        <f ca="1">IF(B9="","",OFFSET(Tables!$F$95,0,ROW(L9)-8))</f>
        <v/>
      </c>
      <c r="M9" s="406" t="str">
        <f ca="1">IF(B9="","",OFFSET(Tables!$F$104,0,ROW(M9)-8))</f>
        <v/>
      </c>
      <c r="N9" s="415" t="str">
        <f ca="1">IF(B9="","",OFFSET(Tables!$F$113,0,ROW(N9)-8))</f>
        <v/>
      </c>
      <c r="O9" s="407" t="str">
        <f ca="1">IF(B9="","",OFFSET(Tables!$F$122,0,ROW(O9)-8))</f>
        <v/>
      </c>
      <c r="P9" s="406" t="str">
        <f ca="1">IF(B9="","",OFFSET(Tables!$F$131,0,ROW(P9)-8))</f>
        <v/>
      </c>
      <c r="Q9" s="408" t="str">
        <f ca="1">IF(B9="","",OFFSET(Tables!$F$140,0,ROW(Q9)-8))</f>
        <v/>
      </c>
      <c r="R9" s="412" t="str">
        <f ca="1">IF(B9="","",OFFSET(Tables!$F$149,0,ROW(R9)-8))</f>
        <v/>
      </c>
      <c r="S9" s="406" t="str">
        <f ca="1">IF(B9="","",OFFSET(Tables!$F$158,0,ROW(S9)-8))</f>
        <v/>
      </c>
      <c r="T9" s="408" t="str">
        <f ca="1">IF(B9="","",OFFSET(Tables!$F$167,0,ROW(T9)-8))</f>
        <v/>
      </c>
      <c r="U9" s="407" t="str">
        <f ca="1">IF($B9="","",OFFSET(Tables!$F$176,0,ROW(U9)-8))</f>
        <v/>
      </c>
      <c r="V9" s="406" t="str">
        <f ca="1">IF($B9="","",OFFSET(Tables!$F$185,0,ROW(V9)-8))</f>
        <v/>
      </c>
      <c r="W9" s="408" t="str">
        <f ca="1">IF($B9="","",OFFSET(Tables!$F$194,0,ROW(W9)-8))</f>
        <v/>
      </c>
      <c r="X9" s="407" t="str">
        <f ca="1">IF($B9="","",OFFSET(Tables!$F$203,0,ROW(X9)-8))</f>
        <v/>
      </c>
      <c r="Y9" s="406" t="str">
        <f ca="1">IF($B9="","",OFFSET(Tables!$F$212,0,ROW(Y9)-8))</f>
        <v/>
      </c>
      <c r="Z9" s="408" t="str">
        <f ca="1">IF($B$8="","",OFFSET(Tables!$F$221,0,ROW(Z9)-8))</f>
        <v/>
      </c>
    </row>
    <row r="10" spans="1:26" x14ac:dyDescent="0.2">
      <c r="A10" s="349" t="str">
        <f ca="1">IF(OFFSET(Tables!$F$5,0,ROW(B10)-8)&gt;0,OFFSET(Tables!$F$5,0,ROW(B10)-8),"")</f>
        <v/>
      </c>
      <c r="B10" s="286">
        <f ca="1">IF(OFFSET(Tables!$F$6,0,ROW(B10)-8)&gt;0,OFFSET(Tables!$F$6,0,ROW(B10)-8),"")</f>
        <v>3</v>
      </c>
      <c r="C10" s="407" t="str">
        <f ca="1">IF(B10="","",OFFSET(Tables!$F$14,0,ROW(C10)-8))</f>
        <v/>
      </c>
      <c r="D10" s="406" t="str">
        <f ca="1">IF(B10="","",OFFSET(Tables!$F$23,0,ROW(D10)-8))</f>
        <v/>
      </c>
      <c r="E10" s="408" t="str">
        <f ca="1">IF(B10="","",OFFSET(Tables!$F$32,0,ROW(E10)-8))</f>
        <v/>
      </c>
      <c r="F10" s="412" t="str">
        <f ca="1">IF(B10="","",OFFSET(Tables!$F$41,0,ROW(F10)-8))</f>
        <v/>
      </c>
      <c r="G10" s="406" t="str">
        <f ca="1">IF(B10="","",OFFSET(Tables!$F$50,0,ROW(G10)-8))</f>
        <v/>
      </c>
      <c r="H10" s="415" t="str">
        <f ca="1">IF(B10="","",OFFSET(Tables!$F$59,0,ROW(H10)-8))</f>
        <v/>
      </c>
      <c r="I10" s="407" t="str">
        <f ca="1">IF(B10="","",OFFSET(Tables!$F$68,0,ROW(I10)-8))</f>
        <v/>
      </c>
      <c r="J10" s="406" t="str">
        <f ca="1">IF(B10="","",OFFSET(Tables!$F$77,0,ROW(J10)-8))</f>
        <v/>
      </c>
      <c r="K10" s="408" t="str">
        <f ca="1">IF(B10="","",OFFSET(Tables!$F$86,0,ROW(K10)-8))</f>
        <v/>
      </c>
      <c r="L10" s="412" t="str">
        <f ca="1">IF(B10="","",OFFSET(Tables!$F$95,0,ROW(L10)-8))</f>
        <v/>
      </c>
      <c r="M10" s="406" t="str">
        <f ca="1">IF(B10="","",OFFSET(Tables!$F$104,0,ROW(M10)-8))</f>
        <v/>
      </c>
      <c r="N10" s="415" t="str">
        <f ca="1">IF(B10="","",OFFSET(Tables!$F$113,0,ROW(N10)-8))</f>
        <v/>
      </c>
      <c r="O10" s="407" t="str">
        <f ca="1">IF(B10="","",OFFSET(Tables!$F$122,0,ROW(O10)-8))</f>
        <v/>
      </c>
      <c r="P10" s="406" t="str">
        <f ca="1">IF(B10="","",OFFSET(Tables!$F$131,0,ROW(P10)-8))</f>
        <v/>
      </c>
      <c r="Q10" s="408" t="str">
        <f ca="1">IF(B10="","",OFFSET(Tables!$F$140,0,ROW(Q10)-8))</f>
        <v/>
      </c>
      <c r="R10" s="412" t="str">
        <f ca="1">IF(B10="","",OFFSET(Tables!$F$149,0,ROW(R10)-8))</f>
        <v/>
      </c>
      <c r="S10" s="406" t="str">
        <f ca="1">IF(B10="","",OFFSET(Tables!$F$158,0,ROW(S10)-8))</f>
        <v/>
      </c>
      <c r="T10" s="408" t="str">
        <f ca="1">IF(B10="","",OFFSET(Tables!$F$167,0,ROW(T10)-8))</f>
        <v/>
      </c>
      <c r="U10" s="407" t="str">
        <f ca="1">IF($B10="","",OFFSET(Tables!$F$176,0,ROW(U10)-8))</f>
        <v/>
      </c>
      <c r="V10" s="406" t="str">
        <f ca="1">IF($B10="","",OFFSET(Tables!$F$185,0,ROW(V10)-8))</f>
        <v/>
      </c>
      <c r="W10" s="408" t="str">
        <f ca="1">IF($B10="","",OFFSET(Tables!$F$194,0,ROW(W10)-8))</f>
        <v/>
      </c>
      <c r="X10" s="407" t="str">
        <f ca="1">IF($B10="","",OFFSET(Tables!$F$203,0,ROW(X10)-8))</f>
        <v/>
      </c>
      <c r="Y10" s="406" t="str">
        <f ca="1">IF($B10="","",OFFSET(Tables!$F$212,0,ROW(Y10)-8))</f>
        <v/>
      </c>
      <c r="Z10" s="408" t="str">
        <f ca="1">IF($B$8="","",OFFSET(Tables!$F$221,0,ROW(Z10)-8))</f>
        <v/>
      </c>
    </row>
    <row r="11" spans="1:26" x14ac:dyDescent="0.2">
      <c r="A11" s="349" t="str">
        <f ca="1">IF(OFFSET(Tables!$F$5,0,ROW(B11)-8)&gt;0,OFFSET(Tables!$F$5,0,ROW(B11)-8),"")</f>
        <v/>
      </c>
      <c r="B11" s="286">
        <f ca="1">IF(OFFSET(Tables!$F$6,0,ROW(B11)-8)&gt;0,OFFSET(Tables!$F$6,0,ROW(B11)-8),"")</f>
        <v>4</v>
      </c>
      <c r="C11" s="407" t="str">
        <f ca="1">IF(B11="","",OFFSET(Tables!$F$14,0,ROW(C11)-8))</f>
        <v/>
      </c>
      <c r="D11" s="406" t="str">
        <f ca="1">IF(B11="","",OFFSET(Tables!$F$23,0,ROW(D11)-8))</f>
        <v/>
      </c>
      <c r="E11" s="408" t="str">
        <f ca="1">IF(B11="","",OFFSET(Tables!$F$32,0,ROW(E11)-8))</f>
        <v/>
      </c>
      <c r="F11" s="412" t="str">
        <f ca="1">IF(B11="","",OFFSET(Tables!$F$41,0,ROW(F11)-8))</f>
        <v/>
      </c>
      <c r="G11" s="406" t="str">
        <f ca="1">IF(B11="","",OFFSET(Tables!$F$50,0,ROW(G11)-8))</f>
        <v/>
      </c>
      <c r="H11" s="415" t="str">
        <f ca="1">IF(B11="","",OFFSET(Tables!$F$59,0,ROW(H11)-8))</f>
        <v/>
      </c>
      <c r="I11" s="407" t="str">
        <f ca="1">IF(B11="","",OFFSET(Tables!$F$68,0,ROW(I11)-8))</f>
        <v/>
      </c>
      <c r="J11" s="406" t="str">
        <f ca="1">IF(B11="","",OFFSET(Tables!$F$77,0,ROW(J11)-8))</f>
        <v/>
      </c>
      <c r="K11" s="408" t="str">
        <f ca="1">IF(B11="","",OFFSET(Tables!$F$86,0,ROW(K11)-8))</f>
        <v/>
      </c>
      <c r="L11" s="412" t="str">
        <f ca="1">IF(B11="","",OFFSET(Tables!$F$95,0,ROW(L11)-8))</f>
        <v/>
      </c>
      <c r="M11" s="406" t="str">
        <f ca="1">IF(B11="","",OFFSET(Tables!$F$104,0,ROW(M11)-8))</f>
        <v/>
      </c>
      <c r="N11" s="415" t="str">
        <f ca="1">IF(B11="","",OFFSET(Tables!$F$113,0,ROW(N11)-8))</f>
        <v/>
      </c>
      <c r="O11" s="407" t="str">
        <f ca="1">IF(B11="","",OFFSET(Tables!$F$122,0,ROW(O11)-8))</f>
        <v/>
      </c>
      <c r="P11" s="406" t="str">
        <f ca="1">IF(B11="","",OFFSET(Tables!$F$131,0,ROW(P11)-8))</f>
        <v/>
      </c>
      <c r="Q11" s="408" t="str">
        <f ca="1">IF(B11="","",OFFSET(Tables!$F$140,0,ROW(Q11)-8))</f>
        <v/>
      </c>
      <c r="R11" s="412" t="str">
        <f ca="1">IF(B11="","",OFFSET(Tables!$F$149,0,ROW(R11)-8))</f>
        <v/>
      </c>
      <c r="S11" s="406" t="str">
        <f ca="1">IF(B11="","",OFFSET(Tables!$F$158,0,ROW(S11)-8))</f>
        <v/>
      </c>
      <c r="T11" s="408" t="str">
        <f ca="1">IF(B11="","",OFFSET(Tables!$F$167,0,ROW(T11)-8))</f>
        <v/>
      </c>
      <c r="U11" s="407" t="str">
        <f ca="1">IF($B11="","",OFFSET(Tables!$F$176,0,ROW(U11)-8))</f>
        <v/>
      </c>
      <c r="V11" s="406" t="str">
        <f ca="1">IF($B11="","",OFFSET(Tables!$F$185,0,ROW(V11)-8))</f>
        <v/>
      </c>
      <c r="W11" s="408" t="str">
        <f ca="1">IF($B11="","",OFFSET(Tables!$F$194,0,ROW(W11)-8))</f>
        <v/>
      </c>
      <c r="X11" s="407" t="str">
        <f ca="1">IF($B11="","",OFFSET(Tables!$F$203,0,ROW(X11)-8))</f>
        <v/>
      </c>
      <c r="Y11" s="406" t="str">
        <f ca="1">IF($B11="","",OFFSET(Tables!$F$212,0,ROW(Y11)-8))</f>
        <v/>
      </c>
      <c r="Z11" s="408" t="str">
        <f ca="1">IF($B$8="","",OFFSET(Tables!$F$221,0,ROW(Z11)-8))</f>
        <v/>
      </c>
    </row>
    <row r="12" spans="1:26" x14ac:dyDescent="0.2">
      <c r="A12" s="349" t="str">
        <f ca="1">IF(OFFSET(Tables!$F$5,0,ROW(B12)-8)&gt;0,OFFSET(Tables!$F$5,0,ROW(B12)-8),"")</f>
        <v/>
      </c>
      <c r="B12" s="286">
        <f ca="1">IF(OFFSET(Tables!$F$6,0,ROW(B12)-8)&gt;0,OFFSET(Tables!$F$6,0,ROW(B12)-8),"")</f>
        <v>5</v>
      </c>
      <c r="C12" s="407" t="str">
        <f ca="1">IF(B12="","",OFFSET(Tables!$F$14,0,ROW(C12)-8))</f>
        <v/>
      </c>
      <c r="D12" s="406" t="str">
        <f ca="1">IF(B12="","",OFFSET(Tables!$F$23,0,ROW(D12)-8))</f>
        <v/>
      </c>
      <c r="E12" s="408" t="str">
        <f ca="1">IF(B12="","",OFFSET(Tables!$F$32,0,ROW(E12)-8))</f>
        <v/>
      </c>
      <c r="F12" s="412" t="str">
        <f ca="1">IF(B12="","",OFFSET(Tables!$F$41,0,ROW(F12)-8))</f>
        <v/>
      </c>
      <c r="G12" s="406" t="str">
        <f ca="1">IF(B12="","",OFFSET(Tables!$F$50,0,ROW(G12)-8))</f>
        <v/>
      </c>
      <c r="H12" s="415" t="str">
        <f ca="1">IF(B12="","",OFFSET(Tables!$F$59,0,ROW(H12)-8))</f>
        <v/>
      </c>
      <c r="I12" s="407" t="str">
        <f ca="1">IF(B12="","",OFFSET(Tables!$F$68,0,ROW(I12)-8))</f>
        <v/>
      </c>
      <c r="J12" s="406" t="str">
        <f ca="1">IF(B12="","",OFFSET(Tables!$F$77,0,ROW(J12)-8))</f>
        <v/>
      </c>
      <c r="K12" s="408" t="str">
        <f ca="1">IF(B12="","",OFFSET(Tables!$F$86,0,ROW(K12)-8))</f>
        <v/>
      </c>
      <c r="L12" s="412" t="str">
        <f ca="1">IF(B12="","",OFFSET(Tables!$F$95,0,ROW(L12)-8))</f>
        <v/>
      </c>
      <c r="M12" s="406" t="str">
        <f ca="1">IF(B12="","",OFFSET(Tables!$F$104,0,ROW(M12)-8))</f>
        <v/>
      </c>
      <c r="N12" s="415" t="str">
        <f ca="1">IF(B12="","",OFFSET(Tables!$F$113,0,ROW(N12)-8))</f>
        <v/>
      </c>
      <c r="O12" s="407" t="str">
        <f ca="1">IF(B12="","",OFFSET(Tables!$F$122,0,ROW(O12)-8))</f>
        <v/>
      </c>
      <c r="P12" s="406" t="str">
        <f ca="1">IF(B12="","",OFFSET(Tables!$F$131,0,ROW(P12)-8))</f>
        <v/>
      </c>
      <c r="Q12" s="408" t="str">
        <f ca="1">IF(B12="","",OFFSET(Tables!$F$140,0,ROW(Q12)-8))</f>
        <v/>
      </c>
      <c r="R12" s="412" t="str">
        <f ca="1">IF(B12="","",OFFSET(Tables!$F$149,0,ROW(R12)-8))</f>
        <v/>
      </c>
      <c r="S12" s="406" t="str">
        <f ca="1">IF(B12="","",OFFSET(Tables!$F$158,0,ROW(S12)-8))</f>
        <v/>
      </c>
      <c r="T12" s="408" t="str">
        <f ca="1">IF(B12="","",OFFSET(Tables!$F$167,0,ROW(T12)-8))</f>
        <v/>
      </c>
      <c r="U12" s="407" t="str">
        <f ca="1">IF($B12="","",OFFSET(Tables!$F$176,0,ROW(U12)-8))</f>
        <v/>
      </c>
      <c r="V12" s="406" t="str">
        <f ca="1">IF($B12="","",OFFSET(Tables!$F$185,0,ROW(V12)-8))</f>
        <v/>
      </c>
      <c r="W12" s="408" t="str">
        <f ca="1">IF($B12="","",OFFSET(Tables!$F$194,0,ROW(W12)-8))</f>
        <v/>
      </c>
      <c r="X12" s="407" t="str">
        <f ca="1">IF($B12="","",OFFSET(Tables!$F$203,0,ROW(X12)-8))</f>
        <v/>
      </c>
      <c r="Y12" s="406" t="str">
        <f ca="1">IF($B12="","",OFFSET(Tables!$F$212,0,ROW(Y12)-8))</f>
        <v/>
      </c>
      <c r="Z12" s="408" t="str">
        <f ca="1">IF($B$8="","",OFFSET(Tables!$F$221,0,ROW(Z12)-8))</f>
        <v/>
      </c>
    </row>
    <row r="13" spans="1:26" x14ac:dyDescent="0.2">
      <c r="A13" s="349" t="str">
        <f ca="1">IF(OFFSET(Tables!$F$5,0,ROW(B13)-8)&gt;0,OFFSET(Tables!$F$5,0,ROW(B13)-8),"")</f>
        <v/>
      </c>
      <c r="B13" s="286">
        <f ca="1">IF(OFFSET(Tables!$F$6,0,ROW(B13)-8)&gt;0,OFFSET(Tables!$F$6,0,ROW(B13)-8),"")</f>
        <v>6</v>
      </c>
      <c r="C13" s="407" t="str">
        <f ca="1">IF(B13="","",OFFSET(Tables!$F$14,0,ROW(C13)-8))</f>
        <v/>
      </c>
      <c r="D13" s="406" t="str">
        <f ca="1">IF(B13="","",OFFSET(Tables!$F$23,0,ROW(D13)-8))</f>
        <v/>
      </c>
      <c r="E13" s="408" t="str">
        <f ca="1">IF(B13="","",OFFSET(Tables!$F$32,0,ROW(E13)-8))</f>
        <v/>
      </c>
      <c r="F13" s="412" t="str">
        <f ca="1">IF(B13="","",OFFSET(Tables!$F$41,0,ROW(F13)-8))</f>
        <v/>
      </c>
      <c r="G13" s="406" t="str">
        <f ca="1">IF(B13="","",OFFSET(Tables!$F$50,0,ROW(G13)-8))</f>
        <v/>
      </c>
      <c r="H13" s="415" t="str">
        <f ca="1">IF(B13="","",OFFSET(Tables!$F$59,0,ROW(H13)-8))</f>
        <v/>
      </c>
      <c r="I13" s="407" t="str">
        <f ca="1">IF(B13="","",OFFSET(Tables!$F$68,0,ROW(I13)-8))</f>
        <v/>
      </c>
      <c r="J13" s="406" t="str">
        <f ca="1">IF(B13="","",OFFSET(Tables!$F$77,0,ROW(J13)-8))</f>
        <v/>
      </c>
      <c r="K13" s="408" t="str">
        <f ca="1">IF(B13="","",OFFSET(Tables!$F$86,0,ROW(K13)-8))</f>
        <v/>
      </c>
      <c r="L13" s="412" t="str">
        <f ca="1">IF(B13="","",OFFSET(Tables!$F$95,0,ROW(L13)-8))</f>
        <v/>
      </c>
      <c r="M13" s="406" t="str">
        <f ca="1">IF(B13="","",OFFSET(Tables!$F$104,0,ROW(M13)-8))</f>
        <v/>
      </c>
      <c r="N13" s="415" t="str">
        <f ca="1">IF(B13="","",OFFSET(Tables!$F$113,0,ROW(N13)-8))</f>
        <v/>
      </c>
      <c r="O13" s="407" t="str">
        <f ca="1">IF(B13="","",OFFSET(Tables!$F$122,0,ROW(O13)-8))</f>
        <v/>
      </c>
      <c r="P13" s="406" t="str">
        <f ca="1">IF(B13="","",OFFSET(Tables!$F$131,0,ROW(P13)-8))</f>
        <v/>
      </c>
      <c r="Q13" s="408" t="str">
        <f ca="1">IF(B13="","",OFFSET(Tables!$F$140,0,ROW(Q13)-8))</f>
        <v/>
      </c>
      <c r="R13" s="412" t="str">
        <f ca="1">IF(B13="","",OFFSET(Tables!$F$149,0,ROW(R13)-8))</f>
        <v/>
      </c>
      <c r="S13" s="406" t="str">
        <f ca="1">IF(B13="","",OFFSET(Tables!$F$158,0,ROW(S13)-8))</f>
        <v/>
      </c>
      <c r="T13" s="408" t="str">
        <f ca="1">IF(B13="","",OFFSET(Tables!$F$167,0,ROW(T13)-8))</f>
        <v/>
      </c>
      <c r="U13" s="407" t="str">
        <f ca="1">IF($B13="","",OFFSET(Tables!$F$176,0,ROW(U13)-8))</f>
        <v/>
      </c>
      <c r="V13" s="406" t="str">
        <f ca="1">IF($B13="","",OFFSET(Tables!$F$185,0,ROW(V13)-8))</f>
        <v/>
      </c>
      <c r="W13" s="408" t="str">
        <f ca="1">IF($B13="","",OFFSET(Tables!$F$194,0,ROW(W13)-8))</f>
        <v/>
      </c>
      <c r="X13" s="407" t="str">
        <f ca="1">IF($B13="","",OFFSET(Tables!$F$203,0,ROW(X13)-8))</f>
        <v/>
      </c>
      <c r="Y13" s="406" t="str">
        <f ca="1">IF($B13="","",OFFSET(Tables!$F$212,0,ROW(Y13)-8))</f>
        <v/>
      </c>
      <c r="Z13" s="408" t="str">
        <f ca="1">IF($B$8="","",OFFSET(Tables!$F$221,0,ROW(Z13)-8))</f>
        <v/>
      </c>
    </row>
    <row r="14" spans="1:26" x14ac:dyDescent="0.2">
      <c r="A14" s="349" t="str">
        <f ca="1">IF(OFFSET(Tables!$F$5,0,ROW(B14)-8)&gt;0,OFFSET(Tables!$F$5,0,ROW(B14)-8),"")</f>
        <v/>
      </c>
      <c r="B14" s="286">
        <f ca="1">IF(OFFSET(Tables!$F$6,0,ROW(B14)-8)&gt;0,OFFSET(Tables!$F$6,0,ROW(B14)-8),"")</f>
        <v>7</v>
      </c>
      <c r="C14" s="407" t="str">
        <f ca="1">IF(B14="","",OFFSET(Tables!$F$14,0,ROW(C14)-8))</f>
        <v/>
      </c>
      <c r="D14" s="406" t="str">
        <f ca="1">IF(B14="","",OFFSET(Tables!$F$23,0,ROW(D14)-8))</f>
        <v/>
      </c>
      <c r="E14" s="408" t="str">
        <f ca="1">IF(B14="","",OFFSET(Tables!$F$32,0,ROW(E14)-8))</f>
        <v/>
      </c>
      <c r="F14" s="412" t="str">
        <f ca="1">IF(B14="","",OFFSET(Tables!$F$41,0,ROW(F14)-8))</f>
        <v/>
      </c>
      <c r="G14" s="406" t="str">
        <f ca="1">IF(B14="","",OFFSET(Tables!$F$50,0,ROW(G14)-8))</f>
        <v/>
      </c>
      <c r="H14" s="415" t="str">
        <f ca="1">IF(B14="","",OFFSET(Tables!$F$59,0,ROW(H14)-8))</f>
        <v/>
      </c>
      <c r="I14" s="407" t="str">
        <f ca="1">IF(B14="","",OFFSET(Tables!$F$68,0,ROW(I14)-8))</f>
        <v/>
      </c>
      <c r="J14" s="406" t="str">
        <f ca="1">IF(B14="","",OFFSET(Tables!$F$77,0,ROW(J14)-8))</f>
        <v/>
      </c>
      <c r="K14" s="408" t="str">
        <f ca="1">IF(B14="","",OFFSET(Tables!$F$86,0,ROW(K14)-8))</f>
        <v/>
      </c>
      <c r="L14" s="412" t="str">
        <f ca="1">IF(B14="","",OFFSET(Tables!$F$95,0,ROW(L14)-8))</f>
        <v/>
      </c>
      <c r="M14" s="406" t="str">
        <f ca="1">IF(B14="","",OFFSET(Tables!$F$104,0,ROW(M14)-8))</f>
        <v/>
      </c>
      <c r="N14" s="415" t="str">
        <f ca="1">IF(B14="","",OFFSET(Tables!$F$113,0,ROW(N14)-8))</f>
        <v/>
      </c>
      <c r="O14" s="407" t="str">
        <f ca="1">IF(B14="","",OFFSET(Tables!$F$122,0,ROW(O14)-8))</f>
        <v/>
      </c>
      <c r="P14" s="406" t="str">
        <f ca="1">IF(B14="","",OFFSET(Tables!$F$131,0,ROW(P14)-8))</f>
        <v/>
      </c>
      <c r="Q14" s="408" t="str">
        <f ca="1">IF(B14="","",OFFSET(Tables!$F$140,0,ROW(Q14)-8))</f>
        <v/>
      </c>
      <c r="R14" s="412" t="str">
        <f ca="1">IF(B14="","",OFFSET(Tables!$F$149,0,ROW(R14)-8))</f>
        <v/>
      </c>
      <c r="S14" s="406" t="str">
        <f ca="1">IF(B14="","",OFFSET(Tables!$F$158,0,ROW(S14)-8))</f>
        <v/>
      </c>
      <c r="T14" s="408" t="str">
        <f ca="1">IF(B14="","",OFFSET(Tables!$F$167,0,ROW(T14)-8))</f>
        <v/>
      </c>
      <c r="U14" s="407" t="str">
        <f ca="1">IF($B14="","",OFFSET(Tables!$F$176,0,ROW(U14)-8))</f>
        <v/>
      </c>
      <c r="V14" s="406" t="str">
        <f ca="1">IF($B14="","",OFFSET(Tables!$F$185,0,ROW(V14)-8))</f>
        <v/>
      </c>
      <c r="W14" s="408" t="str">
        <f ca="1">IF($B14="","",OFFSET(Tables!$F$194,0,ROW(W14)-8))</f>
        <v/>
      </c>
      <c r="X14" s="407" t="str">
        <f ca="1">IF($B14="","",OFFSET(Tables!$F$203,0,ROW(X14)-8))</f>
        <v/>
      </c>
      <c r="Y14" s="406" t="str">
        <f ca="1">IF($B14="","",OFFSET(Tables!$F$212,0,ROW(Y14)-8))</f>
        <v/>
      </c>
      <c r="Z14" s="408" t="str">
        <f ca="1">IF($B$8="","",OFFSET(Tables!$F$221,0,ROW(Z14)-8))</f>
        <v/>
      </c>
    </row>
    <row r="15" spans="1:26" x14ac:dyDescent="0.2">
      <c r="A15" s="349" t="str">
        <f ca="1">IF(OFFSET(Tables!$F$5,0,ROW(B15)-8)&gt;0,OFFSET(Tables!$F$5,0,ROW(B15)-8),"")</f>
        <v/>
      </c>
      <c r="B15" s="286">
        <f ca="1">IF(OFFSET(Tables!$F$6,0,ROW(B15)-8)&gt;0,OFFSET(Tables!$F$6,0,ROW(B15)-8),"")</f>
        <v>8</v>
      </c>
      <c r="C15" s="407" t="str">
        <f ca="1">IF(B15="","",OFFSET(Tables!$F$14,0,ROW(C15)-8))</f>
        <v/>
      </c>
      <c r="D15" s="406" t="str">
        <f ca="1">IF(B15="","",OFFSET(Tables!$F$23,0,ROW(D15)-8))</f>
        <v/>
      </c>
      <c r="E15" s="408" t="str">
        <f ca="1">IF(B15="","",OFFSET(Tables!$F$32,0,ROW(E15)-8))</f>
        <v/>
      </c>
      <c r="F15" s="412" t="str">
        <f ca="1">IF(B15="","",OFFSET(Tables!$F$41,0,ROW(F15)-8))</f>
        <v/>
      </c>
      <c r="G15" s="406" t="str">
        <f ca="1">IF(B15="","",OFFSET(Tables!$F$50,0,ROW(G15)-8))</f>
        <v/>
      </c>
      <c r="H15" s="415" t="str">
        <f ca="1">IF(B15="","",OFFSET(Tables!$F$59,0,ROW(H15)-8))</f>
        <v/>
      </c>
      <c r="I15" s="407" t="str">
        <f ca="1">IF(B15="","",OFFSET(Tables!$F$68,0,ROW(I15)-8))</f>
        <v/>
      </c>
      <c r="J15" s="406" t="str">
        <f ca="1">IF(B15="","",OFFSET(Tables!$F$77,0,ROW(J15)-8))</f>
        <v/>
      </c>
      <c r="K15" s="408" t="str">
        <f ca="1">IF(B15="","",OFFSET(Tables!$F$86,0,ROW(K15)-8))</f>
        <v/>
      </c>
      <c r="L15" s="412" t="str">
        <f ca="1">IF(B15="","",OFFSET(Tables!$F$95,0,ROW(L15)-8))</f>
        <v/>
      </c>
      <c r="M15" s="406" t="str">
        <f ca="1">IF(B15="","",OFFSET(Tables!$F$104,0,ROW(M15)-8))</f>
        <v/>
      </c>
      <c r="N15" s="415" t="str">
        <f ca="1">IF(B15="","",OFFSET(Tables!$F$113,0,ROW(N15)-8))</f>
        <v/>
      </c>
      <c r="O15" s="407" t="str">
        <f ca="1">IF(B15="","",OFFSET(Tables!$F$122,0,ROW(O15)-8))</f>
        <v/>
      </c>
      <c r="P15" s="406" t="str">
        <f ca="1">IF(B15="","",OFFSET(Tables!$F$131,0,ROW(P15)-8))</f>
        <v/>
      </c>
      <c r="Q15" s="408" t="str">
        <f ca="1">IF(B15="","",OFFSET(Tables!$F$140,0,ROW(Q15)-8))</f>
        <v/>
      </c>
      <c r="R15" s="412" t="str">
        <f ca="1">IF(B15="","",OFFSET(Tables!$F$149,0,ROW(R15)-8))</f>
        <v/>
      </c>
      <c r="S15" s="406" t="str">
        <f ca="1">IF(B15="","",OFFSET(Tables!$F$158,0,ROW(S15)-8))</f>
        <v/>
      </c>
      <c r="T15" s="408" t="str">
        <f ca="1">IF(B15="","",OFFSET(Tables!$F$167,0,ROW(T15)-8))</f>
        <v/>
      </c>
      <c r="U15" s="407" t="str">
        <f ca="1">IF($B15="","",OFFSET(Tables!$F$176,0,ROW(U15)-8))</f>
        <v/>
      </c>
      <c r="V15" s="406" t="str">
        <f ca="1">IF($B15="","",OFFSET(Tables!$F$185,0,ROW(V15)-8))</f>
        <v/>
      </c>
      <c r="W15" s="408" t="str">
        <f ca="1">IF($B15="","",OFFSET(Tables!$F$194,0,ROW(W15)-8))</f>
        <v/>
      </c>
      <c r="X15" s="407" t="str">
        <f ca="1">IF($B15="","",OFFSET(Tables!$F$203,0,ROW(X15)-8))</f>
        <v/>
      </c>
      <c r="Y15" s="406" t="str">
        <f ca="1">IF($B15="","",OFFSET(Tables!$F$212,0,ROW(Y15)-8))</f>
        <v/>
      </c>
      <c r="Z15" s="408" t="str">
        <f ca="1">IF($B$8="","",OFFSET(Tables!$F$221,0,ROW(Z15)-8))</f>
        <v/>
      </c>
    </row>
    <row r="16" spans="1:26" x14ac:dyDescent="0.2">
      <c r="A16" s="349" t="str">
        <f ca="1">IF(OFFSET(Tables!$F$5,0,ROW(B16)-8)&gt;0,OFFSET(Tables!$F$5,0,ROW(B16)-8),"")</f>
        <v/>
      </c>
      <c r="B16" s="286">
        <f ca="1">IF(OFFSET(Tables!$F$6,0,ROW(B16)-8)&gt;0,OFFSET(Tables!$F$6,0,ROW(B16)-8),"")</f>
        <v>9</v>
      </c>
      <c r="C16" s="407" t="str">
        <f ca="1">IF(B16="","",OFFSET(Tables!$F$14,0,ROW(C16)-8))</f>
        <v/>
      </c>
      <c r="D16" s="406" t="str">
        <f ca="1">IF(B16="","",OFFSET(Tables!$F$23,0,ROW(D16)-8))</f>
        <v/>
      </c>
      <c r="E16" s="408" t="str">
        <f ca="1">IF(B16="","",OFFSET(Tables!$F$32,0,ROW(E16)-8))</f>
        <v/>
      </c>
      <c r="F16" s="412" t="str">
        <f ca="1">IF(B16="","",OFFSET(Tables!$F$41,0,ROW(F16)-8))</f>
        <v/>
      </c>
      <c r="G16" s="406" t="str">
        <f ca="1">IF(B16="","",OFFSET(Tables!$F$50,0,ROW(G16)-8))</f>
        <v/>
      </c>
      <c r="H16" s="415" t="str">
        <f ca="1">IF(B16="","",OFFSET(Tables!$F$59,0,ROW(H16)-8))</f>
        <v/>
      </c>
      <c r="I16" s="407" t="str">
        <f ca="1">IF(B16="","",OFFSET(Tables!$F$68,0,ROW(I16)-8))</f>
        <v/>
      </c>
      <c r="J16" s="406" t="str">
        <f ca="1">IF(B16="","",OFFSET(Tables!$F$77,0,ROW(J16)-8))</f>
        <v/>
      </c>
      <c r="K16" s="408" t="str">
        <f ca="1">IF(B16="","",OFFSET(Tables!$F$86,0,ROW(K16)-8))</f>
        <v/>
      </c>
      <c r="L16" s="412" t="str">
        <f ca="1">IF(B16="","",OFFSET(Tables!$F$95,0,ROW(L16)-8))</f>
        <v/>
      </c>
      <c r="M16" s="406" t="str">
        <f ca="1">IF(B16="","",OFFSET(Tables!$F$104,0,ROW(M16)-8))</f>
        <v/>
      </c>
      <c r="N16" s="415" t="str">
        <f ca="1">IF(B16="","",OFFSET(Tables!$F$113,0,ROW(N16)-8))</f>
        <v/>
      </c>
      <c r="O16" s="407" t="str">
        <f ca="1">IF(B16="","",OFFSET(Tables!$F$122,0,ROW(O16)-8))</f>
        <v/>
      </c>
      <c r="P16" s="406" t="str">
        <f ca="1">IF(B16="","",OFFSET(Tables!$F$131,0,ROW(P16)-8))</f>
        <v/>
      </c>
      <c r="Q16" s="408" t="str">
        <f ca="1">IF(B16="","",OFFSET(Tables!$F$140,0,ROW(Q16)-8))</f>
        <v/>
      </c>
      <c r="R16" s="412" t="str">
        <f ca="1">IF(B16="","",OFFSET(Tables!$F$149,0,ROW(R16)-8))</f>
        <v/>
      </c>
      <c r="S16" s="406" t="str">
        <f ca="1">IF(B16="","",OFFSET(Tables!$F$158,0,ROW(S16)-8))</f>
        <v/>
      </c>
      <c r="T16" s="408" t="str">
        <f ca="1">IF(B16="","",OFFSET(Tables!$F$167,0,ROW(T16)-8))</f>
        <v/>
      </c>
      <c r="U16" s="407" t="str">
        <f ca="1">IF($B16="","",OFFSET(Tables!$F$176,0,ROW(U16)-8))</f>
        <v/>
      </c>
      <c r="V16" s="406" t="str">
        <f ca="1">IF($B16="","",OFFSET(Tables!$F$185,0,ROW(V16)-8))</f>
        <v/>
      </c>
      <c r="W16" s="408" t="str">
        <f ca="1">IF($B16="","",OFFSET(Tables!$F$194,0,ROW(W16)-8))</f>
        <v/>
      </c>
      <c r="X16" s="407" t="str">
        <f ca="1">IF($B16="","",OFFSET(Tables!$F$203,0,ROW(X16)-8))</f>
        <v/>
      </c>
      <c r="Y16" s="406" t="str">
        <f ca="1">IF($B16="","",OFFSET(Tables!$F$212,0,ROW(Y16)-8))</f>
        <v/>
      </c>
      <c r="Z16" s="408" t="str">
        <f ca="1">IF($B$8="","",OFFSET(Tables!$F$221,0,ROW(Z16)-8))</f>
        <v/>
      </c>
    </row>
    <row r="17" spans="1:26" x14ac:dyDescent="0.2">
      <c r="A17" s="349" t="str">
        <f ca="1">IF(OFFSET(Tables!$F$5,0,ROW(B17)-8)&gt;0,OFFSET(Tables!$F$5,0,ROW(B17)-8),"")</f>
        <v/>
      </c>
      <c r="B17" s="286">
        <f ca="1">IF(OFFSET(Tables!$F$6,0,ROW(B17)-8)&gt;0,OFFSET(Tables!$F$6,0,ROW(B17)-8),"")</f>
        <v>10</v>
      </c>
      <c r="C17" s="407" t="str">
        <f ca="1">IF(B17="","",OFFSET(Tables!$F$14,0,ROW(C17)-8))</f>
        <v/>
      </c>
      <c r="D17" s="406" t="str">
        <f ca="1">IF(B17="","",OFFSET(Tables!$F$23,0,ROW(D17)-8))</f>
        <v/>
      </c>
      <c r="E17" s="408" t="str">
        <f ca="1">IF(B17="","",OFFSET(Tables!$F$32,0,ROW(E17)-8))</f>
        <v/>
      </c>
      <c r="F17" s="412" t="str">
        <f ca="1">IF(B17="","",OFFSET(Tables!$F$41,0,ROW(F17)-8))</f>
        <v/>
      </c>
      <c r="G17" s="406" t="str">
        <f ca="1">IF(B17="","",OFFSET(Tables!$F$50,0,ROW(G17)-8))</f>
        <v/>
      </c>
      <c r="H17" s="415" t="str">
        <f ca="1">IF(B17="","",OFFSET(Tables!$F$59,0,ROW(H17)-8))</f>
        <v/>
      </c>
      <c r="I17" s="407" t="str">
        <f ca="1">IF(B17="","",OFFSET(Tables!$F$68,0,ROW(I17)-8))</f>
        <v/>
      </c>
      <c r="J17" s="406" t="str">
        <f ca="1">IF(B17="","",OFFSET(Tables!$F$77,0,ROW(J17)-8))</f>
        <v/>
      </c>
      <c r="K17" s="408" t="str">
        <f ca="1">IF(B17="","",OFFSET(Tables!$F$86,0,ROW(K17)-8))</f>
        <v/>
      </c>
      <c r="L17" s="412" t="str">
        <f ca="1">IF(B17="","",OFFSET(Tables!$F$95,0,ROW(L17)-8))</f>
        <v/>
      </c>
      <c r="M17" s="406" t="str">
        <f ca="1">IF(B17="","",OFFSET(Tables!$F$104,0,ROW(M17)-8))</f>
        <v/>
      </c>
      <c r="N17" s="415" t="str">
        <f ca="1">IF(B17="","",OFFSET(Tables!$F$113,0,ROW(N17)-8))</f>
        <v/>
      </c>
      <c r="O17" s="407" t="str">
        <f ca="1">IF(B17="","",OFFSET(Tables!$F$122,0,ROW(O17)-8))</f>
        <v/>
      </c>
      <c r="P17" s="406" t="str">
        <f ca="1">IF(B17="","",OFFSET(Tables!$F$131,0,ROW(P17)-8))</f>
        <v/>
      </c>
      <c r="Q17" s="408" t="str">
        <f ca="1">IF(B17="","",OFFSET(Tables!$F$140,0,ROW(Q17)-8))</f>
        <v/>
      </c>
      <c r="R17" s="412" t="str">
        <f ca="1">IF(B17="","",OFFSET(Tables!$F$149,0,ROW(R17)-8))</f>
        <v/>
      </c>
      <c r="S17" s="406" t="str">
        <f ca="1">IF(B17="","",OFFSET(Tables!$F$158,0,ROW(S17)-8))</f>
        <v/>
      </c>
      <c r="T17" s="408" t="str">
        <f ca="1">IF(B17="","",OFFSET(Tables!$F$167,0,ROW(T17)-8))</f>
        <v/>
      </c>
      <c r="U17" s="407" t="str">
        <f ca="1">IF($B17="","",OFFSET(Tables!$F$176,0,ROW(U17)-8))</f>
        <v/>
      </c>
      <c r="V17" s="406" t="str">
        <f ca="1">IF($B17="","",OFFSET(Tables!$F$185,0,ROW(V17)-8))</f>
        <v/>
      </c>
      <c r="W17" s="408" t="str">
        <f ca="1">IF($B17="","",OFFSET(Tables!$F$194,0,ROW(W17)-8))</f>
        <v/>
      </c>
      <c r="X17" s="407" t="str">
        <f ca="1">IF($B17="","",OFFSET(Tables!$F$203,0,ROW(X17)-8))</f>
        <v/>
      </c>
      <c r="Y17" s="406" t="str">
        <f ca="1">IF($B17="","",OFFSET(Tables!$F$212,0,ROW(Y17)-8))</f>
        <v/>
      </c>
      <c r="Z17" s="408" t="str">
        <f ca="1">IF($B$8="","",OFFSET(Tables!$F$221,0,ROW(Z17)-8))</f>
        <v/>
      </c>
    </row>
    <row r="18" spans="1:26" x14ac:dyDescent="0.2">
      <c r="A18" s="349" t="str">
        <f ca="1">IF(OFFSET(Tables!$F$5,0,ROW(B18)-8)&gt;0,OFFSET(Tables!$F$5,0,ROW(B18)-8),"")</f>
        <v/>
      </c>
      <c r="B18" s="286">
        <f ca="1">IF(OFFSET(Tables!$F$6,0,ROW(B18)-8)&gt;0,OFFSET(Tables!$F$6,0,ROW(B18)-8),"")</f>
        <v>11</v>
      </c>
      <c r="C18" s="407" t="str">
        <f ca="1">IF(B18="","",OFFSET(Tables!$F$14,0,ROW(C18)-8))</f>
        <v/>
      </c>
      <c r="D18" s="406" t="str">
        <f ca="1">IF(B18="","",OFFSET(Tables!$F$23,0,ROW(D18)-8))</f>
        <v/>
      </c>
      <c r="E18" s="408" t="str">
        <f ca="1">IF(B18="","",OFFSET(Tables!$F$32,0,ROW(E18)-8))</f>
        <v/>
      </c>
      <c r="F18" s="412" t="str">
        <f ca="1">IF(B18="","",OFFSET(Tables!$F$41,0,ROW(F18)-8))</f>
        <v/>
      </c>
      <c r="G18" s="406" t="str">
        <f ca="1">IF(B18="","",OFFSET(Tables!$F$50,0,ROW(G18)-8))</f>
        <v/>
      </c>
      <c r="H18" s="415" t="str">
        <f ca="1">IF(B18="","",OFFSET(Tables!$F$59,0,ROW(H18)-8))</f>
        <v/>
      </c>
      <c r="I18" s="407" t="str">
        <f ca="1">IF(B18="","",OFFSET(Tables!$F$68,0,ROW(I18)-8))</f>
        <v/>
      </c>
      <c r="J18" s="406" t="str">
        <f ca="1">IF(B18="","",OFFSET(Tables!$F$77,0,ROW(J18)-8))</f>
        <v/>
      </c>
      <c r="K18" s="408" t="str">
        <f ca="1">IF(B18="","",OFFSET(Tables!$F$86,0,ROW(K18)-8))</f>
        <v/>
      </c>
      <c r="L18" s="412" t="str">
        <f ca="1">IF(B18="","",OFFSET(Tables!$F$95,0,ROW(L18)-8))</f>
        <v/>
      </c>
      <c r="M18" s="406" t="str">
        <f ca="1">IF(B18="","",OFFSET(Tables!$F$104,0,ROW(M18)-8))</f>
        <v/>
      </c>
      <c r="N18" s="415" t="str">
        <f ca="1">IF(B18="","",OFFSET(Tables!$F$113,0,ROW(N18)-8))</f>
        <v/>
      </c>
      <c r="O18" s="407" t="str">
        <f ca="1">IF(B18="","",OFFSET(Tables!$F$122,0,ROW(O18)-8))</f>
        <v/>
      </c>
      <c r="P18" s="406" t="str">
        <f ca="1">IF(B18="","",OFFSET(Tables!$F$131,0,ROW(P18)-8))</f>
        <v/>
      </c>
      <c r="Q18" s="408" t="str">
        <f ca="1">IF(B18="","",OFFSET(Tables!$F$140,0,ROW(Q18)-8))</f>
        <v/>
      </c>
      <c r="R18" s="412" t="str">
        <f ca="1">IF(B18="","",OFFSET(Tables!$F$149,0,ROW(R18)-8))</f>
        <v/>
      </c>
      <c r="S18" s="406" t="str">
        <f ca="1">IF(B18="","",OFFSET(Tables!$F$158,0,ROW(S18)-8))</f>
        <v/>
      </c>
      <c r="T18" s="408" t="str">
        <f ca="1">IF(B18="","",OFFSET(Tables!$F$167,0,ROW(T18)-8))</f>
        <v/>
      </c>
      <c r="U18" s="407" t="str">
        <f ca="1">IF($B18="","",OFFSET(Tables!$F$176,0,ROW(U18)-8))</f>
        <v/>
      </c>
      <c r="V18" s="406" t="str">
        <f ca="1">IF($B18="","",OFFSET(Tables!$F$185,0,ROW(V18)-8))</f>
        <v/>
      </c>
      <c r="W18" s="408" t="str">
        <f ca="1">IF($B18="","",OFFSET(Tables!$F$194,0,ROW(W18)-8))</f>
        <v/>
      </c>
      <c r="X18" s="407" t="str">
        <f ca="1">IF($B18="","",OFFSET(Tables!$F$203,0,ROW(X18)-8))</f>
        <v/>
      </c>
      <c r="Y18" s="406" t="str">
        <f ca="1">IF($B18="","",OFFSET(Tables!$F$212,0,ROW(Y18)-8))</f>
        <v/>
      </c>
      <c r="Z18" s="408" t="str">
        <f ca="1">IF($B$8="","",OFFSET(Tables!$F$221,0,ROW(Z18)-8))</f>
        <v/>
      </c>
    </row>
    <row r="19" spans="1:26" x14ac:dyDescent="0.2">
      <c r="A19" s="349" t="str">
        <f ca="1">IF(OFFSET(Tables!$F$5,0,ROW(B19)-8)&gt;0,OFFSET(Tables!$F$5,0,ROW(B19)-8),"")</f>
        <v/>
      </c>
      <c r="B19" s="286">
        <f ca="1">IF(OFFSET(Tables!$F$6,0,ROW(B19)-8)&gt;0,OFFSET(Tables!$F$6,0,ROW(B19)-8),"")</f>
        <v>12</v>
      </c>
      <c r="C19" s="407" t="str">
        <f ca="1">IF(B19="","",OFFSET(Tables!$F$14,0,ROW(C19)-8))</f>
        <v/>
      </c>
      <c r="D19" s="406" t="str">
        <f ca="1">IF(B19="","",OFFSET(Tables!$F$23,0,ROW(D19)-8))</f>
        <v/>
      </c>
      <c r="E19" s="408" t="str">
        <f ca="1">IF(B19="","",OFFSET(Tables!$F$32,0,ROW(E19)-8))</f>
        <v/>
      </c>
      <c r="F19" s="412" t="str">
        <f ca="1">IF(B19="","",OFFSET(Tables!$F$41,0,ROW(F19)-8))</f>
        <v/>
      </c>
      <c r="G19" s="406" t="str">
        <f ca="1">IF(B19="","",OFFSET(Tables!$F$50,0,ROW(G19)-8))</f>
        <v/>
      </c>
      <c r="H19" s="415" t="str">
        <f ca="1">IF(B19="","",OFFSET(Tables!$F$59,0,ROW(H19)-8))</f>
        <v/>
      </c>
      <c r="I19" s="407" t="str">
        <f ca="1">IF(B19="","",OFFSET(Tables!$F$68,0,ROW(I19)-8))</f>
        <v/>
      </c>
      <c r="J19" s="406" t="str">
        <f ca="1">IF(B19="","",OFFSET(Tables!$F$77,0,ROW(J19)-8))</f>
        <v/>
      </c>
      <c r="K19" s="408" t="str">
        <f ca="1">IF(B19="","",OFFSET(Tables!$F$86,0,ROW(K19)-8))</f>
        <v/>
      </c>
      <c r="L19" s="412" t="str">
        <f ca="1">IF(B19="","",OFFSET(Tables!$F$95,0,ROW(L19)-8))</f>
        <v/>
      </c>
      <c r="M19" s="406" t="str">
        <f ca="1">IF(B19="","",OFFSET(Tables!$F$104,0,ROW(M19)-8))</f>
        <v/>
      </c>
      <c r="N19" s="415" t="str">
        <f ca="1">IF(B19="","",OFFSET(Tables!$F$113,0,ROW(N19)-8))</f>
        <v/>
      </c>
      <c r="O19" s="407" t="str">
        <f ca="1">IF(B19="","",OFFSET(Tables!$F$122,0,ROW(O19)-8))</f>
        <v/>
      </c>
      <c r="P19" s="406" t="str">
        <f ca="1">IF(B19="","",OFFSET(Tables!$F$131,0,ROW(P19)-8))</f>
        <v/>
      </c>
      <c r="Q19" s="408" t="str">
        <f ca="1">IF(B19="","",OFFSET(Tables!$F$140,0,ROW(Q19)-8))</f>
        <v/>
      </c>
      <c r="R19" s="412" t="str">
        <f ca="1">IF(B19="","",OFFSET(Tables!$F$149,0,ROW(R19)-8))</f>
        <v/>
      </c>
      <c r="S19" s="406" t="str">
        <f ca="1">IF(B19="","",OFFSET(Tables!$F$158,0,ROW(S19)-8))</f>
        <v/>
      </c>
      <c r="T19" s="408" t="str">
        <f ca="1">IF(B19="","",OFFSET(Tables!$F$167,0,ROW(T19)-8))</f>
        <v/>
      </c>
      <c r="U19" s="407" t="str">
        <f ca="1">IF($B19="","",OFFSET(Tables!$F$176,0,ROW(U19)-8))</f>
        <v/>
      </c>
      <c r="V19" s="406" t="str">
        <f ca="1">IF($B19="","",OFFSET(Tables!$F$185,0,ROW(V19)-8))</f>
        <v/>
      </c>
      <c r="W19" s="408" t="str">
        <f ca="1">IF($B19="","",OFFSET(Tables!$F$194,0,ROW(W19)-8))</f>
        <v/>
      </c>
      <c r="X19" s="407" t="str">
        <f ca="1">IF($B19="","",OFFSET(Tables!$F$203,0,ROW(X19)-8))</f>
        <v/>
      </c>
      <c r="Y19" s="406" t="str">
        <f ca="1">IF($B19="","",OFFSET(Tables!$F$212,0,ROW(Y19)-8))</f>
        <v/>
      </c>
      <c r="Z19" s="408" t="str">
        <f ca="1">IF($B$8="","",OFFSET(Tables!$F$221,0,ROW(Z19)-8))</f>
        <v/>
      </c>
    </row>
    <row r="20" spans="1:26" x14ac:dyDescent="0.2">
      <c r="A20" s="349" t="str">
        <f ca="1">IF(OFFSET(Tables!$F$5,0,ROW(B20)-8)&gt;0,OFFSET(Tables!$F$5,0,ROW(B20)-8),"")</f>
        <v/>
      </c>
      <c r="B20" s="286">
        <f ca="1">IF(OFFSET(Tables!$F$6,0,ROW(B20)-8)&gt;0,OFFSET(Tables!$F$6,0,ROW(B20)-8),"")</f>
        <v>13</v>
      </c>
      <c r="C20" s="407" t="str">
        <f ca="1">IF(B20="","",OFFSET(Tables!$F$14,0,ROW(C20)-8))</f>
        <v/>
      </c>
      <c r="D20" s="406" t="str">
        <f ca="1">IF(B20="","",OFFSET(Tables!$F$23,0,ROW(D20)-8))</f>
        <v/>
      </c>
      <c r="E20" s="408" t="str">
        <f ca="1">IF(B20="","",OFFSET(Tables!$F$32,0,ROW(E20)-8))</f>
        <v/>
      </c>
      <c r="F20" s="412" t="str">
        <f ca="1">IF(B20="","",OFFSET(Tables!$F$41,0,ROW(F20)-8))</f>
        <v/>
      </c>
      <c r="G20" s="406" t="str">
        <f ca="1">IF(B20="","",OFFSET(Tables!$F$50,0,ROW(G20)-8))</f>
        <v/>
      </c>
      <c r="H20" s="415" t="str">
        <f ca="1">IF(B20="","",OFFSET(Tables!$F$59,0,ROW(H20)-8))</f>
        <v/>
      </c>
      <c r="I20" s="407" t="str">
        <f ca="1">IF(B20="","",OFFSET(Tables!$F$68,0,ROW(I20)-8))</f>
        <v/>
      </c>
      <c r="J20" s="406" t="str">
        <f ca="1">IF(B20="","",OFFSET(Tables!$F$77,0,ROW(J20)-8))</f>
        <v/>
      </c>
      <c r="K20" s="408" t="str">
        <f ca="1">IF(B20="","",OFFSET(Tables!$F$86,0,ROW(K20)-8))</f>
        <v/>
      </c>
      <c r="L20" s="412" t="str">
        <f ca="1">IF(B20="","",OFFSET(Tables!$F$95,0,ROW(L20)-8))</f>
        <v/>
      </c>
      <c r="M20" s="406" t="str">
        <f ca="1">IF(B20="","",OFFSET(Tables!$F$104,0,ROW(M20)-8))</f>
        <v/>
      </c>
      <c r="N20" s="415" t="str">
        <f ca="1">IF(B20="","",OFFSET(Tables!$F$113,0,ROW(N20)-8))</f>
        <v/>
      </c>
      <c r="O20" s="407" t="str">
        <f ca="1">IF(B20="","",OFFSET(Tables!$F$122,0,ROW(O20)-8))</f>
        <v/>
      </c>
      <c r="P20" s="406" t="str">
        <f ca="1">IF(B20="","",OFFSET(Tables!$F$131,0,ROW(P20)-8))</f>
        <v/>
      </c>
      <c r="Q20" s="408" t="str">
        <f ca="1">IF(B20="","",OFFSET(Tables!$F$140,0,ROW(Q20)-8))</f>
        <v/>
      </c>
      <c r="R20" s="412" t="str">
        <f ca="1">IF(B20="","",OFFSET(Tables!$F$149,0,ROW(R20)-8))</f>
        <v/>
      </c>
      <c r="S20" s="406" t="str">
        <f ca="1">IF(B20="","",OFFSET(Tables!$F$158,0,ROW(S20)-8))</f>
        <v/>
      </c>
      <c r="T20" s="408" t="str">
        <f ca="1">IF(B20="","",OFFSET(Tables!$F$167,0,ROW(T20)-8))</f>
        <v/>
      </c>
      <c r="U20" s="407" t="str">
        <f ca="1">IF($B20="","",OFFSET(Tables!$F$176,0,ROW(U20)-8))</f>
        <v/>
      </c>
      <c r="V20" s="406" t="str">
        <f ca="1">IF($B20="","",OFFSET(Tables!$F$185,0,ROW(V20)-8))</f>
        <v/>
      </c>
      <c r="W20" s="408" t="str">
        <f ca="1">IF($B20="","",OFFSET(Tables!$F$194,0,ROW(W20)-8))</f>
        <v/>
      </c>
      <c r="X20" s="407" t="str">
        <f ca="1">IF($B20="","",OFFSET(Tables!$F$203,0,ROW(X20)-8))</f>
        <v/>
      </c>
      <c r="Y20" s="406" t="str">
        <f ca="1">IF($B20="","",OFFSET(Tables!$F$212,0,ROW(Y20)-8))</f>
        <v/>
      </c>
      <c r="Z20" s="408" t="str">
        <f ca="1">IF($B$8="","",OFFSET(Tables!$F$221,0,ROW(Z20)-8))</f>
        <v/>
      </c>
    </row>
    <row r="21" spans="1:26" x14ac:dyDescent="0.2">
      <c r="A21" s="349" t="str">
        <f ca="1">IF(OFFSET(Tables!$F$5,0,ROW(B21)-8)&gt;0,OFFSET(Tables!$F$5,0,ROW(B21)-8),"")</f>
        <v/>
      </c>
      <c r="B21" s="286">
        <f ca="1">IF(OFFSET(Tables!$F$6,0,ROW(B21)-8)&gt;0,OFFSET(Tables!$F$6,0,ROW(B21)-8),"")</f>
        <v>14</v>
      </c>
      <c r="C21" s="407" t="str">
        <f ca="1">IF(B21="","",OFFSET(Tables!$F$14,0,ROW(C21)-8))</f>
        <v/>
      </c>
      <c r="D21" s="406" t="str">
        <f ca="1">IF(B21="","",OFFSET(Tables!$F$23,0,ROW(D21)-8))</f>
        <v/>
      </c>
      <c r="E21" s="408" t="str">
        <f ca="1">IF(B21="","",OFFSET(Tables!$F$32,0,ROW(E21)-8))</f>
        <v/>
      </c>
      <c r="F21" s="412" t="str">
        <f ca="1">IF(B21="","",OFFSET(Tables!$F$41,0,ROW(F21)-8))</f>
        <v/>
      </c>
      <c r="G21" s="406" t="str">
        <f ca="1">IF(B21="","",OFFSET(Tables!$F$50,0,ROW(G21)-8))</f>
        <v/>
      </c>
      <c r="H21" s="415" t="str">
        <f ca="1">IF(B21="","",OFFSET(Tables!$F$59,0,ROW(H21)-8))</f>
        <v/>
      </c>
      <c r="I21" s="407" t="str">
        <f ca="1">IF(B21="","",OFFSET(Tables!$F$68,0,ROW(I21)-8))</f>
        <v/>
      </c>
      <c r="J21" s="406" t="str">
        <f ca="1">IF(B21="","",OFFSET(Tables!$F$77,0,ROW(J21)-8))</f>
        <v/>
      </c>
      <c r="K21" s="408" t="str">
        <f ca="1">IF(B21="","",OFFSET(Tables!$F$86,0,ROW(K21)-8))</f>
        <v/>
      </c>
      <c r="L21" s="412" t="str">
        <f ca="1">IF(B21="","",OFFSET(Tables!$F$95,0,ROW(L21)-8))</f>
        <v/>
      </c>
      <c r="M21" s="406" t="str">
        <f ca="1">IF(B21="","",OFFSET(Tables!$F$104,0,ROW(M21)-8))</f>
        <v/>
      </c>
      <c r="N21" s="415" t="str">
        <f ca="1">IF(B21="","",OFFSET(Tables!$F$113,0,ROW(N21)-8))</f>
        <v/>
      </c>
      <c r="O21" s="407" t="str">
        <f ca="1">IF(B21="","",OFFSET(Tables!$F$122,0,ROW(O21)-8))</f>
        <v/>
      </c>
      <c r="P21" s="406" t="str">
        <f ca="1">IF(B21="","",OFFSET(Tables!$F$131,0,ROW(P21)-8))</f>
        <v/>
      </c>
      <c r="Q21" s="408" t="str">
        <f ca="1">IF(B21="","",OFFSET(Tables!$F$140,0,ROW(Q21)-8))</f>
        <v/>
      </c>
      <c r="R21" s="412" t="str">
        <f ca="1">IF(B21="","",OFFSET(Tables!$F$149,0,ROW(R21)-8))</f>
        <v/>
      </c>
      <c r="S21" s="406" t="str">
        <f ca="1">IF(B21="","",OFFSET(Tables!$F$158,0,ROW(S21)-8))</f>
        <v/>
      </c>
      <c r="T21" s="408" t="str">
        <f ca="1">IF(B21="","",OFFSET(Tables!$F$167,0,ROW(T21)-8))</f>
        <v/>
      </c>
      <c r="U21" s="407" t="str">
        <f ca="1">IF($B21="","",OFFSET(Tables!$F$176,0,ROW(U21)-8))</f>
        <v/>
      </c>
      <c r="V21" s="406" t="str">
        <f ca="1">IF($B21="","",OFFSET(Tables!$F$185,0,ROW(V21)-8))</f>
        <v/>
      </c>
      <c r="W21" s="408" t="str">
        <f ca="1">IF($B21="","",OFFSET(Tables!$F$194,0,ROW(W21)-8))</f>
        <v/>
      </c>
      <c r="X21" s="407" t="str">
        <f ca="1">IF($B21="","",OFFSET(Tables!$F$203,0,ROW(X21)-8))</f>
        <v/>
      </c>
      <c r="Y21" s="406" t="str">
        <f ca="1">IF($B21="","",OFFSET(Tables!$F$212,0,ROW(Y21)-8))</f>
        <v/>
      </c>
      <c r="Z21" s="408" t="str">
        <f ca="1">IF($B$8="","",OFFSET(Tables!$F$221,0,ROW(Z21)-8))</f>
        <v/>
      </c>
    </row>
    <row r="22" spans="1:26" x14ac:dyDescent="0.2">
      <c r="A22" s="349" t="str">
        <f ca="1">IF(OFFSET(Tables!$F$5,0,ROW(B22)-8)&gt;0,OFFSET(Tables!$F$5,0,ROW(B22)-8),"")</f>
        <v/>
      </c>
      <c r="B22" s="286">
        <f ca="1">IF(OFFSET(Tables!$F$6,0,ROW(B22)-8)&gt;0,OFFSET(Tables!$F$6,0,ROW(B22)-8),"")</f>
        <v>15</v>
      </c>
      <c r="C22" s="407" t="str">
        <f ca="1">IF(B22="","",OFFSET(Tables!$F$14,0,ROW(C22)-8))</f>
        <v/>
      </c>
      <c r="D22" s="406" t="str">
        <f ca="1">IF(B22="","",OFFSET(Tables!$F$23,0,ROW(D22)-8))</f>
        <v/>
      </c>
      <c r="E22" s="408" t="str">
        <f ca="1">IF(B22="","",OFFSET(Tables!$F$32,0,ROW(E22)-8))</f>
        <v/>
      </c>
      <c r="F22" s="412" t="str">
        <f ca="1">IF(B22="","",OFFSET(Tables!$F$41,0,ROW(F22)-8))</f>
        <v/>
      </c>
      <c r="G22" s="406" t="str">
        <f ca="1">IF(B22="","",OFFSET(Tables!$F$50,0,ROW(G22)-8))</f>
        <v/>
      </c>
      <c r="H22" s="415" t="str">
        <f ca="1">IF(B22="","",OFFSET(Tables!$F$59,0,ROW(H22)-8))</f>
        <v/>
      </c>
      <c r="I22" s="407" t="str">
        <f ca="1">IF(B22="","",OFFSET(Tables!$F$68,0,ROW(I22)-8))</f>
        <v/>
      </c>
      <c r="J22" s="406" t="str">
        <f ca="1">IF(B22="","",OFFSET(Tables!$F$77,0,ROW(J22)-8))</f>
        <v/>
      </c>
      <c r="K22" s="408" t="str">
        <f ca="1">IF(B22="","",OFFSET(Tables!$F$86,0,ROW(K22)-8))</f>
        <v/>
      </c>
      <c r="L22" s="412" t="str">
        <f ca="1">IF(B22="","",OFFSET(Tables!$F$95,0,ROW(L22)-8))</f>
        <v/>
      </c>
      <c r="M22" s="406" t="str">
        <f ca="1">IF(B22="","",OFFSET(Tables!$F$104,0,ROW(M22)-8))</f>
        <v/>
      </c>
      <c r="N22" s="415" t="str">
        <f ca="1">IF(B22="","",OFFSET(Tables!$F$113,0,ROW(N22)-8))</f>
        <v/>
      </c>
      <c r="O22" s="407" t="str">
        <f ca="1">IF(B22="","",OFFSET(Tables!$F$122,0,ROW(O22)-8))</f>
        <v/>
      </c>
      <c r="P22" s="406" t="str">
        <f ca="1">IF(B22="","",OFFSET(Tables!$F$131,0,ROW(P22)-8))</f>
        <v/>
      </c>
      <c r="Q22" s="408" t="str">
        <f ca="1">IF(B22="","",OFFSET(Tables!$F$140,0,ROW(Q22)-8))</f>
        <v/>
      </c>
      <c r="R22" s="412" t="str">
        <f ca="1">IF(B22="","",OFFSET(Tables!$F$149,0,ROW(R22)-8))</f>
        <v/>
      </c>
      <c r="S22" s="406" t="str">
        <f ca="1">IF(B22="","",OFFSET(Tables!$F$158,0,ROW(S22)-8))</f>
        <v/>
      </c>
      <c r="T22" s="408" t="str">
        <f ca="1">IF(B22="","",OFFSET(Tables!$F$167,0,ROW(T22)-8))</f>
        <v/>
      </c>
      <c r="U22" s="407" t="str">
        <f ca="1">IF($B22="","",OFFSET(Tables!$F$176,0,ROW(U22)-8))</f>
        <v/>
      </c>
      <c r="V22" s="406" t="str">
        <f ca="1">IF($B22="","",OFFSET(Tables!$F$185,0,ROW(V22)-8))</f>
        <v/>
      </c>
      <c r="W22" s="408" t="str">
        <f ca="1">IF($B22="","",OFFSET(Tables!$F$194,0,ROW(W22)-8))</f>
        <v/>
      </c>
      <c r="X22" s="407" t="str">
        <f ca="1">IF($B22="","",OFFSET(Tables!$F$203,0,ROW(X22)-8))</f>
        <v/>
      </c>
      <c r="Y22" s="406" t="str">
        <f ca="1">IF($B22="","",OFFSET(Tables!$F$212,0,ROW(Y22)-8))</f>
        <v/>
      </c>
      <c r="Z22" s="408" t="str">
        <f ca="1">IF($B$8="","",OFFSET(Tables!$F$221,0,ROW(Z22)-8))</f>
        <v/>
      </c>
    </row>
    <row r="23" spans="1:26" x14ac:dyDescent="0.2">
      <c r="A23" s="349" t="str">
        <f ca="1">IF(OFFSET(Tables!$F$5,0,ROW(B23)-8)&gt;0,OFFSET(Tables!$F$5,0,ROW(B23)-8),"")</f>
        <v/>
      </c>
      <c r="B23" s="286">
        <f ca="1">IF(OFFSET(Tables!$F$6,0,ROW(B23)-8)&gt;0,OFFSET(Tables!$F$6,0,ROW(B23)-8),"")</f>
        <v>16</v>
      </c>
      <c r="C23" s="407" t="str">
        <f ca="1">IF(B23="","",OFFSET(Tables!$F$14,0,ROW(C23)-8))</f>
        <v/>
      </c>
      <c r="D23" s="406" t="str">
        <f ca="1">IF(B23="","",OFFSET(Tables!$F$23,0,ROW(D23)-8))</f>
        <v/>
      </c>
      <c r="E23" s="408" t="str">
        <f ca="1">IF(B23="","",OFFSET(Tables!$F$32,0,ROW(E23)-8))</f>
        <v/>
      </c>
      <c r="F23" s="412" t="str">
        <f ca="1">IF(B23="","",OFFSET(Tables!$F$41,0,ROW(F23)-8))</f>
        <v/>
      </c>
      <c r="G23" s="406" t="str">
        <f ca="1">IF(B23="","",OFFSET(Tables!$F$50,0,ROW(G23)-8))</f>
        <v/>
      </c>
      <c r="H23" s="415" t="str">
        <f ca="1">IF(B23="","",OFFSET(Tables!$F$59,0,ROW(H23)-8))</f>
        <v/>
      </c>
      <c r="I23" s="407" t="str">
        <f ca="1">IF(B23="","",OFFSET(Tables!$F$68,0,ROW(I23)-8))</f>
        <v/>
      </c>
      <c r="J23" s="406" t="str">
        <f ca="1">IF(B23="","",OFFSET(Tables!$F$77,0,ROW(J23)-8))</f>
        <v/>
      </c>
      <c r="K23" s="408" t="str">
        <f ca="1">IF(B23="","",OFFSET(Tables!$F$86,0,ROW(K23)-8))</f>
        <v/>
      </c>
      <c r="L23" s="412" t="str">
        <f ca="1">IF(B23="","",OFFSET(Tables!$F$95,0,ROW(L23)-8))</f>
        <v/>
      </c>
      <c r="M23" s="406" t="str">
        <f ca="1">IF(B23="","",OFFSET(Tables!$F$104,0,ROW(M23)-8))</f>
        <v/>
      </c>
      <c r="N23" s="415" t="str">
        <f ca="1">IF(B23="","",OFFSET(Tables!$F$113,0,ROW(N23)-8))</f>
        <v/>
      </c>
      <c r="O23" s="407" t="str">
        <f ca="1">IF(B23="","",OFFSET(Tables!$F$122,0,ROW(O23)-8))</f>
        <v/>
      </c>
      <c r="P23" s="406" t="str">
        <f ca="1">IF(B23="","",OFFSET(Tables!$F$131,0,ROW(P23)-8))</f>
        <v/>
      </c>
      <c r="Q23" s="408" t="str">
        <f ca="1">IF(B23="","",OFFSET(Tables!$F$140,0,ROW(Q23)-8))</f>
        <v/>
      </c>
      <c r="R23" s="412" t="str">
        <f ca="1">IF(B23="","",OFFSET(Tables!$F$149,0,ROW(R23)-8))</f>
        <v/>
      </c>
      <c r="S23" s="406" t="str">
        <f ca="1">IF(B23="","",OFFSET(Tables!$F$158,0,ROW(S23)-8))</f>
        <v/>
      </c>
      <c r="T23" s="408" t="str">
        <f ca="1">IF(B23="","",OFFSET(Tables!$F$167,0,ROW(T23)-8))</f>
        <v/>
      </c>
      <c r="U23" s="407" t="str">
        <f ca="1">IF($B23="","",OFFSET(Tables!$F$176,0,ROW(U23)-8))</f>
        <v/>
      </c>
      <c r="V23" s="406" t="str">
        <f ca="1">IF($B23="","",OFFSET(Tables!$F$185,0,ROW(V23)-8))</f>
        <v/>
      </c>
      <c r="W23" s="408" t="str">
        <f ca="1">IF($B23="","",OFFSET(Tables!$F$194,0,ROW(W23)-8))</f>
        <v/>
      </c>
      <c r="X23" s="407" t="str">
        <f ca="1">IF($B23="","",OFFSET(Tables!$F$203,0,ROW(X23)-8))</f>
        <v/>
      </c>
      <c r="Y23" s="406" t="str">
        <f ca="1">IF($B23="","",OFFSET(Tables!$F$212,0,ROW(Y23)-8))</f>
        <v/>
      </c>
      <c r="Z23" s="408" t="str">
        <f ca="1">IF($B$8="","",OFFSET(Tables!$F$221,0,ROW(Z23)-8))</f>
        <v/>
      </c>
    </row>
    <row r="24" spans="1:26" x14ac:dyDescent="0.2">
      <c r="A24" s="349" t="str">
        <f ca="1">IF(OFFSET(Tables!$F$5,0,ROW(B24)-8)&gt;0,OFFSET(Tables!$F$5,0,ROW(B24)-8),"")</f>
        <v/>
      </c>
      <c r="B24" s="286">
        <f ca="1">IF(OFFSET(Tables!$F$6,0,ROW(B24)-8)&gt;0,OFFSET(Tables!$F$6,0,ROW(B24)-8),"")</f>
        <v>17</v>
      </c>
      <c r="C24" s="407" t="str">
        <f ca="1">IF(B24="","",OFFSET(Tables!$F$14,0,ROW(C24)-8))</f>
        <v/>
      </c>
      <c r="D24" s="406" t="str">
        <f ca="1">IF(B24="","",OFFSET(Tables!$F$23,0,ROW(D24)-8))</f>
        <v/>
      </c>
      <c r="E24" s="408" t="str">
        <f ca="1">IF(B24="","",OFFSET(Tables!$F$32,0,ROW(E24)-8))</f>
        <v/>
      </c>
      <c r="F24" s="412" t="str">
        <f ca="1">IF(B24="","",OFFSET(Tables!$F$41,0,ROW(F24)-8))</f>
        <v/>
      </c>
      <c r="G24" s="406" t="str">
        <f ca="1">IF(B24="","",OFFSET(Tables!$F$50,0,ROW(G24)-8))</f>
        <v/>
      </c>
      <c r="H24" s="415" t="str">
        <f ca="1">IF(B24="","",OFFSET(Tables!$F$59,0,ROW(H24)-8))</f>
        <v/>
      </c>
      <c r="I24" s="407" t="str">
        <f ca="1">IF(B24="","",OFFSET(Tables!$F$68,0,ROW(I24)-8))</f>
        <v/>
      </c>
      <c r="J24" s="406" t="str">
        <f ca="1">IF(B24="","",OFFSET(Tables!$F$77,0,ROW(J24)-8))</f>
        <v/>
      </c>
      <c r="K24" s="408" t="str">
        <f ca="1">IF(B24="","",OFFSET(Tables!$F$86,0,ROW(K24)-8))</f>
        <v/>
      </c>
      <c r="L24" s="412" t="str">
        <f ca="1">IF(B24="","",OFFSET(Tables!$F$95,0,ROW(L24)-8))</f>
        <v/>
      </c>
      <c r="M24" s="406" t="str">
        <f ca="1">IF(B24="","",OFFSET(Tables!$F$104,0,ROW(M24)-8))</f>
        <v/>
      </c>
      <c r="N24" s="415" t="str">
        <f ca="1">IF(B24="","",OFFSET(Tables!$F$113,0,ROW(N24)-8))</f>
        <v/>
      </c>
      <c r="O24" s="407" t="str">
        <f ca="1">IF(B24="","",OFFSET(Tables!$F$122,0,ROW(O24)-8))</f>
        <v/>
      </c>
      <c r="P24" s="406" t="str">
        <f ca="1">IF(B24="","",OFFSET(Tables!$F$131,0,ROW(P24)-8))</f>
        <v/>
      </c>
      <c r="Q24" s="408" t="str">
        <f ca="1">IF(B24="","",OFFSET(Tables!$F$140,0,ROW(Q24)-8))</f>
        <v/>
      </c>
      <c r="R24" s="412" t="str">
        <f ca="1">IF(B24="","",OFFSET(Tables!$F$149,0,ROW(R24)-8))</f>
        <v/>
      </c>
      <c r="S24" s="406" t="str">
        <f ca="1">IF(B24="","",OFFSET(Tables!$F$158,0,ROW(S24)-8))</f>
        <v/>
      </c>
      <c r="T24" s="408" t="str">
        <f ca="1">IF(B24="","",OFFSET(Tables!$F$167,0,ROW(T24)-8))</f>
        <v/>
      </c>
      <c r="U24" s="407" t="str">
        <f ca="1">IF($B24="","",OFFSET(Tables!$F$176,0,ROW(U24)-8))</f>
        <v/>
      </c>
      <c r="V24" s="406" t="str">
        <f ca="1">IF($B24="","",OFFSET(Tables!$F$185,0,ROW(V24)-8))</f>
        <v/>
      </c>
      <c r="W24" s="408" t="str">
        <f ca="1">IF($B24="","",OFFSET(Tables!$F$194,0,ROW(W24)-8))</f>
        <v/>
      </c>
      <c r="X24" s="407" t="str">
        <f ca="1">IF($B24="","",OFFSET(Tables!$F$203,0,ROW(X24)-8))</f>
        <v/>
      </c>
      <c r="Y24" s="406" t="str">
        <f ca="1">IF($B24="","",OFFSET(Tables!$F$212,0,ROW(Y24)-8))</f>
        <v/>
      </c>
      <c r="Z24" s="408" t="str">
        <f ca="1">IF($B$8="","",OFFSET(Tables!$F$221,0,ROW(Z24)-8))</f>
        <v/>
      </c>
    </row>
    <row r="25" spans="1:26" x14ac:dyDescent="0.2">
      <c r="A25" s="349" t="str">
        <f ca="1">IF(OFFSET(Tables!$F$5,0,ROW(B25)-8)&gt;0,OFFSET(Tables!$F$5,0,ROW(B25)-8),"")</f>
        <v/>
      </c>
      <c r="B25" s="286">
        <f ca="1">IF(OFFSET(Tables!$F$6,0,ROW(B25)-8)&gt;0,OFFSET(Tables!$F$6,0,ROW(B25)-8),"")</f>
        <v>18</v>
      </c>
      <c r="C25" s="407" t="str">
        <f ca="1">IF(B25="","",OFFSET(Tables!$F$14,0,ROW(C25)-8))</f>
        <v/>
      </c>
      <c r="D25" s="406" t="str">
        <f ca="1">IF(B25="","",OFFSET(Tables!$F$23,0,ROW(D25)-8))</f>
        <v/>
      </c>
      <c r="E25" s="408" t="str">
        <f ca="1">IF(B25="","",OFFSET(Tables!$F$32,0,ROW(E25)-8))</f>
        <v/>
      </c>
      <c r="F25" s="412" t="str">
        <f ca="1">IF(B25="","",OFFSET(Tables!$F$41,0,ROW(F25)-8))</f>
        <v/>
      </c>
      <c r="G25" s="406" t="str">
        <f ca="1">IF(B25="","",OFFSET(Tables!$F$50,0,ROW(G25)-8))</f>
        <v/>
      </c>
      <c r="H25" s="415" t="str">
        <f ca="1">IF(B25="","",OFFSET(Tables!$F$59,0,ROW(H25)-8))</f>
        <v/>
      </c>
      <c r="I25" s="407" t="str">
        <f ca="1">IF(B25="","",OFFSET(Tables!$F$68,0,ROW(I25)-8))</f>
        <v/>
      </c>
      <c r="J25" s="406" t="str">
        <f ca="1">IF(B25="","",OFFSET(Tables!$F$77,0,ROW(J25)-8))</f>
        <v/>
      </c>
      <c r="K25" s="408" t="str">
        <f ca="1">IF(B25="","",OFFSET(Tables!$F$86,0,ROW(K25)-8))</f>
        <v/>
      </c>
      <c r="L25" s="412" t="str">
        <f ca="1">IF(B25="","",OFFSET(Tables!$F$95,0,ROW(L25)-8))</f>
        <v/>
      </c>
      <c r="M25" s="406" t="str">
        <f ca="1">IF(B25="","",OFFSET(Tables!$F$104,0,ROW(M25)-8))</f>
        <v/>
      </c>
      <c r="N25" s="415" t="str">
        <f ca="1">IF(B25="","",OFFSET(Tables!$F$113,0,ROW(N25)-8))</f>
        <v/>
      </c>
      <c r="O25" s="407" t="str">
        <f ca="1">IF(B25="","",OFFSET(Tables!$F$122,0,ROW(O25)-8))</f>
        <v/>
      </c>
      <c r="P25" s="406" t="str">
        <f ca="1">IF(B25="","",OFFSET(Tables!$F$131,0,ROW(P25)-8))</f>
        <v/>
      </c>
      <c r="Q25" s="408" t="str">
        <f ca="1">IF(B25="","",OFFSET(Tables!$F$140,0,ROW(Q25)-8))</f>
        <v/>
      </c>
      <c r="R25" s="412" t="str">
        <f ca="1">IF(B25="","",OFFSET(Tables!$F$149,0,ROW(R25)-8))</f>
        <v/>
      </c>
      <c r="S25" s="406" t="str">
        <f ca="1">IF(B25="","",OFFSET(Tables!$F$158,0,ROW(S25)-8))</f>
        <v/>
      </c>
      <c r="T25" s="408" t="str">
        <f ca="1">IF(B25="","",OFFSET(Tables!$F$167,0,ROW(T25)-8))</f>
        <v/>
      </c>
      <c r="U25" s="407" t="str">
        <f ca="1">IF($B25="","",OFFSET(Tables!$F$176,0,ROW(U25)-8))</f>
        <v/>
      </c>
      <c r="V25" s="406" t="str">
        <f ca="1">IF($B25="","",OFFSET(Tables!$F$185,0,ROW(V25)-8))</f>
        <v/>
      </c>
      <c r="W25" s="408" t="str">
        <f ca="1">IF($B25="","",OFFSET(Tables!$F$194,0,ROW(W25)-8))</f>
        <v/>
      </c>
      <c r="X25" s="407" t="str">
        <f ca="1">IF($B25="","",OFFSET(Tables!$F$203,0,ROW(X25)-8))</f>
        <v/>
      </c>
      <c r="Y25" s="406" t="str">
        <f ca="1">IF($B25="","",OFFSET(Tables!$F$212,0,ROW(Y25)-8))</f>
        <v/>
      </c>
      <c r="Z25" s="408" t="str">
        <f ca="1">IF($B$8="","",OFFSET(Tables!$F$221,0,ROW(Z25)-8))</f>
        <v/>
      </c>
    </row>
    <row r="26" spans="1:26" x14ac:dyDescent="0.2">
      <c r="A26" s="349" t="str">
        <f ca="1">IF(OFFSET(Tables!$F$5,0,ROW(B26)-8)&gt;0,OFFSET(Tables!$F$5,0,ROW(B26)-8),"")</f>
        <v/>
      </c>
      <c r="B26" s="286">
        <f ca="1">IF(OFFSET(Tables!$F$6,0,ROW(B26)-8)&gt;0,OFFSET(Tables!$F$6,0,ROW(B26)-8),"")</f>
        <v>19</v>
      </c>
      <c r="C26" s="407" t="str">
        <f ca="1">IF(B26="","",OFFSET(Tables!$F$14,0,ROW(C26)-8))</f>
        <v/>
      </c>
      <c r="D26" s="406" t="str">
        <f ca="1">IF(B26="","",OFFSET(Tables!$F$23,0,ROW(D26)-8))</f>
        <v/>
      </c>
      <c r="E26" s="408" t="str">
        <f ca="1">IF(B26="","",OFFSET(Tables!$F$32,0,ROW(E26)-8))</f>
        <v/>
      </c>
      <c r="F26" s="412" t="str">
        <f ca="1">IF(B26="","",OFFSET(Tables!$F$41,0,ROW(F26)-8))</f>
        <v/>
      </c>
      <c r="G26" s="406" t="str">
        <f ca="1">IF(B26="","",OFFSET(Tables!$F$50,0,ROW(G26)-8))</f>
        <v/>
      </c>
      <c r="H26" s="415" t="str">
        <f ca="1">IF(B26="","",OFFSET(Tables!$F$59,0,ROW(H26)-8))</f>
        <v/>
      </c>
      <c r="I26" s="407" t="str">
        <f ca="1">IF(B26="","",OFFSET(Tables!$F$68,0,ROW(I26)-8))</f>
        <v/>
      </c>
      <c r="J26" s="406" t="str">
        <f ca="1">IF(B26="","",OFFSET(Tables!$F$77,0,ROW(J26)-8))</f>
        <v/>
      </c>
      <c r="K26" s="408" t="str">
        <f ca="1">IF(B26="","",OFFSET(Tables!$F$86,0,ROW(K26)-8))</f>
        <v/>
      </c>
      <c r="L26" s="412" t="str">
        <f ca="1">IF(B26="","",OFFSET(Tables!$F$95,0,ROW(L26)-8))</f>
        <v/>
      </c>
      <c r="M26" s="406" t="str">
        <f ca="1">IF(B26="","",OFFSET(Tables!$F$104,0,ROW(M26)-8))</f>
        <v/>
      </c>
      <c r="N26" s="415" t="str">
        <f ca="1">IF(B26="","",OFFSET(Tables!$F$113,0,ROW(N26)-8))</f>
        <v/>
      </c>
      <c r="O26" s="407" t="str">
        <f ca="1">IF(B26="","",OFFSET(Tables!$F$122,0,ROW(O26)-8))</f>
        <v/>
      </c>
      <c r="P26" s="406" t="str">
        <f ca="1">IF(B26="","",OFFSET(Tables!$F$131,0,ROW(P26)-8))</f>
        <v/>
      </c>
      <c r="Q26" s="408" t="str">
        <f ca="1">IF(B26="","",OFFSET(Tables!$F$140,0,ROW(Q26)-8))</f>
        <v/>
      </c>
      <c r="R26" s="412" t="str">
        <f ca="1">IF(B26="","",OFFSET(Tables!$F$149,0,ROW(R26)-8))</f>
        <v/>
      </c>
      <c r="S26" s="406" t="str">
        <f ca="1">IF(B26="","",OFFSET(Tables!$F$158,0,ROW(S26)-8))</f>
        <v/>
      </c>
      <c r="T26" s="408" t="str">
        <f ca="1">IF(B26="","",OFFSET(Tables!$F$167,0,ROW(T26)-8))</f>
        <v/>
      </c>
      <c r="U26" s="407" t="str">
        <f ca="1">IF($B26="","",OFFSET(Tables!$F$176,0,ROW(U26)-8))</f>
        <v/>
      </c>
      <c r="V26" s="406" t="str">
        <f ca="1">IF($B26="","",OFFSET(Tables!$F$185,0,ROW(V26)-8))</f>
        <v/>
      </c>
      <c r="W26" s="408" t="str">
        <f ca="1">IF($B26="","",OFFSET(Tables!$F$194,0,ROW(W26)-8))</f>
        <v/>
      </c>
      <c r="X26" s="407" t="str">
        <f ca="1">IF($B26="","",OFFSET(Tables!$F$203,0,ROW(X26)-8))</f>
        <v/>
      </c>
      <c r="Y26" s="406" t="str">
        <f ca="1">IF($B26="","",OFFSET(Tables!$F$212,0,ROW(Y26)-8))</f>
        <v/>
      </c>
      <c r="Z26" s="408" t="str">
        <f ca="1">IF($B$8="","",OFFSET(Tables!$F$221,0,ROW(Z26)-8))</f>
        <v/>
      </c>
    </row>
    <row r="27" spans="1:26" x14ac:dyDescent="0.2">
      <c r="A27" s="349" t="str">
        <f ca="1">IF(OFFSET(Tables!$F$5,0,ROW(B27)-8)&gt;0,OFFSET(Tables!$F$5,0,ROW(B27)-8),"")</f>
        <v/>
      </c>
      <c r="B27" s="286">
        <f ca="1">IF(OFFSET(Tables!$F$6,0,ROW(B27)-8)&gt;0,OFFSET(Tables!$F$6,0,ROW(B27)-8),"")</f>
        <v>20</v>
      </c>
      <c r="C27" s="407" t="str">
        <f ca="1">IF(B27="","",OFFSET(Tables!$F$14,0,ROW(C27)-8))</f>
        <v/>
      </c>
      <c r="D27" s="406" t="str">
        <f ca="1">IF(B27="","",OFFSET(Tables!$F$23,0,ROW(D27)-8))</f>
        <v/>
      </c>
      <c r="E27" s="408" t="str">
        <f ca="1">IF(B27="","",OFFSET(Tables!$F$32,0,ROW(E27)-8))</f>
        <v/>
      </c>
      <c r="F27" s="412" t="str">
        <f ca="1">IF(B27="","",OFFSET(Tables!$F$41,0,ROW(F27)-8))</f>
        <v/>
      </c>
      <c r="G27" s="406" t="str">
        <f ca="1">IF(B27="","",OFFSET(Tables!$F$50,0,ROW(G27)-8))</f>
        <v/>
      </c>
      <c r="H27" s="415" t="str">
        <f ca="1">IF(B27="","",OFFSET(Tables!$F$59,0,ROW(H27)-8))</f>
        <v/>
      </c>
      <c r="I27" s="407" t="str">
        <f ca="1">IF(B27="","",OFFSET(Tables!$F$68,0,ROW(I27)-8))</f>
        <v/>
      </c>
      <c r="J27" s="406" t="str">
        <f ca="1">IF(B27="","",OFFSET(Tables!$F$77,0,ROW(J27)-8))</f>
        <v/>
      </c>
      <c r="K27" s="408" t="str">
        <f ca="1">IF(B27="","",OFFSET(Tables!$F$86,0,ROW(K27)-8))</f>
        <v/>
      </c>
      <c r="L27" s="412" t="str">
        <f ca="1">IF(B27="","",OFFSET(Tables!$F$95,0,ROW(L27)-8))</f>
        <v/>
      </c>
      <c r="M27" s="406" t="str">
        <f ca="1">IF(B27="","",OFFSET(Tables!$F$104,0,ROW(M27)-8))</f>
        <v/>
      </c>
      <c r="N27" s="415" t="str">
        <f ca="1">IF(B27="","",OFFSET(Tables!$F$113,0,ROW(N27)-8))</f>
        <v/>
      </c>
      <c r="O27" s="407" t="str">
        <f ca="1">IF(B27="","",OFFSET(Tables!$F$122,0,ROW(O27)-8))</f>
        <v/>
      </c>
      <c r="P27" s="406" t="str">
        <f ca="1">IF(B27="","",OFFSET(Tables!$F$131,0,ROW(P27)-8))</f>
        <v/>
      </c>
      <c r="Q27" s="408" t="str">
        <f ca="1">IF(B27="","",OFFSET(Tables!$F$140,0,ROW(Q27)-8))</f>
        <v/>
      </c>
      <c r="R27" s="412" t="str">
        <f ca="1">IF(B27="","",OFFSET(Tables!$F$149,0,ROW(R27)-8))</f>
        <v/>
      </c>
      <c r="S27" s="406" t="str">
        <f ca="1">IF(B27="","",OFFSET(Tables!$F$158,0,ROW(S27)-8))</f>
        <v/>
      </c>
      <c r="T27" s="408" t="str">
        <f ca="1">IF(B27="","",OFFSET(Tables!$F$167,0,ROW(T27)-8))</f>
        <v/>
      </c>
      <c r="U27" s="407" t="str">
        <f ca="1">IF($B27="","",OFFSET(Tables!$F$176,0,ROW(U27)-8))</f>
        <v/>
      </c>
      <c r="V27" s="406" t="str">
        <f ca="1">IF($B27="","",OFFSET(Tables!$F$185,0,ROW(V27)-8))</f>
        <v/>
      </c>
      <c r="W27" s="408" t="str">
        <f ca="1">IF($B27="","",OFFSET(Tables!$F$194,0,ROW(W27)-8))</f>
        <v/>
      </c>
      <c r="X27" s="407" t="str">
        <f ca="1">IF($B27="","",OFFSET(Tables!$F$203,0,ROW(X27)-8))</f>
        <v/>
      </c>
      <c r="Y27" s="406" t="str">
        <f ca="1">IF($B27="","",OFFSET(Tables!$F$212,0,ROW(Y27)-8))</f>
        <v/>
      </c>
      <c r="Z27" s="408" t="str">
        <f ca="1">IF($B$8="","",OFFSET(Tables!$F$221,0,ROW(Z27)-8))</f>
        <v/>
      </c>
    </row>
    <row r="28" spans="1:26" x14ac:dyDescent="0.2">
      <c r="A28" s="349" t="str">
        <f ca="1">IF(OFFSET(Tables!$F$5,0,ROW(B28)-8)&gt;0,OFFSET(Tables!$F$5,0,ROW(B28)-8),"")</f>
        <v/>
      </c>
      <c r="B28" s="286">
        <f ca="1">IF(OFFSET(Tables!$F$6,0,ROW(B28)-8)&gt;0,OFFSET(Tables!$F$6,0,ROW(B28)-8),"")</f>
        <v>21</v>
      </c>
      <c r="C28" s="407" t="str">
        <f ca="1">IF(B28="","",OFFSET(Tables!$F$14,0,ROW(C28)-8))</f>
        <v/>
      </c>
      <c r="D28" s="406" t="str">
        <f ca="1">IF(B28="","",OFFSET(Tables!$F$23,0,ROW(D28)-8))</f>
        <v/>
      </c>
      <c r="E28" s="408" t="str">
        <f ca="1">IF(B28="","",OFFSET(Tables!$F$32,0,ROW(E28)-8))</f>
        <v/>
      </c>
      <c r="F28" s="412" t="str">
        <f ca="1">IF(B28="","",OFFSET(Tables!$F$41,0,ROW(F28)-8))</f>
        <v/>
      </c>
      <c r="G28" s="406" t="str">
        <f ca="1">IF(B28="","",OFFSET(Tables!$F$50,0,ROW(G28)-8))</f>
        <v/>
      </c>
      <c r="H28" s="415" t="str">
        <f ca="1">IF(B28="","",OFFSET(Tables!$F$59,0,ROW(H28)-8))</f>
        <v/>
      </c>
      <c r="I28" s="407" t="str">
        <f ca="1">IF(B28="","",OFFSET(Tables!$F$68,0,ROW(I28)-8))</f>
        <v/>
      </c>
      <c r="J28" s="406" t="str">
        <f ca="1">IF(B28="","",OFFSET(Tables!$F$77,0,ROW(J28)-8))</f>
        <v/>
      </c>
      <c r="K28" s="408" t="str">
        <f ca="1">IF(B28="","",OFFSET(Tables!$F$86,0,ROW(K28)-8))</f>
        <v/>
      </c>
      <c r="L28" s="412" t="str">
        <f ca="1">IF(B28="","",OFFSET(Tables!$F$95,0,ROW(L28)-8))</f>
        <v/>
      </c>
      <c r="M28" s="406" t="str">
        <f ca="1">IF(B28="","",OFFSET(Tables!$F$104,0,ROW(M28)-8))</f>
        <v/>
      </c>
      <c r="N28" s="415" t="str">
        <f ca="1">IF(B28="","",OFFSET(Tables!$F$113,0,ROW(N28)-8))</f>
        <v/>
      </c>
      <c r="O28" s="407" t="str">
        <f ca="1">IF(B28="","",OFFSET(Tables!$F$122,0,ROW(O28)-8))</f>
        <v/>
      </c>
      <c r="P28" s="406" t="str">
        <f ca="1">IF(B28="","",OFFSET(Tables!$F$131,0,ROW(P28)-8))</f>
        <v/>
      </c>
      <c r="Q28" s="408" t="str">
        <f ca="1">IF(B28="","",OFFSET(Tables!$F$140,0,ROW(Q28)-8))</f>
        <v/>
      </c>
      <c r="R28" s="412" t="str">
        <f ca="1">IF(B28="","",OFFSET(Tables!$F$149,0,ROW(R28)-8))</f>
        <v/>
      </c>
      <c r="S28" s="406" t="str">
        <f ca="1">IF(B28="","",OFFSET(Tables!$F$158,0,ROW(S28)-8))</f>
        <v/>
      </c>
      <c r="T28" s="408" t="str">
        <f ca="1">IF(B28="","",OFFSET(Tables!$F$167,0,ROW(T28)-8))</f>
        <v/>
      </c>
      <c r="U28" s="407" t="str">
        <f ca="1">IF($B28="","",OFFSET(Tables!$F$176,0,ROW(U28)-8))</f>
        <v/>
      </c>
      <c r="V28" s="406" t="str">
        <f ca="1">IF($B28="","",OFFSET(Tables!$F$185,0,ROW(V28)-8))</f>
        <v/>
      </c>
      <c r="W28" s="408" t="str">
        <f ca="1">IF($B28="","",OFFSET(Tables!$F$194,0,ROW(W28)-8))</f>
        <v/>
      </c>
      <c r="X28" s="407" t="str">
        <f ca="1">IF($B28="","",OFFSET(Tables!$F$203,0,ROW(X28)-8))</f>
        <v/>
      </c>
      <c r="Y28" s="406" t="str">
        <f ca="1">IF($B28="","",OFFSET(Tables!$F$212,0,ROW(Y28)-8))</f>
        <v/>
      </c>
      <c r="Z28" s="408" t="str">
        <f ca="1">IF($B$8="","",OFFSET(Tables!$F$221,0,ROW(Z28)-8))</f>
        <v/>
      </c>
    </row>
    <row r="29" spans="1:26" x14ac:dyDescent="0.2">
      <c r="A29" s="349" t="str">
        <f ca="1">IF(OFFSET(Tables!$F$5,0,ROW(B29)-8)&gt;0,OFFSET(Tables!$F$5,0,ROW(B29)-8),"")</f>
        <v/>
      </c>
      <c r="B29" s="286">
        <f ca="1">IF(OFFSET(Tables!$F$6,0,ROW(B29)-8)&gt;0,OFFSET(Tables!$F$6,0,ROW(B29)-8),"")</f>
        <v>22</v>
      </c>
      <c r="C29" s="407" t="str">
        <f ca="1">IF(B29="","",OFFSET(Tables!$F$14,0,ROW(C29)-8))</f>
        <v/>
      </c>
      <c r="D29" s="406" t="str">
        <f ca="1">IF(B29="","",OFFSET(Tables!$F$23,0,ROW(D29)-8))</f>
        <v/>
      </c>
      <c r="E29" s="408" t="str">
        <f ca="1">IF(B29="","",OFFSET(Tables!$F$32,0,ROW(E29)-8))</f>
        <v/>
      </c>
      <c r="F29" s="412" t="str">
        <f ca="1">IF(B29="","",OFFSET(Tables!$F$41,0,ROW(F29)-8))</f>
        <v/>
      </c>
      <c r="G29" s="406" t="str">
        <f ca="1">IF(B29="","",OFFSET(Tables!$F$50,0,ROW(G29)-8))</f>
        <v/>
      </c>
      <c r="H29" s="415" t="str">
        <f ca="1">IF(B29="","",OFFSET(Tables!$F$59,0,ROW(H29)-8))</f>
        <v/>
      </c>
      <c r="I29" s="407" t="str">
        <f ca="1">IF(B29="","",OFFSET(Tables!$F$68,0,ROW(I29)-8))</f>
        <v/>
      </c>
      <c r="J29" s="406" t="str">
        <f ca="1">IF(B29="","",OFFSET(Tables!$F$77,0,ROW(J29)-8))</f>
        <v/>
      </c>
      <c r="K29" s="408" t="str">
        <f ca="1">IF(B29="","",OFFSET(Tables!$F$86,0,ROW(K29)-8))</f>
        <v/>
      </c>
      <c r="L29" s="412" t="str">
        <f ca="1">IF(B29="","",OFFSET(Tables!$F$95,0,ROW(L29)-8))</f>
        <v/>
      </c>
      <c r="M29" s="406" t="str">
        <f ca="1">IF(B29="","",OFFSET(Tables!$F$104,0,ROW(M29)-8))</f>
        <v/>
      </c>
      <c r="N29" s="415" t="str">
        <f ca="1">IF(B29="","",OFFSET(Tables!$F$113,0,ROW(N29)-8))</f>
        <v/>
      </c>
      <c r="O29" s="407" t="str">
        <f ca="1">IF(B29="","",OFFSET(Tables!$F$122,0,ROW(O29)-8))</f>
        <v/>
      </c>
      <c r="P29" s="406" t="str">
        <f ca="1">IF(B29="","",OFFSET(Tables!$F$131,0,ROW(P29)-8))</f>
        <v/>
      </c>
      <c r="Q29" s="408" t="str">
        <f ca="1">IF(B29="","",OFFSET(Tables!$F$140,0,ROW(Q29)-8))</f>
        <v/>
      </c>
      <c r="R29" s="412" t="str">
        <f ca="1">IF(B29="","",OFFSET(Tables!$F$149,0,ROW(R29)-8))</f>
        <v/>
      </c>
      <c r="S29" s="406" t="str">
        <f ca="1">IF(B29="","",OFFSET(Tables!$F$158,0,ROW(S29)-8))</f>
        <v/>
      </c>
      <c r="T29" s="408" t="str">
        <f ca="1">IF(B29="","",OFFSET(Tables!$F$167,0,ROW(T29)-8))</f>
        <v/>
      </c>
      <c r="U29" s="407" t="str">
        <f ca="1">IF($B29="","",OFFSET(Tables!$F$176,0,ROW(U29)-8))</f>
        <v/>
      </c>
      <c r="V29" s="406" t="str">
        <f ca="1">IF($B29="","",OFFSET(Tables!$F$185,0,ROW(V29)-8))</f>
        <v/>
      </c>
      <c r="W29" s="408" t="str">
        <f ca="1">IF($B29="","",OFFSET(Tables!$F$194,0,ROW(W29)-8))</f>
        <v/>
      </c>
      <c r="X29" s="407" t="str">
        <f ca="1">IF($B29="","",OFFSET(Tables!$F$203,0,ROW(X29)-8))</f>
        <v/>
      </c>
      <c r="Y29" s="406" t="str">
        <f ca="1">IF($B29="","",OFFSET(Tables!$F$212,0,ROW(Y29)-8))</f>
        <v/>
      </c>
      <c r="Z29" s="408" t="str">
        <f ca="1">IF($B$8="","",OFFSET(Tables!$F$221,0,ROW(Z29)-8))</f>
        <v/>
      </c>
    </row>
    <row r="30" spans="1:26" x14ac:dyDescent="0.2">
      <c r="A30" s="349" t="str">
        <f ca="1">IF(OFFSET(Tables!$F$5,0,ROW(B30)-8)&gt;0,OFFSET(Tables!$F$5,0,ROW(B30)-8),"")</f>
        <v/>
      </c>
      <c r="B30" s="286">
        <f ca="1">IF(OFFSET(Tables!$F$6,0,ROW(B30)-8)&gt;0,OFFSET(Tables!$F$6,0,ROW(B30)-8),"")</f>
        <v>23</v>
      </c>
      <c r="C30" s="407" t="str">
        <f ca="1">IF(B30="","",OFFSET(Tables!$F$14,0,ROW(C30)-8))</f>
        <v/>
      </c>
      <c r="D30" s="406" t="str">
        <f ca="1">IF(B30="","",OFFSET(Tables!$F$23,0,ROW(D30)-8))</f>
        <v/>
      </c>
      <c r="E30" s="408" t="str">
        <f ca="1">IF(B30="","",OFFSET(Tables!$F$32,0,ROW(E30)-8))</f>
        <v/>
      </c>
      <c r="F30" s="412" t="str">
        <f ca="1">IF(B30="","",OFFSET(Tables!$F$41,0,ROW(F30)-8))</f>
        <v/>
      </c>
      <c r="G30" s="406" t="str">
        <f ca="1">IF(B30="","",OFFSET(Tables!$F$50,0,ROW(G30)-8))</f>
        <v/>
      </c>
      <c r="H30" s="415" t="str">
        <f ca="1">IF(B30="","",OFFSET(Tables!$F$59,0,ROW(H30)-8))</f>
        <v/>
      </c>
      <c r="I30" s="407" t="str">
        <f ca="1">IF(B30="","",OFFSET(Tables!$F$68,0,ROW(I30)-8))</f>
        <v/>
      </c>
      <c r="J30" s="406" t="str">
        <f ca="1">IF(B30="","",OFFSET(Tables!$F$77,0,ROW(J30)-8))</f>
        <v/>
      </c>
      <c r="K30" s="408" t="str">
        <f ca="1">IF(B30="","",OFFSET(Tables!$F$86,0,ROW(K30)-8))</f>
        <v/>
      </c>
      <c r="L30" s="412" t="str">
        <f ca="1">IF(B30="","",OFFSET(Tables!$F$95,0,ROW(L30)-8))</f>
        <v/>
      </c>
      <c r="M30" s="406" t="str">
        <f ca="1">IF(B30="","",OFFSET(Tables!$F$104,0,ROW(M30)-8))</f>
        <v/>
      </c>
      <c r="N30" s="415" t="str">
        <f ca="1">IF(B30="","",OFFSET(Tables!$F$113,0,ROW(N30)-8))</f>
        <v/>
      </c>
      <c r="O30" s="407" t="str">
        <f ca="1">IF(B30="","",OFFSET(Tables!$F$122,0,ROW(O30)-8))</f>
        <v/>
      </c>
      <c r="P30" s="406" t="str">
        <f ca="1">IF(B30="","",OFFSET(Tables!$F$131,0,ROW(P30)-8))</f>
        <v/>
      </c>
      <c r="Q30" s="408" t="str">
        <f ca="1">IF(B30="","",OFFSET(Tables!$F$140,0,ROW(Q30)-8))</f>
        <v/>
      </c>
      <c r="R30" s="412" t="str">
        <f ca="1">IF(B30="","",OFFSET(Tables!$F$149,0,ROW(R30)-8))</f>
        <v/>
      </c>
      <c r="S30" s="406" t="str">
        <f ca="1">IF(B30="","",OFFSET(Tables!$F$158,0,ROW(S30)-8))</f>
        <v/>
      </c>
      <c r="T30" s="408" t="str">
        <f ca="1">IF(B30="","",OFFSET(Tables!$F$167,0,ROW(T30)-8))</f>
        <v/>
      </c>
      <c r="U30" s="407" t="str">
        <f ca="1">IF($B30="","",OFFSET(Tables!$F$176,0,ROW(U30)-8))</f>
        <v/>
      </c>
      <c r="V30" s="406" t="str">
        <f ca="1">IF($B30="","",OFFSET(Tables!$F$185,0,ROW(V30)-8))</f>
        <v/>
      </c>
      <c r="W30" s="408" t="str">
        <f ca="1">IF($B30="","",OFFSET(Tables!$F$194,0,ROW(W30)-8))</f>
        <v/>
      </c>
      <c r="X30" s="407" t="str">
        <f ca="1">IF($B30="","",OFFSET(Tables!$F$203,0,ROW(X30)-8))</f>
        <v/>
      </c>
      <c r="Y30" s="406" t="str">
        <f ca="1">IF($B30="","",OFFSET(Tables!$F$212,0,ROW(Y30)-8))</f>
        <v/>
      </c>
      <c r="Z30" s="408" t="str">
        <f ca="1">IF($B$8="","",OFFSET(Tables!$F$221,0,ROW(Z30)-8))</f>
        <v/>
      </c>
    </row>
    <row r="31" spans="1:26" x14ac:dyDescent="0.2">
      <c r="A31" s="349" t="str">
        <f ca="1">IF(OFFSET(Tables!$F$5,0,ROW(B31)-8)&gt;0,OFFSET(Tables!$F$5,0,ROW(B31)-8),"")</f>
        <v/>
      </c>
      <c r="B31" s="286">
        <f ca="1">IF(OFFSET(Tables!$F$6,0,ROW(B31)-8)&gt;0,OFFSET(Tables!$F$6,0,ROW(B31)-8),"")</f>
        <v>24</v>
      </c>
      <c r="C31" s="407" t="str">
        <f ca="1">IF(B31="","",OFFSET(Tables!$F$14,0,ROW(C31)-8))</f>
        <v/>
      </c>
      <c r="D31" s="406" t="str">
        <f ca="1">IF(B31="","",OFFSET(Tables!$F$23,0,ROW(D31)-8))</f>
        <v/>
      </c>
      <c r="E31" s="408" t="str">
        <f ca="1">IF(B31="","",OFFSET(Tables!$F$32,0,ROW(E31)-8))</f>
        <v/>
      </c>
      <c r="F31" s="412" t="str">
        <f ca="1">IF(B31="","",OFFSET(Tables!$F$41,0,ROW(F31)-8))</f>
        <v/>
      </c>
      <c r="G31" s="406" t="str">
        <f ca="1">IF(B31="","",OFFSET(Tables!$F$50,0,ROW(G31)-8))</f>
        <v/>
      </c>
      <c r="H31" s="415" t="str">
        <f ca="1">IF(B31="","",OFFSET(Tables!$F$59,0,ROW(H31)-8))</f>
        <v/>
      </c>
      <c r="I31" s="407" t="str">
        <f ca="1">IF(B31="","",OFFSET(Tables!$F$68,0,ROW(I31)-8))</f>
        <v/>
      </c>
      <c r="J31" s="406" t="str">
        <f ca="1">IF(B31="","",OFFSET(Tables!$F$77,0,ROW(J31)-8))</f>
        <v/>
      </c>
      <c r="K31" s="408" t="str">
        <f ca="1">IF(B31="","",OFFSET(Tables!$F$86,0,ROW(K31)-8))</f>
        <v/>
      </c>
      <c r="L31" s="412" t="str">
        <f ca="1">IF(B31="","",OFFSET(Tables!$F$95,0,ROW(L31)-8))</f>
        <v/>
      </c>
      <c r="M31" s="406" t="str">
        <f ca="1">IF(B31="","",OFFSET(Tables!$F$104,0,ROW(M31)-8))</f>
        <v/>
      </c>
      <c r="N31" s="415" t="str">
        <f ca="1">IF(B31="","",OFFSET(Tables!$F$113,0,ROW(N31)-8))</f>
        <v/>
      </c>
      <c r="O31" s="407" t="str">
        <f ca="1">IF(B31="","",OFFSET(Tables!$F$122,0,ROW(O31)-8))</f>
        <v/>
      </c>
      <c r="P31" s="406" t="str">
        <f ca="1">IF(B31="","",OFFSET(Tables!$F$131,0,ROW(P31)-8))</f>
        <v/>
      </c>
      <c r="Q31" s="408" t="str">
        <f ca="1">IF(B31="","",OFFSET(Tables!$F$140,0,ROW(Q31)-8))</f>
        <v/>
      </c>
      <c r="R31" s="412" t="str">
        <f ca="1">IF(B31="","",OFFSET(Tables!$F$149,0,ROW(R31)-8))</f>
        <v/>
      </c>
      <c r="S31" s="406" t="str">
        <f ca="1">IF(B31="","",OFFSET(Tables!$F$158,0,ROW(S31)-8))</f>
        <v/>
      </c>
      <c r="T31" s="408" t="str">
        <f ca="1">IF(B31="","",OFFSET(Tables!$F$167,0,ROW(T31)-8))</f>
        <v/>
      </c>
      <c r="U31" s="407" t="str">
        <f ca="1">IF($B31="","",OFFSET(Tables!$F$176,0,ROW(U31)-8))</f>
        <v/>
      </c>
      <c r="V31" s="406" t="str">
        <f ca="1">IF($B31="","",OFFSET(Tables!$F$185,0,ROW(V31)-8))</f>
        <v/>
      </c>
      <c r="W31" s="408" t="str">
        <f ca="1">IF($B31="","",OFFSET(Tables!$F$194,0,ROW(W31)-8))</f>
        <v/>
      </c>
      <c r="X31" s="407" t="str">
        <f ca="1">IF($B31="","",OFFSET(Tables!$F$203,0,ROW(X31)-8))</f>
        <v/>
      </c>
      <c r="Y31" s="406" t="str">
        <f ca="1">IF($B31="","",OFFSET(Tables!$F$212,0,ROW(Y31)-8))</f>
        <v/>
      </c>
      <c r="Z31" s="408" t="str">
        <f ca="1">IF($B$8="","",OFFSET(Tables!$F$221,0,ROW(Z31)-8))</f>
        <v/>
      </c>
    </row>
    <row r="32" spans="1:26" x14ac:dyDescent="0.2">
      <c r="A32" s="349" t="str">
        <f ca="1">IF(OFFSET(Tables!$F$5,0,ROW(B32)-8)&gt;0,OFFSET(Tables!$F$5,0,ROW(B32)-8),"")</f>
        <v/>
      </c>
      <c r="B32" s="286">
        <f ca="1">IF(OFFSET(Tables!$F$6,0,ROW(B32)-8)&gt;0,OFFSET(Tables!$F$6,0,ROW(B32)-8),"")</f>
        <v>25</v>
      </c>
      <c r="C32" s="407" t="str">
        <f ca="1">IF(B32="","",OFFSET(Tables!$F$14,0,ROW(C32)-8))</f>
        <v/>
      </c>
      <c r="D32" s="406" t="str">
        <f ca="1">IF(B32="","",OFFSET(Tables!$F$23,0,ROW(D32)-8))</f>
        <v/>
      </c>
      <c r="E32" s="408" t="str">
        <f ca="1">IF(B32="","",OFFSET(Tables!$F$32,0,ROW(E32)-8))</f>
        <v/>
      </c>
      <c r="F32" s="412" t="str">
        <f ca="1">IF(B32="","",OFFSET(Tables!$F$41,0,ROW(F32)-8))</f>
        <v/>
      </c>
      <c r="G32" s="406" t="str">
        <f ca="1">IF(B32="","",OFFSET(Tables!$F$50,0,ROW(G32)-8))</f>
        <v/>
      </c>
      <c r="H32" s="415" t="str">
        <f ca="1">IF(B32="","",OFFSET(Tables!$F$59,0,ROW(H32)-8))</f>
        <v/>
      </c>
      <c r="I32" s="407" t="str">
        <f ca="1">IF(B32="","",OFFSET(Tables!$F$68,0,ROW(I32)-8))</f>
        <v/>
      </c>
      <c r="J32" s="406" t="str">
        <f ca="1">IF(B32="","",OFFSET(Tables!$F$77,0,ROW(J32)-8))</f>
        <v/>
      </c>
      <c r="K32" s="408" t="str">
        <f ca="1">IF(B32="","",OFFSET(Tables!$F$86,0,ROW(K32)-8))</f>
        <v/>
      </c>
      <c r="L32" s="412" t="str">
        <f ca="1">IF(B32="","",OFFSET(Tables!$F$95,0,ROW(L32)-8))</f>
        <v/>
      </c>
      <c r="M32" s="406" t="str">
        <f ca="1">IF(B32="","",OFFSET(Tables!$F$104,0,ROW(M32)-8))</f>
        <v/>
      </c>
      <c r="N32" s="415" t="str">
        <f ca="1">IF(B32="","",OFFSET(Tables!$F$113,0,ROW(N32)-8))</f>
        <v/>
      </c>
      <c r="O32" s="407" t="str">
        <f ca="1">IF(B32="","",OFFSET(Tables!$F$122,0,ROW(O32)-8))</f>
        <v/>
      </c>
      <c r="P32" s="406" t="str">
        <f ca="1">IF(B32="","",OFFSET(Tables!$F$131,0,ROW(P32)-8))</f>
        <v/>
      </c>
      <c r="Q32" s="408" t="str">
        <f ca="1">IF(B32="","",OFFSET(Tables!$F$140,0,ROW(Q32)-8))</f>
        <v/>
      </c>
      <c r="R32" s="412" t="str">
        <f ca="1">IF(B32="","",OFFSET(Tables!$F$149,0,ROW(R32)-8))</f>
        <v/>
      </c>
      <c r="S32" s="406" t="str">
        <f ca="1">IF(B32="","",OFFSET(Tables!$F$158,0,ROW(S32)-8))</f>
        <v/>
      </c>
      <c r="T32" s="408" t="str">
        <f ca="1">IF(B32="","",OFFSET(Tables!$F$167,0,ROW(T32)-8))</f>
        <v/>
      </c>
      <c r="U32" s="407" t="str">
        <f ca="1">IF($B32="","",OFFSET(Tables!$F$176,0,ROW(U32)-8))</f>
        <v/>
      </c>
      <c r="V32" s="406" t="str">
        <f ca="1">IF($B32="","",OFFSET(Tables!$F$185,0,ROW(V32)-8))</f>
        <v/>
      </c>
      <c r="W32" s="408" t="str">
        <f ca="1">IF($B32="","",OFFSET(Tables!$F$194,0,ROW(W32)-8))</f>
        <v/>
      </c>
      <c r="X32" s="407" t="str">
        <f ca="1">IF($B32="","",OFFSET(Tables!$F$203,0,ROW(X32)-8))</f>
        <v/>
      </c>
      <c r="Y32" s="406" t="str">
        <f ca="1">IF($B32="","",OFFSET(Tables!$F$212,0,ROW(Y32)-8))</f>
        <v/>
      </c>
      <c r="Z32" s="408" t="str">
        <f ca="1">IF($B$8="","",OFFSET(Tables!$F$221,0,ROW(Z32)-8))</f>
        <v/>
      </c>
    </row>
    <row r="33" spans="1:26" x14ac:dyDescent="0.2">
      <c r="A33" s="349" t="str">
        <f ca="1">IF(OFFSET(Tables!$F$5,0,ROW(B33)-8)&gt;0,OFFSET(Tables!$F$5,0,ROW(B33)-8),"")</f>
        <v/>
      </c>
      <c r="B33" s="286">
        <f ca="1">IF(OFFSET(Tables!$F$6,0,ROW(B33)-8)&gt;0,OFFSET(Tables!$F$6,0,ROW(B33)-8),"")</f>
        <v>26</v>
      </c>
      <c r="C33" s="407" t="str">
        <f ca="1">IF(B33="","",OFFSET(Tables!$F$14,0,ROW(C33)-8))</f>
        <v/>
      </c>
      <c r="D33" s="406" t="str">
        <f ca="1">IF(B33="","",OFFSET(Tables!$F$23,0,ROW(D33)-8))</f>
        <v/>
      </c>
      <c r="E33" s="408" t="str">
        <f ca="1">IF(B33="","",OFFSET(Tables!$F$32,0,ROW(E33)-8))</f>
        <v/>
      </c>
      <c r="F33" s="412" t="str">
        <f ca="1">IF(B33="","",OFFSET(Tables!$F$41,0,ROW(F33)-8))</f>
        <v/>
      </c>
      <c r="G33" s="406" t="str">
        <f ca="1">IF(B33="","",OFFSET(Tables!$F$50,0,ROW(G33)-8))</f>
        <v/>
      </c>
      <c r="H33" s="415" t="str">
        <f ca="1">IF(B33="","",OFFSET(Tables!$F$59,0,ROW(H33)-8))</f>
        <v/>
      </c>
      <c r="I33" s="407" t="str">
        <f ca="1">IF(B33="","",OFFSET(Tables!$F$68,0,ROW(I33)-8))</f>
        <v/>
      </c>
      <c r="J33" s="406" t="str">
        <f ca="1">IF(B33="","",OFFSET(Tables!$F$77,0,ROW(J33)-8))</f>
        <v/>
      </c>
      <c r="K33" s="408" t="str">
        <f ca="1">IF(B33="","",OFFSET(Tables!$F$86,0,ROW(K33)-8))</f>
        <v/>
      </c>
      <c r="L33" s="412" t="str">
        <f ca="1">IF(B33="","",OFFSET(Tables!$F$95,0,ROW(L33)-8))</f>
        <v/>
      </c>
      <c r="M33" s="406" t="str">
        <f ca="1">IF(B33="","",OFFSET(Tables!$F$104,0,ROW(M33)-8))</f>
        <v/>
      </c>
      <c r="N33" s="415" t="str">
        <f ca="1">IF(B33="","",OFFSET(Tables!$F$113,0,ROW(N33)-8))</f>
        <v/>
      </c>
      <c r="O33" s="407" t="str">
        <f ca="1">IF(B33="","",OFFSET(Tables!$F$122,0,ROW(O33)-8))</f>
        <v/>
      </c>
      <c r="P33" s="406" t="str">
        <f ca="1">IF(B33="","",OFFSET(Tables!$F$131,0,ROW(P33)-8))</f>
        <v/>
      </c>
      <c r="Q33" s="408" t="str">
        <f ca="1">IF(B33="","",OFFSET(Tables!$F$140,0,ROW(Q33)-8))</f>
        <v/>
      </c>
      <c r="R33" s="412" t="str">
        <f ca="1">IF(B33="","",OFFSET(Tables!$F$149,0,ROW(R33)-8))</f>
        <v/>
      </c>
      <c r="S33" s="406" t="str">
        <f ca="1">IF(B33="","",OFFSET(Tables!$F$158,0,ROW(S33)-8))</f>
        <v/>
      </c>
      <c r="T33" s="408" t="str">
        <f ca="1">IF(B33="","",OFFSET(Tables!$F$167,0,ROW(T33)-8))</f>
        <v/>
      </c>
      <c r="U33" s="407" t="str">
        <f ca="1">IF($B33="","",OFFSET(Tables!$F$176,0,ROW(U33)-8))</f>
        <v/>
      </c>
      <c r="V33" s="406" t="str">
        <f ca="1">IF($B33="","",OFFSET(Tables!$F$185,0,ROW(V33)-8))</f>
        <v/>
      </c>
      <c r="W33" s="408" t="str">
        <f ca="1">IF($B33="","",OFFSET(Tables!$F$194,0,ROW(W33)-8))</f>
        <v/>
      </c>
      <c r="X33" s="407" t="str">
        <f ca="1">IF($B33="","",OFFSET(Tables!$F$203,0,ROW(X33)-8))</f>
        <v/>
      </c>
      <c r="Y33" s="406" t="str">
        <f ca="1">IF($B33="","",OFFSET(Tables!$F$212,0,ROW(Y33)-8))</f>
        <v/>
      </c>
      <c r="Z33" s="408" t="str">
        <f ca="1">IF($B$8="","",OFFSET(Tables!$F$221,0,ROW(Z33)-8))</f>
        <v/>
      </c>
    </row>
    <row r="34" spans="1:26" x14ac:dyDescent="0.2">
      <c r="A34" s="349" t="str">
        <f ca="1">IF(OFFSET(Tables!$F$5,0,ROW(B34)-8)&gt;0,OFFSET(Tables!$F$5,0,ROW(B34)-8),"")</f>
        <v/>
      </c>
      <c r="B34" s="286">
        <f ca="1">IF(OFFSET(Tables!$F$6,0,ROW(B34)-8)&gt;0,OFFSET(Tables!$F$6,0,ROW(B34)-8),"")</f>
        <v>27</v>
      </c>
      <c r="C34" s="407" t="str">
        <f ca="1">IF(B34="","",OFFSET(Tables!$F$14,0,ROW(C34)-8))</f>
        <v/>
      </c>
      <c r="D34" s="406" t="str">
        <f ca="1">IF(B34="","",OFFSET(Tables!$F$23,0,ROW(D34)-8))</f>
        <v/>
      </c>
      <c r="E34" s="408" t="str">
        <f ca="1">IF(B34="","",OFFSET(Tables!$F$32,0,ROW(E34)-8))</f>
        <v/>
      </c>
      <c r="F34" s="412" t="str">
        <f ca="1">IF(B34="","",OFFSET(Tables!$F$41,0,ROW(F34)-8))</f>
        <v/>
      </c>
      <c r="G34" s="406" t="str">
        <f ca="1">IF(B34="","",OFFSET(Tables!$F$50,0,ROW(G34)-8))</f>
        <v/>
      </c>
      <c r="H34" s="415" t="str">
        <f ca="1">IF(B34="","",OFFSET(Tables!$F$59,0,ROW(H34)-8))</f>
        <v/>
      </c>
      <c r="I34" s="407" t="str">
        <f ca="1">IF(B34="","",OFFSET(Tables!$F$68,0,ROW(I34)-8))</f>
        <v/>
      </c>
      <c r="J34" s="406" t="str">
        <f ca="1">IF(B34="","",OFFSET(Tables!$F$77,0,ROW(J34)-8))</f>
        <v/>
      </c>
      <c r="K34" s="408" t="str">
        <f ca="1">IF(B34="","",OFFSET(Tables!$F$86,0,ROW(K34)-8))</f>
        <v/>
      </c>
      <c r="L34" s="412" t="str">
        <f ca="1">IF(B34="","",OFFSET(Tables!$F$95,0,ROW(L34)-8))</f>
        <v/>
      </c>
      <c r="M34" s="406" t="str">
        <f ca="1">IF(B34="","",OFFSET(Tables!$F$104,0,ROW(M34)-8))</f>
        <v/>
      </c>
      <c r="N34" s="415" t="str">
        <f ca="1">IF(B34="","",OFFSET(Tables!$F$113,0,ROW(N34)-8))</f>
        <v/>
      </c>
      <c r="O34" s="407" t="str">
        <f ca="1">IF(B34="","",OFFSET(Tables!$F$122,0,ROW(O34)-8))</f>
        <v/>
      </c>
      <c r="P34" s="406" t="str">
        <f ca="1">IF(B34="","",OFFSET(Tables!$F$131,0,ROW(P34)-8))</f>
        <v/>
      </c>
      <c r="Q34" s="408" t="str">
        <f ca="1">IF(B34="","",OFFSET(Tables!$F$140,0,ROW(Q34)-8))</f>
        <v/>
      </c>
      <c r="R34" s="412" t="str">
        <f ca="1">IF(B34="","",OFFSET(Tables!$F$149,0,ROW(R34)-8))</f>
        <v/>
      </c>
      <c r="S34" s="406" t="str">
        <f ca="1">IF(B34="","",OFFSET(Tables!$F$158,0,ROW(S34)-8))</f>
        <v/>
      </c>
      <c r="T34" s="408" t="str">
        <f ca="1">IF(B34="","",OFFSET(Tables!$F$167,0,ROW(T34)-8))</f>
        <v/>
      </c>
      <c r="U34" s="407" t="str">
        <f ca="1">IF($B34="","",OFFSET(Tables!$F$176,0,ROW(U34)-8))</f>
        <v/>
      </c>
      <c r="V34" s="406" t="str">
        <f ca="1">IF($B34="","",OFFSET(Tables!$F$185,0,ROW(V34)-8))</f>
        <v/>
      </c>
      <c r="W34" s="408" t="str">
        <f ca="1">IF($B34="","",OFFSET(Tables!$F$194,0,ROW(W34)-8))</f>
        <v/>
      </c>
      <c r="X34" s="407" t="str">
        <f ca="1">IF($B34="","",OFFSET(Tables!$F$203,0,ROW(X34)-8))</f>
        <v/>
      </c>
      <c r="Y34" s="406" t="str">
        <f ca="1">IF($B34="","",OFFSET(Tables!$F$212,0,ROW(Y34)-8))</f>
        <v/>
      </c>
      <c r="Z34" s="408" t="str">
        <f ca="1">IF($B$8="","",OFFSET(Tables!$F$221,0,ROW(Z34)-8))</f>
        <v/>
      </c>
    </row>
    <row r="35" spans="1:26" x14ac:dyDescent="0.2">
      <c r="A35" s="349" t="str">
        <f ca="1">IF(OFFSET(Tables!$F$5,0,ROW(B35)-8)&gt;0,OFFSET(Tables!$F$5,0,ROW(B35)-8),"")</f>
        <v/>
      </c>
      <c r="B35" s="286">
        <f ca="1">IF(OFFSET(Tables!$F$6,0,ROW(B35)-8)&gt;0,OFFSET(Tables!$F$6,0,ROW(B35)-8),"")</f>
        <v>28</v>
      </c>
      <c r="C35" s="407" t="str">
        <f ca="1">IF(B35="","",OFFSET(Tables!$F$14,0,ROW(C35)-8))</f>
        <v/>
      </c>
      <c r="D35" s="406" t="str">
        <f ca="1">IF(B35="","",OFFSET(Tables!$F$23,0,ROW(D35)-8))</f>
        <v/>
      </c>
      <c r="E35" s="408" t="str">
        <f ca="1">IF(B35="","",OFFSET(Tables!$F$32,0,ROW(E35)-8))</f>
        <v/>
      </c>
      <c r="F35" s="412" t="str">
        <f ca="1">IF(B35="","",OFFSET(Tables!$F$41,0,ROW(F35)-8))</f>
        <v/>
      </c>
      <c r="G35" s="406" t="str">
        <f ca="1">IF(B35="","",OFFSET(Tables!$F$50,0,ROW(G35)-8))</f>
        <v/>
      </c>
      <c r="H35" s="415" t="str">
        <f ca="1">IF(B35="","",OFFSET(Tables!$F$59,0,ROW(H35)-8))</f>
        <v/>
      </c>
      <c r="I35" s="407" t="str">
        <f ca="1">IF(B35="","",OFFSET(Tables!$F$68,0,ROW(I35)-8))</f>
        <v/>
      </c>
      <c r="J35" s="406" t="str">
        <f ca="1">IF(B35="","",OFFSET(Tables!$F$77,0,ROW(J35)-8))</f>
        <v/>
      </c>
      <c r="K35" s="408" t="str">
        <f ca="1">IF(B35="","",OFFSET(Tables!$F$86,0,ROW(K35)-8))</f>
        <v/>
      </c>
      <c r="L35" s="412" t="str">
        <f ca="1">IF(B35="","",OFFSET(Tables!$F$95,0,ROW(L35)-8))</f>
        <v/>
      </c>
      <c r="M35" s="406" t="str">
        <f ca="1">IF(B35="","",OFFSET(Tables!$F$104,0,ROW(M35)-8))</f>
        <v/>
      </c>
      <c r="N35" s="415" t="str">
        <f ca="1">IF(B35="","",OFFSET(Tables!$F$113,0,ROW(N35)-8))</f>
        <v/>
      </c>
      <c r="O35" s="407" t="str">
        <f ca="1">IF(B35="","",OFFSET(Tables!$F$122,0,ROW(O35)-8))</f>
        <v/>
      </c>
      <c r="P35" s="406" t="str">
        <f ca="1">IF(B35="","",OFFSET(Tables!$F$131,0,ROW(P35)-8))</f>
        <v/>
      </c>
      <c r="Q35" s="408" t="str">
        <f ca="1">IF(B35="","",OFFSET(Tables!$F$140,0,ROW(Q35)-8))</f>
        <v/>
      </c>
      <c r="R35" s="412" t="str">
        <f ca="1">IF(B35="","",OFFSET(Tables!$F$149,0,ROW(R35)-8))</f>
        <v/>
      </c>
      <c r="S35" s="406" t="str">
        <f ca="1">IF(B35="","",OFFSET(Tables!$F$158,0,ROW(S35)-8))</f>
        <v/>
      </c>
      <c r="T35" s="408" t="str">
        <f ca="1">IF(B35="","",OFFSET(Tables!$F$167,0,ROW(T35)-8))</f>
        <v/>
      </c>
      <c r="U35" s="407" t="str">
        <f ca="1">IF($B35="","",OFFSET(Tables!$F$176,0,ROW(U35)-8))</f>
        <v/>
      </c>
      <c r="V35" s="406" t="str">
        <f ca="1">IF($B35="","",OFFSET(Tables!$F$185,0,ROW(V35)-8))</f>
        <v/>
      </c>
      <c r="W35" s="408" t="str">
        <f ca="1">IF($B35="","",OFFSET(Tables!$F$194,0,ROW(W35)-8))</f>
        <v/>
      </c>
      <c r="X35" s="407" t="str">
        <f ca="1">IF($B35="","",OFFSET(Tables!$F$203,0,ROW(X35)-8))</f>
        <v/>
      </c>
      <c r="Y35" s="406" t="str">
        <f ca="1">IF($B35="","",OFFSET(Tables!$F$212,0,ROW(Y35)-8))</f>
        <v/>
      </c>
      <c r="Z35" s="408" t="str">
        <f ca="1">IF($B$8="","",OFFSET(Tables!$F$221,0,ROW(Z35)-8))</f>
        <v/>
      </c>
    </row>
    <row r="36" spans="1:26" x14ac:dyDescent="0.2">
      <c r="A36" s="349" t="str">
        <f ca="1">IF(OFFSET(Tables!$F$5,0,ROW(B36)-8)&gt;0,OFFSET(Tables!$F$5,0,ROW(B36)-8),"")</f>
        <v/>
      </c>
      <c r="B36" s="286">
        <f ca="1">IF(OFFSET(Tables!$F$6,0,ROW(B36)-8)&gt;0,OFFSET(Tables!$F$6,0,ROW(B36)-8),"")</f>
        <v>29</v>
      </c>
      <c r="C36" s="407" t="str">
        <f ca="1">IF(B36="","",OFFSET(Tables!$F$14,0,ROW(C36)-8))</f>
        <v/>
      </c>
      <c r="D36" s="406" t="str">
        <f ca="1">IF(B36="","",OFFSET(Tables!$F$23,0,ROW(D36)-8))</f>
        <v/>
      </c>
      <c r="E36" s="408" t="str">
        <f ca="1">IF(B36="","",OFFSET(Tables!$F$32,0,ROW(E36)-8))</f>
        <v/>
      </c>
      <c r="F36" s="412" t="str">
        <f ca="1">IF(B36="","",OFFSET(Tables!$F$41,0,ROW(F36)-8))</f>
        <v/>
      </c>
      <c r="G36" s="406" t="str">
        <f ca="1">IF(B36="","",OFFSET(Tables!$F$50,0,ROW(G36)-8))</f>
        <v/>
      </c>
      <c r="H36" s="415" t="str">
        <f ca="1">IF(B36="","",OFFSET(Tables!$F$59,0,ROW(H36)-8))</f>
        <v/>
      </c>
      <c r="I36" s="407" t="str">
        <f ca="1">IF(B36="","",OFFSET(Tables!$F$68,0,ROW(I36)-8))</f>
        <v/>
      </c>
      <c r="J36" s="406" t="str">
        <f ca="1">IF(B36="","",OFFSET(Tables!$F$77,0,ROW(J36)-8))</f>
        <v/>
      </c>
      <c r="K36" s="408" t="str">
        <f ca="1">IF(B36="","",OFFSET(Tables!$F$86,0,ROW(K36)-8))</f>
        <v/>
      </c>
      <c r="L36" s="412" t="str">
        <f ca="1">IF(B36="","",OFFSET(Tables!$F$95,0,ROW(L36)-8))</f>
        <v/>
      </c>
      <c r="M36" s="406" t="str">
        <f ca="1">IF(B36="","",OFFSET(Tables!$F$104,0,ROW(M36)-8))</f>
        <v/>
      </c>
      <c r="N36" s="415" t="str">
        <f ca="1">IF(B36="","",OFFSET(Tables!$F$113,0,ROW(N36)-8))</f>
        <v/>
      </c>
      <c r="O36" s="407" t="str">
        <f ca="1">IF(B36="","",OFFSET(Tables!$F$122,0,ROW(O36)-8))</f>
        <v/>
      </c>
      <c r="P36" s="406" t="str">
        <f ca="1">IF(B36="","",OFFSET(Tables!$F$131,0,ROW(P36)-8))</f>
        <v/>
      </c>
      <c r="Q36" s="408" t="str">
        <f ca="1">IF(B36="","",OFFSET(Tables!$F$140,0,ROW(Q36)-8))</f>
        <v/>
      </c>
      <c r="R36" s="412" t="str">
        <f ca="1">IF(B36="","",OFFSET(Tables!$F$149,0,ROW(R36)-8))</f>
        <v/>
      </c>
      <c r="S36" s="406" t="str">
        <f ca="1">IF(B36="","",OFFSET(Tables!$F$158,0,ROW(S36)-8))</f>
        <v/>
      </c>
      <c r="T36" s="408" t="str">
        <f ca="1">IF(B36="","",OFFSET(Tables!$F$167,0,ROW(T36)-8))</f>
        <v/>
      </c>
      <c r="U36" s="407" t="str">
        <f ca="1">IF($B36="","",OFFSET(Tables!$F$176,0,ROW(U36)-8))</f>
        <v/>
      </c>
      <c r="V36" s="406" t="str">
        <f ca="1">IF($B36="","",OFFSET(Tables!$F$185,0,ROW(V36)-8))</f>
        <v/>
      </c>
      <c r="W36" s="408" t="str">
        <f ca="1">IF($B36="","",OFFSET(Tables!$F$194,0,ROW(W36)-8))</f>
        <v/>
      </c>
      <c r="X36" s="407" t="str">
        <f ca="1">IF($B36="","",OFFSET(Tables!$F$203,0,ROW(X36)-8))</f>
        <v/>
      </c>
      <c r="Y36" s="406" t="str">
        <f ca="1">IF($B36="","",OFFSET(Tables!$F$212,0,ROW(Y36)-8))</f>
        <v/>
      </c>
      <c r="Z36" s="408" t="str">
        <f ca="1">IF($B$8="","",OFFSET(Tables!$F$221,0,ROW(Z36)-8))</f>
        <v/>
      </c>
    </row>
    <row r="37" spans="1:26" x14ac:dyDescent="0.2">
      <c r="A37" s="349" t="str">
        <f ca="1">IF(OFFSET(Tables!$F$5,0,ROW(B37)-8)&gt;0,OFFSET(Tables!$F$5,0,ROW(B37)-8),"")</f>
        <v/>
      </c>
      <c r="B37" s="286">
        <f ca="1">IF(OFFSET(Tables!$F$6,0,ROW(B37)-8)&gt;0,OFFSET(Tables!$F$6,0,ROW(B37)-8),"")</f>
        <v>30</v>
      </c>
      <c r="C37" s="407" t="str">
        <f ca="1">IF(B37="","",OFFSET(Tables!$F$14,0,ROW(C37)-8))</f>
        <v/>
      </c>
      <c r="D37" s="406" t="str">
        <f ca="1">IF(B37="","",OFFSET(Tables!$F$23,0,ROW(D37)-8))</f>
        <v/>
      </c>
      <c r="E37" s="408" t="str">
        <f ca="1">IF(B37="","",OFFSET(Tables!$F$32,0,ROW(E37)-8))</f>
        <v/>
      </c>
      <c r="F37" s="412" t="str">
        <f ca="1">IF(B37="","",OFFSET(Tables!$F$41,0,ROW(F37)-8))</f>
        <v/>
      </c>
      <c r="G37" s="406" t="str">
        <f ca="1">IF(B37="","",OFFSET(Tables!$F$50,0,ROW(G37)-8))</f>
        <v/>
      </c>
      <c r="H37" s="415" t="str">
        <f ca="1">IF(B37="","",OFFSET(Tables!$F$59,0,ROW(H37)-8))</f>
        <v/>
      </c>
      <c r="I37" s="407" t="str">
        <f ca="1">IF(B37="","",OFFSET(Tables!$F$68,0,ROW(I37)-8))</f>
        <v/>
      </c>
      <c r="J37" s="406" t="str">
        <f ca="1">IF(B37="","",OFFSET(Tables!$F$77,0,ROW(J37)-8))</f>
        <v/>
      </c>
      <c r="K37" s="408" t="str">
        <f ca="1">IF(B37="","",OFFSET(Tables!$F$86,0,ROW(K37)-8))</f>
        <v/>
      </c>
      <c r="L37" s="412" t="str">
        <f ca="1">IF(B37="","",OFFSET(Tables!$F$95,0,ROW(L37)-8))</f>
        <v/>
      </c>
      <c r="M37" s="406" t="str">
        <f ca="1">IF(B37="","",OFFSET(Tables!$F$104,0,ROW(M37)-8))</f>
        <v/>
      </c>
      <c r="N37" s="415" t="str">
        <f ca="1">IF(B37="","",OFFSET(Tables!$F$113,0,ROW(N37)-8))</f>
        <v/>
      </c>
      <c r="O37" s="407" t="str">
        <f ca="1">IF(B37="","",OFFSET(Tables!$F$122,0,ROW(O37)-8))</f>
        <v/>
      </c>
      <c r="P37" s="406" t="str">
        <f ca="1">IF(B37="","",OFFSET(Tables!$F$131,0,ROW(P37)-8))</f>
        <v/>
      </c>
      <c r="Q37" s="408" t="str">
        <f ca="1">IF(B37="","",OFFSET(Tables!$F$140,0,ROW(Q37)-8))</f>
        <v/>
      </c>
      <c r="R37" s="412" t="str">
        <f ca="1">IF(B37="","",OFFSET(Tables!$F$149,0,ROW(R37)-8))</f>
        <v/>
      </c>
      <c r="S37" s="406" t="str">
        <f ca="1">IF(B37="","",OFFSET(Tables!$F$158,0,ROW(S37)-8))</f>
        <v/>
      </c>
      <c r="T37" s="408" t="str">
        <f ca="1">IF(B37="","",OFFSET(Tables!$F$167,0,ROW(T37)-8))</f>
        <v/>
      </c>
      <c r="U37" s="407" t="str">
        <f ca="1">IF($B37="","",OFFSET(Tables!$F$176,0,ROW(U37)-8))</f>
        <v/>
      </c>
      <c r="V37" s="406" t="str">
        <f ca="1">IF($B37="","",OFFSET(Tables!$F$185,0,ROW(V37)-8))</f>
        <v/>
      </c>
      <c r="W37" s="408" t="str">
        <f ca="1">IF($B37="","",OFFSET(Tables!$F$194,0,ROW(W37)-8))</f>
        <v/>
      </c>
      <c r="X37" s="407" t="str">
        <f ca="1">IF($B37="","",OFFSET(Tables!$F$203,0,ROW(X37)-8))</f>
        <v/>
      </c>
      <c r="Y37" s="406" t="str">
        <f ca="1">IF($B37="","",OFFSET(Tables!$F$212,0,ROW(Y37)-8))</f>
        <v/>
      </c>
      <c r="Z37" s="408" t="str">
        <f ca="1">IF($B$8="","",OFFSET(Tables!$F$221,0,ROW(Z37)-8))</f>
        <v/>
      </c>
    </row>
    <row r="38" spans="1:26" x14ac:dyDescent="0.2">
      <c r="A38" s="349" t="str">
        <f ca="1">IF(OFFSET(Tables!$F$5,0,ROW(B38)-8)&gt;0,OFFSET(Tables!$F$5,0,ROW(B38)-8),"")</f>
        <v/>
      </c>
      <c r="B38" s="286">
        <f ca="1">IF(OFFSET(Tables!$F$6,0,ROW(B38)-8)&gt;0,OFFSET(Tables!$F$6,0,ROW(B38)-8),"")</f>
        <v>31</v>
      </c>
      <c r="C38" s="407" t="str">
        <f ca="1">IF(B38="","",OFFSET(Tables!$F$14,0,ROW(C38)-8))</f>
        <v/>
      </c>
      <c r="D38" s="406" t="str">
        <f ca="1">IF(B38="","",OFFSET(Tables!$F$23,0,ROW(D38)-8))</f>
        <v/>
      </c>
      <c r="E38" s="408" t="str">
        <f ca="1">IF(B38="","",OFFSET(Tables!$F$32,0,ROW(E38)-8))</f>
        <v/>
      </c>
      <c r="F38" s="412" t="str">
        <f ca="1">IF(B38="","",OFFSET(Tables!$F$41,0,ROW(F38)-8))</f>
        <v/>
      </c>
      <c r="G38" s="406" t="str">
        <f ca="1">IF(B38="","",OFFSET(Tables!$F$50,0,ROW(G38)-8))</f>
        <v/>
      </c>
      <c r="H38" s="415" t="str">
        <f ca="1">IF(B38="","",OFFSET(Tables!$F$59,0,ROW(H38)-8))</f>
        <v/>
      </c>
      <c r="I38" s="407" t="str">
        <f ca="1">IF(B38="","",OFFSET(Tables!$F$68,0,ROW(I38)-8))</f>
        <v/>
      </c>
      <c r="J38" s="406" t="str">
        <f ca="1">IF(B38="","",OFFSET(Tables!$F$77,0,ROW(J38)-8))</f>
        <v/>
      </c>
      <c r="K38" s="408" t="str">
        <f ca="1">IF(B38="","",OFFSET(Tables!$F$86,0,ROW(K38)-8))</f>
        <v/>
      </c>
      <c r="L38" s="412" t="str">
        <f ca="1">IF(B38="","",OFFSET(Tables!$F$95,0,ROW(L38)-8))</f>
        <v/>
      </c>
      <c r="M38" s="406" t="str">
        <f ca="1">IF(B38="","",OFFSET(Tables!$F$104,0,ROW(M38)-8))</f>
        <v/>
      </c>
      <c r="N38" s="415" t="str">
        <f ca="1">IF(B38="","",OFFSET(Tables!$F$113,0,ROW(N38)-8))</f>
        <v/>
      </c>
      <c r="O38" s="407" t="str">
        <f ca="1">IF(B38="","",OFFSET(Tables!$F$122,0,ROW(O38)-8))</f>
        <v/>
      </c>
      <c r="P38" s="406" t="str">
        <f ca="1">IF(B38="","",OFFSET(Tables!$F$131,0,ROW(P38)-8))</f>
        <v/>
      </c>
      <c r="Q38" s="408" t="str">
        <f ca="1">IF(B38="","",OFFSET(Tables!$F$140,0,ROW(Q38)-8))</f>
        <v/>
      </c>
      <c r="R38" s="412" t="str">
        <f ca="1">IF(B38="","",OFFSET(Tables!$F$149,0,ROW(R38)-8))</f>
        <v/>
      </c>
      <c r="S38" s="406" t="str">
        <f ca="1">IF(B38="","",OFFSET(Tables!$F$158,0,ROW(S38)-8))</f>
        <v/>
      </c>
      <c r="T38" s="408" t="str">
        <f ca="1">IF(B38="","",OFFSET(Tables!$F$167,0,ROW(T38)-8))</f>
        <v/>
      </c>
      <c r="U38" s="407" t="str">
        <f ca="1">IF($B38="","",OFFSET(Tables!$F$176,0,ROW(U38)-8))</f>
        <v/>
      </c>
      <c r="V38" s="406" t="str">
        <f ca="1">IF($B38="","",OFFSET(Tables!$F$185,0,ROW(V38)-8))</f>
        <v/>
      </c>
      <c r="W38" s="408" t="str">
        <f ca="1">IF($B38="","",OFFSET(Tables!$F$194,0,ROW(W38)-8))</f>
        <v/>
      </c>
      <c r="X38" s="407" t="str">
        <f ca="1">IF($B38="","",OFFSET(Tables!$F$203,0,ROW(X38)-8))</f>
        <v/>
      </c>
      <c r="Y38" s="406" t="str">
        <f ca="1">IF($B38="","",OFFSET(Tables!$F$212,0,ROW(Y38)-8))</f>
        <v/>
      </c>
      <c r="Z38" s="408" t="str">
        <f ca="1">IF($B$8="","",OFFSET(Tables!$F$221,0,ROW(Z38)-8))</f>
        <v/>
      </c>
    </row>
    <row r="39" spans="1:26" x14ac:dyDescent="0.2">
      <c r="A39" s="349" t="str">
        <f ca="1">IF(OFFSET(Tables!$F$5,0,ROW(B39)-8)&gt;0,OFFSET(Tables!$F$5,0,ROW(B39)-8),"")</f>
        <v/>
      </c>
      <c r="B39" s="286">
        <f ca="1">IF(OFFSET(Tables!$F$6,0,ROW(B39)-8)&gt;0,OFFSET(Tables!$F$6,0,ROW(B39)-8),"")</f>
        <v>32</v>
      </c>
      <c r="C39" s="407" t="str">
        <f ca="1">IF(B39="","",OFFSET(Tables!$F$14,0,ROW(C39)-8))</f>
        <v/>
      </c>
      <c r="D39" s="406" t="str">
        <f ca="1">IF(B39="","",OFFSET(Tables!$F$23,0,ROW(D39)-8))</f>
        <v/>
      </c>
      <c r="E39" s="408" t="str">
        <f ca="1">IF(B39="","",OFFSET(Tables!$F$32,0,ROW(E39)-8))</f>
        <v/>
      </c>
      <c r="F39" s="412" t="str">
        <f ca="1">IF(B39="","",OFFSET(Tables!$F$41,0,ROW(F39)-8))</f>
        <v/>
      </c>
      <c r="G39" s="406" t="str">
        <f ca="1">IF(B39="","",OFFSET(Tables!$F$50,0,ROW(G39)-8))</f>
        <v/>
      </c>
      <c r="H39" s="415" t="str">
        <f ca="1">IF(B39="","",OFFSET(Tables!$F$59,0,ROW(H39)-8))</f>
        <v/>
      </c>
      <c r="I39" s="407" t="str">
        <f ca="1">IF(B39="","",OFFSET(Tables!$F$68,0,ROW(I39)-8))</f>
        <v/>
      </c>
      <c r="J39" s="406" t="str">
        <f ca="1">IF(B39="","",OFFSET(Tables!$F$77,0,ROW(J39)-8))</f>
        <v/>
      </c>
      <c r="K39" s="408" t="str">
        <f ca="1">IF(B39="","",OFFSET(Tables!$F$86,0,ROW(K39)-8))</f>
        <v/>
      </c>
      <c r="L39" s="412" t="str">
        <f ca="1">IF(B39="","",OFFSET(Tables!$F$95,0,ROW(L39)-8))</f>
        <v/>
      </c>
      <c r="M39" s="406" t="str">
        <f ca="1">IF(B39="","",OFFSET(Tables!$F$104,0,ROW(M39)-8))</f>
        <v/>
      </c>
      <c r="N39" s="415" t="str">
        <f ca="1">IF(B39="","",OFFSET(Tables!$F$113,0,ROW(N39)-8))</f>
        <v/>
      </c>
      <c r="O39" s="407" t="str">
        <f ca="1">IF(B39="","",OFFSET(Tables!$F$122,0,ROW(O39)-8))</f>
        <v/>
      </c>
      <c r="P39" s="406" t="str">
        <f ca="1">IF(B39="","",OFFSET(Tables!$F$131,0,ROW(P39)-8))</f>
        <v/>
      </c>
      <c r="Q39" s="408" t="str">
        <f ca="1">IF(B39="","",OFFSET(Tables!$F$140,0,ROW(Q39)-8))</f>
        <v/>
      </c>
      <c r="R39" s="412" t="str">
        <f ca="1">IF(B39="","",OFFSET(Tables!$F$149,0,ROW(R39)-8))</f>
        <v/>
      </c>
      <c r="S39" s="406" t="str">
        <f ca="1">IF(B39="","",OFFSET(Tables!$F$158,0,ROW(S39)-8))</f>
        <v/>
      </c>
      <c r="T39" s="408" t="str">
        <f ca="1">IF(B39="","",OFFSET(Tables!$F$167,0,ROW(T39)-8))</f>
        <v/>
      </c>
      <c r="U39" s="407" t="str">
        <f ca="1">IF($B39="","",OFFSET(Tables!$F$176,0,ROW(U39)-8))</f>
        <v/>
      </c>
      <c r="V39" s="406" t="str">
        <f ca="1">IF($B39="","",OFFSET(Tables!$F$185,0,ROW(V39)-8))</f>
        <v/>
      </c>
      <c r="W39" s="408" t="str">
        <f ca="1">IF($B39="","",OFFSET(Tables!$F$194,0,ROW(W39)-8))</f>
        <v/>
      </c>
      <c r="X39" s="407" t="str">
        <f ca="1">IF($B39="","",OFFSET(Tables!$F$203,0,ROW(X39)-8))</f>
        <v/>
      </c>
      <c r="Y39" s="406" t="str">
        <f ca="1">IF($B39="","",OFFSET(Tables!$F$212,0,ROW(Y39)-8))</f>
        <v/>
      </c>
      <c r="Z39" s="408" t="str">
        <f ca="1">IF($B$8="","",OFFSET(Tables!$F$221,0,ROW(Z39)-8))</f>
        <v/>
      </c>
    </row>
    <row r="40" spans="1:26" x14ac:dyDescent="0.2">
      <c r="A40" s="349" t="str">
        <f ca="1">IF(OFFSET(Tables!$F$5,0,ROW(B40)-8)&gt;0,OFFSET(Tables!$F$5,0,ROW(B40)-8),"")</f>
        <v/>
      </c>
      <c r="B40" s="286">
        <f ca="1">IF(OFFSET(Tables!$F$6,0,ROW(B40)-8)&gt;0,OFFSET(Tables!$F$6,0,ROW(B40)-8),"")</f>
        <v>33</v>
      </c>
      <c r="C40" s="407" t="str">
        <f ca="1">IF(B40="","",OFFSET(Tables!$F$14,0,ROW(C40)-8))</f>
        <v/>
      </c>
      <c r="D40" s="406" t="str">
        <f ca="1">IF(B40="","",OFFSET(Tables!$F$23,0,ROW(D40)-8))</f>
        <v/>
      </c>
      <c r="E40" s="408" t="str">
        <f ca="1">IF(B40="","",OFFSET(Tables!$F$32,0,ROW(E40)-8))</f>
        <v/>
      </c>
      <c r="F40" s="412" t="str">
        <f ca="1">IF(B40="","",OFFSET(Tables!$F$41,0,ROW(F40)-8))</f>
        <v/>
      </c>
      <c r="G40" s="406" t="str">
        <f ca="1">IF(B40="","",OFFSET(Tables!$F$50,0,ROW(G40)-8))</f>
        <v/>
      </c>
      <c r="H40" s="415" t="str">
        <f ca="1">IF(B40="","",OFFSET(Tables!$F$59,0,ROW(H40)-8))</f>
        <v/>
      </c>
      <c r="I40" s="407" t="str">
        <f ca="1">IF(B40="","",OFFSET(Tables!$F$68,0,ROW(I40)-8))</f>
        <v/>
      </c>
      <c r="J40" s="406" t="str">
        <f ca="1">IF(B40="","",OFFSET(Tables!$F$77,0,ROW(J40)-8))</f>
        <v/>
      </c>
      <c r="K40" s="408" t="str">
        <f ca="1">IF(B40="","",OFFSET(Tables!$F$86,0,ROW(K40)-8))</f>
        <v/>
      </c>
      <c r="L40" s="412" t="str">
        <f ca="1">IF(B40="","",OFFSET(Tables!$F$95,0,ROW(L40)-8))</f>
        <v/>
      </c>
      <c r="M40" s="406" t="str">
        <f ca="1">IF(B40="","",OFFSET(Tables!$F$104,0,ROW(M40)-8))</f>
        <v/>
      </c>
      <c r="N40" s="415" t="str">
        <f ca="1">IF(B40="","",OFFSET(Tables!$F$113,0,ROW(N40)-8))</f>
        <v/>
      </c>
      <c r="O40" s="407" t="str">
        <f ca="1">IF(B40="","",OFFSET(Tables!$F$122,0,ROW(O40)-8))</f>
        <v/>
      </c>
      <c r="P40" s="406" t="str">
        <f ca="1">IF(B40="","",OFFSET(Tables!$F$131,0,ROW(P40)-8))</f>
        <v/>
      </c>
      <c r="Q40" s="408" t="str">
        <f ca="1">IF(B40="","",OFFSET(Tables!$F$140,0,ROW(Q40)-8))</f>
        <v/>
      </c>
      <c r="R40" s="412" t="str">
        <f ca="1">IF(B40="","",OFFSET(Tables!$F$149,0,ROW(R40)-8))</f>
        <v/>
      </c>
      <c r="S40" s="406" t="str">
        <f ca="1">IF(B40="","",OFFSET(Tables!$F$158,0,ROW(S40)-8))</f>
        <v/>
      </c>
      <c r="T40" s="408" t="str">
        <f ca="1">IF(B40="","",OFFSET(Tables!$F$167,0,ROW(T40)-8))</f>
        <v/>
      </c>
      <c r="U40" s="407" t="str">
        <f ca="1">IF($B40="","",OFFSET(Tables!$F$176,0,ROW(U40)-8))</f>
        <v/>
      </c>
      <c r="V40" s="406" t="str">
        <f ca="1">IF($B40="","",OFFSET(Tables!$F$185,0,ROW(V40)-8))</f>
        <v/>
      </c>
      <c r="W40" s="408" t="str">
        <f ca="1">IF($B40="","",OFFSET(Tables!$F$194,0,ROW(W40)-8))</f>
        <v/>
      </c>
      <c r="X40" s="407" t="str">
        <f ca="1">IF($B40="","",OFFSET(Tables!$F$203,0,ROW(X40)-8))</f>
        <v/>
      </c>
      <c r="Y40" s="406" t="str">
        <f ca="1">IF($B40="","",OFFSET(Tables!$F$212,0,ROW(Y40)-8))</f>
        <v/>
      </c>
      <c r="Z40" s="408" t="str">
        <f ca="1">IF($B$8="","",OFFSET(Tables!$F$221,0,ROW(Z40)-8))</f>
        <v/>
      </c>
    </row>
    <row r="41" spans="1:26" x14ac:dyDescent="0.2">
      <c r="A41" s="349" t="str">
        <f ca="1">IF(OFFSET(Tables!$F$5,0,ROW(B41)-8)&gt;0,OFFSET(Tables!$F$5,0,ROW(B41)-8),"")</f>
        <v/>
      </c>
      <c r="B41" s="286">
        <f ca="1">IF(OFFSET(Tables!$F$6,0,ROW(B41)-8)&gt;0,OFFSET(Tables!$F$6,0,ROW(B41)-8),"")</f>
        <v>34</v>
      </c>
      <c r="C41" s="407" t="str">
        <f ca="1">IF(B41="","",OFFSET(Tables!$F$14,0,ROW(C41)-8))</f>
        <v/>
      </c>
      <c r="D41" s="406" t="str">
        <f ca="1">IF(B41="","",OFFSET(Tables!$F$23,0,ROW(D41)-8))</f>
        <v/>
      </c>
      <c r="E41" s="408" t="str">
        <f ca="1">IF(B41="","",OFFSET(Tables!$F$32,0,ROW(E41)-8))</f>
        <v/>
      </c>
      <c r="F41" s="412" t="str">
        <f ca="1">IF(B41="","",OFFSET(Tables!$F$41,0,ROW(F41)-8))</f>
        <v/>
      </c>
      <c r="G41" s="406" t="str">
        <f ca="1">IF(B41="","",OFFSET(Tables!$F$50,0,ROW(G41)-8))</f>
        <v/>
      </c>
      <c r="H41" s="415" t="str">
        <f ca="1">IF(B41="","",OFFSET(Tables!$F$59,0,ROW(H41)-8))</f>
        <v/>
      </c>
      <c r="I41" s="407" t="str">
        <f ca="1">IF(B41="","",OFFSET(Tables!$F$68,0,ROW(I41)-8))</f>
        <v/>
      </c>
      <c r="J41" s="406" t="str">
        <f ca="1">IF(B41="","",OFFSET(Tables!$F$77,0,ROW(J41)-8))</f>
        <v/>
      </c>
      <c r="K41" s="408" t="str">
        <f ca="1">IF(B41="","",OFFSET(Tables!$F$86,0,ROW(K41)-8))</f>
        <v/>
      </c>
      <c r="L41" s="412" t="str">
        <f ca="1">IF(B41="","",OFFSET(Tables!$F$95,0,ROW(L41)-8))</f>
        <v/>
      </c>
      <c r="M41" s="406" t="str">
        <f ca="1">IF(B41="","",OFFSET(Tables!$F$104,0,ROW(M41)-8))</f>
        <v/>
      </c>
      <c r="N41" s="415" t="str">
        <f ca="1">IF(B41="","",OFFSET(Tables!$F$113,0,ROW(N41)-8))</f>
        <v/>
      </c>
      <c r="O41" s="407" t="str">
        <f ca="1">IF(B41="","",OFFSET(Tables!$F$122,0,ROW(O41)-8))</f>
        <v/>
      </c>
      <c r="P41" s="406" t="str">
        <f ca="1">IF(B41="","",OFFSET(Tables!$F$131,0,ROW(P41)-8))</f>
        <v/>
      </c>
      <c r="Q41" s="408" t="str">
        <f ca="1">IF(B41="","",OFFSET(Tables!$F$140,0,ROW(Q41)-8))</f>
        <v/>
      </c>
      <c r="R41" s="412" t="str">
        <f ca="1">IF(B41="","",OFFSET(Tables!$F$149,0,ROW(R41)-8))</f>
        <v/>
      </c>
      <c r="S41" s="406" t="str">
        <f ca="1">IF(B41="","",OFFSET(Tables!$F$158,0,ROW(S41)-8))</f>
        <v/>
      </c>
      <c r="T41" s="408" t="str">
        <f ca="1">IF(B41="","",OFFSET(Tables!$F$167,0,ROW(T41)-8))</f>
        <v/>
      </c>
      <c r="U41" s="407" t="str">
        <f ca="1">IF($B41="","",OFFSET(Tables!$F$176,0,ROW(U41)-8))</f>
        <v/>
      </c>
      <c r="V41" s="406" t="str">
        <f ca="1">IF($B41="","",OFFSET(Tables!$F$185,0,ROW(V41)-8))</f>
        <v/>
      </c>
      <c r="W41" s="408" t="str">
        <f ca="1">IF($B41="","",OFFSET(Tables!$F$194,0,ROW(W41)-8))</f>
        <v/>
      </c>
      <c r="X41" s="407" t="str">
        <f ca="1">IF($B41="","",OFFSET(Tables!$F$203,0,ROW(X41)-8))</f>
        <v/>
      </c>
      <c r="Y41" s="406" t="str">
        <f ca="1">IF($B41="","",OFFSET(Tables!$F$212,0,ROW(Y41)-8))</f>
        <v/>
      </c>
      <c r="Z41" s="408" t="str">
        <f ca="1">IF($B$8="","",OFFSET(Tables!$F$221,0,ROW(Z41)-8))</f>
        <v/>
      </c>
    </row>
    <row r="42" spans="1:26" x14ac:dyDescent="0.2">
      <c r="A42" s="349" t="str">
        <f ca="1">IF(OFFSET(Tables!$F$5,0,ROW(B42)-8)&gt;0,OFFSET(Tables!$F$5,0,ROW(B42)-8),"")</f>
        <v/>
      </c>
      <c r="B42" s="286">
        <f ca="1">IF(OFFSET(Tables!$F$6,0,ROW(B42)-8)&gt;0,OFFSET(Tables!$F$6,0,ROW(B42)-8),"")</f>
        <v>35</v>
      </c>
      <c r="C42" s="407" t="str">
        <f ca="1">IF(B42="","",OFFSET(Tables!$F$14,0,ROW(C42)-8))</f>
        <v/>
      </c>
      <c r="D42" s="406" t="str">
        <f ca="1">IF(B42="","",OFFSET(Tables!$F$23,0,ROW(D42)-8))</f>
        <v/>
      </c>
      <c r="E42" s="408" t="str">
        <f ca="1">IF(B42="","",OFFSET(Tables!$F$32,0,ROW(E42)-8))</f>
        <v/>
      </c>
      <c r="F42" s="412" t="str">
        <f ca="1">IF(B42="","",OFFSET(Tables!$F$41,0,ROW(F42)-8))</f>
        <v/>
      </c>
      <c r="G42" s="406" t="str">
        <f ca="1">IF(B42="","",OFFSET(Tables!$F$50,0,ROW(G42)-8))</f>
        <v/>
      </c>
      <c r="H42" s="415" t="str">
        <f ca="1">IF(B42="","",OFFSET(Tables!$F$59,0,ROW(H42)-8))</f>
        <v/>
      </c>
      <c r="I42" s="407" t="str">
        <f ca="1">IF(B42="","",OFFSET(Tables!$F$68,0,ROW(I42)-8))</f>
        <v/>
      </c>
      <c r="J42" s="406" t="str">
        <f ca="1">IF(B42="","",OFFSET(Tables!$F$77,0,ROW(J42)-8))</f>
        <v/>
      </c>
      <c r="K42" s="408" t="str">
        <f ca="1">IF(B42="","",OFFSET(Tables!$F$86,0,ROW(K42)-8))</f>
        <v/>
      </c>
      <c r="L42" s="412" t="str">
        <f ca="1">IF(B42="","",OFFSET(Tables!$F$95,0,ROW(L42)-8))</f>
        <v/>
      </c>
      <c r="M42" s="406" t="str">
        <f ca="1">IF(B42="","",OFFSET(Tables!$F$104,0,ROW(M42)-8))</f>
        <v/>
      </c>
      <c r="N42" s="415" t="str">
        <f ca="1">IF(B42="","",OFFSET(Tables!$F$113,0,ROW(N42)-8))</f>
        <v/>
      </c>
      <c r="O42" s="407" t="str">
        <f ca="1">IF(B42="","",OFFSET(Tables!$F$122,0,ROW(O42)-8))</f>
        <v/>
      </c>
      <c r="P42" s="406" t="str">
        <f ca="1">IF(B42="","",OFFSET(Tables!$F$131,0,ROW(P42)-8))</f>
        <v/>
      </c>
      <c r="Q42" s="408" t="str">
        <f ca="1">IF(B42="","",OFFSET(Tables!$F$140,0,ROW(Q42)-8))</f>
        <v/>
      </c>
      <c r="R42" s="412" t="str">
        <f ca="1">IF(B42="","",OFFSET(Tables!$F$149,0,ROW(R42)-8))</f>
        <v/>
      </c>
      <c r="S42" s="406" t="str">
        <f ca="1">IF(B42="","",OFFSET(Tables!$F$158,0,ROW(S42)-8))</f>
        <v/>
      </c>
      <c r="T42" s="408" t="str">
        <f ca="1">IF(B42="","",OFFSET(Tables!$F$167,0,ROW(T42)-8))</f>
        <v/>
      </c>
      <c r="U42" s="407" t="str">
        <f ca="1">IF($B42="","",OFFSET(Tables!$F$176,0,ROW(U42)-8))</f>
        <v/>
      </c>
      <c r="V42" s="406" t="str">
        <f ca="1">IF($B42="","",OFFSET(Tables!$F$185,0,ROW(V42)-8))</f>
        <v/>
      </c>
      <c r="W42" s="408" t="str">
        <f ca="1">IF($B42="","",OFFSET(Tables!$F$194,0,ROW(W42)-8))</f>
        <v/>
      </c>
      <c r="X42" s="407" t="str">
        <f ca="1">IF($B42="","",OFFSET(Tables!$F$203,0,ROW(X42)-8))</f>
        <v/>
      </c>
      <c r="Y42" s="406" t="str">
        <f ca="1">IF($B42="","",OFFSET(Tables!$F$212,0,ROW(Y42)-8))</f>
        <v/>
      </c>
      <c r="Z42" s="408" t="str">
        <f ca="1">IF($B$8="","",OFFSET(Tables!$F$221,0,ROW(Z42)-8))</f>
        <v/>
      </c>
    </row>
    <row r="43" spans="1:26" x14ac:dyDescent="0.2">
      <c r="A43" s="349" t="str">
        <f ca="1">IF(OFFSET(Tables!$F$5,0,ROW(B43)-8)&gt;0,OFFSET(Tables!$F$5,0,ROW(B43)-8),"")</f>
        <v/>
      </c>
      <c r="B43" s="286">
        <f ca="1">IF(OFFSET(Tables!$F$6,0,ROW(B43)-8)&gt;0,OFFSET(Tables!$F$6,0,ROW(B43)-8),"")</f>
        <v>36</v>
      </c>
      <c r="C43" s="407" t="str">
        <f ca="1">IF(B43="","",OFFSET(Tables!$F$14,0,ROW(C43)-8))</f>
        <v/>
      </c>
      <c r="D43" s="406" t="str">
        <f ca="1">IF(B43="","",OFFSET(Tables!$F$23,0,ROW(D43)-8))</f>
        <v/>
      </c>
      <c r="E43" s="408" t="str">
        <f ca="1">IF(B43="","",OFFSET(Tables!$F$32,0,ROW(E43)-8))</f>
        <v/>
      </c>
      <c r="F43" s="412" t="str">
        <f ca="1">IF(B43="","",OFFSET(Tables!$F$41,0,ROW(F43)-8))</f>
        <v/>
      </c>
      <c r="G43" s="406" t="str">
        <f ca="1">IF(B43="","",OFFSET(Tables!$F$50,0,ROW(G43)-8))</f>
        <v/>
      </c>
      <c r="H43" s="415" t="str">
        <f ca="1">IF(B43="","",OFFSET(Tables!$F$59,0,ROW(H43)-8))</f>
        <v/>
      </c>
      <c r="I43" s="407" t="str">
        <f ca="1">IF(B43="","",OFFSET(Tables!$F$68,0,ROW(I43)-8))</f>
        <v/>
      </c>
      <c r="J43" s="406" t="str">
        <f ca="1">IF(B43="","",OFFSET(Tables!$F$77,0,ROW(J43)-8))</f>
        <v/>
      </c>
      <c r="K43" s="408" t="str">
        <f ca="1">IF(B43="","",OFFSET(Tables!$F$86,0,ROW(K43)-8))</f>
        <v/>
      </c>
      <c r="L43" s="412" t="str">
        <f ca="1">IF(B43="","",OFFSET(Tables!$F$95,0,ROW(L43)-8))</f>
        <v/>
      </c>
      <c r="M43" s="406" t="str">
        <f ca="1">IF(B43="","",OFFSET(Tables!$F$104,0,ROW(M43)-8))</f>
        <v/>
      </c>
      <c r="N43" s="415" t="str">
        <f ca="1">IF(B43="","",OFFSET(Tables!$F$113,0,ROW(N43)-8))</f>
        <v/>
      </c>
      <c r="O43" s="407" t="str">
        <f ca="1">IF(B43="","",OFFSET(Tables!$F$122,0,ROW(O43)-8))</f>
        <v/>
      </c>
      <c r="P43" s="406" t="str">
        <f ca="1">IF(B43="","",OFFSET(Tables!$F$131,0,ROW(P43)-8))</f>
        <v/>
      </c>
      <c r="Q43" s="408" t="str">
        <f ca="1">IF(B43="","",OFFSET(Tables!$F$140,0,ROW(Q43)-8))</f>
        <v/>
      </c>
      <c r="R43" s="412" t="str">
        <f ca="1">IF(B43="","",OFFSET(Tables!$F$149,0,ROW(R43)-8))</f>
        <v/>
      </c>
      <c r="S43" s="406" t="str">
        <f ca="1">IF(B43="","",OFFSET(Tables!$F$158,0,ROW(S43)-8))</f>
        <v/>
      </c>
      <c r="T43" s="408" t="str">
        <f ca="1">IF(B43="","",OFFSET(Tables!$F$167,0,ROW(T43)-8))</f>
        <v/>
      </c>
      <c r="U43" s="407" t="str">
        <f ca="1">IF($B43="","",OFFSET(Tables!$F$176,0,ROW(U43)-8))</f>
        <v/>
      </c>
      <c r="V43" s="406" t="str">
        <f ca="1">IF($B43="","",OFFSET(Tables!$F$185,0,ROW(V43)-8))</f>
        <v/>
      </c>
      <c r="W43" s="408" t="str">
        <f ca="1">IF($B43="","",OFFSET(Tables!$F$194,0,ROW(W43)-8))</f>
        <v/>
      </c>
      <c r="X43" s="407" t="str">
        <f ca="1">IF($B43="","",OFFSET(Tables!$F$203,0,ROW(X43)-8))</f>
        <v/>
      </c>
      <c r="Y43" s="406" t="str">
        <f ca="1">IF($B43="","",OFFSET(Tables!$F$212,0,ROW(Y43)-8))</f>
        <v/>
      </c>
      <c r="Z43" s="408" t="str">
        <f ca="1">IF($B$8="","",OFFSET(Tables!$F$221,0,ROW(Z43)-8))</f>
        <v/>
      </c>
    </row>
    <row r="44" spans="1:26" x14ac:dyDescent="0.2">
      <c r="A44" s="349" t="str">
        <f ca="1">IF(OFFSET(Tables!$F$5,0,ROW(B44)-8)&gt;0,OFFSET(Tables!$F$5,0,ROW(B44)-8),"")</f>
        <v/>
      </c>
      <c r="B44" s="286">
        <f ca="1">IF(OFFSET(Tables!$F$6,0,ROW(B44)-8)&gt;0,OFFSET(Tables!$F$6,0,ROW(B44)-8),"")</f>
        <v>37</v>
      </c>
      <c r="C44" s="407" t="str">
        <f ca="1">IF(B44="","",OFFSET(Tables!$F$14,0,ROW(C44)-8))</f>
        <v/>
      </c>
      <c r="D44" s="406" t="str">
        <f ca="1">IF(B44="","",OFFSET(Tables!$F$23,0,ROW(D44)-8))</f>
        <v/>
      </c>
      <c r="E44" s="408" t="str">
        <f ca="1">IF(B44="","",OFFSET(Tables!$F$32,0,ROW(E44)-8))</f>
        <v/>
      </c>
      <c r="F44" s="412" t="str">
        <f ca="1">IF(B44="","",OFFSET(Tables!$F$41,0,ROW(F44)-8))</f>
        <v/>
      </c>
      <c r="G44" s="406" t="str">
        <f ca="1">IF(B44="","",OFFSET(Tables!$F$50,0,ROW(G44)-8))</f>
        <v/>
      </c>
      <c r="H44" s="415" t="str">
        <f ca="1">IF(B44="","",OFFSET(Tables!$F$59,0,ROW(H44)-8))</f>
        <v/>
      </c>
      <c r="I44" s="407" t="str">
        <f ca="1">IF(B44="","",OFFSET(Tables!$F$68,0,ROW(I44)-8))</f>
        <v/>
      </c>
      <c r="J44" s="406" t="str">
        <f ca="1">IF(B44="","",OFFSET(Tables!$F$77,0,ROW(J44)-8))</f>
        <v/>
      </c>
      <c r="K44" s="408" t="str">
        <f ca="1">IF(B44="","",OFFSET(Tables!$F$86,0,ROW(K44)-8))</f>
        <v/>
      </c>
      <c r="L44" s="412" t="str">
        <f ca="1">IF(B44="","",OFFSET(Tables!$F$95,0,ROW(L44)-8))</f>
        <v/>
      </c>
      <c r="M44" s="406" t="str">
        <f ca="1">IF(B44="","",OFFSET(Tables!$F$104,0,ROW(M44)-8))</f>
        <v/>
      </c>
      <c r="N44" s="415" t="str">
        <f ca="1">IF(B44="","",OFFSET(Tables!$F$113,0,ROW(N44)-8))</f>
        <v/>
      </c>
      <c r="O44" s="407" t="str">
        <f ca="1">IF(B44="","",OFFSET(Tables!$F$122,0,ROW(O44)-8))</f>
        <v/>
      </c>
      <c r="P44" s="406" t="str">
        <f ca="1">IF(B44="","",OFFSET(Tables!$F$131,0,ROW(P44)-8))</f>
        <v/>
      </c>
      <c r="Q44" s="408" t="str">
        <f ca="1">IF(B44="","",OFFSET(Tables!$F$140,0,ROW(Q44)-8))</f>
        <v/>
      </c>
      <c r="R44" s="412" t="str">
        <f ca="1">IF(B44="","",OFFSET(Tables!$F$149,0,ROW(R44)-8))</f>
        <v/>
      </c>
      <c r="S44" s="406" t="str">
        <f ca="1">IF(B44="","",OFFSET(Tables!$F$158,0,ROW(S44)-8))</f>
        <v/>
      </c>
      <c r="T44" s="408" t="str">
        <f ca="1">IF(B44="","",OFFSET(Tables!$F$167,0,ROW(T44)-8))</f>
        <v/>
      </c>
      <c r="U44" s="407" t="str">
        <f ca="1">IF($B44="","",OFFSET(Tables!$F$176,0,ROW(U44)-8))</f>
        <v/>
      </c>
      <c r="V44" s="406" t="str">
        <f ca="1">IF($B44="","",OFFSET(Tables!$F$185,0,ROW(V44)-8))</f>
        <v/>
      </c>
      <c r="W44" s="408" t="str">
        <f ca="1">IF($B44="","",OFFSET(Tables!$F$194,0,ROW(W44)-8))</f>
        <v/>
      </c>
      <c r="X44" s="407" t="str">
        <f ca="1">IF($B44="","",OFFSET(Tables!$F$203,0,ROW(X44)-8))</f>
        <v/>
      </c>
      <c r="Y44" s="406" t="str">
        <f ca="1">IF($B44="","",OFFSET(Tables!$F$212,0,ROW(Y44)-8))</f>
        <v/>
      </c>
      <c r="Z44" s="408" t="str">
        <f ca="1">IF($B$8="","",OFFSET(Tables!$F$221,0,ROW(Z44)-8))</f>
        <v/>
      </c>
    </row>
    <row r="45" spans="1:26" x14ac:dyDescent="0.2">
      <c r="A45" s="349" t="str">
        <f ca="1">IF(OFFSET(Tables!$F$5,0,ROW(B45)-8)&gt;0,OFFSET(Tables!$F$5,0,ROW(B45)-8),"")</f>
        <v/>
      </c>
      <c r="B45" s="286">
        <f ca="1">IF(OFFSET(Tables!$F$6,0,ROW(B45)-8)&gt;0,OFFSET(Tables!$F$6,0,ROW(B45)-8),"")</f>
        <v>38</v>
      </c>
      <c r="C45" s="407" t="str">
        <f ca="1">IF(B45="","",OFFSET(Tables!$F$14,0,ROW(C45)-8))</f>
        <v/>
      </c>
      <c r="D45" s="406" t="str">
        <f ca="1">IF(B45="","",OFFSET(Tables!$F$23,0,ROW(D45)-8))</f>
        <v/>
      </c>
      <c r="E45" s="408" t="str">
        <f ca="1">IF(B45="","",OFFSET(Tables!$F$32,0,ROW(E45)-8))</f>
        <v/>
      </c>
      <c r="F45" s="412" t="str">
        <f ca="1">IF(B45="","",OFFSET(Tables!$F$41,0,ROW(F45)-8))</f>
        <v/>
      </c>
      <c r="G45" s="406" t="str">
        <f ca="1">IF(B45="","",OFFSET(Tables!$F$50,0,ROW(G45)-8))</f>
        <v/>
      </c>
      <c r="H45" s="415" t="str">
        <f ca="1">IF(B45="","",OFFSET(Tables!$F$59,0,ROW(H45)-8))</f>
        <v/>
      </c>
      <c r="I45" s="407" t="str">
        <f ca="1">IF(B45="","",OFFSET(Tables!$F$68,0,ROW(I45)-8))</f>
        <v/>
      </c>
      <c r="J45" s="406" t="str">
        <f ca="1">IF(B45="","",OFFSET(Tables!$F$77,0,ROW(J45)-8))</f>
        <v/>
      </c>
      <c r="K45" s="408" t="str">
        <f ca="1">IF(B45="","",OFFSET(Tables!$F$86,0,ROW(K45)-8))</f>
        <v/>
      </c>
      <c r="L45" s="412" t="str">
        <f ca="1">IF(B45="","",OFFSET(Tables!$F$95,0,ROW(L45)-8))</f>
        <v/>
      </c>
      <c r="M45" s="406" t="str">
        <f ca="1">IF(B45="","",OFFSET(Tables!$F$104,0,ROW(M45)-8))</f>
        <v/>
      </c>
      <c r="N45" s="415" t="str">
        <f ca="1">IF(B45="","",OFFSET(Tables!$F$113,0,ROW(N45)-8))</f>
        <v/>
      </c>
      <c r="O45" s="407" t="str">
        <f ca="1">IF(B45="","",OFFSET(Tables!$F$122,0,ROW(O45)-8))</f>
        <v/>
      </c>
      <c r="P45" s="406" t="str">
        <f ca="1">IF(B45="","",OFFSET(Tables!$F$131,0,ROW(P45)-8))</f>
        <v/>
      </c>
      <c r="Q45" s="408" t="str">
        <f ca="1">IF(B45="","",OFFSET(Tables!$F$140,0,ROW(Q45)-8))</f>
        <v/>
      </c>
      <c r="R45" s="412" t="str">
        <f ca="1">IF(B45="","",OFFSET(Tables!$F$149,0,ROW(R45)-8))</f>
        <v/>
      </c>
      <c r="S45" s="406" t="str">
        <f ca="1">IF(B45="","",OFFSET(Tables!$F$158,0,ROW(S45)-8))</f>
        <v/>
      </c>
      <c r="T45" s="408" t="str">
        <f ca="1">IF(B45="","",OFFSET(Tables!$F$167,0,ROW(T45)-8))</f>
        <v/>
      </c>
      <c r="U45" s="407" t="str">
        <f ca="1">IF($B45="","",OFFSET(Tables!$F$176,0,ROW(U45)-8))</f>
        <v/>
      </c>
      <c r="V45" s="406" t="str">
        <f ca="1">IF($B45="","",OFFSET(Tables!$F$185,0,ROW(V45)-8))</f>
        <v/>
      </c>
      <c r="W45" s="408" t="str">
        <f ca="1">IF($B45="","",OFFSET(Tables!$F$194,0,ROW(W45)-8))</f>
        <v/>
      </c>
      <c r="X45" s="407" t="str">
        <f ca="1">IF($B45="","",OFFSET(Tables!$F$203,0,ROW(X45)-8))</f>
        <v/>
      </c>
      <c r="Y45" s="406" t="str">
        <f ca="1">IF($B45="","",OFFSET(Tables!$F$212,0,ROW(Y45)-8))</f>
        <v/>
      </c>
      <c r="Z45" s="408" t="str">
        <f ca="1">IF($B$8="","",OFFSET(Tables!$F$221,0,ROW(Z45)-8))</f>
        <v/>
      </c>
    </row>
    <row r="46" spans="1:26" x14ac:dyDescent="0.2">
      <c r="A46" s="349" t="str">
        <f ca="1">IF(OFFSET(Tables!$F$5,0,ROW(B46)-8)&gt;0,OFFSET(Tables!$F$5,0,ROW(B46)-8),"")</f>
        <v/>
      </c>
      <c r="B46" s="286">
        <f ca="1">IF(OFFSET(Tables!$F$6,0,ROW(B46)-8)&gt;0,OFFSET(Tables!$F$6,0,ROW(B46)-8),"")</f>
        <v>39</v>
      </c>
      <c r="C46" s="407" t="str">
        <f ca="1">IF(B46="","",OFFSET(Tables!$F$14,0,ROW(C46)-8))</f>
        <v/>
      </c>
      <c r="D46" s="406" t="str">
        <f ca="1">IF(B46="","",OFFSET(Tables!$F$23,0,ROW(D46)-8))</f>
        <v/>
      </c>
      <c r="E46" s="408" t="str">
        <f ca="1">IF(B46="","",OFFSET(Tables!$F$32,0,ROW(E46)-8))</f>
        <v/>
      </c>
      <c r="F46" s="412" t="str">
        <f ca="1">IF(B46="","",OFFSET(Tables!$F$41,0,ROW(F46)-8))</f>
        <v/>
      </c>
      <c r="G46" s="406" t="str">
        <f ca="1">IF(B46="","",OFFSET(Tables!$F$50,0,ROW(G46)-8))</f>
        <v/>
      </c>
      <c r="H46" s="415" t="str">
        <f ca="1">IF(B46="","",OFFSET(Tables!$F$59,0,ROW(H46)-8))</f>
        <v/>
      </c>
      <c r="I46" s="407" t="str">
        <f ca="1">IF(B46="","",OFFSET(Tables!$F$68,0,ROW(I46)-8))</f>
        <v/>
      </c>
      <c r="J46" s="406" t="str">
        <f ca="1">IF(B46="","",OFFSET(Tables!$F$77,0,ROW(J46)-8))</f>
        <v/>
      </c>
      <c r="K46" s="408" t="str">
        <f ca="1">IF(B46="","",OFFSET(Tables!$F$86,0,ROW(K46)-8))</f>
        <v/>
      </c>
      <c r="L46" s="412" t="str">
        <f ca="1">IF(B46="","",OFFSET(Tables!$F$95,0,ROW(L46)-8))</f>
        <v/>
      </c>
      <c r="M46" s="406" t="str">
        <f ca="1">IF(B46="","",OFFSET(Tables!$F$104,0,ROW(M46)-8))</f>
        <v/>
      </c>
      <c r="N46" s="415" t="str">
        <f ca="1">IF(B46="","",OFFSET(Tables!$F$113,0,ROW(N46)-8))</f>
        <v/>
      </c>
      <c r="O46" s="407" t="str">
        <f ca="1">IF(B46="","",OFFSET(Tables!$F$122,0,ROW(O46)-8))</f>
        <v/>
      </c>
      <c r="P46" s="406" t="str">
        <f ca="1">IF(B46="","",OFFSET(Tables!$F$131,0,ROW(P46)-8))</f>
        <v/>
      </c>
      <c r="Q46" s="408" t="str">
        <f ca="1">IF(B46="","",OFFSET(Tables!$F$140,0,ROW(Q46)-8))</f>
        <v/>
      </c>
      <c r="R46" s="412" t="str">
        <f ca="1">IF(B46="","",OFFSET(Tables!$F$149,0,ROW(R46)-8))</f>
        <v/>
      </c>
      <c r="S46" s="406" t="str">
        <f ca="1">IF(B46="","",OFFSET(Tables!$F$158,0,ROW(S46)-8))</f>
        <v/>
      </c>
      <c r="T46" s="408" t="str">
        <f ca="1">IF(B46="","",OFFSET(Tables!$F$167,0,ROW(T46)-8))</f>
        <v/>
      </c>
      <c r="U46" s="407" t="str">
        <f ca="1">IF($B46="","",OFFSET(Tables!$F$176,0,ROW(U46)-8))</f>
        <v/>
      </c>
      <c r="V46" s="406" t="str">
        <f ca="1">IF($B46="","",OFFSET(Tables!$F$185,0,ROW(V46)-8))</f>
        <v/>
      </c>
      <c r="W46" s="408" t="str">
        <f ca="1">IF($B46="","",OFFSET(Tables!$F$194,0,ROW(W46)-8))</f>
        <v/>
      </c>
      <c r="X46" s="407" t="str">
        <f ca="1">IF($B46="","",OFFSET(Tables!$F$203,0,ROW(X46)-8))</f>
        <v/>
      </c>
      <c r="Y46" s="406" t="str">
        <f ca="1">IF($B46="","",OFFSET(Tables!$F$212,0,ROW(Y46)-8))</f>
        <v/>
      </c>
      <c r="Z46" s="408" t="str">
        <f ca="1">IF($B$8="","",OFFSET(Tables!$F$221,0,ROW(Z46)-8))</f>
        <v/>
      </c>
    </row>
    <row r="47" spans="1:26" x14ac:dyDescent="0.2">
      <c r="A47" s="349" t="str">
        <f ca="1">IF(OFFSET(Tables!$F$5,0,ROW(B47)-8)&gt;0,OFFSET(Tables!$F$5,0,ROW(B47)-8),"")</f>
        <v/>
      </c>
      <c r="B47" s="286">
        <f ca="1">IF(OFFSET(Tables!$F$6,0,ROW(B47)-8)&gt;0,OFFSET(Tables!$F$6,0,ROW(B47)-8),"")</f>
        <v>40</v>
      </c>
      <c r="C47" s="407" t="str">
        <f ca="1">IF(B47="","",OFFSET(Tables!$F$14,0,ROW(C47)-8))</f>
        <v/>
      </c>
      <c r="D47" s="406" t="str">
        <f ca="1">IF(B47="","",OFFSET(Tables!$F$23,0,ROW(D47)-8))</f>
        <v/>
      </c>
      <c r="E47" s="408" t="str">
        <f ca="1">IF(B47="","",OFFSET(Tables!$F$32,0,ROW(E47)-8))</f>
        <v/>
      </c>
      <c r="F47" s="412" t="str">
        <f ca="1">IF(B47="","",OFFSET(Tables!$F$41,0,ROW(F47)-8))</f>
        <v/>
      </c>
      <c r="G47" s="406" t="str">
        <f ca="1">IF(B47="","",OFFSET(Tables!$F$50,0,ROW(G47)-8))</f>
        <v/>
      </c>
      <c r="H47" s="415" t="str">
        <f ca="1">IF(B47="","",OFFSET(Tables!$F$59,0,ROW(H47)-8))</f>
        <v/>
      </c>
      <c r="I47" s="407" t="str">
        <f ca="1">IF(B47="","",OFFSET(Tables!$F$68,0,ROW(I47)-8))</f>
        <v/>
      </c>
      <c r="J47" s="406" t="str">
        <f ca="1">IF(B47="","",OFFSET(Tables!$F$77,0,ROW(J47)-8))</f>
        <v/>
      </c>
      <c r="K47" s="408" t="str">
        <f ca="1">IF(B47="","",OFFSET(Tables!$F$86,0,ROW(K47)-8))</f>
        <v/>
      </c>
      <c r="L47" s="412" t="str">
        <f ca="1">IF(B47="","",OFFSET(Tables!$F$95,0,ROW(L47)-8))</f>
        <v/>
      </c>
      <c r="M47" s="406" t="str">
        <f ca="1">IF(B47="","",OFFSET(Tables!$F$104,0,ROW(M47)-8))</f>
        <v/>
      </c>
      <c r="N47" s="415" t="str">
        <f ca="1">IF(B47="","",OFFSET(Tables!$F$113,0,ROW(N47)-8))</f>
        <v/>
      </c>
      <c r="O47" s="407" t="str">
        <f ca="1">IF(B47="","",OFFSET(Tables!$F$122,0,ROW(O47)-8))</f>
        <v/>
      </c>
      <c r="P47" s="406" t="str">
        <f ca="1">IF(B47="","",OFFSET(Tables!$F$131,0,ROW(P47)-8))</f>
        <v/>
      </c>
      <c r="Q47" s="408" t="str">
        <f ca="1">IF(B47="","",OFFSET(Tables!$F$140,0,ROW(Q47)-8))</f>
        <v/>
      </c>
      <c r="R47" s="412" t="str">
        <f ca="1">IF(B47="","",OFFSET(Tables!$F$149,0,ROW(R47)-8))</f>
        <v/>
      </c>
      <c r="S47" s="406" t="str">
        <f ca="1">IF(B47="","",OFFSET(Tables!$F$158,0,ROW(S47)-8))</f>
        <v/>
      </c>
      <c r="T47" s="408" t="str">
        <f ca="1">IF(B47="","",OFFSET(Tables!$F$167,0,ROW(T47)-8))</f>
        <v/>
      </c>
      <c r="U47" s="407" t="str">
        <f ca="1">IF($B47="","",OFFSET(Tables!$F$176,0,ROW(U47)-8))</f>
        <v/>
      </c>
      <c r="V47" s="406" t="str">
        <f ca="1">IF($B47="","",OFFSET(Tables!$F$185,0,ROW(V47)-8))</f>
        <v/>
      </c>
      <c r="W47" s="408" t="str">
        <f ca="1">IF($B47="","",OFFSET(Tables!$F$194,0,ROW(W47)-8))</f>
        <v/>
      </c>
      <c r="X47" s="407" t="str">
        <f ca="1">IF($B47="","",OFFSET(Tables!$F$203,0,ROW(X47)-8))</f>
        <v/>
      </c>
      <c r="Y47" s="406" t="str">
        <f ca="1">IF($B47="","",OFFSET(Tables!$F$212,0,ROW(Y47)-8))</f>
        <v/>
      </c>
      <c r="Z47" s="408" t="str">
        <f ca="1">IF($B$8="","",OFFSET(Tables!$F$221,0,ROW(Z47)-8))</f>
        <v/>
      </c>
    </row>
    <row r="48" spans="1:26" x14ac:dyDescent="0.2">
      <c r="A48" s="349" t="str">
        <f ca="1">IF(OFFSET(Tables!$F$5,0,ROW(B48)-8)&gt;0,OFFSET(Tables!$F$5,0,ROW(B48)-8),"")</f>
        <v/>
      </c>
      <c r="B48" s="286">
        <f ca="1">IF(OFFSET(Tables!$F$6,0,ROW(B48)-8)&gt;0,OFFSET(Tables!$F$6,0,ROW(B48)-8),"")</f>
        <v>41</v>
      </c>
      <c r="C48" s="407" t="str">
        <f ca="1">IF(B48="","",OFFSET(Tables!$F$14,0,ROW(C48)-8))</f>
        <v/>
      </c>
      <c r="D48" s="406" t="str">
        <f ca="1">IF(B48="","",OFFSET(Tables!$F$23,0,ROW(D48)-8))</f>
        <v/>
      </c>
      <c r="E48" s="408" t="str">
        <f ca="1">IF(B48="","",OFFSET(Tables!$F$32,0,ROW(E48)-8))</f>
        <v/>
      </c>
      <c r="F48" s="412" t="str">
        <f ca="1">IF(B48="","",OFFSET(Tables!$F$41,0,ROW(F48)-8))</f>
        <v/>
      </c>
      <c r="G48" s="406" t="str">
        <f ca="1">IF(B48="","",OFFSET(Tables!$F$50,0,ROW(G48)-8))</f>
        <v/>
      </c>
      <c r="H48" s="415" t="str">
        <f ca="1">IF(B48="","",OFFSET(Tables!$F$59,0,ROW(H48)-8))</f>
        <v/>
      </c>
      <c r="I48" s="407" t="str">
        <f ca="1">IF(B48="","",OFFSET(Tables!$F$68,0,ROW(I48)-8))</f>
        <v/>
      </c>
      <c r="J48" s="406" t="str">
        <f ca="1">IF(B48="","",OFFSET(Tables!$F$77,0,ROW(J48)-8))</f>
        <v/>
      </c>
      <c r="K48" s="408" t="str">
        <f ca="1">IF(B48="","",OFFSET(Tables!$F$86,0,ROW(K48)-8))</f>
        <v/>
      </c>
      <c r="L48" s="412" t="str">
        <f ca="1">IF(B48="","",OFFSET(Tables!$F$95,0,ROW(L48)-8))</f>
        <v/>
      </c>
      <c r="M48" s="406" t="str">
        <f ca="1">IF(B48="","",OFFSET(Tables!$F$104,0,ROW(M48)-8))</f>
        <v/>
      </c>
      <c r="N48" s="415" t="str">
        <f ca="1">IF(B48="","",OFFSET(Tables!$F$113,0,ROW(N48)-8))</f>
        <v/>
      </c>
      <c r="O48" s="407" t="str">
        <f ca="1">IF(B48="","",OFFSET(Tables!$F$122,0,ROW(O48)-8))</f>
        <v/>
      </c>
      <c r="P48" s="406" t="str">
        <f ca="1">IF(B48="","",OFFSET(Tables!$F$131,0,ROW(P48)-8))</f>
        <v/>
      </c>
      <c r="Q48" s="408" t="str">
        <f ca="1">IF(B48="","",OFFSET(Tables!$F$140,0,ROW(Q48)-8))</f>
        <v/>
      </c>
      <c r="R48" s="412" t="str">
        <f ca="1">IF(B48="","",OFFSET(Tables!$F$149,0,ROW(R48)-8))</f>
        <v/>
      </c>
      <c r="S48" s="406" t="str">
        <f ca="1">IF(B48="","",OFFSET(Tables!$F$158,0,ROW(S48)-8))</f>
        <v/>
      </c>
      <c r="T48" s="408" t="str">
        <f ca="1">IF(B48="","",OFFSET(Tables!$F$167,0,ROW(T48)-8))</f>
        <v/>
      </c>
      <c r="U48" s="407" t="str">
        <f ca="1">IF($B48="","",OFFSET(Tables!$F$176,0,ROW(U48)-8))</f>
        <v/>
      </c>
      <c r="V48" s="406" t="str">
        <f ca="1">IF($B48="","",OFFSET(Tables!$F$185,0,ROW(V48)-8))</f>
        <v/>
      </c>
      <c r="W48" s="408" t="str">
        <f ca="1">IF($B48="","",OFFSET(Tables!$F$194,0,ROW(W48)-8))</f>
        <v/>
      </c>
      <c r="X48" s="407" t="str">
        <f ca="1">IF($B48="","",OFFSET(Tables!$F$203,0,ROW(X48)-8))</f>
        <v/>
      </c>
      <c r="Y48" s="406" t="str">
        <f ca="1">IF($B48="","",OFFSET(Tables!$F$212,0,ROW(Y48)-8))</f>
        <v/>
      </c>
      <c r="Z48" s="408" t="str">
        <f ca="1">IF($B$8="","",OFFSET(Tables!$F$221,0,ROW(Z48)-8))</f>
        <v/>
      </c>
    </row>
    <row r="49" spans="1:26" x14ac:dyDescent="0.2">
      <c r="A49" s="349" t="str">
        <f ca="1">IF(OFFSET(Tables!$F$5,0,ROW(B49)-8)&gt;0,OFFSET(Tables!$F$5,0,ROW(B49)-8),"")</f>
        <v/>
      </c>
      <c r="B49" s="286">
        <f ca="1">IF(OFFSET(Tables!$F$6,0,ROW(B49)-8)&gt;0,OFFSET(Tables!$F$6,0,ROW(B49)-8),"")</f>
        <v>42</v>
      </c>
      <c r="C49" s="407" t="str">
        <f ca="1">IF(B49="","",OFFSET(Tables!$F$14,0,ROW(C49)-8))</f>
        <v/>
      </c>
      <c r="D49" s="406" t="str">
        <f ca="1">IF(B49="","",OFFSET(Tables!$F$23,0,ROW(D49)-8))</f>
        <v/>
      </c>
      <c r="E49" s="408" t="str">
        <f ca="1">IF(B49="","",OFFSET(Tables!$F$32,0,ROW(E49)-8))</f>
        <v/>
      </c>
      <c r="F49" s="412" t="str">
        <f ca="1">IF(B49="","",OFFSET(Tables!$F$41,0,ROW(F49)-8))</f>
        <v/>
      </c>
      <c r="G49" s="406" t="str">
        <f ca="1">IF(B49="","",OFFSET(Tables!$F$50,0,ROW(G49)-8))</f>
        <v/>
      </c>
      <c r="H49" s="415" t="str">
        <f ca="1">IF(B49="","",OFFSET(Tables!$F$59,0,ROW(H49)-8))</f>
        <v/>
      </c>
      <c r="I49" s="407" t="str">
        <f ca="1">IF(B49="","",OFFSET(Tables!$F$68,0,ROW(I49)-8))</f>
        <v/>
      </c>
      <c r="J49" s="406" t="str">
        <f ca="1">IF(B49="","",OFFSET(Tables!$F$77,0,ROW(J49)-8))</f>
        <v/>
      </c>
      <c r="K49" s="408" t="str">
        <f ca="1">IF(B49="","",OFFSET(Tables!$F$86,0,ROW(K49)-8))</f>
        <v/>
      </c>
      <c r="L49" s="412" t="str">
        <f ca="1">IF(B49="","",OFFSET(Tables!$F$95,0,ROW(L49)-8))</f>
        <v/>
      </c>
      <c r="M49" s="406" t="str">
        <f ca="1">IF(B49="","",OFFSET(Tables!$F$104,0,ROW(M49)-8))</f>
        <v/>
      </c>
      <c r="N49" s="415" t="str">
        <f ca="1">IF(B49="","",OFFSET(Tables!$F$113,0,ROW(N49)-8))</f>
        <v/>
      </c>
      <c r="O49" s="407" t="str">
        <f ca="1">IF(B49="","",OFFSET(Tables!$F$122,0,ROW(O49)-8))</f>
        <v/>
      </c>
      <c r="P49" s="406" t="str">
        <f ca="1">IF(B49="","",OFFSET(Tables!$F$131,0,ROW(P49)-8))</f>
        <v/>
      </c>
      <c r="Q49" s="408" t="str">
        <f ca="1">IF(B49="","",OFFSET(Tables!$F$140,0,ROW(Q49)-8))</f>
        <v/>
      </c>
      <c r="R49" s="412" t="str">
        <f ca="1">IF(B49="","",OFFSET(Tables!$F$149,0,ROW(R49)-8))</f>
        <v/>
      </c>
      <c r="S49" s="406" t="str">
        <f ca="1">IF(B49="","",OFFSET(Tables!$F$158,0,ROW(S49)-8))</f>
        <v/>
      </c>
      <c r="T49" s="408" t="str">
        <f ca="1">IF(B49="","",OFFSET(Tables!$F$167,0,ROW(T49)-8))</f>
        <v/>
      </c>
      <c r="U49" s="407" t="str">
        <f ca="1">IF($B49="","",OFFSET(Tables!$F$176,0,ROW(U49)-8))</f>
        <v/>
      </c>
      <c r="V49" s="406" t="str">
        <f ca="1">IF($B49="","",OFFSET(Tables!$F$185,0,ROW(V49)-8))</f>
        <v/>
      </c>
      <c r="W49" s="408" t="str">
        <f ca="1">IF($B49="","",OFFSET(Tables!$F$194,0,ROW(W49)-8))</f>
        <v/>
      </c>
      <c r="X49" s="407" t="str">
        <f ca="1">IF($B49="","",OFFSET(Tables!$F$203,0,ROW(X49)-8))</f>
        <v/>
      </c>
      <c r="Y49" s="406" t="str">
        <f ca="1">IF($B49="","",OFFSET(Tables!$F$212,0,ROW(Y49)-8))</f>
        <v/>
      </c>
      <c r="Z49" s="408" t="str">
        <f ca="1">IF($B$8="","",OFFSET(Tables!$F$221,0,ROW(Z49)-8))</f>
        <v/>
      </c>
    </row>
    <row r="50" spans="1:26" x14ac:dyDescent="0.2">
      <c r="A50" s="349" t="str">
        <f ca="1">IF(OFFSET(Tables!$F$5,0,ROW(B50)-8)&gt;0,OFFSET(Tables!$F$5,0,ROW(B50)-8),"")</f>
        <v/>
      </c>
      <c r="B50" s="286">
        <f ca="1">IF(OFFSET(Tables!$F$6,0,ROW(B50)-8)&gt;0,OFFSET(Tables!$F$6,0,ROW(B50)-8),"")</f>
        <v>43</v>
      </c>
      <c r="C50" s="407" t="str">
        <f ca="1">IF(B50="","",OFFSET(Tables!$F$14,0,ROW(C50)-8))</f>
        <v/>
      </c>
      <c r="D50" s="406" t="str">
        <f ca="1">IF(B50="","",OFFSET(Tables!$F$23,0,ROW(D50)-8))</f>
        <v/>
      </c>
      <c r="E50" s="408" t="str">
        <f ca="1">IF(B50="","",OFFSET(Tables!$F$32,0,ROW(E50)-8))</f>
        <v/>
      </c>
      <c r="F50" s="412" t="str">
        <f ca="1">IF(B50="","",OFFSET(Tables!$F$41,0,ROW(F50)-8))</f>
        <v/>
      </c>
      <c r="G50" s="406" t="str">
        <f ca="1">IF(B50="","",OFFSET(Tables!$F$50,0,ROW(G50)-8))</f>
        <v/>
      </c>
      <c r="H50" s="415" t="str">
        <f ca="1">IF(B50="","",OFFSET(Tables!$F$59,0,ROW(H50)-8))</f>
        <v/>
      </c>
      <c r="I50" s="407" t="str">
        <f ca="1">IF(B50="","",OFFSET(Tables!$F$68,0,ROW(I50)-8))</f>
        <v/>
      </c>
      <c r="J50" s="406" t="str">
        <f ca="1">IF(B50="","",OFFSET(Tables!$F$77,0,ROW(J50)-8))</f>
        <v/>
      </c>
      <c r="K50" s="408" t="str">
        <f ca="1">IF(B50="","",OFFSET(Tables!$F$86,0,ROW(K50)-8))</f>
        <v/>
      </c>
      <c r="L50" s="412" t="str">
        <f ca="1">IF(B50="","",OFFSET(Tables!$F$95,0,ROW(L50)-8))</f>
        <v/>
      </c>
      <c r="M50" s="406" t="str">
        <f ca="1">IF(B50="","",OFFSET(Tables!$F$104,0,ROW(M50)-8))</f>
        <v/>
      </c>
      <c r="N50" s="415" t="str">
        <f ca="1">IF(B50="","",OFFSET(Tables!$F$113,0,ROW(N50)-8))</f>
        <v/>
      </c>
      <c r="O50" s="407" t="str">
        <f ca="1">IF(B50="","",OFFSET(Tables!$F$122,0,ROW(O50)-8))</f>
        <v/>
      </c>
      <c r="P50" s="406" t="str">
        <f ca="1">IF(B50="","",OFFSET(Tables!$F$131,0,ROW(P50)-8))</f>
        <v/>
      </c>
      <c r="Q50" s="408" t="str">
        <f ca="1">IF(B50="","",OFFSET(Tables!$F$140,0,ROW(Q50)-8))</f>
        <v/>
      </c>
      <c r="R50" s="412" t="str">
        <f ca="1">IF(B50="","",OFFSET(Tables!$F$149,0,ROW(R50)-8))</f>
        <v/>
      </c>
      <c r="S50" s="406" t="str">
        <f ca="1">IF(B50="","",OFFSET(Tables!$F$158,0,ROW(S50)-8))</f>
        <v/>
      </c>
      <c r="T50" s="408" t="str">
        <f ca="1">IF(B50="","",OFFSET(Tables!$F$167,0,ROW(T50)-8))</f>
        <v/>
      </c>
      <c r="U50" s="407" t="str">
        <f ca="1">IF($B50="","",OFFSET(Tables!$F$176,0,ROW(U50)-8))</f>
        <v/>
      </c>
      <c r="V50" s="406" t="str">
        <f ca="1">IF($B50="","",OFFSET(Tables!$F$185,0,ROW(V50)-8))</f>
        <v/>
      </c>
      <c r="W50" s="408" t="str">
        <f ca="1">IF($B50="","",OFFSET(Tables!$F$194,0,ROW(W50)-8))</f>
        <v/>
      </c>
      <c r="X50" s="407" t="str">
        <f ca="1">IF($B50="","",OFFSET(Tables!$F$203,0,ROW(X50)-8))</f>
        <v/>
      </c>
      <c r="Y50" s="406" t="str">
        <f ca="1">IF($B50="","",OFFSET(Tables!$F$212,0,ROW(Y50)-8))</f>
        <v/>
      </c>
      <c r="Z50" s="408" t="str">
        <f ca="1">IF($B$8="","",OFFSET(Tables!$F$221,0,ROW(Z50)-8))</f>
        <v/>
      </c>
    </row>
    <row r="51" spans="1:26" x14ac:dyDescent="0.2">
      <c r="A51" s="349" t="str">
        <f ca="1">IF(OFFSET(Tables!$F$5,0,ROW(B51)-8)&gt;0,OFFSET(Tables!$F$5,0,ROW(B51)-8),"")</f>
        <v/>
      </c>
      <c r="B51" s="286">
        <f ca="1">IF(OFFSET(Tables!$F$6,0,ROW(B51)-8)&gt;0,OFFSET(Tables!$F$6,0,ROW(B51)-8),"")</f>
        <v>44</v>
      </c>
      <c r="C51" s="407" t="str">
        <f ca="1">IF(B51="","",OFFSET(Tables!$F$14,0,ROW(C51)-8))</f>
        <v/>
      </c>
      <c r="D51" s="406" t="str">
        <f ca="1">IF(B51="","",OFFSET(Tables!$F$23,0,ROW(D51)-8))</f>
        <v/>
      </c>
      <c r="E51" s="408" t="str">
        <f ca="1">IF(B51="","",OFFSET(Tables!$F$32,0,ROW(E51)-8))</f>
        <v/>
      </c>
      <c r="F51" s="412" t="str">
        <f ca="1">IF(B51="","",OFFSET(Tables!$F$41,0,ROW(F51)-8))</f>
        <v/>
      </c>
      <c r="G51" s="406" t="str">
        <f ca="1">IF(B51="","",OFFSET(Tables!$F$50,0,ROW(G51)-8))</f>
        <v/>
      </c>
      <c r="H51" s="415" t="str">
        <f ca="1">IF(B51="","",OFFSET(Tables!$F$59,0,ROW(H51)-8))</f>
        <v/>
      </c>
      <c r="I51" s="407" t="str">
        <f ca="1">IF(B51="","",OFFSET(Tables!$F$68,0,ROW(I51)-8))</f>
        <v/>
      </c>
      <c r="J51" s="406" t="str">
        <f ca="1">IF(B51="","",OFFSET(Tables!$F$77,0,ROW(J51)-8))</f>
        <v/>
      </c>
      <c r="K51" s="408" t="str">
        <f ca="1">IF(B51="","",OFFSET(Tables!$F$86,0,ROW(K51)-8))</f>
        <v/>
      </c>
      <c r="L51" s="412" t="str">
        <f ca="1">IF(B51="","",OFFSET(Tables!$F$95,0,ROW(L51)-8))</f>
        <v/>
      </c>
      <c r="M51" s="406" t="str">
        <f ca="1">IF(B51="","",OFFSET(Tables!$F$104,0,ROW(M51)-8))</f>
        <v/>
      </c>
      <c r="N51" s="415" t="str">
        <f ca="1">IF(B51="","",OFFSET(Tables!$F$113,0,ROW(N51)-8))</f>
        <v/>
      </c>
      <c r="O51" s="407" t="str">
        <f ca="1">IF(B51="","",OFFSET(Tables!$F$122,0,ROW(O51)-8))</f>
        <v/>
      </c>
      <c r="P51" s="406" t="str">
        <f ca="1">IF(B51="","",OFFSET(Tables!$F$131,0,ROW(P51)-8))</f>
        <v/>
      </c>
      <c r="Q51" s="408" t="str">
        <f ca="1">IF(B51="","",OFFSET(Tables!$F$140,0,ROW(Q51)-8))</f>
        <v/>
      </c>
      <c r="R51" s="412" t="str">
        <f ca="1">IF(B51="","",OFFSET(Tables!$F$149,0,ROW(R51)-8))</f>
        <v/>
      </c>
      <c r="S51" s="406" t="str">
        <f ca="1">IF(B51="","",OFFSET(Tables!$F$158,0,ROW(S51)-8))</f>
        <v/>
      </c>
      <c r="T51" s="408" t="str">
        <f ca="1">IF(B51="","",OFFSET(Tables!$F$167,0,ROW(T51)-8))</f>
        <v/>
      </c>
      <c r="U51" s="407" t="str">
        <f ca="1">IF($B51="","",OFFSET(Tables!$F$176,0,ROW(U51)-8))</f>
        <v/>
      </c>
      <c r="V51" s="406" t="str">
        <f ca="1">IF($B51="","",OFFSET(Tables!$F$185,0,ROW(V51)-8))</f>
        <v/>
      </c>
      <c r="W51" s="408" t="str">
        <f ca="1">IF($B51="","",OFFSET(Tables!$F$194,0,ROW(W51)-8))</f>
        <v/>
      </c>
      <c r="X51" s="407" t="str">
        <f ca="1">IF($B51="","",OFFSET(Tables!$F$203,0,ROW(X51)-8))</f>
        <v/>
      </c>
      <c r="Y51" s="406" t="str">
        <f ca="1">IF($B51="","",OFFSET(Tables!$F$212,0,ROW(Y51)-8))</f>
        <v/>
      </c>
      <c r="Z51" s="408" t="str">
        <f ca="1">IF($B$8="","",OFFSET(Tables!$F$221,0,ROW(Z51)-8))</f>
        <v/>
      </c>
    </row>
    <row r="52" spans="1:26" x14ac:dyDescent="0.2">
      <c r="A52" s="349" t="str">
        <f ca="1">IF(OFFSET(Tables!$F$5,0,ROW(B52)-8)&gt;0,OFFSET(Tables!$F$5,0,ROW(B52)-8),"")</f>
        <v/>
      </c>
      <c r="B52" s="286">
        <f ca="1">IF(OFFSET(Tables!$F$6,0,ROW(B52)-8)&gt;0,OFFSET(Tables!$F$6,0,ROW(B52)-8),"")</f>
        <v>45</v>
      </c>
      <c r="C52" s="407" t="str">
        <f ca="1">IF(B52="","",OFFSET(Tables!$F$14,0,ROW(C52)-8))</f>
        <v/>
      </c>
      <c r="D52" s="406" t="str">
        <f ca="1">IF(B52="","",OFFSET(Tables!$F$23,0,ROW(D52)-8))</f>
        <v/>
      </c>
      <c r="E52" s="408" t="str">
        <f ca="1">IF(B52="","",OFFSET(Tables!$F$32,0,ROW(E52)-8))</f>
        <v/>
      </c>
      <c r="F52" s="412" t="str">
        <f ca="1">IF(B52="","",OFFSET(Tables!$F$41,0,ROW(F52)-8))</f>
        <v/>
      </c>
      <c r="G52" s="406" t="str">
        <f ca="1">IF(B52="","",OFFSET(Tables!$F$50,0,ROW(G52)-8))</f>
        <v/>
      </c>
      <c r="H52" s="415" t="str">
        <f ca="1">IF(B52="","",OFFSET(Tables!$F$59,0,ROW(H52)-8))</f>
        <v/>
      </c>
      <c r="I52" s="407" t="str">
        <f ca="1">IF(B52="","",OFFSET(Tables!$F$68,0,ROW(I52)-8))</f>
        <v/>
      </c>
      <c r="J52" s="406" t="str">
        <f ca="1">IF(B52="","",OFFSET(Tables!$F$77,0,ROW(J52)-8))</f>
        <v/>
      </c>
      <c r="K52" s="408" t="str">
        <f ca="1">IF(B52="","",OFFSET(Tables!$F$86,0,ROW(K52)-8))</f>
        <v/>
      </c>
      <c r="L52" s="412" t="str">
        <f ca="1">IF(B52="","",OFFSET(Tables!$F$95,0,ROW(L52)-8))</f>
        <v/>
      </c>
      <c r="M52" s="406" t="str">
        <f ca="1">IF(B52="","",OFFSET(Tables!$F$104,0,ROW(M52)-8))</f>
        <v/>
      </c>
      <c r="N52" s="415" t="str">
        <f ca="1">IF(B52="","",OFFSET(Tables!$F$113,0,ROW(N52)-8))</f>
        <v/>
      </c>
      <c r="O52" s="407" t="str">
        <f ca="1">IF(B52="","",OFFSET(Tables!$F$122,0,ROW(O52)-8))</f>
        <v/>
      </c>
      <c r="P52" s="406" t="str">
        <f ca="1">IF(B52="","",OFFSET(Tables!$F$131,0,ROW(P52)-8))</f>
        <v/>
      </c>
      <c r="Q52" s="408" t="str">
        <f ca="1">IF(B52="","",OFFSET(Tables!$F$140,0,ROW(Q52)-8))</f>
        <v/>
      </c>
      <c r="R52" s="412" t="str">
        <f ca="1">IF(B52="","",OFFSET(Tables!$F$149,0,ROW(R52)-8))</f>
        <v/>
      </c>
      <c r="S52" s="406" t="str">
        <f ca="1">IF(B52="","",OFFSET(Tables!$F$158,0,ROW(S52)-8))</f>
        <v/>
      </c>
      <c r="T52" s="408" t="str">
        <f ca="1">IF(B52="","",OFFSET(Tables!$F$167,0,ROW(T52)-8))</f>
        <v/>
      </c>
      <c r="U52" s="407" t="str">
        <f ca="1">IF($B52="","",OFFSET(Tables!$F$176,0,ROW(U52)-8))</f>
        <v/>
      </c>
      <c r="V52" s="406" t="str">
        <f ca="1">IF($B52="","",OFFSET(Tables!$F$185,0,ROW(V52)-8))</f>
        <v/>
      </c>
      <c r="W52" s="408" t="str">
        <f ca="1">IF($B52="","",OFFSET(Tables!$F$194,0,ROW(W52)-8))</f>
        <v/>
      </c>
      <c r="X52" s="407" t="str">
        <f ca="1">IF($B52="","",OFFSET(Tables!$F$203,0,ROW(X52)-8))</f>
        <v/>
      </c>
      <c r="Y52" s="406" t="str">
        <f ca="1">IF($B52="","",OFFSET(Tables!$F$212,0,ROW(Y52)-8))</f>
        <v/>
      </c>
      <c r="Z52" s="408" t="str">
        <f ca="1">IF($B$8="","",OFFSET(Tables!$F$221,0,ROW(Z52)-8))</f>
        <v/>
      </c>
    </row>
    <row r="53" spans="1:26" x14ac:dyDescent="0.2">
      <c r="A53" s="349" t="str">
        <f ca="1">IF(OFFSET(Tables!$F$5,0,ROW(B53)-8)&gt;0,OFFSET(Tables!$F$5,0,ROW(B53)-8),"")</f>
        <v/>
      </c>
      <c r="B53" s="286">
        <f ca="1">IF(OFFSET(Tables!$F$6,0,ROW(B53)-8)&gt;0,OFFSET(Tables!$F$6,0,ROW(B53)-8),"")</f>
        <v>46</v>
      </c>
      <c r="C53" s="407" t="str">
        <f ca="1">IF(B53="","",OFFSET(Tables!$F$14,0,ROW(C53)-8))</f>
        <v/>
      </c>
      <c r="D53" s="406" t="str">
        <f ca="1">IF(B53="","",OFFSET(Tables!$F$23,0,ROW(D53)-8))</f>
        <v/>
      </c>
      <c r="E53" s="408" t="str">
        <f ca="1">IF(B53="","",OFFSET(Tables!$F$32,0,ROW(E53)-8))</f>
        <v/>
      </c>
      <c r="F53" s="412" t="str">
        <f ca="1">IF(B53="","",OFFSET(Tables!$F$41,0,ROW(F53)-8))</f>
        <v/>
      </c>
      <c r="G53" s="406" t="str">
        <f ca="1">IF(B53="","",OFFSET(Tables!$F$50,0,ROW(G53)-8))</f>
        <v/>
      </c>
      <c r="H53" s="415" t="str">
        <f ca="1">IF(B53="","",OFFSET(Tables!$F$59,0,ROW(H53)-8))</f>
        <v/>
      </c>
      <c r="I53" s="407" t="str">
        <f ca="1">IF(B53="","",OFFSET(Tables!$F$68,0,ROW(I53)-8))</f>
        <v/>
      </c>
      <c r="J53" s="406" t="str">
        <f ca="1">IF(B53="","",OFFSET(Tables!$F$77,0,ROW(J53)-8))</f>
        <v/>
      </c>
      <c r="K53" s="408" t="str">
        <f ca="1">IF(B53="","",OFFSET(Tables!$F$86,0,ROW(K53)-8))</f>
        <v/>
      </c>
      <c r="L53" s="412" t="str">
        <f ca="1">IF(B53="","",OFFSET(Tables!$F$95,0,ROW(L53)-8))</f>
        <v/>
      </c>
      <c r="M53" s="406" t="str">
        <f ca="1">IF(B53="","",OFFSET(Tables!$F$104,0,ROW(M53)-8))</f>
        <v/>
      </c>
      <c r="N53" s="415" t="str">
        <f ca="1">IF(B53="","",OFFSET(Tables!$F$113,0,ROW(N53)-8))</f>
        <v/>
      </c>
      <c r="O53" s="407" t="str">
        <f ca="1">IF(B53="","",OFFSET(Tables!$F$122,0,ROW(O53)-8))</f>
        <v/>
      </c>
      <c r="P53" s="406" t="str">
        <f ca="1">IF(B53="","",OFFSET(Tables!$F$131,0,ROW(P53)-8))</f>
        <v/>
      </c>
      <c r="Q53" s="408" t="str">
        <f ca="1">IF(B53="","",OFFSET(Tables!$F$140,0,ROW(Q53)-8))</f>
        <v/>
      </c>
      <c r="R53" s="412" t="str">
        <f ca="1">IF(B53="","",OFFSET(Tables!$F$149,0,ROW(R53)-8))</f>
        <v/>
      </c>
      <c r="S53" s="406" t="str">
        <f ca="1">IF(B53="","",OFFSET(Tables!$F$158,0,ROW(S53)-8))</f>
        <v/>
      </c>
      <c r="T53" s="408" t="str">
        <f ca="1">IF(B53="","",OFFSET(Tables!$F$167,0,ROW(T53)-8))</f>
        <v/>
      </c>
      <c r="U53" s="407" t="str">
        <f ca="1">IF($B53="","",OFFSET(Tables!$F$176,0,ROW(U53)-8))</f>
        <v/>
      </c>
      <c r="V53" s="406" t="str">
        <f ca="1">IF($B53="","",OFFSET(Tables!$F$185,0,ROW(V53)-8))</f>
        <v/>
      </c>
      <c r="W53" s="408" t="str">
        <f ca="1">IF($B53="","",OFFSET(Tables!$F$194,0,ROW(W53)-8))</f>
        <v/>
      </c>
      <c r="X53" s="407" t="str">
        <f ca="1">IF($B53="","",OFFSET(Tables!$F$203,0,ROW(X53)-8))</f>
        <v/>
      </c>
      <c r="Y53" s="406" t="str">
        <f ca="1">IF($B53="","",OFFSET(Tables!$F$212,0,ROW(Y53)-8))</f>
        <v/>
      </c>
      <c r="Z53" s="408" t="str">
        <f ca="1">IF($B$8="","",OFFSET(Tables!$F$221,0,ROW(Z53)-8))</f>
        <v/>
      </c>
    </row>
    <row r="54" spans="1:26" x14ac:dyDescent="0.2">
      <c r="A54" s="349" t="str">
        <f ca="1">IF(OFFSET(Tables!$F$5,0,ROW(B54)-8)&gt;0,OFFSET(Tables!$F$5,0,ROW(B54)-8),"")</f>
        <v/>
      </c>
      <c r="B54" s="286">
        <f ca="1">IF(OFFSET(Tables!$F$6,0,ROW(B54)-8)&gt;0,OFFSET(Tables!$F$6,0,ROW(B54)-8),"")</f>
        <v>47</v>
      </c>
      <c r="C54" s="407" t="str">
        <f ca="1">IF(B54="","",OFFSET(Tables!$F$14,0,ROW(C54)-8))</f>
        <v/>
      </c>
      <c r="D54" s="406" t="str">
        <f ca="1">IF(B54="","",OFFSET(Tables!$F$23,0,ROW(D54)-8))</f>
        <v/>
      </c>
      <c r="E54" s="408" t="str">
        <f ca="1">IF(B54="","",OFFSET(Tables!$F$32,0,ROW(E54)-8))</f>
        <v/>
      </c>
      <c r="F54" s="412" t="str">
        <f ca="1">IF(B54="","",OFFSET(Tables!$F$41,0,ROW(F54)-8))</f>
        <v/>
      </c>
      <c r="G54" s="406" t="str">
        <f ca="1">IF(B54="","",OFFSET(Tables!$F$50,0,ROW(G54)-8))</f>
        <v/>
      </c>
      <c r="H54" s="415" t="str">
        <f ca="1">IF(B54="","",OFFSET(Tables!$F$59,0,ROW(H54)-8))</f>
        <v/>
      </c>
      <c r="I54" s="407" t="str">
        <f ca="1">IF(B54="","",OFFSET(Tables!$F$68,0,ROW(I54)-8))</f>
        <v/>
      </c>
      <c r="J54" s="406" t="str">
        <f ca="1">IF(B54="","",OFFSET(Tables!$F$77,0,ROW(J54)-8))</f>
        <v/>
      </c>
      <c r="K54" s="408" t="str">
        <f ca="1">IF(B54="","",OFFSET(Tables!$F$86,0,ROW(K54)-8))</f>
        <v/>
      </c>
      <c r="L54" s="412" t="str">
        <f ca="1">IF(B54="","",OFFSET(Tables!$F$95,0,ROW(L54)-8))</f>
        <v/>
      </c>
      <c r="M54" s="406" t="str">
        <f ca="1">IF(B54="","",OFFSET(Tables!$F$104,0,ROW(M54)-8))</f>
        <v/>
      </c>
      <c r="N54" s="415" t="str">
        <f ca="1">IF(B54="","",OFFSET(Tables!$F$113,0,ROW(N54)-8))</f>
        <v/>
      </c>
      <c r="O54" s="407" t="str">
        <f ca="1">IF(B54="","",OFFSET(Tables!$F$122,0,ROW(O54)-8))</f>
        <v/>
      </c>
      <c r="P54" s="406" t="str">
        <f ca="1">IF(B54="","",OFFSET(Tables!$F$131,0,ROW(P54)-8))</f>
        <v/>
      </c>
      <c r="Q54" s="408" t="str">
        <f ca="1">IF(B54="","",OFFSET(Tables!$F$140,0,ROW(Q54)-8))</f>
        <v/>
      </c>
      <c r="R54" s="412" t="str">
        <f ca="1">IF(B54="","",OFFSET(Tables!$F$149,0,ROW(R54)-8))</f>
        <v/>
      </c>
      <c r="S54" s="406" t="str">
        <f ca="1">IF(B54="","",OFFSET(Tables!$F$158,0,ROW(S54)-8))</f>
        <v/>
      </c>
      <c r="T54" s="408" t="str">
        <f ca="1">IF(B54="","",OFFSET(Tables!$F$167,0,ROW(T54)-8))</f>
        <v/>
      </c>
      <c r="U54" s="407" t="str">
        <f ca="1">IF($B54="","",OFFSET(Tables!$F$176,0,ROW(U54)-8))</f>
        <v/>
      </c>
      <c r="V54" s="406" t="str">
        <f ca="1">IF($B54="","",OFFSET(Tables!$F$185,0,ROW(V54)-8))</f>
        <v/>
      </c>
      <c r="W54" s="408" t="str">
        <f ca="1">IF($B54="","",OFFSET(Tables!$F$194,0,ROW(W54)-8))</f>
        <v/>
      </c>
      <c r="X54" s="407" t="str">
        <f ca="1">IF($B54="","",OFFSET(Tables!$F$203,0,ROW(X54)-8))</f>
        <v/>
      </c>
      <c r="Y54" s="406" t="str">
        <f ca="1">IF($B54="","",OFFSET(Tables!$F$212,0,ROW(Y54)-8))</f>
        <v/>
      </c>
      <c r="Z54" s="408" t="str">
        <f ca="1">IF($B$8="","",OFFSET(Tables!$F$221,0,ROW(Z54)-8))</f>
        <v/>
      </c>
    </row>
    <row r="55" spans="1:26" x14ac:dyDescent="0.2">
      <c r="A55" s="349" t="str">
        <f ca="1">IF(OFFSET(Tables!$F$5,0,ROW(B55)-8)&gt;0,OFFSET(Tables!$F$5,0,ROW(B55)-8),"")</f>
        <v/>
      </c>
      <c r="B55" s="286">
        <f ca="1">IF(OFFSET(Tables!$F$6,0,ROW(B55)-8)&gt;0,OFFSET(Tables!$F$6,0,ROW(B55)-8),"")</f>
        <v>48</v>
      </c>
      <c r="C55" s="407" t="str">
        <f ca="1">IF(B55="","",OFFSET(Tables!$F$14,0,ROW(C55)-8))</f>
        <v/>
      </c>
      <c r="D55" s="406" t="str">
        <f ca="1">IF(B55="","",OFFSET(Tables!$F$23,0,ROW(D55)-8))</f>
        <v/>
      </c>
      <c r="E55" s="408" t="str">
        <f ca="1">IF(B55="","",OFFSET(Tables!$F$32,0,ROW(E55)-8))</f>
        <v/>
      </c>
      <c r="F55" s="412" t="str">
        <f ca="1">IF(B55="","",OFFSET(Tables!$F$41,0,ROW(F55)-8))</f>
        <v/>
      </c>
      <c r="G55" s="406" t="str">
        <f ca="1">IF(B55="","",OFFSET(Tables!$F$50,0,ROW(G55)-8))</f>
        <v/>
      </c>
      <c r="H55" s="415" t="str">
        <f ca="1">IF(B55="","",OFFSET(Tables!$F$59,0,ROW(H55)-8))</f>
        <v/>
      </c>
      <c r="I55" s="407" t="str">
        <f ca="1">IF(B55="","",OFFSET(Tables!$F$68,0,ROW(I55)-8))</f>
        <v/>
      </c>
      <c r="J55" s="406" t="str">
        <f ca="1">IF(B55="","",OFFSET(Tables!$F$77,0,ROW(J55)-8))</f>
        <v/>
      </c>
      <c r="K55" s="408" t="str">
        <f ca="1">IF(B55="","",OFFSET(Tables!$F$86,0,ROW(K55)-8))</f>
        <v/>
      </c>
      <c r="L55" s="412" t="str">
        <f ca="1">IF(B55="","",OFFSET(Tables!$F$95,0,ROW(L55)-8))</f>
        <v/>
      </c>
      <c r="M55" s="406" t="str">
        <f ca="1">IF(B55="","",OFFSET(Tables!$F$104,0,ROW(M55)-8))</f>
        <v/>
      </c>
      <c r="N55" s="415" t="str">
        <f ca="1">IF(B55="","",OFFSET(Tables!$F$113,0,ROW(N55)-8))</f>
        <v/>
      </c>
      <c r="O55" s="407" t="str">
        <f ca="1">IF(B55="","",OFFSET(Tables!$F$122,0,ROW(O55)-8))</f>
        <v/>
      </c>
      <c r="P55" s="406" t="str">
        <f ca="1">IF(B55="","",OFFSET(Tables!$F$131,0,ROW(P55)-8))</f>
        <v/>
      </c>
      <c r="Q55" s="408" t="str">
        <f ca="1">IF(B55="","",OFFSET(Tables!$F$140,0,ROW(Q55)-8))</f>
        <v/>
      </c>
      <c r="R55" s="412" t="str">
        <f ca="1">IF(B55="","",OFFSET(Tables!$F$149,0,ROW(R55)-8))</f>
        <v/>
      </c>
      <c r="S55" s="406" t="str">
        <f ca="1">IF(B55="","",OFFSET(Tables!$F$158,0,ROW(S55)-8))</f>
        <v/>
      </c>
      <c r="T55" s="408" t="str">
        <f ca="1">IF(B55="","",OFFSET(Tables!$F$167,0,ROW(T55)-8))</f>
        <v/>
      </c>
      <c r="U55" s="407" t="str">
        <f ca="1">IF($B55="","",OFFSET(Tables!$F$176,0,ROW(U55)-8))</f>
        <v/>
      </c>
      <c r="V55" s="406" t="str">
        <f ca="1">IF($B55="","",OFFSET(Tables!$F$185,0,ROW(V55)-8))</f>
        <v/>
      </c>
      <c r="W55" s="408" t="str">
        <f ca="1">IF($B55="","",OFFSET(Tables!$F$194,0,ROW(W55)-8))</f>
        <v/>
      </c>
      <c r="X55" s="407" t="str">
        <f ca="1">IF($B55="","",OFFSET(Tables!$F$203,0,ROW(X55)-8))</f>
        <v/>
      </c>
      <c r="Y55" s="406" t="str">
        <f ca="1">IF($B55="","",OFFSET(Tables!$F$212,0,ROW(Y55)-8))</f>
        <v/>
      </c>
      <c r="Z55" s="408" t="str">
        <f ca="1">IF($B$8="","",OFFSET(Tables!$F$221,0,ROW(Z55)-8))</f>
        <v/>
      </c>
    </row>
    <row r="56" spans="1:26" x14ac:dyDescent="0.2">
      <c r="A56" s="349" t="str">
        <f ca="1">IF(OFFSET(Tables!$F$5,0,ROW(B56)-8)&gt;0,OFFSET(Tables!$F$5,0,ROW(B56)-8),"")</f>
        <v/>
      </c>
      <c r="B56" s="286">
        <f ca="1">IF(OFFSET(Tables!$F$6,0,ROW(B56)-8)&gt;0,OFFSET(Tables!$F$6,0,ROW(B56)-8),"")</f>
        <v>49</v>
      </c>
      <c r="C56" s="407" t="str">
        <f ca="1">IF(B56="","",OFFSET(Tables!$F$14,0,ROW(C56)-8))</f>
        <v/>
      </c>
      <c r="D56" s="406" t="str">
        <f ca="1">IF(B56="","",OFFSET(Tables!$F$23,0,ROW(D56)-8))</f>
        <v/>
      </c>
      <c r="E56" s="408" t="str">
        <f ca="1">IF(B56="","",OFFSET(Tables!$F$32,0,ROW(E56)-8))</f>
        <v/>
      </c>
      <c r="F56" s="412" t="str">
        <f ca="1">IF(B56="","",OFFSET(Tables!$F$41,0,ROW(F56)-8))</f>
        <v/>
      </c>
      <c r="G56" s="406" t="str">
        <f ca="1">IF(B56="","",OFFSET(Tables!$F$50,0,ROW(G56)-8))</f>
        <v/>
      </c>
      <c r="H56" s="415" t="str">
        <f ca="1">IF(B56="","",OFFSET(Tables!$F$59,0,ROW(H56)-8))</f>
        <v/>
      </c>
      <c r="I56" s="407" t="str">
        <f ca="1">IF(B56="","",OFFSET(Tables!$F$68,0,ROW(I56)-8))</f>
        <v/>
      </c>
      <c r="J56" s="406" t="str">
        <f ca="1">IF(B56="","",OFFSET(Tables!$F$77,0,ROW(J56)-8))</f>
        <v/>
      </c>
      <c r="K56" s="408" t="str">
        <f ca="1">IF(B56="","",OFFSET(Tables!$F$86,0,ROW(K56)-8))</f>
        <v/>
      </c>
      <c r="L56" s="412" t="str">
        <f ca="1">IF(B56="","",OFFSET(Tables!$F$95,0,ROW(L56)-8))</f>
        <v/>
      </c>
      <c r="M56" s="406" t="str">
        <f ca="1">IF(B56="","",OFFSET(Tables!$F$104,0,ROW(M56)-8))</f>
        <v/>
      </c>
      <c r="N56" s="415" t="str">
        <f ca="1">IF(B56="","",OFFSET(Tables!$F$113,0,ROW(N56)-8))</f>
        <v/>
      </c>
      <c r="O56" s="407" t="str">
        <f ca="1">IF(B56="","",OFFSET(Tables!$F$122,0,ROW(O56)-8))</f>
        <v/>
      </c>
      <c r="P56" s="406" t="str">
        <f ca="1">IF(B56="","",OFFSET(Tables!$F$131,0,ROW(P56)-8))</f>
        <v/>
      </c>
      <c r="Q56" s="408" t="str">
        <f ca="1">IF(B56="","",OFFSET(Tables!$F$140,0,ROW(Q56)-8))</f>
        <v/>
      </c>
      <c r="R56" s="412" t="str">
        <f ca="1">IF(B56="","",OFFSET(Tables!$F$149,0,ROW(R56)-8))</f>
        <v/>
      </c>
      <c r="S56" s="406" t="str">
        <f ca="1">IF(B56="","",OFFSET(Tables!$F$158,0,ROW(S56)-8))</f>
        <v/>
      </c>
      <c r="T56" s="408" t="str">
        <f ca="1">IF(B56="","",OFFSET(Tables!$F$167,0,ROW(T56)-8))</f>
        <v/>
      </c>
      <c r="U56" s="407" t="str">
        <f ca="1">IF($B56="","",OFFSET(Tables!$F$176,0,ROW(U56)-8))</f>
        <v/>
      </c>
      <c r="V56" s="406" t="str">
        <f ca="1">IF($B56="","",OFFSET(Tables!$F$185,0,ROW(V56)-8))</f>
        <v/>
      </c>
      <c r="W56" s="408" t="str">
        <f ca="1">IF($B56="","",OFFSET(Tables!$F$194,0,ROW(W56)-8))</f>
        <v/>
      </c>
      <c r="X56" s="407" t="str">
        <f ca="1">IF($B56="","",OFFSET(Tables!$F$203,0,ROW(X56)-8))</f>
        <v/>
      </c>
      <c r="Y56" s="406" t="str">
        <f ca="1">IF($B56="","",OFFSET(Tables!$F$212,0,ROW(Y56)-8))</f>
        <v/>
      </c>
      <c r="Z56" s="408" t="str">
        <f ca="1">IF($B$8="","",OFFSET(Tables!$F$221,0,ROW(Z56)-8))</f>
        <v/>
      </c>
    </row>
    <row r="57" spans="1:26" x14ac:dyDescent="0.2">
      <c r="A57" s="349" t="str">
        <f ca="1">IF(OFFSET(Tables!$F$5,0,ROW(B57)-8)&gt;0,OFFSET(Tables!$F$5,0,ROW(B57)-8),"")</f>
        <v/>
      </c>
      <c r="B57" s="286">
        <f ca="1">IF(OFFSET(Tables!$F$6,0,ROW(B57)-8)&gt;0,OFFSET(Tables!$F$6,0,ROW(B57)-8),"")</f>
        <v>50</v>
      </c>
      <c r="C57" s="407" t="str">
        <f ca="1">IF(B57="","",OFFSET(Tables!$F$14,0,ROW(C57)-8))</f>
        <v/>
      </c>
      <c r="D57" s="406" t="str">
        <f ca="1">IF(B57="","",OFFSET(Tables!$F$23,0,ROW(D57)-8))</f>
        <v/>
      </c>
      <c r="E57" s="408" t="str">
        <f ca="1">IF(B57="","",OFFSET(Tables!$F$32,0,ROW(E57)-8))</f>
        <v/>
      </c>
      <c r="F57" s="412" t="str">
        <f ca="1">IF(B57="","",OFFSET(Tables!$F$41,0,ROW(F57)-8))</f>
        <v/>
      </c>
      <c r="G57" s="406" t="str">
        <f ca="1">IF(B57="","",OFFSET(Tables!$F$50,0,ROW(G57)-8))</f>
        <v/>
      </c>
      <c r="H57" s="415" t="str">
        <f ca="1">IF(B57="","",OFFSET(Tables!$F$59,0,ROW(H57)-8))</f>
        <v/>
      </c>
      <c r="I57" s="407" t="str">
        <f ca="1">IF(B57="","",OFFSET(Tables!$F$68,0,ROW(I57)-8))</f>
        <v/>
      </c>
      <c r="J57" s="406" t="str">
        <f ca="1">IF(B57="","",OFFSET(Tables!$F$77,0,ROW(J57)-8))</f>
        <v/>
      </c>
      <c r="K57" s="408" t="str">
        <f ca="1">IF(B57="","",OFFSET(Tables!$F$86,0,ROW(K57)-8))</f>
        <v/>
      </c>
      <c r="L57" s="412" t="str">
        <f ca="1">IF(B57="","",OFFSET(Tables!$F$95,0,ROW(L57)-8))</f>
        <v/>
      </c>
      <c r="M57" s="406" t="str">
        <f ca="1">IF(B57="","",OFFSET(Tables!$F$104,0,ROW(M57)-8))</f>
        <v/>
      </c>
      <c r="N57" s="415" t="str">
        <f ca="1">IF(B57="","",OFFSET(Tables!$F$113,0,ROW(N57)-8))</f>
        <v/>
      </c>
      <c r="O57" s="407" t="str">
        <f ca="1">IF(B57="","",OFFSET(Tables!$F$122,0,ROW(O57)-8))</f>
        <v/>
      </c>
      <c r="P57" s="406" t="str">
        <f ca="1">IF(B57="","",OFFSET(Tables!$F$131,0,ROW(P57)-8))</f>
        <v/>
      </c>
      <c r="Q57" s="408" t="str">
        <f ca="1">IF(B57="","",OFFSET(Tables!$F$140,0,ROW(Q57)-8))</f>
        <v/>
      </c>
      <c r="R57" s="412" t="str">
        <f ca="1">IF(B57="","",OFFSET(Tables!$F$149,0,ROW(R57)-8))</f>
        <v/>
      </c>
      <c r="S57" s="406" t="str">
        <f ca="1">IF(B57="","",OFFSET(Tables!$F$158,0,ROW(S57)-8))</f>
        <v/>
      </c>
      <c r="T57" s="408" t="str">
        <f ca="1">IF(B57="","",OFFSET(Tables!$F$167,0,ROW(T57)-8))</f>
        <v/>
      </c>
      <c r="U57" s="407" t="str">
        <f ca="1">IF($B57="","",OFFSET(Tables!$F$176,0,ROW(U57)-8))</f>
        <v/>
      </c>
      <c r="V57" s="406" t="str">
        <f ca="1">IF($B57="","",OFFSET(Tables!$F$185,0,ROW(V57)-8))</f>
        <v/>
      </c>
      <c r="W57" s="408" t="str">
        <f ca="1">IF($B57="","",OFFSET(Tables!$F$194,0,ROW(W57)-8))</f>
        <v/>
      </c>
      <c r="X57" s="407" t="str">
        <f ca="1">IF($B57="","",OFFSET(Tables!$F$203,0,ROW(X57)-8))</f>
        <v/>
      </c>
      <c r="Y57" s="406" t="str">
        <f ca="1">IF($B57="","",OFFSET(Tables!$F$212,0,ROW(Y57)-8))</f>
        <v/>
      </c>
      <c r="Z57" s="408" t="str">
        <f ca="1">IF($B$8="","",OFFSET(Tables!$F$221,0,ROW(Z57)-8))</f>
        <v/>
      </c>
    </row>
    <row r="58" spans="1:26" x14ac:dyDescent="0.2">
      <c r="A58" s="349" t="str">
        <f ca="1">IF(OFFSET(Tables!$F$5,0,ROW(B58)-8)&gt;0,OFFSET(Tables!$F$5,0,ROW(B58)-8),"")</f>
        <v/>
      </c>
      <c r="B58" s="286">
        <f ca="1">IF(OFFSET(Tables!$F$6,0,ROW(B58)-8)&gt;0,OFFSET(Tables!$F$6,0,ROW(B58)-8),"")</f>
        <v>51</v>
      </c>
      <c r="C58" s="407" t="str">
        <f ca="1">IF(B58="","",OFFSET(Tables!$F$14,0,ROW(C58)-8))</f>
        <v/>
      </c>
      <c r="D58" s="406" t="str">
        <f ca="1">IF(B58="","",OFFSET(Tables!$F$23,0,ROW(D58)-8))</f>
        <v/>
      </c>
      <c r="E58" s="408" t="str">
        <f ca="1">IF(B58="","",OFFSET(Tables!$F$32,0,ROW(E58)-8))</f>
        <v/>
      </c>
      <c r="F58" s="412" t="str">
        <f ca="1">IF(B58="","",OFFSET(Tables!$F$41,0,ROW(F58)-8))</f>
        <v/>
      </c>
      <c r="G58" s="406" t="str">
        <f ca="1">IF(B58="","",OFFSET(Tables!$F$50,0,ROW(G58)-8))</f>
        <v/>
      </c>
      <c r="H58" s="415" t="str">
        <f ca="1">IF(B58="","",OFFSET(Tables!$F$59,0,ROW(H58)-8))</f>
        <v/>
      </c>
      <c r="I58" s="407" t="str">
        <f ca="1">IF(B58="","",OFFSET(Tables!$F$68,0,ROW(I58)-8))</f>
        <v/>
      </c>
      <c r="J58" s="406" t="str">
        <f ca="1">IF(B58="","",OFFSET(Tables!$F$77,0,ROW(J58)-8))</f>
        <v/>
      </c>
      <c r="K58" s="408" t="str">
        <f ca="1">IF(B58="","",OFFSET(Tables!$F$86,0,ROW(K58)-8))</f>
        <v/>
      </c>
      <c r="L58" s="412" t="str">
        <f ca="1">IF(B58="","",OFFSET(Tables!$F$95,0,ROW(L58)-8))</f>
        <v/>
      </c>
      <c r="M58" s="406" t="str">
        <f ca="1">IF(B58="","",OFFSET(Tables!$F$104,0,ROW(M58)-8))</f>
        <v/>
      </c>
      <c r="N58" s="415" t="str">
        <f ca="1">IF(B58="","",OFFSET(Tables!$F$113,0,ROW(N58)-8))</f>
        <v/>
      </c>
      <c r="O58" s="407" t="str">
        <f ca="1">IF(B58="","",OFFSET(Tables!$F$122,0,ROW(O58)-8))</f>
        <v/>
      </c>
      <c r="P58" s="406" t="str">
        <f ca="1">IF(B58="","",OFFSET(Tables!$F$131,0,ROW(P58)-8))</f>
        <v/>
      </c>
      <c r="Q58" s="408" t="str">
        <f ca="1">IF(B58="","",OFFSET(Tables!$F$140,0,ROW(Q58)-8))</f>
        <v/>
      </c>
      <c r="R58" s="412" t="str">
        <f ca="1">IF(B58="","",OFFSET(Tables!$F$149,0,ROW(R58)-8))</f>
        <v/>
      </c>
      <c r="S58" s="406" t="str">
        <f ca="1">IF(B58="","",OFFSET(Tables!$F$158,0,ROW(S58)-8))</f>
        <v/>
      </c>
      <c r="T58" s="408" t="str">
        <f ca="1">IF(B58="","",OFFSET(Tables!$F$167,0,ROW(T58)-8))</f>
        <v/>
      </c>
      <c r="U58" s="407" t="str">
        <f ca="1">IF($B58="","",OFFSET(Tables!$F$176,0,ROW(U58)-8))</f>
        <v/>
      </c>
      <c r="V58" s="406" t="str">
        <f ca="1">IF($B58="","",OFFSET(Tables!$F$185,0,ROW(V58)-8))</f>
        <v/>
      </c>
      <c r="W58" s="408" t="str">
        <f ca="1">IF($B58="","",OFFSET(Tables!$F$194,0,ROW(W58)-8))</f>
        <v/>
      </c>
      <c r="X58" s="407" t="str">
        <f ca="1">IF($B58="","",OFFSET(Tables!$F$203,0,ROW(X58)-8))</f>
        <v/>
      </c>
      <c r="Y58" s="406" t="str">
        <f ca="1">IF($B58="","",OFFSET(Tables!$F$212,0,ROW(Y58)-8))</f>
        <v/>
      </c>
      <c r="Z58" s="408" t="str">
        <f ca="1">IF($B$8="","",OFFSET(Tables!$F$221,0,ROW(Z58)-8))</f>
        <v/>
      </c>
    </row>
    <row r="59" spans="1:26" x14ac:dyDescent="0.2">
      <c r="A59" s="349" t="str">
        <f ca="1">IF(OFFSET(Tables!$F$5,0,ROW(B59)-8)&gt;0,OFFSET(Tables!$F$5,0,ROW(B59)-8),"")</f>
        <v/>
      </c>
      <c r="B59" s="286">
        <f ca="1">IF(OFFSET(Tables!$F$6,0,ROW(B59)-8)&gt;0,OFFSET(Tables!$F$6,0,ROW(B59)-8),"")</f>
        <v>52</v>
      </c>
      <c r="C59" s="407" t="str">
        <f ca="1">IF(B59="","",OFFSET(Tables!$F$14,0,ROW(C59)-8))</f>
        <v/>
      </c>
      <c r="D59" s="406" t="str">
        <f ca="1">IF(B59="","",OFFSET(Tables!$F$23,0,ROW(D59)-8))</f>
        <v/>
      </c>
      <c r="E59" s="408" t="str">
        <f ca="1">IF(B59="","",OFFSET(Tables!$F$32,0,ROW(E59)-8))</f>
        <v/>
      </c>
      <c r="F59" s="412" t="str">
        <f ca="1">IF(B59="","",OFFSET(Tables!$F$41,0,ROW(F59)-8))</f>
        <v/>
      </c>
      <c r="G59" s="406" t="str">
        <f ca="1">IF(B59="","",OFFSET(Tables!$F$50,0,ROW(G59)-8))</f>
        <v/>
      </c>
      <c r="H59" s="415" t="str">
        <f ca="1">IF(B59="","",OFFSET(Tables!$F$59,0,ROW(H59)-8))</f>
        <v/>
      </c>
      <c r="I59" s="407" t="str">
        <f ca="1">IF(B59="","",OFFSET(Tables!$F$68,0,ROW(I59)-8))</f>
        <v/>
      </c>
      <c r="J59" s="406" t="str">
        <f ca="1">IF(B59="","",OFFSET(Tables!$F$77,0,ROW(J59)-8))</f>
        <v/>
      </c>
      <c r="K59" s="408" t="str">
        <f ca="1">IF(B59="","",OFFSET(Tables!$F$86,0,ROW(K59)-8))</f>
        <v/>
      </c>
      <c r="L59" s="412" t="str">
        <f ca="1">IF(B59="","",OFFSET(Tables!$F$95,0,ROW(L59)-8))</f>
        <v/>
      </c>
      <c r="M59" s="406" t="str">
        <f ca="1">IF(B59="","",OFFSET(Tables!$F$104,0,ROW(M59)-8))</f>
        <v/>
      </c>
      <c r="N59" s="415" t="str">
        <f ca="1">IF(B59="","",OFFSET(Tables!$F$113,0,ROW(N59)-8))</f>
        <v/>
      </c>
      <c r="O59" s="407" t="str">
        <f ca="1">IF(B59="","",OFFSET(Tables!$F$122,0,ROW(O59)-8))</f>
        <v/>
      </c>
      <c r="P59" s="406" t="str">
        <f ca="1">IF(B59="","",OFFSET(Tables!$F$131,0,ROW(P59)-8))</f>
        <v/>
      </c>
      <c r="Q59" s="408" t="str">
        <f ca="1">IF(B59="","",OFFSET(Tables!$F$140,0,ROW(Q59)-8))</f>
        <v/>
      </c>
      <c r="R59" s="412" t="str">
        <f ca="1">IF(B59="","",OFFSET(Tables!$F$149,0,ROW(R59)-8))</f>
        <v/>
      </c>
      <c r="S59" s="406" t="str">
        <f ca="1">IF(B59="","",OFFSET(Tables!$F$158,0,ROW(S59)-8))</f>
        <v/>
      </c>
      <c r="T59" s="408" t="str">
        <f ca="1">IF(B59="","",OFFSET(Tables!$F$167,0,ROW(T59)-8))</f>
        <v/>
      </c>
      <c r="U59" s="407" t="str">
        <f ca="1">IF($B59="","",OFFSET(Tables!$F$176,0,ROW(U59)-8))</f>
        <v/>
      </c>
      <c r="V59" s="406" t="str">
        <f ca="1">IF($B59="","",OFFSET(Tables!$F$185,0,ROW(V59)-8))</f>
        <v/>
      </c>
      <c r="W59" s="408" t="str">
        <f ca="1">IF($B59="","",OFFSET(Tables!$F$194,0,ROW(W59)-8))</f>
        <v/>
      </c>
      <c r="X59" s="407" t="str">
        <f ca="1">IF($B59="","",OFFSET(Tables!$F$203,0,ROW(X59)-8))</f>
        <v/>
      </c>
      <c r="Y59" s="406" t="str">
        <f ca="1">IF($B59="","",OFFSET(Tables!$F$212,0,ROW(Y59)-8))</f>
        <v/>
      </c>
      <c r="Z59" s="408" t="str">
        <f ca="1">IF($B$8="","",OFFSET(Tables!$F$221,0,ROW(Z59)-8))</f>
        <v/>
      </c>
    </row>
    <row r="60" spans="1:26" ht="13.5" thickBot="1" x14ac:dyDescent="0.25">
      <c r="A60" s="351" t="str">
        <f ca="1">IF(OFFSET(Tables!$F$5,0,ROW(B60)-8)&gt;0,OFFSET(Tables!$F$5,0,ROW(B60)-8),"")</f>
        <v/>
      </c>
      <c r="B60" s="352">
        <f ca="1">IF(OFFSET(Tables!$F$6,0,ROW(B60)-8)&gt;0,OFFSET(Tables!$F$6,0,ROW(B60)-8),"")</f>
        <v>53</v>
      </c>
      <c r="C60" s="409" t="str">
        <f ca="1">IF(B60="","",OFFSET(Tables!$F$14,0,ROW(C60)-8))</f>
        <v/>
      </c>
      <c r="D60" s="410" t="str">
        <f ca="1">IF(B60="","",OFFSET(Tables!$F$23,0,ROW(D60)-8))</f>
        <v/>
      </c>
      <c r="E60" s="411" t="str">
        <f ca="1">IF(B60="","",OFFSET(Tables!$F$32,0,ROW(E60)-8))</f>
        <v/>
      </c>
      <c r="F60" s="413" t="str">
        <f ca="1">IF(B60="","",OFFSET(Tables!$F$41,0,ROW(F60)-8))</f>
        <v/>
      </c>
      <c r="G60" s="410" t="str">
        <f ca="1">IF(B60="","",OFFSET(Tables!$F$50,0,ROW(G60)-8))</f>
        <v/>
      </c>
      <c r="H60" s="416" t="str">
        <f ca="1">IF(B60="","",OFFSET(Tables!$F$59,0,ROW(H60)-8))</f>
        <v/>
      </c>
      <c r="I60" s="409" t="str">
        <f ca="1">IF(B60="","",OFFSET(Tables!$F$68,0,ROW(I60)-8))</f>
        <v/>
      </c>
      <c r="J60" s="410" t="str">
        <f ca="1">IF(B60="","",OFFSET(Tables!$F$77,0,ROW(J60)-8))</f>
        <v/>
      </c>
      <c r="K60" s="411" t="str">
        <f ca="1">IF(B60="","",OFFSET(Tables!$F$86,0,ROW(K60)-8))</f>
        <v/>
      </c>
      <c r="L60" s="413" t="str">
        <f ca="1">IF(B60="","",OFFSET(Tables!$F$95,0,ROW(L60)-8))</f>
        <v/>
      </c>
      <c r="M60" s="410" t="str">
        <f ca="1">IF(B60="","",OFFSET(Tables!$F$104,0,ROW(M60)-8))</f>
        <v/>
      </c>
      <c r="N60" s="416" t="str">
        <f ca="1">IF(B60="","",OFFSET(Tables!$F$113,0,ROW(N60)-8))</f>
        <v/>
      </c>
      <c r="O60" s="409" t="str">
        <f ca="1">IF(B60="","",OFFSET(Tables!$F$122,0,ROW(O60)-8))</f>
        <v/>
      </c>
      <c r="P60" s="410" t="str">
        <f ca="1">IF(B60="","",OFFSET(Tables!$F$131,0,ROW(P60)-8))</f>
        <v/>
      </c>
      <c r="Q60" s="411" t="str">
        <f ca="1">IF(B60="","",OFFSET(Tables!$F$140,0,ROW(Q60)-8))</f>
        <v/>
      </c>
      <c r="R60" s="413" t="str">
        <f ca="1">IF(B60="","",OFFSET(Tables!$F$149,0,ROW(R60)-8))</f>
        <v/>
      </c>
      <c r="S60" s="410" t="str">
        <f ca="1">IF(B60="","",OFFSET(Tables!$F$158,0,ROW(S60)-8))</f>
        <v/>
      </c>
      <c r="T60" s="411" t="str">
        <f ca="1">IF(B60="","",OFFSET(Tables!$F$167,0,ROW(T60)-8))</f>
        <v/>
      </c>
      <c r="U60" s="409" t="str">
        <f ca="1">IF($B60="","",OFFSET(Tables!$F$176,0,ROW(U60)-8))</f>
        <v/>
      </c>
      <c r="V60" s="410" t="str">
        <f ca="1">IF($B60="","",OFFSET(Tables!$F$185,0,ROW(V60)-8))</f>
        <v/>
      </c>
      <c r="W60" s="411" t="str">
        <f ca="1">IF($B60="","",OFFSET(Tables!$F$194,0,ROW(W60)-8))</f>
        <v/>
      </c>
      <c r="X60" s="409" t="str">
        <f ca="1">IF($B60="","",OFFSET(Tables!$F$203,0,ROW(X60)-8))</f>
        <v/>
      </c>
      <c r="Y60" s="410" t="str">
        <f ca="1">IF($B60="","",OFFSET(Tables!$F$212,0,ROW(Y60)-8))</f>
        <v/>
      </c>
      <c r="Z60" s="411"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3" t="str">
        <f>Tables!$A$257</f>
        <v>Republic of Suriname</v>
      </c>
      <c r="B2" s="643"/>
      <c r="C2" s="643"/>
      <c r="D2" s="643"/>
      <c r="E2" s="643"/>
      <c r="F2" s="643"/>
      <c r="G2" s="643"/>
      <c r="H2" s="643"/>
      <c r="I2" s="643"/>
      <c r="J2" s="643"/>
      <c r="K2" s="643"/>
      <c r="L2" s="643"/>
      <c r="M2" s="643"/>
      <c r="N2" s="643"/>
      <c r="O2" s="643"/>
      <c r="P2" s="643"/>
      <c r="Q2" s="643"/>
      <c r="R2" s="643"/>
      <c r="S2" s="643"/>
      <c r="T2" s="643"/>
    </row>
    <row r="3" spans="1:20"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row>
    <row r="4" spans="1:20" s="281" customFormat="1" x14ac:dyDescent="0.2">
      <c r="B4" s="440"/>
    </row>
    <row r="5" spans="1:20" x14ac:dyDescent="0.2">
      <c r="A5" s="648" t="s">
        <v>97</v>
      </c>
      <c r="B5" s="648"/>
      <c r="C5" s="648"/>
      <c r="D5" s="648"/>
      <c r="E5" s="648"/>
      <c r="F5" s="648"/>
      <c r="G5" s="648"/>
      <c r="H5" s="648"/>
      <c r="I5" s="648"/>
      <c r="J5" s="648"/>
      <c r="K5" s="648"/>
      <c r="L5" s="648"/>
      <c r="M5" s="648"/>
      <c r="N5" s="648"/>
      <c r="O5" s="648"/>
      <c r="P5" s="648"/>
      <c r="Q5" s="648"/>
      <c r="R5" s="648"/>
      <c r="S5" s="648"/>
      <c r="T5" s="648"/>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49" t="str">
        <f>'Medical History'!A7</f>
        <v>Risk factors, exposure factors, and other comorbidities</v>
      </c>
      <c r="B8" s="650"/>
      <c r="C8" s="655" t="str">
        <f>Tables!$BJ$57</f>
        <v>SARI</v>
      </c>
      <c r="D8" s="656"/>
      <c r="E8" s="656"/>
      <c r="F8" s="656"/>
      <c r="G8" s="656"/>
      <c r="H8" s="656"/>
      <c r="I8" s="656"/>
      <c r="J8" s="656"/>
      <c r="K8" s="656"/>
      <c r="L8" s="656"/>
      <c r="M8" s="656"/>
      <c r="N8" s="656"/>
      <c r="O8" s="656"/>
      <c r="P8" s="656"/>
      <c r="Q8" s="656"/>
      <c r="R8" s="656"/>
      <c r="S8" s="656"/>
      <c r="T8" s="657"/>
    </row>
    <row r="9" spans="1:20" x14ac:dyDescent="0.2">
      <c r="A9" s="651"/>
      <c r="B9" s="652"/>
      <c r="C9" s="659" t="s">
        <v>48</v>
      </c>
      <c r="D9" s="660"/>
      <c r="E9" s="660"/>
      <c r="F9" s="660"/>
      <c r="G9" s="660"/>
      <c r="H9" s="661"/>
      <c r="I9" s="659" t="s">
        <v>50</v>
      </c>
      <c r="J9" s="660"/>
      <c r="K9" s="660"/>
      <c r="L9" s="660"/>
      <c r="M9" s="660"/>
      <c r="N9" s="661"/>
      <c r="O9" s="659" t="s">
        <v>51</v>
      </c>
      <c r="P9" s="660"/>
      <c r="Q9" s="660"/>
      <c r="R9" s="660"/>
      <c r="S9" s="660"/>
      <c r="T9" s="661"/>
    </row>
    <row r="10" spans="1:20" x14ac:dyDescent="0.2">
      <c r="A10" s="651"/>
      <c r="B10" s="652"/>
      <c r="C10" s="666" t="s">
        <v>13</v>
      </c>
      <c r="D10" s="658"/>
      <c r="E10" s="658" t="s">
        <v>52</v>
      </c>
      <c r="F10" s="658"/>
      <c r="G10" s="658" t="s">
        <v>0</v>
      </c>
      <c r="H10" s="662"/>
      <c r="I10" s="666" t="s">
        <v>13</v>
      </c>
      <c r="J10" s="658"/>
      <c r="K10" s="658" t="s">
        <v>52</v>
      </c>
      <c r="L10" s="658"/>
      <c r="M10" s="658" t="s">
        <v>0</v>
      </c>
      <c r="N10" s="662"/>
      <c r="O10" s="666" t="s">
        <v>13</v>
      </c>
      <c r="P10" s="658"/>
      <c r="Q10" s="658" t="s">
        <v>52</v>
      </c>
      <c r="R10" s="658"/>
      <c r="S10" s="658" t="s">
        <v>0</v>
      </c>
      <c r="T10" s="662"/>
    </row>
    <row r="11" spans="1:20" ht="13.5" thickBot="1" x14ac:dyDescent="0.25">
      <c r="A11" s="653"/>
      <c r="B11" s="654"/>
      <c r="C11" s="299" t="s">
        <v>18</v>
      </c>
      <c r="D11" s="289" t="s">
        <v>10</v>
      </c>
      <c r="E11" s="300" t="s">
        <v>18</v>
      </c>
      <c r="F11" s="289" t="s">
        <v>10</v>
      </c>
      <c r="G11" s="300" t="s">
        <v>18</v>
      </c>
      <c r="H11" s="290" t="s">
        <v>10</v>
      </c>
      <c r="I11" s="299" t="s">
        <v>18</v>
      </c>
      <c r="J11" s="289" t="s">
        <v>10</v>
      </c>
      <c r="K11" s="300" t="s">
        <v>18</v>
      </c>
      <c r="L11" s="289" t="s">
        <v>10</v>
      </c>
      <c r="M11" s="300" t="s">
        <v>18</v>
      </c>
      <c r="N11" s="290" t="s">
        <v>10</v>
      </c>
      <c r="O11" s="299" t="s">
        <v>18</v>
      </c>
      <c r="P11" s="289" t="s">
        <v>10</v>
      </c>
      <c r="Q11" s="300" t="s">
        <v>18</v>
      </c>
      <c r="R11" s="289" t="s">
        <v>10</v>
      </c>
      <c r="S11" s="300" t="s">
        <v>18</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63" t="str">
        <f>'Medical History'!A24</f>
        <v>Exposure factors or other comorbidities</v>
      </c>
      <c r="B25" s="664"/>
      <c r="C25" s="664"/>
      <c r="D25" s="664"/>
      <c r="E25" s="664"/>
      <c r="F25" s="664"/>
      <c r="G25" s="664"/>
      <c r="H25" s="664"/>
      <c r="I25" s="664"/>
      <c r="J25" s="664"/>
      <c r="K25" s="664"/>
      <c r="L25" s="664"/>
      <c r="M25" s="664"/>
      <c r="N25" s="664"/>
      <c r="O25" s="664"/>
      <c r="P25" s="664"/>
      <c r="Q25" s="664"/>
      <c r="R25" s="664"/>
      <c r="S25" s="664"/>
      <c r="T25" s="665"/>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67"/>
      <c r="B29" s="330" t="str">
        <f>'Medical History'!B28</f>
        <v>Yes</v>
      </c>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67"/>
      <c r="B30" s="330" t="str">
        <f>'Medical History'!B29</f>
        <v>Yes, morbid</v>
      </c>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68"/>
      <c r="B31" s="330" t="str">
        <f>'Medical History'!B30</f>
        <v>Unspecified</v>
      </c>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67"/>
      <c r="B34" s="330" t="str">
        <f>'Medical History'!B33</f>
        <v>1st Trimester</v>
      </c>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67"/>
      <c r="B35" s="330" t="str">
        <f>'Medical History'!B34</f>
        <v>2nd Trimester</v>
      </c>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67"/>
      <c r="B36" s="330" t="str">
        <f>'Medical History'!B35</f>
        <v>3rd Trimester</v>
      </c>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68"/>
      <c r="B37" s="330" t="str">
        <f>'Medical History'!B36</f>
        <v>Unspecified trimester</v>
      </c>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63" t="e">
        <f>'Medical History'!#REF!</f>
        <v>#REF!</v>
      </c>
      <c r="B41" s="664"/>
      <c r="C41" s="664"/>
      <c r="D41" s="664"/>
      <c r="E41" s="664"/>
      <c r="F41" s="664"/>
      <c r="G41" s="664"/>
      <c r="H41" s="664"/>
      <c r="I41" s="664"/>
      <c r="J41" s="664"/>
      <c r="K41" s="664"/>
      <c r="L41" s="664"/>
      <c r="M41" s="664"/>
      <c r="N41" s="664"/>
      <c r="O41" s="664"/>
      <c r="P41" s="664"/>
      <c r="Q41" s="664"/>
      <c r="R41" s="664"/>
      <c r="S41" s="664"/>
      <c r="T41" s="665"/>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1"/>
    </row>
    <row r="2" spans="1:12" s="281" customFormat="1" ht="15.75" x14ac:dyDescent="0.25">
      <c r="A2" s="643" t="str">
        <f>Tables!$A$257</f>
        <v>Republic of Suriname</v>
      </c>
      <c r="B2" s="643"/>
      <c r="C2" s="643"/>
      <c r="D2" s="643"/>
      <c r="E2" s="643"/>
      <c r="F2" s="643"/>
      <c r="G2" s="643"/>
      <c r="H2" s="643"/>
      <c r="I2" s="643"/>
      <c r="J2" s="643"/>
      <c r="K2" s="643"/>
      <c r="L2" s="295"/>
    </row>
    <row r="3" spans="1:12" s="281" customFormat="1" ht="15" x14ac:dyDescent="0.25">
      <c r="A3" s="642" t="str">
        <f>Tables!$A$258</f>
        <v>Years</v>
      </c>
      <c r="B3" s="642"/>
      <c r="C3" s="642"/>
      <c r="D3" s="642"/>
      <c r="E3" s="642"/>
      <c r="F3" s="642"/>
      <c r="G3" s="642"/>
      <c r="H3" s="642"/>
      <c r="I3" s="642"/>
      <c r="J3" s="642"/>
      <c r="K3" s="642"/>
      <c r="L3" s="295"/>
    </row>
    <row r="4" spans="1:12" s="281" customFormat="1" x14ac:dyDescent="0.2"/>
    <row r="5" spans="1:12" ht="32.25" customHeight="1" thickBot="1" x14ac:dyDescent="0.25">
      <c r="A5" s="669" t="s">
        <v>136</v>
      </c>
      <c r="B5" s="669"/>
      <c r="C5" s="669"/>
      <c r="D5" s="669"/>
      <c r="E5" s="669"/>
      <c r="F5" s="669"/>
      <c r="G5" s="669"/>
      <c r="H5" s="669"/>
      <c r="I5" s="669"/>
      <c r="J5" s="669"/>
      <c r="K5" s="669"/>
    </row>
    <row r="6" spans="1:12" ht="39.75" customHeight="1" thickBot="1" x14ac:dyDescent="0.25">
      <c r="A6" s="346" t="s">
        <v>35</v>
      </c>
      <c r="B6" s="347" t="s">
        <v>98</v>
      </c>
      <c r="C6" s="476" t="str">
        <f>Tables!$BJ$25</f>
        <v>Influenza A(H1N1)pdm09</v>
      </c>
      <c r="D6" s="476" t="str">
        <f>Tables!$BJ$26</f>
        <v>Influenza A not subtyped</v>
      </c>
      <c r="E6" s="476" t="str">
        <f>Tables!$BJ$27</f>
        <v>Influenza A not subtypable</v>
      </c>
      <c r="F6" s="476" t="str">
        <f>Tables!$BJ$28</f>
        <v>Influenza A(H1)</v>
      </c>
      <c r="G6" s="476" t="str">
        <f>Tables!$BJ$29</f>
        <v>Influenza A(H3)</v>
      </c>
      <c r="H6" s="476" t="str">
        <f>Tables!$BJ$30</f>
        <v>Influenza B</v>
      </c>
      <c r="I6" s="476" t="str">
        <f>Tables!$BJ$37</f>
        <v># Samples analyzed</v>
      </c>
      <c r="J6" s="476" t="str">
        <f>Tables!$BJ$40</f>
        <v># Positive samples for influenza</v>
      </c>
      <c r="K6" s="477" t="str">
        <f>Tables!$BJ$67</f>
        <v>% Influenza positive</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17"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17"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17"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17"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17"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17"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17"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17"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17"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17"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17"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17"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17"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17"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17"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17"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17"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17"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17"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17"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17"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17"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17"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17"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17"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17"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17"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17"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17"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17"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17"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17"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17"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17"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17"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17"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17"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17"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17"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17"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17"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17"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17"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17"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17"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17"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17"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17"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17"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17"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17"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17"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17" t="str">
        <f t="shared" ca="1" si="1"/>
        <v/>
      </c>
    </row>
    <row r="60" spans="1:11" ht="13.5" thickBot="1" x14ac:dyDescent="0.25">
      <c r="A60" s="670" t="s">
        <v>0</v>
      </c>
      <c r="B60" s="671"/>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1"/>
    </row>
    <row r="2" spans="1:17" s="281" customFormat="1" ht="15.75" x14ac:dyDescent="0.25">
      <c r="A2" s="643" t="str">
        <f>Tables!$A$257</f>
        <v>Republic of Suriname</v>
      </c>
      <c r="B2" s="643"/>
      <c r="C2" s="643"/>
      <c r="D2" s="643"/>
      <c r="E2" s="643"/>
      <c r="F2" s="643"/>
      <c r="G2" s="643"/>
      <c r="H2" s="643"/>
      <c r="I2" s="643"/>
      <c r="J2" s="643"/>
      <c r="K2" s="643"/>
      <c r="L2" s="643"/>
      <c r="M2" s="643"/>
      <c r="N2" s="643"/>
      <c r="O2" s="643"/>
      <c r="P2" s="643"/>
      <c r="Q2" s="643"/>
    </row>
    <row r="3" spans="1:17" s="281" customFormat="1" ht="15" x14ac:dyDescent="0.25">
      <c r="A3" s="642" t="str">
        <f>Tables!$A$258</f>
        <v>Years</v>
      </c>
      <c r="B3" s="642"/>
      <c r="C3" s="642"/>
      <c r="D3" s="642"/>
      <c r="E3" s="642"/>
      <c r="F3" s="642"/>
      <c r="G3" s="642"/>
      <c r="H3" s="642"/>
      <c r="I3" s="642"/>
      <c r="J3" s="642"/>
      <c r="K3" s="642"/>
      <c r="L3" s="642"/>
      <c r="M3" s="642"/>
      <c r="N3" s="642"/>
      <c r="O3" s="642"/>
      <c r="P3" s="642"/>
      <c r="Q3" s="642"/>
    </row>
    <row r="4" spans="1:17" ht="33" customHeight="1" thickBot="1" x14ac:dyDescent="0.25">
      <c r="A4" s="672" t="s">
        <v>141</v>
      </c>
      <c r="B4" s="672"/>
      <c r="C4" s="672"/>
      <c r="D4" s="672"/>
      <c r="E4" s="672"/>
      <c r="F4" s="672"/>
      <c r="G4" s="672"/>
      <c r="H4" s="672"/>
      <c r="I4" s="672"/>
      <c r="J4" s="672"/>
      <c r="K4" s="672"/>
      <c r="L4" s="672"/>
      <c r="M4" s="672"/>
      <c r="N4" s="672"/>
      <c r="O4" s="672"/>
      <c r="P4" s="672"/>
      <c r="Q4" s="672"/>
    </row>
    <row r="5" spans="1:17" ht="13.5" thickBot="1" x14ac:dyDescent="0.25">
      <c r="A5" s="676" t="s">
        <v>35</v>
      </c>
      <c r="B5" s="678" t="s">
        <v>36</v>
      </c>
      <c r="C5" s="680" t="s">
        <v>142</v>
      </c>
      <c r="D5" s="681"/>
      <c r="E5" s="681"/>
      <c r="F5" s="681"/>
      <c r="G5" s="681"/>
      <c r="H5" s="682"/>
      <c r="I5" s="683" t="s">
        <v>120</v>
      </c>
      <c r="J5" s="684"/>
      <c r="K5" s="684"/>
      <c r="L5" s="685"/>
      <c r="M5" s="478"/>
      <c r="N5" s="478"/>
      <c r="O5" s="478"/>
      <c r="P5" s="479"/>
      <c r="Q5" s="479"/>
    </row>
    <row r="6" spans="1:17" ht="52.5" customHeight="1" thickBot="1" x14ac:dyDescent="0.25">
      <c r="A6" s="677"/>
      <c r="B6" s="679"/>
      <c r="C6" s="480" t="str">
        <f>Tables!$BJ$25</f>
        <v>Influenza A(H1N1)pdm09</v>
      </c>
      <c r="D6" s="481" t="str">
        <f>Tables!$BJ$26</f>
        <v>Influenza A not subtyped</v>
      </c>
      <c r="E6" s="481" t="str">
        <f>Tables!$BJ$27</f>
        <v>Influenza A not subtypable</v>
      </c>
      <c r="F6" s="481" t="str">
        <f>Tables!$BJ$28</f>
        <v>Influenza A(H1)</v>
      </c>
      <c r="G6" s="481" t="str">
        <f>Tables!$BJ$29</f>
        <v>Influenza A(H3)</v>
      </c>
      <c r="H6" s="482" t="str">
        <f>Tables!$BJ$30</f>
        <v>Influenza B</v>
      </c>
      <c r="I6" s="483" t="str">
        <f>Tables!$BJ$31</f>
        <v>Parainfluenza</v>
      </c>
      <c r="J6" s="484" t="str">
        <f>Tables!$BJ$33</f>
        <v>RSV</v>
      </c>
      <c r="K6" s="485" t="str">
        <f>Tables!$BJ$34</f>
        <v>Adenovirus</v>
      </c>
      <c r="L6" s="486" t="str">
        <f>Tables!$BJ$35</f>
        <v>Other</v>
      </c>
      <c r="M6" s="487" t="str">
        <f>Tables!$BJ$36</f>
        <v># Negative samples</v>
      </c>
      <c r="N6" s="476" t="str">
        <f>Tables!$BJ$37</f>
        <v># Samples analyzed</v>
      </c>
      <c r="O6" s="476" t="str">
        <f>Tables!$BJ$38</f>
        <v># Positive samples</v>
      </c>
      <c r="P6" s="476" t="str">
        <f>Tables!$BJ$42</f>
        <v>% Positive for respiratory viruses</v>
      </c>
      <c r="Q6" s="477" t="str">
        <f>Tables!$BJ$67</f>
        <v>% Influenza positive</v>
      </c>
    </row>
    <row r="7" spans="1:17" x14ac:dyDescent="0.2">
      <c r="A7" s="356" t="str">
        <f ca="1">IF(OFFSET(Tables!$F$5,0,ROW(B7)-7)&gt;0,OFFSET(Tables!$F$5,0,ROW(B7)-7),"")</f>
        <v/>
      </c>
      <c r="B7" s="359">
        <f ca="1">IF(OFFSET(Tables!$F$6,0,ROW(B7)-7)&gt;0,OFFSET(Tables!$F$6,0,ROW(B7)-7),"")</f>
        <v>1</v>
      </c>
      <c r="C7" s="430">
        <f ca="1">IF(B7="","",OFFSET(Tables!$F$262,0,ROW(C7)-7))</f>
        <v>0</v>
      </c>
      <c r="D7" s="431">
        <f ca="1">IF(B7="","",OFFSET(Tables!$F$361,0,ROW(D7)-7))</f>
        <v>0</v>
      </c>
      <c r="E7" s="431">
        <f ca="1">IF(B7="","",OFFSET(Tables!$F$460,0,ROW(E7)-7))</f>
        <v>0</v>
      </c>
      <c r="F7" s="431">
        <f ca="1">IF(B7="","",OFFSET(Tables!$F$559,0,ROW(F7)-7))</f>
        <v>0</v>
      </c>
      <c r="G7" s="431">
        <f ca="1">IF(B7="","",OFFSET(Tables!$F$658,0,ROW(G7)-7))</f>
        <v>0</v>
      </c>
      <c r="H7" s="432">
        <f ca="1">IF(B7="","",OFFSET(Tables!$F$757,0,ROW(H7)-7))</f>
        <v>0</v>
      </c>
      <c r="I7" s="433">
        <f ca="1">IF(B7="","",OFFSET(Tables!$F$856,0,ROW(I7)-7))</f>
        <v>0</v>
      </c>
      <c r="J7" s="434">
        <f ca="1">IF(B7="","",OFFSET(Tables!$F$955,0,ROW(J7)-7))</f>
        <v>0</v>
      </c>
      <c r="K7" s="434">
        <f ca="1">IF(B7="","",OFFSET(Tables!$F$1054,0,ROW(K7)-7))</f>
        <v>0</v>
      </c>
      <c r="L7" s="434">
        <f ca="1">IF(B7="","",OFFSET(Tables!$F$1153,0,ROW(L7)-7))</f>
        <v>0</v>
      </c>
      <c r="M7" s="430">
        <f ca="1">IF(B7="","",OFFSET(Tables!$F$1252,0,ROW(M7)-7))</f>
        <v>0</v>
      </c>
      <c r="N7" s="431">
        <f ca="1">IF(B7="","",OFFSET(Tables!$F$1351,0,ROW(N7)-7))</f>
        <v>0</v>
      </c>
      <c r="O7" s="431">
        <f ca="1">IF(B7="","",OFFSET(Tables!$F$1450,0,ROW(O7)-7))</f>
        <v>0</v>
      </c>
      <c r="P7" s="435" t="str">
        <f ca="1">IF(OR(N7="",N7=0),"",SUM(C7:L7)/N7)</f>
        <v/>
      </c>
      <c r="Q7" s="436"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5" t="s">
        <v>0</v>
      </c>
      <c r="B60" s="674"/>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3"/>
      <c r="Q60" s="67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1"/>
    </row>
    <row r="2" spans="1:15" s="281" customFormat="1" ht="15.75" x14ac:dyDescent="0.25">
      <c r="A2" s="643" t="str">
        <f>Tables!$A$257</f>
        <v>Republic of Suriname</v>
      </c>
      <c r="B2" s="643"/>
      <c r="C2" s="643"/>
      <c r="D2" s="643"/>
      <c r="E2" s="643"/>
      <c r="F2" s="643"/>
      <c r="G2" s="643"/>
      <c r="H2" s="643"/>
      <c r="I2" s="643"/>
      <c r="J2" s="643"/>
      <c r="K2" s="302"/>
      <c r="L2" s="302"/>
      <c r="M2" s="302"/>
      <c r="O2" s="295"/>
    </row>
    <row r="3" spans="1:15" s="281" customFormat="1" ht="15" x14ac:dyDescent="0.25">
      <c r="A3" s="642" t="str">
        <f>Tables!$A$258</f>
        <v>Years</v>
      </c>
      <c r="B3" s="642"/>
      <c r="C3" s="642"/>
      <c r="D3" s="642"/>
      <c r="E3" s="642"/>
      <c r="F3" s="642"/>
      <c r="G3" s="642"/>
      <c r="H3" s="642"/>
      <c r="I3" s="642"/>
      <c r="J3" s="642"/>
      <c r="K3" s="303"/>
      <c r="L3" s="303"/>
      <c r="M3" s="303"/>
      <c r="O3" s="295"/>
    </row>
    <row r="4" spans="1:15" s="281" customFormat="1" x14ac:dyDescent="0.2"/>
    <row r="5" spans="1:15" ht="25.5" customHeight="1" thickBot="1" x14ac:dyDescent="0.25">
      <c r="A5" s="686" t="s">
        <v>144</v>
      </c>
      <c r="B5" s="686"/>
      <c r="C5" s="686"/>
      <c r="D5" s="686"/>
      <c r="E5" s="686"/>
      <c r="F5" s="686"/>
      <c r="G5" s="686"/>
      <c r="H5" s="686"/>
      <c r="I5" s="686"/>
      <c r="J5" s="686"/>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88"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1">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1"/>
      <c r="B18" s="304"/>
      <c r="C18" s="304"/>
      <c r="D18" s="304"/>
      <c r="E18" s="304"/>
      <c r="F18" s="304"/>
      <c r="G18" s="304"/>
      <c r="H18" s="304"/>
      <c r="I18" s="304"/>
      <c r="J18" s="304"/>
    </row>
    <row r="19" spans="1:10" ht="23.25" customHeight="1" thickBot="1" x14ac:dyDescent="0.25">
      <c r="A19" s="687" t="s">
        <v>146</v>
      </c>
      <c r="B19" s="687"/>
      <c r="C19" s="687"/>
      <c r="D19" s="687"/>
      <c r="E19" s="687"/>
      <c r="F19" s="136"/>
      <c r="G19" s="136"/>
      <c r="H19" s="136"/>
      <c r="I19" s="136"/>
      <c r="J19" s="136"/>
    </row>
    <row r="20" spans="1:10" ht="45" customHeight="1" thickBot="1" x14ac:dyDescent="0.25">
      <c r="A20" s="489" t="s">
        <v>126</v>
      </c>
      <c r="B20" s="374" t="s">
        <v>104</v>
      </c>
      <c r="C20" s="375" t="s">
        <v>147</v>
      </c>
      <c r="D20" s="376" t="s">
        <v>105</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3" t="str">
        <f>Tables!$A$257</f>
        <v>Republic of Suriname</v>
      </c>
      <c r="B2" s="643"/>
      <c r="C2" s="643"/>
      <c r="D2" s="643"/>
      <c r="E2" s="643"/>
      <c r="F2" s="643"/>
      <c r="G2" s="643"/>
      <c r="H2" s="643"/>
      <c r="I2" s="643"/>
      <c r="J2" s="643"/>
      <c r="K2" s="643"/>
      <c r="L2" s="643"/>
      <c r="M2" s="643"/>
    </row>
    <row r="3" spans="1:14" ht="15" x14ac:dyDescent="0.25">
      <c r="A3" s="642" t="str">
        <f>Tables!$A$258</f>
        <v>Years</v>
      </c>
      <c r="B3" s="642"/>
      <c r="C3" s="642"/>
      <c r="D3" s="642"/>
      <c r="E3" s="642"/>
      <c r="F3" s="642"/>
      <c r="G3" s="642"/>
      <c r="H3" s="642"/>
      <c r="I3" s="642"/>
      <c r="J3" s="642"/>
      <c r="K3" s="642"/>
      <c r="L3" s="642"/>
      <c r="M3" s="642"/>
    </row>
    <row r="4" spans="1:14" x14ac:dyDescent="0.2">
      <c r="N4" s="440"/>
    </row>
    <row r="40" spans="1:11" ht="15.75" x14ac:dyDescent="0.25">
      <c r="A40" s="643" t="str">
        <f>$A$2</f>
        <v>Republic of Suriname</v>
      </c>
      <c r="B40" s="643"/>
      <c r="C40" s="643"/>
      <c r="D40" s="643"/>
      <c r="E40" s="643"/>
      <c r="F40" s="643"/>
      <c r="G40" s="643"/>
      <c r="H40" s="643"/>
      <c r="I40" s="643"/>
      <c r="J40" s="643"/>
      <c r="K40" s="643"/>
    </row>
    <row r="41" spans="1:11" ht="15" x14ac:dyDescent="0.25">
      <c r="A41" s="642" t="str">
        <f>$A$3</f>
        <v>Years</v>
      </c>
      <c r="B41" s="642"/>
      <c r="C41" s="642"/>
      <c r="D41" s="642"/>
      <c r="E41" s="642"/>
      <c r="F41" s="642"/>
      <c r="G41" s="642"/>
      <c r="H41" s="642"/>
      <c r="I41" s="642"/>
      <c r="J41" s="642"/>
      <c r="K41" s="642"/>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2019-01-21T16:50:16Z</dcterms:modified>
</cp:coreProperties>
</file>