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35" yWindow="6255" windowWidth="15600" windowHeight="5625" tabRatio="667"/>
  </bookViews>
  <sheets>
    <sheet name="IRAG Virus Identificados 2016" sheetId="26" r:id="rId1"/>
    <sheet name="IRAG Graficos 2016" sheetId="27" r:id="rId2"/>
    <sheet name="IRAG Variables cualitativas" sheetId="17" r:id="rId3"/>
    <sheet name="IRAG" sheetId="13" r:id="rId4"/>
    <sheet name="Fallecidos IRAG" sheetId="10" r:id="rId5"/>
    <sheet name="Neumonia" sheetId="15" r:id="rId6"/>
    <sheet name="CÁLCULOS IRAG" sheetId="23" r:id="rId7"/>
  </sheets>
  <externalReferences>
    <externalReference r:id="rId8"/>
    <externalReference r:id="rId9"/>
  </externalReferences>
  <calcPr calcId="144525"/>
</workbook>
</file>

<file path=xl/calcChain.xml><?xml version="1.0" encoding="utf-8"?>
<calcChain xmlns="http://schemas.openxmlformats.org/spreadsheetml/2006/main">
  <c r="S23" i="26" l="1"/>
  <c r="T23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58" i="26"/>
  <c r="W57" i="26"/>
  <c r="V57" i="26"/>
  <c r="AD57" i="26" s="1"/>
  <c r="U57" i="26"/>
  <c r="S57" i="26"/>
  <c r="AN57" i="26" s="1"/>
  <c r="AC56" i="26"/>
  <c r="W56" i="26"/>
  <c r="V56" i="26"/>
  <c r="AD56" i="26" s="1"/>
  <c r="U56" i="26"/>
  <c r="S56" i="26"/>
  <c r="AA55" i="26"/>
  <c r="W55" i="26"/>
  <c r="V55" i="26"/>
  <c r="AD55" i="26" s="1"/>
  <c r="U55" i="26"/>
  <c r="S55" i="26"/>
  <c r="AM55" i="26" s="1"/>
  <c r="AC54" i="26"/>
  <c r="AA54" i="26"/>
  <c r="W54" i="26"/>
  <c r="V54" i="26"/>
  <c r="AD54" i="26" s="1"/>
  <c r="U54" i="26"/>
  <c r="S54" i="26"/>
  <c r="AI54" i="26" s="1"/>
  <c r="AI53" i="26"/>
  <c r="AC53" i="26"/>
  <c r="W53" i="26"/>
  <c r="V53" i="26"/>
  <c r="AD53" i="26" s="1"/>
  <c r="U53" i="26"/>
  <c r="S53" i="26"/>
  <c r="AM53" i="26" s="1"/>
  <c r="AI52" i="26"/>
  <c r="W52" i="26"/>
  <c r="V52" i="26"/>
  <c r="AD52" i="26" s="1"/>
  <c r="U52" i="26"/>
  <c r="S52" i="26"/>
  <c r="AM52" i="26" s="1"/>
  <c r="AI51" i="26"/>
  <c r="AC51" i="26"/>
  <c r="AA51" i="26"/>
  <c r="W51" i="26"/>
  <c r="V51" i="26"/>
  <c r="AD51" i="26" s="1"/>
  <c r="U51" i="26"/>
  <c r="S51" i="26"/>
  <c r="AM51" i="26" s="1"/>
  <c r="AC50" i="26"/>
  <c r="AA50" i="26"/>
  <c r="W50" i="26"/>
  <c r="V50" i="26"/>
  <c r="AD50" i="26" s="1"/>
  <c r="U50" i="26"/>
  <c r="S50" i="26"/>
  <c r="AI50" i="26" s="1"/>
  <c r="AI49" i="26"/>
  <c r="AC49" i="26"/>
  <c r="W49" i="26"/>
  <c r="V49" i="26"/>
  <c r="AD49" i="26" s="1"/>
  <c r="U49" i="26"/>
  <c r="S49" i="26"/>
  <c r="AM49" i="26" s="1"/>
  <c r="AI48" i="26"/>
  <c r="W48" i="26"/>
  <c r="V48" i="26"/>
  <c r="AD48" i="26" s="1"/>
  <c r="U48" i="26"/>
  <c r="S48" i="26"/>
  <c r="AM48" i="26" s="1"/>
  <c r="AI47" i="26"/>
  <c r="AC47" i="26"/>
  <c r="AA47" i="26"/>
  <c r="W47" i="26"/>
  <c r="V47" i="26"/>
  <c r="AD47" i="26" s="1"/>
  <c r="U47" i="26"/>
  <c r="S47" i="26"/>
  <c r="AM47" i="26" s="1"/>
  <c r="AC46" i="26"/>
  <c r="AA46" i="26"/>
  <c r="W46" i="26"/>
  <c r="V46" i="26"/>
  <c r="AD46" i="26" s="1"/>
  <c r="U46" i="26"/>
  <c r="S46" i="26"/>
  <c r="AI46" i="26" s="1"/>
  <c r="AI45" i="26"/>
  <c r="AC45" i="26"/>
  <c r="W45" i="26"/>
  <c r="V45" i="26"/>
  <c r="AD45" i="26" s="1"/>
  <c r="U45" i="26"/>
  <c r="S45" i="26"/>
  <c r="AM45" i="26" s="1"/>
  <c r="AI44" i="26"/>
  <c r="W44" i="26"/>
  <c r="V44" i="26"/>
  <c r="AD44" i="26" s="1"/>
  <c r="U44" i="26"/>
  <c r="S44" i="26"/>
  <c r="AM44" i="26" s="1"/>
  <c r="AI43" i="26"/>
  <c r="AC43" i="26"/>
  <c r="AA43" i="26"/>
  <c r="W43" i="26"/>
  <c r="V43" i="26"/>
  <c r="AD43" i="26" s="1"/>
  <c r="U43" i="26"/>
  <c r="S43" i="26"/>
  <c r="AM43" i="26" s="1"/>
  <c r="AC42" i="26"/>
  <c r="AA42" i="26"/>
  <c r="W42" i="26"/>
  <c r="V42" i="26"/>
  <c r="AD42" i="26" s="1"/>
  <c r="U42" i="26"/>
  <c r="S42" i="26"/>
  <c r="AI42" i="26" s="1"/>
  <c r="W41" i="26"/>
  <c r="V41" i="26"/>
  <c r="AD41" i="26" s="1"/>
  <c r="U41" i="26"/>
  <c r="S41" i="26"/>
  <c r="AM41" i="26" s="1"/>
  <c r="W40" i="26"/>
  <c r="V40" i="26"/>
  <c r="AD40" i="26" s="1"/>
  <c r="U40" i="26"/>
  <c r="S40" i="26"/>
  <c r="AM40" i="26" s="1"/>
  <c r="W39" i="26"/>
  <c r="V39" i="26"/>
  <c r="AD39" i="26" s="1"/>
  <c r="U39" i="26"/>
  <c r="S39" i="26"/>
  <c r="AM39" i="26" s="1"/>
  <c r="AC38" i="26"/>
  <c r="W38" i="26"/>
  <c r="V38" i="26"/>
  <c r="AD38" i="26" s="1"/>
  <c r="U38" i="26"/>
  <c r="S38" i="26"/>
  <c r="AM38" i="26" s="1"/>
  <c r="W37" i="26"/>
  <c r="V37" i="26"/>
  <c r="AD37" i="26" s="1"/>
  <c r="U37" i="26"/>
  <c r="S37" i="26"/>
  <c r="AM37" i="26" s="1"/>
  <c r="W36" i="26"/>
  <c r="V36" i="26"/>
  <c r="AD36" i="26" s="1"/>
  <c r="U36" i="26"/>
  <c r="S36" i="26"/>
  <c r="AM36" i="26" s="1"/>
  <c r="AC35" i="26"/>
  <c r="W35" i="26"/>
  <c r="V35" i="26"/>
  <c r="AD35" i="26" s="1"/>
  <c r="U35" i="26"/>
  <c r="S35" i="26"/>
  <c r="AI35" i="26" s="1"/>
  <c r="W34" i="26"/>
  <c r="V34" i="26"/>
  <c r="AD34" i="26" s="1"/>
  <c r="U34" i="26"/>
  <c r="S34" i="26"/>
  <c r="AM34" i="26" s="1"/>
  <c r="W33" i="26"/>
  <c r="V33" i="26"/>
  <c r="AD33" i="26" s="1"/>
  <c r="U33" i="26"/>
  <c r="S33" i="26"/>
  <c r="AM33" i="26" s="1"/>
  <c r="W32" i="26"/>
  <c r="V32" i="26"/>
  <c r="AD32" i="26" s="1"/>
  <c r="U32" i="26"/>
  <c r="S32" i="26"/>
  <c r="AM32" i="26" s="1"/>
  <c r="AC31" i="26"/>
  <c r="W31" i="26"/>
  <c r="V31" i="26"/>
  <c r="AD31" i="26" s="1"/>
  <c r="U31" i="26"/>
  <c r="S31" i="26"/>
  <c r="AM31" i="26" s="1"/>
  <c r="W30" i="26"/>
  <c r="V30" i="26"/>
  <c r="AD30" i="26" s="1"/>
  <c r="U30" i="26"/>
  <c r="S30" i="26"/>
  <c r="AM30" i="26" s="1"/>
  <c r="W29" i="26"/>
  <c r="V29" i="26"/>
  <c r="AD29" i="26" s="1"/>
  <c r="U29" i="26"/>
  <c r="S29" i="26"/>
  <c r="AM29" i="26" s="1"/>
  <c r="W28" i="26"/>
  <c r="V28" i="26"/>
  <c r="AD28" i="26" s="1"/>
  <c r="U28" i="26"/>
  <c r="S28" i="26"/>
  <c r="AM28" i="26" s="1"/>
  <c r="AC27" i="26"/>
  <c r="W27" i="26"/>
  <c r="V27" i="26"/>
  <c r="AD27" i="26" s="1"/>
  <c r="U27" i="26"/>
  <c r="S27" i="26"/>
  <c r="AM27" i="26" s="1"/>
  <c r="W26" i="26"/>
  <c r="V26" i="26"/>
  <c r="AD26" i="26" s="1"/>
  <c r="U26" i="26"/>
  <c r="S26" i="26"/>
  <c r="AM26" i="26" s="1"/>
  <c r="W25" i="26"/>
  <c r="V25" i="26"/>
  <c r="AD25" i="26" s="1"/>
  <c r="U25" i="26"/>
  <c r="S25" i="26"/>
  <c r="AM25" i="26" s="1"/>
  <c r="W24" i="26"/>
  <c r="V24" i="26"/>
  <c r="AD24" i="26" s="1"/>
  <c r="U24" i="26"/>
  <c r="S24" i="26"/>
  <c r="AM24" i="26" s="1"/>
  <c r="AN23" i="26"/>
  <c r="AM23" i="26"/>
  <c r="AL23" i="26"/>
  <c r="AK23" i="26"/>
  <c r="AJ23" i="26"/>
  <c r="AI23" i="26"/>
  <c r="AH23" i="26"/>
  <c r="AG23" i="26"/>
  <c r="X23" i="26"/>
  <c r="W23" i="26"/>
  <c r="AF23" i="26" s="1"/>
  <c r="V23" i="26"/>
  <c r="AD23" i="26" s="1"/>
  <c r="U23" i="26"/>
  <c r="Y23" i="26" s="1"/>
  <c r="W22" i="26"/>
  <c r="V22" i="26"/>
  <c r="AD22" i="26" s="1"/>
  <c r="U22" i="26"/>
  <c r="S22" i="26"/>
  <c r="AM22" i="26" s="1"/>
  <c r="AC21" i="26"/>
  <c r="W21" i="26"/>
  <c r="V21" i="26"/>
  <c r="AD21" i="26" s="1"/>
  <c r="U21" i="26"/>
  <c r="S21" i="26"/>
  <c r="AM21" i="26" s="1"/>
  <c r="W20" i="26"/>
  <c r="V20" i="26"/>
  <c r="AD20" i="26" s="1"/>
  <c r="U20" i="26"/>
  <c r="S20" i="26"/>
  <c r="AM20" i="26" s="1"/>
  <c r="W19" i="26"/>
  <c r="V19" i="26"/>
  <c r="AD19" i="26" s="1"/>
  <c r="U19" i="26"/>
  <c r="S19" i="26"/>
  <c r="AM19" i="26" s="1"/>
  <c r="W18" i="26"/>
  <c r="V18" i="26"/>
  <c r="AD18" i="26" s="1"/>
  <c r="U18" i="26"/>
  <c r="S18" i="26"/>
  <c r="AM18" i="26" s="1"/>
  <c r="AC17" i="26"/>
  <c r="W17" i="26"/>
  <c r="V17" i="26"/>
  <c r="AD17" i="26" s="1"/>
  <c r="U17" i="26"/>
  <c r="S17" i="26"/>
  <c r="AM17" i="26" s="1"/>
  <c r="W16" i="26"/>
  <c r="V16" i="26"/>
  <c r="AD16" i="26" s="1"/>
  <c r="U16" i="26"/>
  <c r="S16" i="26"/>
  <c r="AM16" i="26" s="1"/>
  <c r="W15" i="26"/>
  <c r="V15" i="26"/>
  <c r="AD15" i="26" s="1"/>
  <c r="U15" i="26"/>
  <c r="S15" i="26"/>
  <c r="AM15" i="26" s="1"/>
  <c r="W14" i="26"/>
  <c r="V14" i="26"/>
  <c r="AD14" i="26" s="1"/>
  <c r="U14" i="26"/>
  <c r="S14" i="26"/>
  <c r="AM14" i="26" s="1"/>
  <c r="AC13" i="26"/>
  <c r="W13" i="26"/>
  <c r="V13" i="26"/>
  <c r="AD13" i="26" s="1"/>
  <c r="U13" i="26"/>
  <c r="S13" i="26"/>
  <c r="AM13" i="26" s="1"/>
  <c r="W12" i="26"/>
  <c r="V12" i="26"/>
  <c r="AE12" i="26" s="1"/>
  <c r="U12" i="26"/>
  <c r="S12" i="26"/>
  <c r="AI12" i="26" s="1"/>
  <c r="AC11" i="26"/>
  <c r="W11" i="26"/>
  <c r="V11" i="26"/>
  <c r="AD11" i="26" s="1"/>
  <c r="U11" i="26"/>
  <c r="S11" i="26"/>
  <c r="AM11" i="26" s="1"/>
  <c r="W10" i="26"/>
  <c r="V10" i="26"/>
  <c r="U10" i="26"/>
  <c r="S10" i="26"/>
  <c r="AI10" i="26" s="1"/>
  <c r="AI9" i="26"/>
  <c r="W9" i="26"/>
  <c r="V9" i="26"/>
  <c r="AD9" i="26" s="1"/>
  <c r="U9" i="26"/>
  <c r="S9" i="26"/>
  <c r="AM9" i="26" s="1"/>
  <c r="W8" i="26"/>
  <c r="V8" i="26"/>
  <c r="AE8" i="26" s="1"/>
  <c r="U8" i="26"/>
  <c r="S8" i="26"/>
  <c r="AI8" i="26" s="1"/>
  <c r="W7" i="26"/>
  <c r="V7" i="26"/>
  <c r="U7" i="26"/>
  <c r="S7" i="26"/>
  <c r="AM7" i="26" s="1"/>
  <c r="W6" i="26"/>
  <c r="V6" i="26"/>
  <c r="AE6" i="26" s="1"/>
  <c r="U6" i="26"/>
  <c r="S6" i="26"/>
  <c r="AM42" i="26" l="1"/>
  <c r="AE44" i="26"/>
  <c r="AM46" i="26"/>
  <c r="AE48" i="26"/>
  <c r="AM50" i="26"/>
  <c r="AE52" i="26"/>
  <c r="AM54" i="26"/>
  <c r="AI55" i="26"/>
  <c r="AE56" i="26"/>
  <c r="AI27" i="26"/>
  <c r="AI38" i="26"/>
  <c r="AE45" i="26"/>
  <c r="AE49" i="26"/>
  <c r="AE53" i="26"/>
  <c r="AE54" i="26"/>
  <c r="AC55" i="26"/>
  <c r="AA56" i="26"/>
  <c r="AI13" i="26"/>
  <c r="AI17" i="26"/>
  <c r="AI21" i="26"/>
  <c r="AI31" i="26"/>
  <c r="AI11" i="26"/>
  <c r="AC15" i="26"/>
  <c r="AC19" i="26"/>
  <c r="AC25" i="26"/>
  <c r="AC29" i="26"/>
  <c r="AC33" i="26"/>
  <c r="AC36" i="26"/>
  <c r="AC40" i="26"/>
  <c r="AE42" i="26"/>
  <c r="AA44" i="26"/>
  <c r="AE46" i="26"/>
  <c r="AA48" i="26"/>
  <c r="AE50" i="26"/>
  <c r="AA52" i="26"/>
  <c r="AC9" i="26"/>
  <c r="AI15" i="26"/>
  <c r="AI19" i="26"/>
  <c r="AI25" i="26"/>
  <c r="AI29" i="26"/>
  <c r="AI33" i="26"/>
  <c r="AI36" i="26"/>
  <c r="AI40" i="26"/>
  <c r="AE43" i="26"/>
  <c r="AC44" i="26"/>
  <c r="AA45" i="26"/>
  <c r="AE47" i="26"/>
  <c r="AC48" i="26"/>
  <c r="AA49" i="26"/>
  <c r="AE51" i="26"/>
  <c r="AC52" i="26"/>
  <c r="AA53" i="26"/>
  <c r="AE55" i="26"/>
  <c r="AA6" i="26"/>
  <c r="AD7" i="26"/>
  <c r="AE7" i="26"/>
  <c r="AA7" i="26"/>
  <c r="AI7" i="26"/>
  <c r="AD10" i="26"/>
  <c r="AC10" i="26"/>
  <c r="AA10" i="26"/>
  <c r="AM10" i="26"/>
  <c r="U58" i="26"/>
  <c r="W58" i="26"/>
  <c r="AC7" i="26"/>
  <c r="AD8" i="26"/>
  <c r="AC8" i="26"/>
  <c r="AA8" i="26"/>
  <c r="AM8" i="26"/>
  <c r="AE10" i="26"/>
  <c r="AD12" i="26"/>
  <c r="AC12" i="26"/>
  <c r="AA12" i="26"/>
  <c r="AM12" i="26"/>
  <c r="AA9" i="26"/>
  <c r="AE9" i="26"/>
  <c r="AA11" i="26"/>
  <c r="AE11" i="26"/>
  <c r="AA13" i="26"/>
  <c r="AE13" i="26"/>
  <c r="AC14" i="26"/>
  <c r="AI14" i="26"/>
  <c r="AA15" i="26"/>
  <c r="AE15" i="26"/>
  <c r="AC16" i="26"/>
  <c r="AI16" i="26"/>
  <c r="AA17" i="26"/>
  <c r="AE17" i="26"/>
  <c r="AC18" i="26"/>
  <c r="AI18" i="26"/>
  <c r="AA19" i="26"/>
  <c r="AE19" i="26"/>
  <c r="AC20" i="26"/>
  <c r="AI20" i="26"/>
  <c r="AA21" i="26"/>
  <c r="AE21" i="26"/>
  <c r="AC22" i="26"/>
  <c r="AI22" i="26"/>
  <c r="AA23" i="26"/>
  <c r="AE23" i="26"/>
  <c r="AC24" i="26"/>
  <c r="AI24" i="26"/>
  <c r="AA25" i="26"/>
  <c r="AE25" i="26"/>
  <c r="AC26" i="26"/>
  <c r="AI26" i="26"/>
  <c r="AA27" i="26"/>
  <c r="AE27" i="26"/>
  <c r="AC28" i="26"/>
  <c r="AI28" i="26"/>
  <c r="AA29" i="26"/>
  <c r="AE29" i="26"/>
  <c r="AC30" i="26"/>
  <c r="AI30" i="26"/>
  <c r="AA31" i="26"/>
  <c r="AE31" i="26"/>
  <c r="AC32" i="26"/>
  <c r="AI32" i="26"/>
  <c r="AA33" i="26"/>
  <c r="AE33" i="26"/>
  <c r="AC34" i="26"/>
  <c r="AI34" i="26"/>
  <c r="AA35" i="26"/>
  <c r="AE35" i="26"/>
  <c r="AA36" i="26"/>
  <c r="AE36" i="26"/>
  <c r="AC37" i="26"/>
  <c r="AI37" i="26"/>
  <c r="AA38" i="26"/>
  <c r="AE38" i="26"/>
  <c r="AC39" i="26"/>
  <c r="AI39" i="26"/>
  <c r="AA40" i="26"/>
  <c r="AE40" i="26"/>
  <c r="AC41" i="26"/>
  <c r="AI41" i="26"/>
  <c r="AA14" i="26"/>
  <c r="AE14" i="26"/>
  <c r="AA16" i="26"/>
  <c r="AE16" i="26"/>
  <c r="AA18" i="26"/>
  <c r="AE18" i="26"/>
  <c r="AA20" i="26"/>
  <c r="AE20" i="26"/>
  <c r="AA22" i="26"/>
  <c r="AE22" i="26"/>
  <c r="AC23" i="26"/>
  <c r="AA24" i="26"/>
  <c r="AE24" i="26"/>
  <c r="AA26" i="26"/>
  <c r="AE26" i="26"/>
  <c r="AA28" i="26"/>
  <c r="AE28" i="26"/>
  <c r="AA30" i="26"/>
  <c r="AE30" i="26"/>
  <c r="AA32" i="26"/>
  <c r="AE32" i="26"/>
  <c r="AA34" i="26"/>
  <c r="AE34" i="26"/>
  <c r="AA37" i="26"/>
  <c r="AE37" i="26"/>
  <c r="AA39" i="26"/>
  <c r="AE39" i="26"/>
  <c r="AA41" i="26"/>
  <c r="AE41" i="26"/>
  <c r="S58" i="26"/>
  <c r="F62" i="26" s="1"/>
  <c r="AN6" i="26"/>
  <c r="AL6" i="26"/>
  <c r="AJ6" i="26"/>
  <c r="AH6" i="26"/>
  <c r="AF6" i="26"/>
  <c r="Z6" i="26"/>
  <c r="AI6" i="26"/>
  <c r="AM6" i="26"/>
  <c r="T6" i="26"/>
  <c r="X6" i="26" s="1"/>
  <c r="V58" i="26"/>
  <c r="AD6" i="26"/>
  <c r="AB6" i="26"/>
  <c r="Y6" i="26"/>
  <c r="AC6" i="26"/>
  <c r="AG6" i="26"/>
  <c r="AK6" i="26"/>
  <c r="AN7" i="26"/>
  <c r="AL7" i="26"/>
  <c r="AJ7" i="26"/>
  <c r="AH7" i="26"/>
  <c r="AF7" i="26"/>
  <c r="Z7" i="26"/>
  <c r="X7" i="26"/>
  <c r="T7" i="26"/>
  <c r="Y7" i="26"/>
  <c r="AG7" i="26"/>
  <c r="AK7" i="26"/>
  <c r="AN8" i="26"/>
  <c r="AL8" i="26"/>
  <c r="AJ8" i="26"/>
  <c r="AH8" i="26"/>
  <c r="AF8" i="26"/>
  <c r="Z8" i="26"/>
  <c r="T8" i="26"/>
  <c r="X8" i="26" s="1"/>
  <c r="Y8" i="26"/>
  <c r="AG8" i="26"/>
  <c r="AK8" i="26"/>
  <c r="AN9" i="26"/>
  <c r="AL9" i="26"/>
  <c r="AJ9" i="26"/>
  <c r="AH9" i="26"/>
  <c r="AF9" i="26"/>
  <c r="Z9" i="26"/>
  <c r="X9" i="26"/>
  <c r="T9" i="26"/>
  <c r="Y9" i="26"/>
  <c r="AG9" i="26"/>
  <c r="AK9" i="26"/>
  <c r="AN10" i="26"/>
  <c r="AL10" i="26"/>
  <c r="AJ10" i="26"/>
  <c r="AH10" i="26"/>
  <c r="AF10" i="26"/>
  <c r="Z10" i="26"/>
  <c r="T10" i="26"/>
  <c r="X10" i="26" s="1"/>
  <c r="Y10" i="26"/>
  <c r="AG10" i="26"/>
  <c r="AK10" i="26"/>
  <c r="AN11" i="26"/>
  <c r="AL11" i="26"/>
  <c r="AJ11" i="26"/>
  <c r="AH11" i="26"/>
  <c r="AF11" i="26"/>
  <c r="Z11" i="26"/>
  <c r="X11" i="26"/>
  <c r="T11" i="26"/>
  <c r="Y11" i="26"/>
  <c r="AG11" i="26"/>
  <c r="AK11" i="26"/>
  <c r="AN12" i="26"/>
  <c r="AL12" i="26"/>
  <c r="AJ12" i="26"/>
  <c r="AH12" i="26"/>
  <c r="AF12" i="26"/>
  <c r="Z12" i="26"/>
  <c r="T12" i="26"/>
  <c r="X12" i="26" s="1"/>
  <c r="Y12" i="26"/>
  <c r="AG12" i="26"/>
  <c r="AK12" i="26"/>
  <c r="AN13" i="26"/>
  <c r="AL13" i="26"/>
  <c r="AJ13" i="26"/>
  <c r="AH13" i="26"/>
  <c r="AF13" i="26"/>
  <c r="Z13" i="26"/>
  <c r="X13" i="26"/>
  <c r="T13" i="26"/>
  <c r="Y13" i="26"/>
  <c r="AG13" i="26"/>
  <c r="AK13" i="26"/>
  <c r="AN14" i="26"/>
  <c r="AL14" i="26"/>
  <c r="AJ14" i="26"/>
  <c r="AH14" i="26"/>
  <c r="AF14" i="26"/>
  <c r="Z14" i="26"/>
  <c r="T14" i="26"/>
  <c r="X14" i="26" s="1"/>
  <c r="Y14" i="26"/>
  <c r="AG14" i="26"/>
  <c r="AK14" i="26"/>
  <c r="AN15" i="26"/>
  <c r="AL15" i="26"/>
  <c r="AJ15" i="26"/>
  <c r="AH15" i="26"/>
  <c r="AF15" i="26"/>
  <c r="Z15" i="26"/>
  <c r="X15" i="26"/>
  <c r="T15" i="26"/>
  <c r="Y15" i="26"/>
  <c r="AG15" i="26"/>
  <c r="AK15" i="26"/>
  <c r="AN16" i="26"/>
  <c r="AL16" i="26"/>
  <c r="AJ16" i="26"/>
  <c r="AH16" i="26"/>
  <c r="AF16" i="26"/>
  <c r="Z16" i="26"/>
  <c r="T16" i="26"/>
  <c r="X16" i="26" s="1"/>
  <c r="Y16" i="26"/>
  <c r="AG16" i="26"/>
  <c r="AK16" i="26"/>
  <c r="AN17" i="26"/>
  <c r="AL17" i="26"/>
  <c r="AJ17" i="26"/>
  <c r="AH17" i="26"/>
  <c r="AF17" i="26"/>
  <c r="Z17" i="26"/>
  <c r="X17" i="26"/>
  <c r="T17" i="26"/>
  <c r="Y17" i="26"/>
  <c r="AG17" i="26"/>
  <c r="AK17" i="26"/>
  <c r="AN18" i="26"/>
  <c r="AL18" i="26"/>
  <c r="AJ18" i="26"/>
  <c r="AH18" i="26"/>
  <c r="AF18" i="26"/>
  <c r="Z18" i="26"/>
  <c r="T18" i="26"/>
  <c r="X18" i="26" s="1"/>
  <c r="Y18" i="26"/>
  <c r="AG18" i="26"/>
  <c r="AK18" i="26"/>
  <c r="AN19" i="26"/>
  <c r="AL19" i="26"/>
  <c r="AJ19" i="26"/>
  <c r="AH19" i="26"/>
  <c r="AF19" i="26"/>
  <c r="Z19" i="26"/>
  <c r="X19" i="26"/>
  <c r="T19" i="26"/>
  <c r="Y19" i="26"/>
  <c r="AG19" i="26"/>
  <c r="AK19" i="26"/>
  <c r="AN20" i="26"/>
  <c r="AL20" i="26"/>
  <c r="AJ20" i="26"/>
  <c r="AH20" i="26"/>
  <c r="AF20" i="26"/>
  <c r="Z20" i="26"/>
  <c r="T20" i="26"/>
  <c r="X20" i="26" s="1"/>
  <c r="Y20" i="26"/>
  <c r="AG20" i="26"/>
  <c r="AK20" i="26"/>
  <c r="AN21" i="26"/>
  <c r="AL21" i="26"/>
  <c r="AJ21" i="26"/>
  <c r="AH21" i="26"/>
  <c r="AF21" i="26"/>
  <c r="Z21" i="26"/>
  <c r="X21" i="26"/>
  <c r="T21" i="26"/>
  <c r="Y21" i="26"/>
  <c r="AG21" i="26"/>
  <c r="AK21" i="26"/>
  <c r="AN22" i="26"/>
  <c r="AL22" i="26"/>
  <c r="AJ22" i="26"/>
  <c r="AH22" i="26"/>
  <c r="AF22" i="26"/>
  <c r="Z22" i="26"/>
  <c r="T22" i="26"/>
  <c r="X22" i="26" s="1"/>
  <c r="Y22" i="26"/>
  <c r="AG22" i="26"/>
  <c r="AK22" i="26"/>
  <c r="AN24" i="26"/>
  <c r="AL24" i="26"/>
  <c r="AJ24" i="26"/>
  <c r="AH24" i="26"/>
  <c r="AF24" i="26"/>
  <c r="Z24" i="26"/>
  <c r="X24" i="26"/>
  <c r="T24" i="26"/>
  <c r="Y24" i="26"/>
  <c r="AG24" i="26"/>
  <c r="AK24" i="26"/>
  <c r="AN25" i="26"/>
  <c r="AL25" i="26"/>
  <c r="AJ25" i="26"/>
  <c r="AH25" i="26"/>
  <c r="AF25" i="26"/>
  <c r="Z25" i="26"/>
  <c r="T25" i="26"/>
  <c r="X25" i="26" s="1"/>
  <c r="Y25" i="26"/>
  <c r="AG25" i="26"/>
  <c r="AK25" i="26"/>
  <c r="AN26" i="26"/>
  <c r="AL26" i="26"/>
  <c r="AJ26" i="26"/>
  <c r="AH26" i="26"/>
  <c r="AF26" i="26"/>
  <c r="Z26" i="26"/>
  <c r="X26" i="26"/>
  <c r="T26" i="26"/>
  <c r="Y26" i="26"/>
  <c r="AG26" i="26"/>
  <c r="AK26" i="26"/>
  <c r="AN27" i="26"/>
  <c r="AL27" i="26"/>
  <c r="AJ27" i="26"/>
  <c r="AH27" i="26"/>
  <c r="AF27" i="26"/>
  <c r="Z27" i="26"/>
  <c r="T27" i="26"/>
  <c r="X27" i="26" s="1"/>
  <c r="Y27" i="26"/>
  <c r="AG27" i="26"/>
  <c r="AK27" i="26"/>
  <c r="AN28" i="26"/>
  <c r="AL28" i="26"/>
  <c r="AJ28" i="26"/>
  <c r="AH28" i="26"/>
  <c r="AF28" i="26"/>
  <c r="Z28" i="26"/>
  <c r="X28" i="26"/>
  <c r="T28" i="26"/>
  <c r="Y28" i="26"/>
  <c r="AG28" i="26"/>
  <c r="AK28" i="26"/>
  <c r="AN29" i="26"/>
  <c r="AL29" i="26"/>
  <c r="AJ29" i="26"/>
  <c r="AH29" i="26"/>
  <c r="AF29" i="26"/>
  <c r="Z29" i="26"/>
  <c r="T29" i="26"/>
  <c r="X29" i="26" s="1"/>
  <c r="Y29" i="26"/>
  <c r="AG29" i="26"/>
  <c r="AK29" i="26"/>
  <c r="AN30" i="26"/>
  <c r="AL30" i="26"/>
  <c r="AJ30" i="26"/>
  <c r="AH30" i="26"/>
  <c r="AF30" i="26"/>
  <c r="Z30" i="26"/>
  <c r="X30" i="26"/>
  <c r="T30" i="26"/>
  <c r="Y30" i="26"/>
  <c r="AG30" i="26"/>
  <c r="AK30" i="26"/>
  <c r="AN31" i="26"/>
  <c r="AL31" i="26"/>
  <c r="AJ31" i="26"/>
  <c r="AH31" i="26"/>
  <c r="AF31" i="26"/>
  <c r="Z31" i="26"/>
  <c r="T31" i="26"/>
  <c r="X31" i="26" s="1"/>
  <c r="Y31" i="26"/>
  <c r="AG31" i="26"/>
  <c r="AK31" i="26"/>
  <c r="AN32" i="26"/>
  <c r="AL32" i="26"/>
  <c r="AJ32" i="26"/>
  <c r="AH32" i="26"/>
  <c r="AF32" i="26"/>
  <c r="Z32" i="26"/>
  <c r="X32" i="26"/>
  <c r="T32" i="26"/>
  <c r="Y32" i="26"/>
  <c r="AG32" i="26"/>
  <c r="AK32" i="26"/>
  <c r="AN33" i="26"/>
  <c r="AL33" i="26"/>
  <c r="AJ33" i="26"/>
  <c r="AH33" i="26"/>
  <c r="AF33" i="26"/>
  <c r="Z33" i="26"/>
  <c r="T33" i="26"/>
  <c r="X33" i="26" s="1"/>
  <c r="Y33" i="26"/>
  <c r="AG33" i="26"/>
  <c r="AK33" i="26"/>
  <c r="AN34" i="26"/>
  <c r="AL34" i="26"/>
  <c r="AJ34" i="26"/>
  <c r="AH34" i="26"/>
  <c r="AF34" i="26"/>
  <c r="Z34" i="26"/>
  <c r="X34" i="26"/>
  <c r="T34" i="26"/>
  <c r="Y34" i="26"/>
  <c r="AG34" i="26"/>
  <c r="AK34" i="26"/>
  <c r="AN35" i="26"/>
  <c r="AL35" i="26"/>
  <c r="AJ35" i="26"/>
  <c r="AK35" i="26"/>
  <c r="AH35" i="26"/>
  <c r="AF35" i="26"/>
  <c r="Z35" i="26"/>
  <c r="X35" i="26"/>
  <c r="T35" i="26"/>
  <c r="Y35" i="26"/>
  <c r="AG35" i="26"/>
  <c r="AM35" i="26"/>
  <c r="AB7" i="26"/>
  <c r="AB8" i="26"/>
  <c r="AB9" i="26"/>
  <c r="AB10" i="26"/>
  <c r="AB11" i="26"/>
  <c r="AB12" i="26"/>
  <c r="AB13" i="26"/>
  <c r="AB14" i="26"/>
  <c r="AB15" i="26"/>
  <c r="AB16" i="26"/>
  <c r="AB17" i="26"/>
  <c r="AB18" i="26"/>
  <c r="AB19" i="26"/>
  <c r="AB20" i="26"/>
  <c r="AB21" i="26"/>
  <c r="AB22" i="26"/>
  <c r="Z23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5" i="26"/>
  <c r="AN36" i="26"/>
  <c r="AL36" i="26"/>
  <c r="AJ36" i="26"/>
  <c r="AH36" i="26"/>
  <c r="AF36" i="26"/>
  <c r="Z36" i="26"/>
  <c r="T36" i="26"/>
  <c r="X36" i="26" s="1"/>
  <c r="Y36" i="26"/>
  <c r="AG36" i="26"/>
  <c r="AK36" i="26"/>
  <c r="AN37" i="26"/>
  <c r="AL37" i="26"/>
  <c r="AJ37" i="26"/>
  <c r="AH37" i="26"/>
  <c r="AF37" i="26"/>
  <c r="Z37" i="26"/>
  <c r="X37" i="26"/>
  <c r="T37" i="26"/>
  <c r="Y37" i="26"/>
  <c r="AG37" i="26"/>
  <c r="AK37" i="26"/>
  <c r="AN38" i="26"/>
  <c r="AL38" i="26"/>
  <c r="AJ38" i="26"/>
  <c r="AH38" i="26"/>
  <c r="AF38" i="26"/>
  <c r="Z38" i="26"/>
  <c r="T38" i="26"/>
  <c r="X38" i="26" s="1"/>
  <c r="Y38" i="26"/>
  <c r="AG38" i="26"/>
  <c r="AK38" i="26"/>
  <c r="AN39" i="26"/>
  <c r="AL39" i="26"/>
  <c r="AJ39" i="26"/>
  <c r="AH39" i="26"/>
  <c r="AF39" i="26"/>
  <c r="Z39" i="26"/>
  <c r="X39" i="26"/>
  <c r="T39" i="26"/>
  <c r="Y39" i="26"/>
  <c r="AG39" i="26"/>
  <c r="AK39" i="26"/>
  <c r="AN40" i="26"/>
  <c r="AL40" i="26"/>
  <c r="AJ40" i="26"/>
  <c r="AH40" i="26"/>
  <c r="AF40" i="26"/>
  <c r="Z40" i="26"/>
  <c r="T40" i="26"/>
  <c r="X40" i="26" s="1"/>
  <c r="Y40" i="26"/>
  <c r="AG40" i="26"/>
  <c r="AK40" i="26"/>
  <c r="AN41" i="26"/>
  <c r="AL41" i="26"/>
  <c r="AJ41" i="26"/>
  <c r="AH41" i="26"/>
  <c r="AF41" i="26"/>
  <c r="Z41" i="26"/>
  <c r="X41" i="26"/>
  <c r="T41" i="26"/>
  <c r="Y41" i="26"/>
  <c r="AG41" i="26"/>
  <c r="AK41" i="26"/>
  <c r="AN42" i="26"/>
  <c r="AL42" i="26"/>
  <c r="AJ42" i="26"/>
  <c r="AH42" i="26"/>
  <c r="AF42" i="26"/>
  <c r="Z42" i="26"/>
  <c r="X42" i="26"/>
  <c r="T42" i="26"/>
  <c r="Y42" i="26"/>
  <c r="AG42" i="26"/>
  <c r="AK42" i="26"/>
  <c r="AN43" i="26"/>
  <c r="AL43" i="26"/>
  <c r="AJ43" i="26"/>
  <c r="AH43" i="26"/>
  <c r="AF43" i="26"/>
  <c r="Z43" i="26"/>
  <c r="X43" i="26"/>
  <c r="T43" i="26"/>
  <c r="Y43" i="26"/>
  <c r="AG43" i="26"/>
  <c r="AK43" i="26"/>
  <c r="AN44" i="26"/>
  <c r="AL44" i="26"/>
  <c r="AJ44" i="26"/>
  <c r="AH44" i="26"/>
  <c r="AF44" i="26"/>
  <c r="Z44" i="26"/>
  <c r="X44" i="26"/>
  <c r="T44" i="26"/>
  <c r="Y44" i="26"/>
  <c r="AG44" i="26"/>
  <c r="AK44" i="26"/>
  <c r="AN45" i="26"/>
  <c r="AL45" i="26"/>
  <c r="AJ45" i="26"/>
  <c r="AH45" i="26"/>
  <c r="AF45" i="26"/>
  <c r="Z45" i="26"/>
  <c r="X45" i="26"/>
  <c r="T45" i="26"/>
  <c r="Y45" i="26"/>
  <c r="AG45" i="26"/>
  <c r="AK45" i="26"/>
  <c r="AN46" i="26"/>
  <c r="AL46" i="26"/>
  <c r="AJ46" i="26"/>
  <c r="AH46" i="26"/>
  <c r="AF46" i="26"/>
  <c r="Z46" i="26"/>
  <c r="X46" i="26"/>
  <c r="T46" i="26"/>
  <c r="Y46" i="26"/>
  <c r="AG46" i="26"/>
  <c r="AK46" i="26"/>
  <c r="AN47" i="26"/>
  <c r="AL47" i="26"/>
  <c r="AJ47" i="26"/>
  <c r="AH47" i="26"/>
  <c r="AF47" i="26"/>
  <c r="Z47" i="26"/>
  <c r="X47" i="26"/>
  <c r="T47" i="26"/>
  <c r="Y47" i="26"/>
  <c r="AG47" i="26"/>
  <c r="AK47" i="26"/>
  <c r="AN48" i="26"/>
  <c r="AL48" i="26"/>
  <c r="AJ48" i="26"/>
  <c r="AH48" i="26"/>
  <c r="AF48" i="26"/>
  <c r="Z48" i="26"/>
  <c r="X48" i="26"/>
  <c r="T48" i="26"/>
  <c r="Y48" i="26"/>
  <c r="AG48" i="26"/>
  <c r="AK48" i="26"/>
  <c r="AN49" i="26"/>
  <c r="AL49" i="26"/>
  <c r="AJ49" i="26"/>
  <c r="AH49" i="26"/>
  <c r="AF49" i="26"/>
  <c r="Z49" i="26"/>
  <c r="X49" i="26"/>
  <c r="T49" i="26"/>
  <c r="Y49" i="26"/>
  <c r="AG49" i="26"/>
  <c r="AK49" i="26"/>
  <c r="AN50" i="26"/>
  <c r="AL50" i="26"/>
  <c r="AJ50" i="26"/>
  <c r="AH50" i="26"/>
  <c r="AF50" i="26"/>
  <c r="Z50" i="26"/>
  <c r="X50" i="26"/>
  <c r="T50" i="26"/>
  <c r="Y50" i="26"/>
  <c r="AG50" i="26"/>
  <c r="AK50" i="26"/>
  <c r="AB36" i="26"/>
  <c r="AB37" i="26"/>
  <c r="AB38" i="26"/>
  <c r="AB39" i="26"/>
  <c r="AB40" i="26"/>
  <c r="AB41" i="26"/>
  <c r="AB42" i="26"/>
  <c r="AB43" i="26"/>
  <c r="AB44" i="26"/>
  <c r="AB45" i="26"/>
  <c r="AB46" i="26"/>
  <c r="AB47" i="26"/>
  <c r="AB48" i="26"/>
  <c r="AB49" i="26"/>
  <c r="AB50" i="26"/>
  <c r="AN51" i="26"/>
  <c r="AL51" i="26"/>
  <c r="AJ51" i="26"/>
  <c r="AH51" i="26"/>
  <c r="AF51" i="26"/>
  <c r="Z51" i="26"/>
  <c r="X51" i="26"/>
  <c r="T51" i="26"/>
  <c r="Y51" i="26"/>
  <c r="AG51" i="26"/>
  <c r="AK51" i="26"/>
  <c r="AN52" i="26"/>
  <c r="AL52" i="26"/>
  <c r="AJ52" i="26"/>
  <c r="AH52" i="26"/>
  <c r="AF52" i="26"/>
  <c r="Z52" i="26"/>
  <c r="X52" i="26"/>
  <c r="T52" i="26"/>
  <c r="Y52" i="26"/>
  <c r="AG52" i="26"/>
  <c r="AK52" i="26"/>
  <c r="AN53" i="26"/>
  <c r="AL53" i="26"/>
  <c r="AJ53" i="26"/>
  <c r="AH53" i="26"/>
  <c r="AF53" i="26"/>
  <c r="Z53" i="26"/>
  <c r="X53" i="26"/>
  <c r="T53" i="26"/>
  <c r="Y53" i="26"/>
  <c r="AG53" i="26"/>
  <c r="AK53" i="26"/>
  <c r="AN54" i="26"/>
  <c r="AL54" i="26"/>
  <c r="AJ54" i="26"/>
  <c r="AH54" i="26"/>
  <c r="AF54" i="26"/>
  <c r="Z54" i="26"/>
  <c r="X54" i="26"/>
  <c r="T54" i="26"/>
  <c r="Y54" i="26"/>
  <c r="AG54" i="26"/>
  <c r="AK54" i="26"/>
  <c r="AN55" i="26"/>
  <c r="AL55" i="26"/>
  <c r="AJ55" i="26"/>
  <c r="AH55" i="26"/>
  <c r="AF55" i="26"/>
  <c r="Z55" i="26"/>
  <c r="X55" i="26"/>
  <c r="T55" i="26"/>
  <c r="Y55" i="26"/>
  <c r="AG55" i="26"/>
  <c r="AK55" i="26"/>
  <c r="AN56" i="26"/>
  <c r="AL56" i="26"/>
  <c r="AJ56" i="26"/>
  <c r="AH56" i="26"/>
  <c r="AF56" i="26"/>
  <c r="Z56" i="26"/>
  <c r="X56" i="26"/>
  <c r="T56" i="26"/>
  <c r="AM56" i="26"/>
  <c r="AK56" i="26"/>
  <c r="AI56" i="26"/>
  <c r="AG56" i="26"/>
  <c r="Y56" i="26"/>
  <c r="Y57" i="26"/>
  <c r="AA57" i="26"/>
  <c r="AC57" i="26"/>
  <c r="AE57" i="26"/>
  <c r="AG57" i="26"/>
  <c r="AI57" i="26"/>
  <c r="AK57" i="26"/>
  <c r="AM57" i="26"/>
  <c r="AB51" i="26"/>
  <c r="AB52" i="26"/>
  <c r="AB53" i="26"/>
  <c r="AB54" i="26"/>
  <c r="AB55" i="26"/>
  <c r="AB56" i="26"/>
  <c r="T57" i="26"/>
  <c r="X57" i="26"/>
  <c r="Z57" i="26"/>
  <c r="AB57" i="26"/>
  <c r="AF57" i="26"/>
  <c r="AH57" i="26"/>
  <c r="AJ57" i="26"/>
  <c r="AL57" i="26"/>
  <c r="F64" i="26" l="1"/>
  <c r="F63" i="26"/>
  <c r="AE58" i="26"/>
  <c r="AC58" i="26"/>
  <c r="AA58" i="26"/>
  <c r="AD58" i="26"/>
  <c r="AB58" i="26"/>
  <c r="T58" i="26"/>
  <c r="F61" i="26" s="1"/>
  <c r="F65" i="26"/>
  <c r="AM58" i="26"/>
  <c r="AK58" i="26"/>
  <c r="AI58" i="26"/>
  <c r="AG58" i="26"/>
  <c r="Y58" i="26"/>
  <c r="AN58" i="26"/>
  <c r="AL58" i="26"/>
  <c r="AJ58" i="26"/>
  <c r="AH58" i="26"/>
  <c r="AF58" i="26"/>
  <c r="Z58" i="26"/>
  <c r="X58" i="26"/>
  <c r="K14" i="10"/>
  <c r="K8" i="10" l="1"/>
  <c r="K9" i="10"/>
  <c r="K10" i="10"/>
  <c r="K11" i="10"/>
  <c r="K12" i="10"/>
  <c r="K13" i="10"/>
  <c r="K15" i="10"/>
  <c r="K16" i="10"/>
  <c r="K17" i="10"/>
  <c r="K18" i="10"/>
  <c r="K19" i="10"/>
  <c r="K20" i="10"/>
  <c r="K21" i="10"/>
  <c r="D63" i="23" l="1"/>
  <c r="D62" i="23"/>
  <c r="D64" i="23" s="1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3" i="23"/>
  <c r="I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3" i="23"/>
  <c r="H4" i="23" l="1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3" i="23"/>
  <c r="B54" i="23" l="1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K22" i="10" l="1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</calcChain>
</file>

<file path=xl/sharedStrings.xml><?xml version="1.0" encoding="utf-8"?>
<sst xmlns="http://schemas.openxmlformats.org/spreadsheetml/2006/main" count="512" uniqueCount="278">
  <si>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</si>
  <si>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</si>
  <si>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</si>
  <si>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</si>
  <si>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</si>
  <si>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</si>
  <si>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</si>
  <si>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</si>
  <si>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Para influenza</t>
  </si>
  <si>
    <t>Negativo</t>
  </si>
  <si>
    <t>Número de fallecidos por grupo de edad</t>
  </si>
  <si>
    <t>Número de fallecidos por virus detectado (positivos y negativos)</t>
  </si>
  <si>
    <t>Año</t>
  </si>
  <si>
    <t>Pais (sitio que reporta)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</si>
  <si>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</si>
  <si>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</si>
  <si>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</si>
  <si>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</si>
  <si>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</si>
  <si>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</si>
  <si>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</si>
  <si>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</si>
  <si>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</si>
  <si>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</si>
  <si>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</si>
  <si>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</si>
  <si>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</si>
  <si>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</si>
  <si>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</si>
  <si>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</si>
  <si>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</si>
  <si>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Son los casos de vigilancia centinela de IRAG. No incluir casos inusitados de IRAG</t>
  </si>
  <si>
    <t>Total de casos de IRAG con muestras positivas a influenza</t>
  </si>
  <si>
    <t>Total de hospitalizados esa semana por cualquier causa (denominador)</t>
  </si>
  <si>
    <t>Todos los casos que ingresaron a UCI en esa semana por cualquier causa</t>
  </si>
  <si>
    <t>Pais</t>
  </si>
  <si>
    <t>Total de casos de IRAG con muestras</t>
  </si>
  <si>
    <t>Total de casos de IRAG</t>
  </si>
  <si>
    <t xml:space="preserve">Incluye al total de fallecidos asociados a infecciones respiratorias agudas graves (IRAG) </t>
  </si>
  <si>
    <t>IRAG_casos_total</t>
  </si>
  <si>
    <t>IRAG_casos_influenza</t>
  </si>
  <si>
    <t>IRAG_casos_OVR</t>
  </si>
  <si>
    <t>Situación de Neumonía,  por edad y distribución geográfica.</t>
  </si>
  <si>
    <t>Número de casos de Neumonia</t>
  </si>
  <si>
    <t xml:space="preserve">Pais </t>
  </si>
  <si>
    <t>Total</t>
  </si>
  <si>
    <t>Neum_0a&lt;2</t>
  </si>
  <si>
    <t>Neum_2a&lt;5</t>
  </si>
  <si>
    <t>Neum_20a39</t>
  </si>
  <si>
    <t>Neum_40a59</t>
  </si>
  <si>
    <t>Neum_60mas</t>
  </si>
  <si>
    <t>Muertes de IRAG edad desconocida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</si>
  <si>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</si>
  <si>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</si>
  <si>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</si>
  <si>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</si>
  <si>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</si>
  <si>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</si>
  <si>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</si>
  <si>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</si>
  <si>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</si>
  <si>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</si>
  <si>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</si>
  <si>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</si>
  <si>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</si>
  <si>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</si>
  <si>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</si>
  <si>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</si>
  <si>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</si>
  <si>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</si>
  <si>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</si>
  <si>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</si>
  <si>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</si>
  <si>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</si>
  <si>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DISPERSIÓN GEOGRÁFICA</t>
  </si>
  <si>
    <t>Dispersion_geo</t>
  </si>
  <si>
    <t>Tendencia</t>
  </si>
  <si>
    <t>Impacto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</si>
  <si>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</si>
  <si>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</si>
  <si>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</si>
  <si>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</si>
  <si>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</si>
  <si>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</si>
  <si>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</si>
  <si>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</si>
  <si>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</si>
  <si>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</si>
  <si>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</si>
  <si>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</si>
  <si>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</si>
  <si>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% Parainfluenza</t>
  </si>
  <si>
    <t>% Adenovirus</t>
  </si>
  <si>
    <t>Coronavirus</t>
  </si>
  <si>
    <t>Bocavirus</t>
  </si>
  <si>
    <t>A(H1N1)pdm09</t>
  </si>
  <si>
    <t>A(H1)</t>
  </si>
  <si>
    <t>A(H3)</t>
  </si>
  <si>
    <t>B Victoria</t>
  </si>
  <si>
    <t>B Yamagata</t>
  </si>
  <si>
    <t xml:space="preserve">Parainfluenza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</si>
  <si>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</si>
  <si>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</si>
  <si>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</si>
  <si>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</si>
  <si>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</si>
  <si>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</si>
  <si>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</si>
  <si>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</si>
  <si>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</si>
  <si>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</si>
  <si>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</si>
  <si>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</si>
  <si>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</si>
  <si>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</si>
  <si>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</si>
  <si>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</si>
  <si>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</si>
  <si>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</si>
  <si>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</si>
  <si>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</si>
  <si>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</si>
  <si>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</si>
  <si>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</si>
  <si>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</si>
  <si>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</si>
  <si>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</si>
  <si>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</si>
  <si>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</si>
  <si>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</si>
  <si>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</si>
  <si>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</si>
  <si>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</si>
  <si>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</si>
  <si>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</si>
  <si>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</si>
  <si>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</si>
  <si>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</si>
  <si>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</si>
  <si>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</si>
  <si>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</si>
  <si>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</si>
  <si>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</si>
  <si>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</si>
  <si>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</si>
  <si>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</si>
  <si>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</si>
  <si>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</si>
  <si>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</si>
  <si>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</si>
  <si>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</si>
  <si>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</si>
  <si>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</si>
  <si>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Neum_5a&lt;20</t>
  </si>
  <si>
    <t>IRAG 65 años y +</t>
  </si>
  <si>
    <t>Hospitalizaciones 65 años y +</t>
  </si>
  <si>
    <t>IRAG_casos_5a14</t>
  </si>
  <si>
    <t>IRAG_casos_15a49</t>
  </si>
  <si>
    <t>IRAG_casos_65mas</t>
  </si>
  <si>
    <t>Hospitaliz_casos_5a14</t>
  </si>
  <si>
    <t>Hospitaliz_casos_15a49</t>
  </si>
  <si>
    <t>Hospitaliz_casos_50a 64</t>
  </si>
  <si>
    <t>Hospitaliz_casos_65mas</t>
  </si>
  <si>
    <t>IRAG</t>
  </si>
  <si>
    <t>% IRAG de total hospitalizados</t>
  </si>
  <si>
    <t xml:space="preserve"> </t>
  </si>
  <si>
    <t>Casos de IRAG postivos a influenza por grupo de edad</t>
  </si>
  <si>
    <t xml:space="preserve">Casos de IRAG por grupo de edad </t>
  </si>
  <si>
    <t xml:space="preserve">Hospitalizaciones por grupo de edad </t>
  </si>
  <si>
    <t>IRAG 5 a 14 años</t>
  </si>
  <si>
    <t>IRAG 15 a 49 años</t>
  </si>
  <si>
    <t>IRAG 50 a 64 años</t>
  </si>
  <si>
    <t>IRAG_infpos_5a14</t>
  </si>
  <si>
    <t>IRAG_infpos_15a49</t>
  </si>
  <si>
    <t>IRAG_infpos_65mas</t>
  </si>
  <si>
    <t>Hospitalizaciones 50 a 64 años</t>
  </si>
  <si>
    <t>Hospitalizaciones 15 a 49 años</t>
  </si>
  <si>
    <t>Hospitalizaciones 5 a 14 años</t>
  </si>
  <si>
    <t>IRAG_infpos_50a64</t>
  </si>
  <si>
    <t>Total de casos de IRAG con muestras positivas a VSR</t>
  </si>
  <si>
    <t>Total de casos de IRAG con muestras positivas a otros virus respiratorios 
(diferentes a influenza y VSR)</t>
  </si>
  <si>
    <t>IRAG_casos_VSR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</si>
  <si>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</si>
  <si>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</si>
  <si>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</si>
  <si>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</si>
  <si>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</si>
  <si>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</si>
  <si>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</si>
  <si>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Grafica Pie de IRAG con/sin muestra</t>
  </si>
  <si>
    <t>IRAG con muestra</t>
  </si>
  <si>
    <t>IRAG sin muestra</t>
  </si>
  <si>
    <t>Sin actividad</t>
  </si>
  <si>
    <t>Información no disponible</t>
  </si>
  <si>
    <t xml:space="preserve">Son indicadores que resumen la situación general de influenza y/o infecciones respiratorias en el país </t>
  </si>
  <si>
    <t>Costa Rica</t>
  </si>
  <si>
    <t>San Jose</t>
  </si>
  <si>
    <t xml:space="preserve">Heredia </t>
  </si>
  <si>
    <t>Alajuela</t>
  </si>
  <si>
    <t>Cartago</t>
  </si>
  <si>
    <t>Puntarenas</t>
  </si>
  <si>
    <t>Guanacaste</t>
  </si>
  <si>
    <t>Limon</t>
  </si>
  <si>
    <t>Datos por Procedencia</t>
  </si>
  <si>
    <t xml:space="preserve">País: 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</si>
  <si>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</si>
  <si>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</si>
  <si>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</si>
  <si>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</si>
  <si>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</si>
  <si>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</si>
  <si>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</si>
  <si>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</si>
  <si>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</si>
  <si>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</si>
  <si>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</si>
  <si>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</si>
  <si>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</si>
  <si>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</si>
  <si>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VSR</t>
  </si>
  <si>
    <t>% Metapneumovirus</t>
  </si>
  <si>
    <t>% Rinovirus</t>
  </si>
  <si>
    <t>% Otros Virus</t>
  </si>
  <si>
    <t>A no subtipificado</t>
  </si>
  <si>
    <t>A no subtipificable</t>
  </si>
  <si>
    <t>B linaje no determinado</t>
  </si>
  <si>
    <t xml:space="preserve">VSR </t>
  </si>
  <si>
    <t>Metapneumovirus</t>
  </si>
  <si>
    <t>Rinovirus</t>
  </si>
  <si>
    <t>Otros</t>
  </si>
  <si>
    <t>% Positivos</t>
  </si>
  <si>
    <t>% Pandémica</t>
  </si>
  <si>
    <t>A no subtificado</t>
  </si>
  <si>
    <t>% Estacional (H1)</t>
  </si>
  <si>
    <t>% Estacional (H3)</t>
  </si>
  <si>
    <t>INDICADORES ACUMULADOS PARA EL AÑO 2016
(para el cálculo se utilizaron muestras totales)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</si>
  <si>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</si>
  <si>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</si>
  <si>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</si>
  <si>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</si>
  <si>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</si>
  <si>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r>
      <t>Situación general de</t>
    </r>
    <r>
      <rPr>
        <b/>
        <u/>
        <sz val="16"/>
        <color theme="1"/>
        <rFont val="Calibri"/>
        <family val="2"/>
        <scheme val="minor"/>
      </rPr>
      <t xml:space="preserve"> infecciones respiratorias de IRAG en el país</t>
    </r>
    <r>
      <rPr>
        <b/>
        <sz val="11"/>
        <color theme="1"/>
        <rFont val="Calibri"/>
        <family val="2"/>
        <scheme val="minor"/>
      </rPr>
      <t xml:space="preserve">
</t>
    </r>
  </si>
  <si>
    <t>Vigilancia de Influenza y otros Virus Respiratorios de IRAG 2016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</si>
  <si>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de IRAG por grupos de edad, virus identificado.</t>
    </r>
  </si>
  <si>
    <t>Panamá IRAG</t>
  </si>
  <si>
    <t>País: Panamá IRAG</t>
  </si>
  <si>
    <t xml:space="preserve">País: Panamá IRAG </t>
  </si>
  <si>
    <t>País: Panamá (Neum)</t>
  </si>
  <si>
    <t>Panamá</t>
  </si>
  <si>
    <t>IRAG_infpos_&lt;1año</t>
  </si>
  <si>
    <t>IRAG_infpos_1a4</t>
  </si>
  <si>
    <t>IRAG_casos_&lt;1año</t>
  </si>
  <si>
    <t>IRAG_casos_1a4</t>
  </si>
  <si>
    <t>&lt;1 año</t>
  </si>
  <si>
    <t>1 a 4 años</t>
  </si>
  <si>
    <t xml:space="preserve"> 5 a 14 años</t>
  </si>
  <si>
    <t>15 a 49 años</t>
  </si>
  <si>
    <t>50 a 64 años</t>
  </si>
  <si>
    <t>65 años y +</t>
  </si>
  <si>
    <t>IRAG_casos_50a64</t>
  </si>
  <si>
    <t>Hospitaliz_casos_&lt;1año</t>
  </si>
  <si>
    <t>Hospitalizaciones 1 año</t>
  </si>
  <si>
    <t>Hospitalizaciones 1 a 4 años</t>
  </si>
  <si>
    <t>Hospitaliz_casos_1a4</t>
  </si>
  <si>
    <t>IRAG &lt;1 año</t>
  </si>
  <si>
    <t>IRAG 1 a 4 años</t>
  </si>
  <si>
    <t>Muertes_casos_&lt;1año</t>
  </si>
  <si>
    <t>Muertes_casos_1a4</t>
  </si>
  <si>
    <t>Muertes de IRAG 5 a 14 años</t>
  </si>
  <si>
    <t>Muertes_casos_5a14</t>
  </si>
  <si>
    <t>Muertes_casos_15a49</t>
  </si>
  <si>
    <t>Muertes_casos_50a64</t>
  </si>
  <si>
    <t>Muertes_casos_65mas</t>
  </si>
  <si>
    <t>Muertes de IRAG 15 a 49 años</t>
  </si>
  <si>
    <t>Muertes de IRAG 50 a  64 años</t>
  </si>
  <si>
    <t>Muertes de IRAG 64 años y +</t>
  </si>
  <si>
    <t>Muertes de IRAG 1 a 4 años</t>
  </si>
  <si>
    <t>Muertes de IRAG &lt; 1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</si>
</sst>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u/>
      <sz val="11"/>
      <color theme="1"/>
      <name val="Calibri"/>
      <family val="2"/>
      <scheme val="minor"/>
    </font>
    <font>
      <sz val="1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9">
    <xf numFmtId="0" fontId="0" fillId="0" borderId="0"/>
    <xf numFmtId="0" fontId="23" fillId="0" borderId="0"/>
    <xf numFmtId="9" fontId="23" fillId="0" borderId="0" applyFont="0" applyFill="0" applyBorder="0" applyAlignment="0" applyProtection="0"/>
    <xf numFmtId="0" fontId="49" fillId="10" borderId="0" applyNumberFormat="0" applyBorder="0" applyAlignment="0" applyProtection="0"/>
    <xf numFmtId="0" fontId="49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3" borderId="0" applyNumberFormat="0" applyBorder="0" applyAlignment="0" applyProtection="0"/>
    <xf numFmtId="0" fontId="49" fillId="16" borderId="0" applyNumberFormat="0" applyBorder="0" applyAlignment="0" applyProtection="0"/>
    <xf numFmtId="0" fontId="49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1" fillId="12" borderId="0" applyNumberFormat="0" applyBorder="0" applyAlignment="0" applyProtection="0"/>
    <xf numFmtId="0" fontId="52" fillId="24" borderId="18" applyNumberFormat="0" applyAlignment="0" applyProtection="0"/>
    <xf numFmtId="0" fontId="53" fillId="25" borderId="33" applyNumberFormat="0" applyAlignment="0" applyProtection="0"/>
    <xf numFmtId="0" fontId="54" fillId="0" borderId="34" applyNumberFormat="0" applyFill="0" applyAlignment="0" applyProtection="0"/>
    <xf numFmtId="0" fontId="55" fillId="0" borderId="0" applyNumberFormat="0" applyFill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9" borderId="0" applyNumberFormat="0" applyBorder="0" applyAlignment="0" applyProtection="0"/>
    <xf numFmtId="0" fontId="56" fillId="15" borderId="18" applyNumberFormat="0" applyAlignment="0" applyProtection="0"/>
    <xf numFmtId="0" fontId="57" fillId="11" borderId="0" applyNumberFormat="0" applyBorder="0" applyAlignment="0" applyProtection="0"/>
    <xf numFmtId="0" fontId="58" fillId="30" borderId="0" applyNumberFormat="0" applyBorder="0" applyAlignment="0" applyProtection="0"/>
    <xf numFmtId="0" fontId="25" fillId="0" borderId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60" fillId="0" borderId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23" fillId="0" borderId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23" fillId="0" borderId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23" fillId="0" borderId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23" fillId="0" borderId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23" fillId="0" borderId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23" fillId="0" borderId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25" fillId="0" borderId="0"/>
    <xf numFmtId="0" fontId="59" fillId="0" borderId="0" applyNumberFormat="0" applyBorder="0" applyAlignment="0"/>
    <xf numFmtId="0" fontId="59" fillId="0" borderId="0" applyNumberFormat="0" applyBorder="0" applyAlignment="0"/>
    <xf numFmtId="0" fontId="23" fillId="0" borderId="0"/>
    <xf numFmtId="0" fontId="23" fillId="0" borderId="0"/>
    <xf numFmtId="0" fontId="23" fillId="0" borderId="0"/>
    <xf numFmtId="0" fontId="61" fillId="0" borderId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23" fillId="0" borderId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23" fillId="0" borderId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23" fillId="0" borderId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23" fillId="0" borderId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23" fillId="0" borderId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23" fillId="0" borderId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59" fillId="0" borderId="0" applyNumberFormat="0" applyBorder="0" applyAlignment="0"/>
    <xf numFmtId="0" fontId="49" fillId="9" borderId="32" applyNumberFormat="0" applyFont="0" applyAlignment="0" applyProtection="0"/>
    <xf numFmtId="9" fontId="25" fillId="0" borderId="0" applyFont="0" applyFill="0" applyBorder="0" applyAlignment="0" applyProtection="0"/>
    <xf numFmtId="0" fontId="62" fillId="24" borderId="35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36" applyNumberFormat="0" applyFill="0" applyAlignment="0" applyProtection="0"/>
    <xf numFmtId="0" fontId="66" fillId="0" borderId="37" applyNumberFormat="0" applyFill="0" applyAlignment="0" applyProtection="0"/>
    <xf numFmtId="0" fontId="55" fillId="0" borderId="38" applyNumberFormat="0" applyFill="0" applyAlignment="0" applyProtection="0"/>
    <xf numFmtId="0" fontId="67" fillId="0" borderId="0" applyNumberFormat="0" applyFill="0" applyBorder="0" applyAlignment="0" applyProtection="0"/>
    <xf numFmtId="0" fontId="68" fillId="0" borderId="39" applyNumberFormat="0" applyFill="0" applyAlignment="0" applyProtection="0"/>
    <xf numFmtId="0" fontId="69" fillId="0" borderId="40" applyNumberFormat="0" applyFill="0" applyAlignment="0" applyProtection="0"/>
    <xf numFmtId="0" fontId="70" fillId="0" borderId="41" applyNumberFormat="0" applyFill="0" applyAlignment="0" applyProtection="0"/>
    <xf numFmtId="0" fontId="71" fillId="0" borderId="42" applyNumberFormat="0" applyFill="0" applyAlignment="0" applyProtection="0"/>
    <xf numFmtId="0" fontId="71" fillId="0" borderId="0" applyNumberFormat="0" applyFill="0" applyBorder="0" applyAlignment="0" applyProtection="0"/>
    <xf numFmtId="0" fontId="72" fillId="31" borderId="0" applyNumberFormat="0" applyBorder="0" applyAlignment="0" applyProtection="0"/>
    <xf numFmtId="0" fontId="73" fillId="32" borderId="0" applyNumberFormat="0" applyBorder="0" applyAlignment="0" applyProtection="0"/>
    <xf numFmtId="0" fontId="74" fillId="33" borderId="0" applyNumberFormat="0" applyBorder="0" applyAlignment="0" applyProtection="0"/>
    <xf numFmtId="0" fontId="75" fillId="34" borderId="43" applyNumberFormat="0" applyAlignment="0" applyProtection="0"/>
    <xf numFmtId="0" fontId="76" fillId="35" borderId="44" applyNumberFormat="0" applyAlignment="0" applyProtection="0"/>
    <xf numFmtId="0" fontId="77" fillId="35" borderId="43" applyNumberFormat="0" applyAlignment="0" applyProtection="0"/>
    <xf numFmtId="0" fontId="78" fillId="0" borderId="45" applyNumberFormat="0" applyFill="0" applyAlignment="0" applyProtection="0"/>
    <xf numFmtId="0" fontId="79" fillId="36" borderId="46" applyNumberFormat="0" applyAlignment="0" applyProtection="0"/>
    <xf numFmtId="0" fontId="80" fillId="0" borderId="0" applyNumberFormat="0" applyFill="0" applyBorder="0" applyAlignment="0" applyProtection="0"/>
    <xf numFmtId="0" fontId="23" fillId="9" borderId="32" applyNumberFormat="0" applyFont="0" applyAlignment="0" applyProtection="0"/>
    <xf numFmtId="0" fontId="81" fillId="0" borderId="0" applyNumberFormat="0" applyFill="0" applyBorder="0" applyAlignment="0" applyProtection="0"/>
    <xf numFmtId="0" fontId="1" fillId="0" borderId="47" applyNumberFormat="0" applyFill="0" applyAlignment="0" applyProtection="0"/>
    <xf numFmtId="0" fontId="82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82" fillId="40" borderId="0" applyNumberFormat="0" applyBorder="0" applyAlignment="0" applyProtection="0"/>
    <xf numFmtId="0" fontId="82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82" fillId="44" borderId="0" applyNumberFormat="0" applyBorder="0" applyAlignment="0" applyProtection="0"/>
    <xf numFmtId="0" fontId="82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82" fillId="48" borderId="0" applyNumberFormat="0" applyBorder="0" applyAlignment="0" applyProtection="0"/>
    <xf numFmtId="0" fontId="82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82" fillId="52" borderId="0" applyNumberFormat="0" applyBorder="0" applyAlignment="0" applyProtection="0"/>
    <xf numFmtId="0" fontId="82" fillId="53" borderId="0" applyNumberFormat="0" applyBorder="0" applyAlignment="0" applyProtection="0"/>
    <xf numFmtId="0" fontId="23" fillId="54" borderId="0" applyNumberFormat="0" applyBorder="0" applyAlignment="0" applyProtection="0"/>
    <xf numFmtId="0" fontId="23" fillId="55" borderId="0" applyNumberFormat="0" applyBorder="0" applyAlignment="0" applyProtection="0"/>
    <xf numFmtId="0" fontId="82" fillId="56" borderId="0" applyNumberFormat="0" applyBorder="0" applyAlignment="0" applyProtection="0"/>
    <xf numFmtId="0" fontId="82" fillId="57" borderId="0" applyNumberFormat="0" applyBorder="0" applyAlignment="0" applyProtection="0"/>
    <xf numFmtId="0" fontId="23" fillId="58" borderId="0" applyNumberFormat="0" applyBorder="0" applyAlignment="0" applyProtection="0"/>
    <xf numFmtId="0" fontId="23" fillId="59" borderId="0" applyNumberFormat="0" applyBorder="0" applyAlignment="0" applyProtection="0"/>
    <xf numFmtId="0" fontId="82" fillId="60" borderId="0" applyNumberFormat="0" applyBorder="0" applyAlignment="0" applyProtection="0"/>
    <xf numFmtId="0" fontId="83" fillId="0" borderId="0" applyNumberFormat="0" applyFill="0" applyBorder="0" applyAlignment="0" applyProtection="0"/>
    <xf numFmtId="0" fontId="25" fillId="0" borderId="0"/>
    <xf numFmtId="0" fontId="85" fillId="0" borderId="0"/>
  </cellStyleXfs>
  <cellXfs count="200">
    <xf numFmtId="0" fontId="0" fillId="0" borderId="0" xfId="0"/>
    <xf numFmtId="0" fontId="3" fillId="0" borderId="0" xfId="0" applyFont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8" fillId="0" borderId="0" xfId="0" applyFont="1" applyFill="1" applyBorder="1" applyAlignment="1">
      <alignment vertical="center"/>
    </xf>
    <xf numFmtId="0" fontId="9" fillId="0" borderId="0" xfId="0" applyFont="1" applyBorder="1" applyAlignment="1"/>
    <xf numFmtId="0" fontId="10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8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0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5" fillId="3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 textRotation="90"/>
    </xf>
    <xf numFmtId="0" fontId="2" fillId="6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5" fillId="0" borderId="1" xfId="0" applyNumberFormat="1" applyFont="1" applyFill="1" applyBorder="1" applyAlignment="1">
      <alignment horizontal="center"/>
    </xf>
    <xf numFmtId="0" fontId="24" fillId="0" borderId="1" xfId="1" applyFont="1" applyBorder="1" applyAlignment="1">
      <alignment horizontal="center"/>
    </xf>
    <xf numFmtId="0" fontId="1" fillId="0" borderId="0" xfId="0" applyFont="1" applyBorder="1" applyAlignment="1">
      <alignment vertical="top"/>
    </xf>
    <xf numFmtId="0" fontId="2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0" xfId="0" applyFont="1" applyBorder="1"/>
    <xf numFmtId="164" fontId="0" fillId="0" borderId="0" xfId="2" applyNumberFormat="1" applyFont="1" applyBorder="1"/>
    <xf numFmtId="164" fontId="1" fillId="0" borderId="0" xfId="2" applyNumberFormat="1" applyFont="1" applyBorder="1"/>
    <xf numFmtId="164" fontId="0" fillId="0" borderId="0" xfId="2" applyNumberFormat="1" applyFont="1"/>
    <xf numFmtId="0" fontId="1" fillId="0" borderId="4" xfId="0" applyFont="1" applyBorder="1"/>
    <xf numFmtId="0" fontId="1" fillId="0" borderId="17" xfId="0" applyFont="1" applyBorder="1"/>
    <xf numFmtId="164" fontId="1" fillId="0" borderId="4" xfId="2" applyNumberFormat="1" applyFont="1" applyBorder="1"/>
    <xf numFmtId="0" fontId="0" fillId="0" borderId="14" xfId="0" applyFont="1" applyBorder="1"/>
    <xf numFmtId="1" fontId="0" fillId="0" borderId="0" xfId="2" applyNumberFormat="1" applyFont="1"/>
    <xf numFmtId="0" fontId="5" fillId="5" borderId="1" xfId="0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0" fillId="0" borderId="1" xfId="0" applyBorder="1"/>
    <xf numFmtId="9" fontId="1" fillId="0" borderId="0" xfId="2" applyNumberFormat="1" applyFont="1" applyBorder="1"/>
    <xf numFmtId="0" fontId="84" fillId="0" borderId="0" xfId="0" applyFont="1"/>
    <xf numFmtId="0" fontId="1" fillId="0" borderId="0" xfId="0" applyFont="1" applyBorder="1" applyAlignment="1">
      <alignment horizontal="left"/>
    </xf>
    <xf numFmtId="3" fontId="0" fillId="0" borderId="0" xfId="0" applyNumberFormat="1"/>
    <xf numFmtId="0" fontId="0" fillId="0" borderId="2" xfId="0" applyBorder="1" applyAlignment="1">
      <alignment horizontal="center" vertical="center" textRotation="90"/>
    </xf>
    <xf numFmtId="0" fontId="26" fillId="0" borderId="2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textRotation="90"/>
    </xf>
    <xf numFmtId="0" fontId="2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85" fillId="0" borderId="0" xfId="228"/>
    <xf numFmtId="0" fontId="47" fillId="0" borderId="0" xfId="228" applyFont="1"/>
    <xf numFmtId="0" fontId="46" fillId="0" borderId="0" xfId="228" applyFont="1" applyAlignment="1">
      <alignment horizontal="center"/>
    </xf>
    <xf numFmtId="0" fontId="45" fillId="0" borderId="0" xfId="228" applyFont="1" applyAlignment="1">
      <alignment horizontal="center"/>
    </xf>
    <xf numFmtId="0" fontId="85" fillId="0" borderId="0" xfId="228" applyFill="1"/>
    <xf numFmtId="0" fontId="45" fillId="0" borderId="0" xfId="228" applyFont="1" applyFill="1" applyAlignment="1">
      <alignment horizontal="center"/>
    </xf>
    <xf numFmtId="164" fontId="43" fillId="8" borderId="1" xfId="228" applyNumberFormat="1" applyFont="1" applyFill="1" applyBorder="1" applyAlignment="1">
      <alignment vertical="center"/>
    </xf>
    <xf numFmtId="0" fontId="85" fillId="0" borderId="0" xfId="228" applyAlignment="1">
      <alignment vertical="center"/>
    </xf>
    <xf numFmtId="0" fontId="85" fillId="0" borderId="0" xfId="228" applyFill="1" applyAlignment="1">
      <alignment vertical="center"/>
    </xf>
    <xf numFmtId="0" fontId="39" fillId="0" borderId="0" xfId="228" applyFont="1" applyFill="1" applyBorder="1" applyAlignment="1">
      <alignment vertical="center"/>
    </xf>
    <xf numFmtId="0" fontId="44" fillId="0" borderId="0" xfId="228" applyFont="1" applyAlignment="1">
      <alignment vertical="center"/>
    </xf>
    <xf numFmtId="0" fontId="85" fillId="0" borderId="31" xfId="228" applyFill="1" applyBorder="1" applyAlignment="1"/>
    <xf numFmtId="0" fontId="41" fillId="0" borderId="0" xfId="228" applyFont="1" applyAlignment="1">
      <alignment vertical="center"/>
    </xf>
    <xf numFmtId="0" fontId="40" fillId="7" borderId="18" xfId="228" applyFont="1" applyFill="1" applyBorder="1" applyAlignment="1">
      <alignment horizontal="center" vertical="center" wrapText="1"/>
    </xf>
    <xf numFmtId="164" fontId="33" fillId="0" borderId="0" xfId="228" applyNumberFormat="1" applyFont="1"/>
    <xf numFmtId="164" fontId="39" fillId="8" borderId="18" xfId="228" applyNumberFormat="1" applyFont="1" applyFill="1" applyBorder="1" applyAlignment="1">
      <alignment horizontal="center"/>
    </xf>
    <xf numFmtId="0" fontId="39" fillId="8" borderId="18" xfId="228" applyFont="1" applyFill="1" applyBorder="1" applyAlignment="1">
      <alignment horizontal="center" vertical="top" wrapText="1"/>
    </xf>
    <xf numFmtId="49" fontId="36" fillId="0" borderId="18" xfId="228" applyNumberFormat="1" applyFont="1" applyBorder="1" applyAlignment="1">
      <alignment horizontal="center" vertical="top" wrapText="1"/>
    </xf>
    <xf numFmtId="164" fontId="39" fillId="8" borderId="21" xfId="228" applyNumberFormat="1" applyFont="1" applyFill="1" applyBorder="1" applyAlignment="1">
      <alignment horizontal="center"/>
    </xf>
    <xf numFmtId="0" fontId="33" fillId="0" borderId="0" xfId="228" applyFont="1"/>
    <xf numFmtId="0" fontId="85" fillId="0" borderId="0" xfId="228" applyAlignment="1">
      <alignment horizontal="center"/>
    </xf>
    <xf numFmtId="0" fontId="38" fillId="7" borderId="28" xfId="228" applyFont="1" applyFill="1" applyBorder="1" applyAlignment="1">
      <alignment horizontal="center" vertical="center" wrapText="1"/>
    </xf>
    <xf numFmtId="49" fontId="36" fillId="7" borderId="28" xfId="228" applyNumberFormat="1" applyFont="1" applyFill="1" applyBorder="1" applyAlignment="1">
      <alignment horizontal="center" vertical="center" wrapText="1"/>
    </xf>
    <xf numFmtId="49" fontId="36" fillId="7" borderId="21" xfId="228" applyNumberFormat="1" applyFont="1" applyFill="1" applyBorder="1" applyAlignment="1">
      <alignment vertical="center" wrapText="1"/>
    </xf>
    <xf numFmtId="49" fontId="36" fillId="7" borderId="19" xfId="228" applyNumberFormat="1" applyFont="1" applyFill="1" applyBorder="1" applyAlignment="1">
      <alignment horizontal="center" vertical="center" wrapText="1"/>
    </xf>
    <xf numFmtId="49" fontId="36" fillId="7" borderId="18" xfId="228" applyNumberFormat="1" applyFont="1" applyFill="1" applyBorder="1" applyAlignment="1">
      <alignment horizontal="center" vertical="center" wrapText="1"/>
    </xf>
    <xf numFmtId="49" fontId="36" fillId="7" borderId="22" xfId="228" applyNumberFormat="1" applyFont="1" applyFill="1" applyBorder="1" applyAlignment="1">
      <alignment vertical="center" wrapText="1"/>
    </xf>
    <xf numFmtId="0" fontId="34" fillId="0" borderId="0" xfId="228" applyFont="1"/>
    <xf numFmtId="0" fontId="30" fillId="0" borderId="0" xfId="228" applyFont="1" applyBorder="1" applyAlignment="1"/>
    <xf numFmtId="0" fontId="32" fillId="0" borderId="0" xfId="228" applyFont="1" applyBorder="1" applyAlignment="1">
      <alignment horizontal="left" wrapText="1"/>
    </xf>
    <xf numFmtId="0" fontId="27" fillId="0" borderId="0" xfId="228" applyFont="1" applyBorder="1" applyAlignment="1"/>
    <xf numFmtId="0" fontId="28" fillId="61" borderId="4" xfId="228" applyFont="1" applyFill="1" applyBorder="1" applyAlignment="1" applyProtection="1">
      <protection locked="0"/>
    </xf>
    <xf numFmtId="49" fontId="36" fillId="7" borderId="1" xfId="228" applyNumberFormat="1" applyFont="1" applyFill="1" applyBorder="1" applyAlignment="1">
      <alignment horizontal="center" vertical="center" wrapText="1"/>
    </xf>
    <xf numFmtId="49" fontId="37" fillId="62" borderId="20" xfId="228" applyNumberFormat="1" applyFont="1" applyFill="1" applyBorder="1" applyAlignment="1">
      <alignment horizontal="center" vertical="center" wrapText="1"/>
    </xf>
    <xf numFmtId="49" fontId="37" fillId="62" borderId="18" xfId="228" applyNumberFormat="1" applyFont="1" applyFill="1" applyBorder="1" applyAlignment="1">
      <alignment horizontal="center" vertical="center" wrapText="1"/>
    </xf>
    <xf numFmtId="49" fontId="37" fillId="62" borderId="22" xfId="228" applyNumberFormat="1" applyFont="1" applyFill="1" applyBorder="1" applyAlignment="1">
      <alignment horizontal="center" vertical="center" wrapText="1"/>
    </xf>
    <xf numFmtId="0" fontId="39" fillId="64" borderId="18" xfId="228" applyFont="1" applyFill="1" applyBorder="1" applyAlignment="1" applyProtection="1">
      <alignment horizontal="center"/>
      <protection locked="0"/>
    </xf>
    <xf numFmtId="0" fontId="39" fillId="64" borderId="18" xfId="228" applyFont="1" applyFill="1" applyBorder="1" applyAlignment="1" applyProtection="1">
      <alignment horizontal="center" vertical="top" wrapText="1"/>
      <protection locked="0"/>
    </xf>
    <xf numFmtId="0" fontId="39" fillId="64" borderId="21" xfId="228" applyFont="1" applyFill="1" applyBorder="1" applyAlignment="1" applyProtection="1">
      <alignment horizontal="center" vertical="top" wrapText="1"/>
      <protection locked="0"/>
    </xf>
    <xf numFmtId="164" fontId="41" fillId="7" borderId="18" xfId="228" applyNumberFormat="1" applyFont="1" applyFill="1" applyBorder="1" applyAlignment="1">
      <alignment horizontal="center" vertical="center"/>
    </xf>
    <xf numFmtId="164" fontId="39" fillId="7" borderId="21" xfId="228" applyNumberFormat="1" applyFont="1" applyFill="1" applyBorder="1" applyAlignment="1">
      <alignment horizontal="center"/>
    </xf>
    <xf numFmtId="0" fontId="29" fillId="61" borderId="0" xfId="228" applyFont="1" applyFill="1" applyBorder="1" applyAlignment="1" applyProtection="1">
      <protection locked="0"/>
    </xf>
    <xf numFmtId="0" fontId="0" fillId="65" borderId="1" xfId="0" applyFont="1" applyFill="1" applyBorder="1" applyAlignment="1">
      <alignment horizontal="center" vertical="center" wrapText="1"/>
    </xf>
    <xf numFmtId="0" fontId="10" fillId="65" borderId="1" xfId="0" applyFont="1" applyFill="1" applyBorder="1" applyAlignment="1">
      <alignment horizontal="right" vertical="center" wrapText="1"/>
    </xf>
    <xf numFmtId="0" fontId="3" fillId="65" borderId="1" xfId="0" applyFont="1" applyFill="1" applyBorder="1"/>
    <xf numFmtId="0" fontId="3" fillId="65" borderId="3" xfId="0" applyFont="1" applyFill="1" applyBorder="1" applyAlignment="1" applyProtection="1">
      <alignment horizontal="center"/>
    </xf>
    <xf numFmtId="0" fontId="3" fillId="65" borderId="1" xfId="0" applyFont="1" applyFill="1" applyBorder="1" applyAlignment="1" applyProtection="1">
      <alignment horizontal="center"/>
    </xf>
    <xf numFmtId="0" fontId="48" fillId="65" borderId="3" xfId="0" applyFont="1" applyFill="1" applyBorder="1" applyAlignment="1" applyProtection="1">
      <alignment horizontal="center"/>
    </xf>
    <xf numFmtId="0" fontId="0" fillId="65" borderId="0" xfId="0" applyFill="1"/>
    <xf numFmtId="0" fontId="3" fillId="65" borderId="1" xfId="0" applyFont="1" applyFill="1" applyBorder="1" applyAlignment="1">
      <alignment vertical="center"/>
    </xf>
    <xf numFmtId="0" fontId="48" fillId="65" borderId="1" xfId="0" applyFont="1" applyFill="1" applyBorder="1" applyAlignment="1" applyProtection="1">
      <alignment horizontal="center"/>
    </xf>
    <xf numFmtId="1" fontId="5" fillId="65" borderId="1" xfId="0" applyNumberFormat="1" applyFont="1" applyFill="1" applyBorder="1" applyAlignment="1">
      <alignment horizontal="center"/>
    </xf>
    <xf numFmtId="0" fontId="0" fillId="65" borderId="1" xfId="0" applyFill="1" applyBorder="1"/>
    <xf numFmtId="1" fontId="6" fillId="65" borderId="1" xfId="0" applyNumberFormat="1" applyFont="1" applyFill="1" applyBorder="1" applyAlignment="1">
      <alignment horizontal="center"/>
    </xf>
    <xf numFmtId="0" fontId="3" fillId="65" borderId="0" xfId="0" applyFont="1" applyFill="1"/>
    <xf numFmtId="0" fontId="3" fillId="65" borderId="1" xfId="0" applyFont="1" applyFill="1" applyBorder="1" applyAlignment="1">
      <alignment horizontal="center"/>
    </xf>
    <xf numFmtId="0" fontId="0" fillId="65" borderId="1" xfId="0" applyFont="1" applyFill="1" applyBorder="1" applyAlignment="1">
      <alignment horizontal="left" vertical="center" wrapText="1"/>
    </xf>
    <xf numFmtId="0" fontId="3" fillId="65" borderId="3" xfId="0" applyFont="1" applyFill="1" applyBorder="1" applyAlignment="1">
      <alignment vertical="center"/>
    </xf>
    <xf numFmtId="0" fontId="3" fillId="65" borderId="3" xfId="0" applyFont="1" applyFill="1" applyBorder="1" applyAlignment="1" applyProtection="1">
      <alignment vertical="center"/>
    </xf>
    <xf numFmtId="1" fontId="5" fillId="65" borderId="3" xfId="2" applyNumberFormat="1" applyFont="1" applyFill="1" applyBorder="1" applyAlignment="1">
      <alignment vertical="center"/>
    </xf>
    <xf numFmtId="1" fontId="5" fillId="65" borderId="0" xfId="2" applyNumberFormat="1" applyFont="1" applyFill="1" applyBorder="1" applyAlignment="1">
      <alignment vertical="center"/>
    </xf>
    <xf numFmtId="0" fontId="3" fillId="65" borderId="0" xfId="0" applyFont="1" applyFill="1" applyBorder="1" applyAlignment="1">
      <alignment vertical="center"/>
    </xf>
    <xf numFmtId="0" fontId="3" fillId="65" borderId="0" xfId="0" applyFont="1" applyFill="1" applyBorder="1" applyAlignment="1" applyProtection="1">
      <alignment vertical="center"/>
    </xf>
    <xf numFmtId="0" fontId="0" fillId="65" borderId="0" xfId="0" applyFill="1" applyBorder="1"/>
    <xf numFmtId="0" fontId="3" fillId="65" borderId="1" xfId="0" applyFont="1" applyFill="1" applyBorder="1" applyAlignment="1" applyProtection="1">
      <alignment vertical="center"/>
    </xf>
    <xf numFmtId="1" fontId="5" fillId="65" borderId="1" xfId="2" applyNumberFormat="1" applyFont="1" applyFill="1" applyBorder="1" applyAlignment="1">
      <alignment vertical="center"/>
    </xf>
    <xf numFmtId="1" fontId="3" fillId="65" borderId="1" xfId="0" applyNumberFormat="1" applyFont="1" applyFill="1" applyBorder="1" applyAlignment="1" applyProtection="1">
      <alignment vertical="center"/>
    </xf>
    <xf numFmtId="1" fontId="3" fillId="65" borderId="0" xfId="0" applyNumberFormat="1" applyFont="1" applyFill="1" applyBorder="1" applyAlignment="1">
      <alignment vertical="center"/>
    </xf>
    <xf numFmtId="1" fontId="3" fillId="65" borderId="0" xfId="0" applyNumberFormat="1" applyFont="1" applyFill="1" applyBorder="1" applyAlignment="1" applyProtection="1">
      <alignment vertical="center"/>
    </xf>
    <xf numFmtId="0" fontId="0" fillId="65" borderId="2" xfId="0" applyFill="1" applyBorder="1"/>
    <xf numFmtId="0" fontId="3" fillId="65" borderId="2" xfId="0" applyFont="1" applyFill="1" applyBorder="1" applyAlignment="1" applyProtection="1">
      <alignment vertical="center"/>
    </xf>
    <xf numFmtId="1" fontId="3" fillId="65" borderId="2" xfId="0" applyNumberFormat="1" applyFont="1" applyFill="1" applyBorder="1" applyAlignment="1" applyProtection="1">
      <alignment vertical="center"/>
    </xf>
    <xf numFmtId="0" fontId="42" fillId="8" borderId="2" xfId="228" applyFont="1" applyFill="1" applyBorder="1" applyAlignment="1">
      <alignment horizontal="left" vertical="center"/>
    </xf>
    <xf numFmtId="0" fontId="42" fillId="8" borderId="7" xfId="228" applyFont="1" applyFill="1" applyBorder="1" applyAlignment="1">
      <alignment horizontal="left" vertical="center"/>
    </xf>
    <xf numFmtId="0" fontId="42" fillId="8" borderId="8" xfId="228" applyFont="1" applyFill="1" applyBorder="1" applyAlignment="1">
      <alignment horizontal="left" vertical="center"/>
    </xf>
    <xf numFmtId="0" fontId="42" fillId="8" borderId="2" xfId="228" applyFont="1" applyFill="1" applyBorder="1" applyAlignment="1">
      <alignment horizontal="left" vertical="center" wrapText="1"/>
    </xf>
    <xf numFmtId="0" fontId="42" fillId="8" borderId="7" xfId="228" applyFont="1" applyFill="1" applyBorder="1" applyAlignment="1">
      <alignment horizontal="left" vertical="center" wrapText="1"/>
    </xf>
    <xf numFmtId="0" fontId="42" fillId="8" borderId="8" xfId="228" applyFont="1" applyFill="1" applyBorder="1" applyAlignment="1">
      <alignment horizontal="left" vertical="center" wrapText="1"/>
    </xf>
    <xf numFmtId="49" fontId="37" fillId="7" borderId="25" xfId="228" applyNumberFormat="1" applyFont="1" applyFill="1" applyBorder="1" applyAlignment="1">
      <alignment horizontal="center" vertical="center" wrapText="1"/>
    </xf>
    <xf numFmtId="49" fontId="37" fillId="7" borderId="29" xfId="228" applyNumberFormat="1" applyFont="1" applyFill="1" applyBorder="1" applyAlignment="1">
      <alignment horizontal="center" vertical="center" wrapText="1"/>
    </xf>
    <xf numFmtId="49" fontId="42" fillId="0" borderId="4" xfId="228" applyNumberFormat="1" applyFont="1" applyFill="1" applyBorder="1" applyAlignment="1">
      <alignment horizontal="center" vertical="top" wrapText="1"/>
    </xf>
    <xf numFmtId="49" fontId="36" fillId="7" borderId="24" xfId="228" applyNumberFormat="1" applyFont="1" applyFill="1" applyBorder="1" applyAlignment="1">
      <alignment horizontal="center" vertical="center" wrapText="1"/>
    </xf>
    <xf numFmtId="49" fontId="36" fillId="7" borderId="28" xfId="228" applyNumberFormat="1" applyFont="1" applyFill="1" applyBorder="1" applyAlignment="1">
      <alignment horizontal="center" vertical="center" wrapText="1"/>
    </xf>
    <xf numFmtId="49" fontId="36" fillId="7" borderId="21" xfId="228" applyNumberFormat="1" applyFont="1" applyFill="1" applyBorder="1" applyAlignment="1">
      <alignment horizontal="center" vertical="center" wrapText="1"/>
    </xf>
    <xf numFmtId="49" fontId="36" fillId="7" borderId="18" xfId="228" applyNumberFormat="1" applyFont="1" applyFill="1" applyBorder="1" applyAlignment="1">
      <alignment horizontal="center" vertical="center" wrapText="1"/>
    </xf>
    <xf numFmtId="49" fontId="36" fillId="7" borderId="19" xfId="228" applyNumberFormat="1" applyFont="1" applyFill="1" applyBorder="1" applyAlignment="1">
      <alignment horizontal="center" vertical="center" wrapText="1"/>
    </xf>
    <xf numFmtId="49" fontId="36" fillId="7" borderId="23" xfId="228" applyNumberFormat="1" applyFont="1" applyFill="1" applyBorder="1" applyAlignment="1">
      <alignment horizontal="center" vertical="center" wrapText="1"/>
    </xf>
    <xf numFmtId="49" fontId="36" fillId="7" borderId="27" xfId="228" applyNumberFormat="1" applyFont="1" applyFill="1" applyBorder="1" applyAlignment="1">
      <alignment horizontal="center" vertical="center" wrapText="1"/>
    </xf>
    <xf numFmtId="0" fontId="31" fillId="0" borderId="10" xfId="228" applyFont="1" applyBorder="1" applyAlignment="1">
      <alignment horizontal="left" wrapText="1"/>
    </xf>
    <xf numFmtId="0" fontId="32" fillId="0" borderId="11" xfId="228" applyFont="1" applyBorder="1" applyAlignment="1">
      <alignment horizontal="left" wrapText="1"/>
    </xf>
    <xf numFmtId="0" fontId="32" fillId="0" borderId="12" xfId="228" applyFont="1" applyBorder="1" applyAlignment="1">
      <alignment horizontal="left" wrapText="1"/>
    </xf>
    <xf numFmtId="0" fontId="32" fillId="0" borderId="13" xfId="228" applyFont="1" applyBorder="1" applyAlignment="1">
      <alignment horizontal="left" wrapText="1"/>
    </xf>
    <xf numFmtId="0" fontId="32" fillId="0" borderId="0" xfId="228" applyFont="1" applyBorder="1" applyAlignment="1">
      <alignment horizontal="left" wrapText="1"/>
    </xf>
    <xf numFmtId="0" fontId="32" fillId="0" borderId="14" xfId="228" applyFont="1" applyBorder="1" applyAlignment="1">
      <alignment horizontal="left" wrapText="1"/>
    </xf>
    <xf numFmtId="0" fontId="32" fillId="0" borderId="9" xfId="228" applyFont="1" applyBorder="1" applyAlignment="1">
      <alignment horizontal="left" wrapText="1"/>
    </xf>
    <xf numFmtId="0" fontId="32" fillId="0" borderId="4" xfId="228" applyFont="1" applyBorder="1" applyAlignment="1">
      <alignment horizontal="left" wrapText="1"/>
    </xf>
    <xf numFmtId="0" fontId="32" fillId="0" borderId="17" xfId="228" applyFont="1" applyBorder="1" applyAlignment="1">
      <alignment horizontal="left" wrapText="1"/>
    </xf>
    <xf numFmtId="0" fontId="31" fillId="0" borderId="15" xfId="228" applyFont="1" applyBorder="1" applyAlignment="1">
      <alignment horizontal="left" vertical="center" wrapText="1"/>
    </xf>
    <xf numFmtId="0" fontId="31" fillId="0" borderId="16" xfId="228" applyFont="1" applyBorder="1" applyAlignment="1">
      <alignment horizontal="left" vertical="center" wrapText="1"/>
    </xf>
    <xf numFmtId="0" fontId="31" fillId="0" borderId="0" xfId="228" applyFont="1" applyBorder="1" applyAlignment="1">
      <alignment horizontal="left" vertical="center" wrapText="1"/>
    </xf>
    <xf numFmtId="49" fontId="35" fillId="0" borderId="0" xfId="228" applyNumberFormat="1" applyFont="1" applyFill="1" applyBorder="1" applyAlignment="1">
      <alignment horizontal="center" vertical="center" wrapText="1"/>
    </xf>
    <xf numFmtId="49" fontId="36" fillId="7" borderId="1" xfId="228" applyNumberFormat="1" applyFont="1" applyFill="1" applyBorder="1" applyAlignment="1">
      <alignment horizontal="center" vertical="center"/>
    </xf>
    <xf numFmtId="49" fontId="36" fillId="62" borderId="20" xfId="228" applyNumberFormat="1" applyFont="1" applyFill="1" applyBorder="1" applyAlignment="1">
      <alignment horizontal="center" vertical="center" wrapText="1"/>
    </xf>
    <xf numFmtId="49" fontId="36" fillId="62" borderId="18" xfId="228" applyNumberFormat="1" applyFont="1" applyFill="1" applyBorder="1" applyAlignment="1">
      <alignment horizontal="center" vertical="center" wrapText="1"/>
    </xf>
    <xf numFmtId="49" fontId="36" fillId="63" borderId="18" xfId="228" applyNumberFormat="1" applyFont="1" applyFill="1" applyBorder="1" applyAlignment="1">
      <alignment horizontal="center" vertical="center" wrapText="1"/>
    </xf>
    <xf numFmtId="49" fontId="36" fillId="7" borderId="26" xfId="228" applyNumberFormat="1" applyFont="1" applyFill="1" applyBorder="1" applyAlignment="1">
      <alignment horizontal="center" vertical="center" wrapText="1"/>
    </xf>
    <xf numFmtId="49" fontId="36" fillId="7" borderId="30" xfId="228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</cellXfs>
  <cellStyles count="229">
    <cellStyle name="20% - Énfasis1" xfId="203" builtinId="30" customBuiltin="1"/>
    <cellStyle name="20% - Énfasis1 2" xfId="3"/>
    <cellStyle name="20% - Énfasis2" xfId="207" builtinId="34" customBuiltin="1"/>
    <cellStyle name="20% - Énfasis2 2" xfId="4"/>
    <cellStyle name="20% - Énfasis3" xfId="211" builtinId="38" customBuiltin="1"/>
    <cellStyle name="20% - Énfasis3 2" xfId="5"/>
    <cellStyle name="20% - Énfasis4" xfId="215" builtinId="42" customBuiltin="1"/>
    <cellStyle name="20% - Énfasis4 2" xfId="6"/>
    <cellStyle name="20% - Énfasis5" xfId="219" builtinId="46" customBuiltin="1"/>
    <cellStyle name="20% - Énfasis5 2" xfId="7"/>
    <cellStyle name="20% - Énfasis6" xfId="223" builtinId="50" customBuiltin="1"/>
    <cellStyle name="20% - Énfasis6 2" xfId="8"/>
    <cellStyle name="40% - Énfasis1" xfId="204" builtinId="31" customBuiltin="1"/>
    <cellStyle name="40% - Énfasis1 2" xfId="9"/>
    <cellStyle name="40% - Énfasis2" xfId="208" builtinId="35" customBuiltin="1"/>
    <cellStyle name="40% - Énfasis2 2" xfId="10"/>
    <cellStyle name="40% - Énfasis3" xfId="212" builtinId="39" customBuiltin="1"/>
    <cellStyle name="40% - Énfasis3 2" xfId="11"/>
    <cellStyle name="40% - Énfasis4" xfId="216" builtinId="43" customBuiltin="1"/>
    <cellStyle name="40% - Énfasis4 2" xfId="12"/>
    <cellStyle name="40% - Énfasis5" xfId="220" builtinId="47" customBuiltin="1"/>
    <cellStyle name="40% - Énfasis5 2" xfId="13"/>
    <cellStyle name="40% - Énfasis6" xfId="224" builtinId="51" customBuiltin="1"/>
    <cellStyle name="40% - Énfasis6 2" xfId="14"/>
    <cellStyle name="60% - Énfasis1" xfId="205" builtinId="32" customBuiltin="1"/>
    <cellStyle name="60% - Énfasis1 2" xfId="15"/>
    <cellStyle name="60% - Énfasis2" xfId="209" builtinId="36" customBuiltin="1"/>
    <cellStyle name="60% - Énfasis2 2" xfId="16"/>
    <cellStyle name="60% - Énfasis3" xfId="213" builtinId="40" customBuiltin="1"/>
    <cellStyle name="60% - Énfasis3 2" xfId="17"/>
    <cellStyle name="60% - Énfasis4" xfId="217" builtinId="44" customBuiltin="1"/>
    <cellStyle name="60% - Énfasis4 2" xfId="18"/>
    <cellStyle name="60% - Énfasis5" xfId="221" builtinId="48" customBuiltin="1"/>
    <cellStyle name="60% - Énfasis5 2" xfId="19"/>
    <cellStyle name="60% - Énfasis6" xfId="225" builtinId="52" customBuiltin="1"/>
    <cellStyle name="60% - Énfasis6 2" xfId="20"/>
    <cellStyle name="Buena" xfId="190" builtinId="26" customBuiltin="1"/>
    <cellStyle name="Buena 2" xfId="21"/>
    <cellStyle name="Cálculo" xfId="195" builtinId="22" customBuiltin="1"/>
    <cellStyle name="Cálculo 2" xfId="22"/>
    <cellStyle name="Celda de comprobación" xfId="197" builtinId="23" customBuiltin="1"/>
    <cellStyle name="Celda de comprobación 2" xfId="23"/>
    <cellStyle name="Celda vinculada" xfId="196" builtinId="24" customBuiltin="1"/>
    <cellStyle name="Celda vinculada 2" xfId="24"/>
    <cellStyle name="Encabezado 4" xfId="189" builtinId="19" customBuiltin="1"/>
    <cellStyle name="Encabezado 4 2" xfId="25"/>
    <cellStyle name="Énfasis1" xfId="202" builtinId="29" customBuiltin="1"/>
    <cellStyle name="Énfasis1 2" xfId="26"/>
    <cellStyle name="Énfasis2" xfId="206" builtinId="33" customBuiltin="1"/>
    <cellStyle name="Énfasis2 2" xfId="27"/>
    <cellStyle name="Énfasis3" xfId="210" builtinId="37" customBuiltin="1"/>
    <cellStyle name="Énfasis3 2" xfId="28"/>
    <cellStyle name="Énfasis4" xfId="214" builtinId="41" customBuiltin="1"/>
    <cellStyle name="Énfasis4 2" xfId="29"/>
    <cellStyle name="Énfasis5" xfId="218" builtinId="45" customBuiltin="1"/>
    <cellStyle name="Énfasis5 2" xfId="30"/>
    <cellStyle name="Énfasis6" xfId="222" builtinId="49" customBuiltin="1"/>
    <cellStyle name="Énfasis6 2" xfId="31"/>
    <cellStyle name="Entrada" xfId="193" builtinId="20" customBuiltin="1"/>
    <cellStyle name="Entrada 2" xfId="32"/>
    <cellStyle name="Incorrecto" xfId="191" builtinId="27" customBuiltin="1"/>
    <cellStyle name="Incorrecto 2" xfId="33"/>
    <cellStyle name="Neutral" xfId="192" builtinId="28" customBuiltin="1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7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" xfId="199" builtinId="10" customBuiltin="1"/>
    <cellStyle name="Notas 2" xfId="176"/>
    <cellStyle name="Percent 2" xfId="177"/>
    <cellStyle name="Porcentaje" xfId="2" builtinId="5"/>
    <cellStyle name="Salida" xfId="194" builtinId="21" customBuiltin="1"/>
    <cellStyle name="Salida 2" xfId="178"/>
    <cellStyle name="Texto de advertencia" xfId="198" builtinId="11" customBuiltin="1"/>
    <cellStyle name="Texto de advertencia 2" xfId="179"/>
    <cellStyle name="Texto explicativo" xfId="200" builtinId="53" customBuiltin="1"/>
    <cellStyle name="Texto explicativo 2" xfId="180"/>
    <cellStyle name="Título 1" xfId="186" builtinId="16" customBuiltin="1"/>
    <cellStyle name="Título 1 2" xfId="181"/>
    <cellStyle name="Título 2" xfId="187" builtinId="17" customBuiltin="1"/>
    <cellStyle name="Título 2 2" xfId="182"/>
    <cellStyle name="Título 3" xfId="188" builtinId="18" customBuiltin="1"/>
    <cellStyle name="Título 3 2" xfId="183"/>
    <cellStyle name="Título 4" xfId="184"/>
    <cellStyle name="Título 4 2" xfId="226"/>
    <cellStyle name="Total" xfId="201" builtinId="25" customBuiltin="1"/>
    <cellStyle name="Total 2" xfId="185"/>
  </cellStyles>
  <dxfs count="0"/>
  <tableStyles count="0" defaultTableStyle="TableStyleMedium2" defaultPivotStyle="PivotStyleLight16"/>
  <colors>
    <mruColors>
      <color rgb="FFFF9999"/>
      <color rgb="FF00CC00"/>
      <color rgb="FFFF5050"/>
      <color rgb="FFFF3300"/>
      <color rgb="FFFF0000"/>
      <color rgb="FF009999"/>
      <color rgb="FF0000FF"/>
      <color rgb="FFFF99FF"/>
      <color rgb="FF99CC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Distribución de virus respiratorios en vigilancia por SE
2010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6"/>
          <c:order val="1"/>
          <c:tx>
            <c:strRef>
              <c:f>'IRAG Virus Identificados 2016'!$B$5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strRef>
              <c:f>'IRAG Virus Identificados 2016'!$A$6:$A$57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2016'!$B$6:$B$57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2"/>
          <c:tx>
            <c:strRef>
              <c:f>'IRAG Virus Identificados 2016'!$C$5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'IRAG Virus Identificados 2016'!$C$6:$C$57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'IRAG Virus Identificados 2016'!$D$5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'IRAG Virus Identificados 2016'!$D$6:$D$57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4"/>
          <c:tx>
            <c:strRef>
              <c:f>'IRAG Virus Identificados 2016'!$E$5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val>
            <c:numRef>
              <c:f>'IRAG Virus Identificados 2016'!$E$6:$E$57</c:f>
              <c:numCache>
                <c:formatCode>General</c:formatCode>
                <c:ptCount val="52"/>
              </c:numCache>
            </c:numRef>
          </c:val>
        </c:ser>
        <c:ser>
          <c:idx val="10"/>
          <c:order val="5"/>
          <c:tx>
            <c:strRef>
              <c:f>'IRAG Virus Identificados 2016'!$F$5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33CCCC"/>
            </a:solidFill>
            <a:ln w="25400">
              <a:noFill/>
            </a:ln>
          </c:spPr>
          <c:invertIfNegative val="0"/>
          <c:val>
            <c:numRef>
              <c:f>'IRAG Virus Identificados 2016'!$F$6:$F$57</c:f>
              <c:numCache>
                <c:formatCode>General</c:formatCode>
                <c:ptCount val="52"/>
              </c:numCache>
            </c:numRef>
          </c:val>
        </c:ser>
        <c:ser>
          <c:idx val="11"/>
          <c:order val="6"/>
          <c:tx>
            <c:strRef>
              <c:f>'IRAG Virus Identificados 2016'!$G$4:$G$5</c:f>
              <c:strCache>
                <c:ptCount val="1"/>
                <c:pt idx="0">
                  <c:v>Positivo Influenza  B B Victoria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val>
            <c:numRef>
              <c:f>'IRAG Virus Identificados 2016'!$G$6:$G$57</c:f>
              <c:numCache>
                <c:formatCode>General</c:formatCode>
                <c:ptCount val="52"/>
              </c:numCache>
            </c:numRef>
          </c:val>
        </c:ser>
        <c:ser>
          <c:idx val="12"/>
          <c:order val="7"/>
          <c:tx>
            <c:strRef>
              <c:f>'IRAG Virus Identificados 2016'!$J$5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val>
            <c:numRef>
              <c:f>'IRAG Virus Identificados 2016'!$G$6:$G$57</c:f>
              <c:numCache>
                <c:formatCode>General</c:formatCode>
                <c:ptCount val="52"/>
              </c:numCache>
            </c:numRef>
          </c:val>
        </c:ser>
        <c:ser>
          <c:idx val="13"/>
          <c:order val="8"/>
          <c:tx>
            <c:strRef>
              <c:f>'IRAG Virus Identificados 2016'!$K$5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val>
            <c:numRef>
              <c:f>'IRAG Virus Identificados 2016'!$K$6:$K$57</c:f>
              <c:numCache>
                <c:formatCode>General</c:formatCode>
                <c:ptCount val="52"/>
              </c:numCache>
            </c:numRef>
          </c:val>
        </c:ser>
        <c:ser>
          <c:idx val="14"/>
          <c:order val="9"/>
          <c:tx>
            <c:strRef>
              <c:f>'IRAG Virus Identificados 2016'!$L$5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25400">
              <a:noFill/>
            </a:ln>
          </c:spPr>
          <c:invertIfNegative val="0"/>
          <c:val>
            <c:numRef>
              <c:f>'IRAG Virus Identificados 2016'!$L$6:$L$57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7910784"/>
        <c:axId val="63281920"/>
      </c:barChart>
      <c:lineChart>
        <c:grouping val="standard"/>
        <c:varyColors val="0"/>
        <c:ser>
          <c:idx val="5"/>
          <c:order val="0"/>
          <c:tx>
            <c:strRef>
              <c:f>'IRAG Virus Identificados 2016'!$X$4:$X$5</c:f>
              <c:strCache>
                <c:ptCount val="1"/>
                <c:pt idx="0">
                  <c:v># Muestras positivas para influenza B % Positivos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'IRAG Virus Identificados 2016'!$X$6:$X$57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11296"/>
        <c:axId val="63282496"/>
      </c:lineChart>
      <c:catAx>
        <c:axId val="9791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6328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28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Número de Muestras Positivas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7910784"/>
        <c:crosses val="autoZero"/>
        <c:crossBetween val="between"/>
      </c:valAx>
      <c:catAx>
        <c:axId val="9791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63282496"/>
        <c:crosses val="autoZero"/>
        <c:auto val="1"/>
        <c:lblAlgn val="ctr"/>
        <c:lblOffset val="100"/>
        <c:noMultiLvlLbl val="0"/>
      </c:catAx>
      <c:valAx>
        <c:axId val="632824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Positivos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79112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620185922974767"/>
          <c:y val="0"/>
          <c:w val="0.76427622841965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Panamá</a:t>
            </a:r>
            <a:r>
              <a:rPr lang="en-US" sz="1100" baseline="0"/>
              <a:t> </a:t>
            </a:r>
            <a:r>
              <a:rPr lang="en-US" sz="1100"/>
              <a:t>- vigilancia centinela de IRAG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IRAG </a:t>
            </a:r>
          </a:p>
          <a:p>
            <a:pPr>
              <a:defRPr sz="1000"/>
            </a:pPr>
            <a:r>
              <a:rPr lang="en-US" sz="900" baseline="0"/>
              <a:t>(porcentaje de casos IRAG de todos ingresos hospitalarios)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05186308970531E-2"/>
          <c:y val="0.223928793329188"/>
          <c:w val="0.68316142978735528"/>
          <c:h val="0.652108989973375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'CÁLCULOS IRAG'!$G$2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val>
            <c:numRef>
              <c:f>'CÁLCULOS IRAG'!$G$3:$G$54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558592"/>
        <c:axId val="102086272"/>
      </c:barChart>
      <c:lineChart>
        <c:grouping val="standard"/>
        <c:varyColors val="0"/>
        <c:ser>
          <c:idx val="1"/>
          <c:order val="1"/>
          <c:tx>
            <c:strRef>
              <c:f>'CÁLCULOS IRAG'!$H$2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'CÁLCULOS IRAG'!$H$3:$H$54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09280"/>
        <c:axId val="102086848"/>
      </c:lineChart>
      <c:catAx>
        <c:axId val="9655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086272"/>
        <c:crosses val="autoZero"/>
        <c:auto val="1"/>
        <c:lblAlgn val="ctr"/>
        <c:lblOffset val="100"/>
        <c:noMultiLvlLbl val="0"/>
      </c:catAx>
      <c:valAx>
        <c:axId val="10208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58592"/>
        <c:crosses val="autoZero"/>
        <c:crossBetween val="between"/>
        <c:minorUnit val="1"/>
      </c:valAx>
      <c:valAx>
        <c:axId val="10208684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01409280"/>
        <c:crosses val="max"/>
        <c:crossBetween val="between"/>
      </c:valAx>
      <c:catAx>
        <c:axId val="101409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20868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Panamá - vigilancia centinela de IRAG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IRAG positivos a influenza </a:t>
            </a:r>
          </a:p>
          <a:p>
            <a:pPr>
              <a:defRPr sz="1050"/>
            </a:pPr>
            <a:r>
              <a:rPr lang="en-US" sz="1000" baseline="0"/>
              <a:t>(porcentaje de casos positivos a influenza de todos casos de IRAG)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652559750360752E-2"/>
          <c:y val="0.27507491452867283"/>
          <c:w val="0.69946937173251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'CÁLCULOS IRAG'!$C$2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'CÁLCULOS IRAG'!$C$3:$C$54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1410304"/>
        <c:axId val="102375424"/>
      </c:barChart>
      <c:lineChart>
        <c:grouping val="standard"/>
        <c:varyColors val="0"/>
        <c:ser>
          <c:idx val="1"/>
          <c:order val="1"/>
          <c:tx>
            <c:strRef>
              <c:f>'CÁLCULOS IRAG'!$D$2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'CÁLCULOS IRAG'!$D$3:$D$54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11328"/>
        <c:axId val="102376000"/>
      </c:lineChart>
      <c:catAx>
        <c:axId val="10141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375424"/>
        <c:crosses val="autoZero"/>
        <c:auto val="1"/>
        <c:lblAlgn val="ctr"/>
        <c:lblOffset val="100"/>
        <c:noMultiLvlLbl val="0"/>
      </c:catAx>
      <c:valAx>
        <c:axId val="10237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10304"/>
        <c:crosses val="autoZero"/>
        <c:crossBetween val="between"/>
        <c:minorUnit val="1"/>
      </c:valAx>
      <c:valAx>
        <c:axId val="10237600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01411328"/>
        <c:crosses val="max"/>
        <c:crossBetween val="between"/>
      </c:valAx>
      <c:catAx>
        <c:axId val="101411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3760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9801972114"/>
          <c:y val="0.38774249159814433"/>
          <c:w val="0.15759887041583451"/>
          <c:h val="0.43877928543064959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50"/>
              <a:t>Panamá</a:t>
            </a:r>
            <a:r>
              <a:rPr lang="en-US" sz="1050" baseline="0"/>
              <a:t> - </a:t>
            </a:r>
            <a:r>
              <a:rPr lang="en-US" sz="1050"/>
              <a:t>vigilancia centinela de IRAG</a:t>
            </a:r>
          </a:p>
          <a:p>
            <a:pPr>
              <a:defRPr sz="1000"/>
            </a:pPr>
            <a:r>
              <a:rPr lang="en-US" sz="1050"/>
              <a:t>Número</a:t>
            </a:r>
            <a:r>
              <a:rPr lang="en-US" sz="1050" baseline="0"/>
              <a:t> de casos IRAG positivos a VSR</a:t>
            </a:r>
          </a:p>
          <a:p>
            <a:pPr>
              <a:defRPr sz="1000"/>
            </a:pPr>
            <a:r>
              <a:rPr lang="en-US" sz="900" baseline="0"/>
              <a:t>(porcentaje de casos positivos a OVR de todos casos de IRAG)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2138733675929583E-2"/>
          <c:y val="0.24671845213747309"/>
          <c:w val="0.7069505728337554"/>
          <c:h val="0.650452513810827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'CÁLCULOS IRAG'!$E$2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'CÁLCULOS IRAG'!$E$3:$E$54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1411840"/>
        <c:axId val="102377728"/>
      </c:barChart>
      <c:lineChart>
        <c:grouping val="standard"/>
        <c:varyColors val="0"/>
        <c:ser>
          <c:idx val="1"/>
          <c:order val="1"/>
          <c:tx>
            <c:strRef>
              <c:f>'CÁLCULOS IRAG'!$F$2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'CÁLCULOS IRAG'!$F$3:$F$54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58080"/>
        <c:axId val="102378304"/>
      </c:lineChart>
      <c:catAx>
        <c:axId val="10141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377728"/>
        <c:crosses val="autoZero"/>
        <c:auto val="1"/>
        <c:lblAlgn val="ctr"/>
        <c:lblOffset val="100"/>
        <c:noMultiLvlLbl val="0"/>
      </c:catAx>
      <c:valAx>
        <c:axId val="10237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11840"/>
        <c:crosses val="autoZero"/>
        <c:crossBetween val="between"/>
        <c:minorUnit val="1"/>
      </c:valAx>
      <c:valAx>
        <c:axId val="10237830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96558080"/>
        <c:crosses val="max"/>
        <c:crossBetween val="between"/>
      </c:valAx>
      <c:catAx>
        <c:axId val="9655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23783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4090100677713797"/>
          <c:y val="0.43655539533833854"/>
          <c:w val="0.14617492352126271"/>
          <c:h val="0.40080654181568415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Panamá - vigilancia centinela de IRAG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IRAG en UCI</a:t>
            </a:r>
          </a:p>
          <a:p>
            <a:pPr>
              <a:defRPr sz="1000"/>
            </a:pPr>
            <a:r>
              <a:rPr lang="en-US" sz="900" baseline="0"/>
              <a:t>(porcentaje de casos IRAG de todos ingresos a la UCI)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8486914033981841E-2"/>
          <c:y val="0.24346495149644756"/>
          <c:w val="0.71391674412475914"/>
          <c:h val="0.63906665512964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'CÁLCULOS IRAG'!$I$2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'CÁLCULOS IRAG'!$I$3:$I$54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1412352"/>
        <c:axId val="102380032"/>
      </c:barChart>
      <c:lineChart>
        <c:grouping val="standard"/>
        <c:varyColors val="0"/>
        <c:ser>
          <c:idx val="1"/>
          <c:order val="1"/>
          <c:tx>
            <c:strRef>
              <c:f>'CÁLCULOS IRAG'!$J$2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'CÁLCULOS IRAG'!$J$3:$J$54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60256"/>
        <c:axId val="102380608"/>
      </c:lineChart>
      <c:catAx>
        <c:axId val="1014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380032"/>
        <c:crosses val="autoZero"/>
        <c:auto val="1"/>
        <c:lblAlgn val="ctr"/>
        <c:lblOffset val="100"/>
        <c:noMultiLvlLbl val="0"/>
      </c:catAx>
      <c:valAx>
        <c:axId val="10238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1412352"/>
        <c:crosses val="autoZero"/>
        <c:crossBetween val="between"/>
        <c:minorUnit val="1"/>
      </c:valAx>
      <c:valAx>
        <c:axId val="1023806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02560256"/>
        <c:crosses val="max"/>
        <c:crossBetween val="between"/>
      </c:valAx>
      <c:catAx>
        <c:axId val="102560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023806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327890967496091"/>
          <c:y val="0.34490419466797417"/>
          <c:w val="0.15462715057497053"/>
          <c:h val="0.46479036274311863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u="none" strike="noStrike" baseline="0">
                <a:effectLst/>
              </a:rPr>
              <a:t>Panamá - </a:t>
            </a:r>
            <a:r>
              <a:rPr lang="en-US" sz="1100" b="1" i="0" baseline="0">
                <a:effectLst/>
              </a:rPr>
              <a:t>vigilancia centinela de IRAG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1" i="0" baseline="0">
                <a:effectLst/>
              </a:rPr>
              <a:t>% IRAG con/sin muestra</a:t>
            </a:r>
            <a:endParaRPr lang="en-US" sz="1100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132327209098868E-2"/>
          <c:y val="0.20928020981124029"/>
          <c:w val="0.57876735705066573"/>
          <c:h val="0.754264725936776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'CÁLCULOS IRAG'!$C$63:$C$64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'CÁLCULOS IRAG'!$D$63:$D$64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236187867820867"/>
          <c:y val="0.32700597228707073"/>
          <c:w val="0.25279340082489687"/>
          <c:h val="0.3459880554258584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400" b="1" i="0" baseline="0">
                <a:effectLst/>
              </a:rPr>
              <a:t>Panamá - vigilancia centinela de IRAG</a:t>
            </a:r>
            <a:endParaRPr lang="en-US" sz="14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Numero de casos IRAG fallecidos por tipo de virus por SE, 2016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024293016004576E-2"/>
          <c:y val="0.18176105478119917"/>
          <c:w val="0.69925096205079629"/>
          <c:h val="0.72128045571306798"/>
        </c:manualLayout>
      </c:layout>
      <c:barChart>
        <c:barDir val="col"/>
        <c:grouping val="stacked"/>
        <c:varyColors val="0"/>
        <c:ser>
          <c:idx val="8"/>
          <c:order val="0"/>
          <c:tx>
            <c:strRef>
              <c:f>'Fallecidos IRAG'!$U$6</c:f>
              <c:strCache>
                <c:ptCount val="1"/>
                <c:pt idx="0">
                  <c:v>Negativo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'Fallecidos IRAG'!$U$8:$U$59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1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2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</c:ser>
        <c:ser>
          <c:idx val="6"/>
          <c:order val="3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4"/>
          <c:tx>
            <c:strRef>
              <c:f>'Fallecidos IRAG'!$R$6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rgbClr val="CC00CC"/>
            </a:solidFill>
          </c:spPr>
          <c:invertIfNegative val="0"/>
          <c:val>
            <c:numRef>
              <c:f>'Fallecidos IRAG'!$R$8:$R$59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5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6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7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</c:ser>
        <c:ser>
          <c:idx val="0"/>
          <c:order val="8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2562816"/>
        <c:axId val="102653952"/>
      </c:barChart>
      <c:catAx>
        <c:axId val="10256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653952"/>
        <c:crosses val="autoZero"/>
        <c:auto val="1"/>
        <c:lblAlgn val="ctr"/>
        <c:lblOffset val="100"/>
        <c:noMultiLvlLbl val="0"/>
      </c:catAx>
      <c:valAx>
        <c:axId val="102653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fallecidos</a:t>
                </a:r>
                <a:r>
                  <a:rPr lang="en-US" baseline="0"/>
                  <a:t> IRAG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56281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931920352061256"/>
          <c:y val="0.27548887459266164"/>
          <c:w val="0.22466575888540249"/>
          <c:h val="0.58781244257340626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Panamá - Vigilancia centinela de IRAG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Distribucion de total de fallecidos de IRAG de acuerdo a grupos de edad por SE, 2016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0 a &lt;2 años</c:v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1"/>
          <c:tx>
            <c:v>2 a &lt;5 años</c:v>
          </c:tx>
          <c:spPr>
            <a:solidFill>
              <a:srgbClr val="FF9371"/>
            </a:solidFill>
          </c:spPr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v>5 a 19 años</c:v>
          </c:tx>
          <c:spPr>
            <a:solidFill>
              <a:srgbClr val="7030A0"/>
            </a:solidFill>
          </c:spPr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v>20 a 39 años</c:v>
          </c:tx>
          <c:spPr>
            <a:solidFill>
              <a:srgbClr val="00B0F0"/>
            </a:solidFill>
          </c:spPr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v>40 a 59 años</c:v>
          </c:tx>
          <c:spPr>
            <a:solidFill>
              <a:srgbClr val="92D050"/>
            </a:solidFill>
          </c:spPr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v>60 años y +</c:v>
          </c:tx>
          <c:spPr>
            <a:solidFill>
              <a:srgbClr val="FFC000"/>
            </a:solidFill>
            <a:ln>
              <a:noFill/>
            </a:ln>
          </c:spPr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v>edad desconocida</c:v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2180864"/>
        <c:axId val="102656256"/>
      </c:barChart>
      <c:catAx>
        <c:axId val="10218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656256"/>
        <c:crosses val="autoZero"/>
        <c:auto val="1"/>
        <c:lblAlgn val="ctr"/>
        <c:lblOffset val="100"/>
        <c:noMultiLvlLbl val="0"/>
      </c:catAx>
      <c:valAx>
        <c:axId val="10265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fallecidos IRAG</a:t>
                </a:r>
              </a:p>
            </c:rich>
          </c:tx>
          <c:layout>
            <c:manualLayout>
              <c:xMode val="edge"/>
              <c:yMode val="edge"/>
              <c:x val="1.0810810810810811E-2"/>
              <c:y val="0.405121796776260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180864"/>
        <c:crosses val="autoZero"/>
        <c:crossBetween val="between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 sz="1600" b="1" i="0" kern="1200" baseline="0">
                <a:solidFill>
                  <a:srgbClr val="000000"/>
                </a:solidFill>
                <a:effectLst/>
              </a:rPr>
              <a:t>Panamá - vigilancia universal de neumonía</a:t>
            </a:r>
          </a:p>
          <a:p>
            <a:pPr>
              <a:defRPr lang="en-US"/>
            </a:pPr>
            <a:r>
              <a:rPr lang="en-US" sz="1600" b="1" i="0" kern="1200" baseline="0">
                <a:solidFill>
                  <a:srgbClr val="000000"/>
                </a:solidFill>
                <a:effectLst/>
              </a:rPr>
              <a:t> Total de casos de neumonía, 2016</a:t>
            </a:r>
          </a:p>
        </c:rich>
      </c:tx>
      <c:layout>
        <c:manualLayout>
          <c:xMode val="edge"/>
          <c:yMode val="edge"/>
          <c:x val="0.33056053726477336"/>
          <c:y val="2.63750646789473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98529333556125E-2"/>
          <c:y val="0.15988287137405668"/>
          <c:w val="0.89592733508570344"/>
          <c:h val="0.69984230949627435"/>
        </c:manualLayout>
      </c:layout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rgbClr val="C0000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val>
            <c:numRef>
              <c:f>Neumonia!$K$8:$K$59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102899712"/>
        <c:axId val="102658560"/>
      </c:barChart>
      <c:catAx>
        <c:axId val="10289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400" b="0"/>
                </a:pPr>
                <a:r>
                  <a:rPr lang="en-US" sz="1400" b="0"/>
                  <a:t>Semana epidemiológica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lang="en-US" sz="1200"/>
            </a:pPr>
            <a:endParaRPr lang="es-GT"/>
          </a:p>
        </c:txPr>
        <c:crossAx val="102658560"/>
        <c:crosses val="autoZero"/>
        <c:auto val="1"/>
        <c:lblAlgn val="ctr"/>
        <c:lblOffset val="100"/>
        <c:tickLblSkip val="2"/>
        <c:noMultiLvlLbl val="0"/>
      </c:catAx>
      <c:valAx>
        <c:axId val="10265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800" b="0"/>
                </a:pPr>
                <a:r>
                  <a:rPr lang="en-US" sz="1400" b="0" i="0" baseline="0">
                    <a:effectLst/>
                  </a:rPr>
                  <a:t>Número de casos</a:t>
                </a:r>
                <a:endParaRPr lang="en-US" sz="800" b="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200"/>
            </a:pPr>
            <a:endParaRPr lang="es-GT"/>
          </a:p>
        </c:txPr>
        <c:crossAx val="102899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 sz="12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Costa Rica- vigilancia centinela de IRAG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IRAG positivos a influenza </a:t>
            </a:r>
          </a:p>
          <a:p>
            <a:pPr>
              <a:defRPr sz="1050"/>
            </a:pPr>
            <a:r>
              <a:rPr lang="en-US" sz="1000" baseline="0"/>
              <a:t>(porcentaje de casos positivos a influenza de todos casos de IRAG)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52559750360752E-2"/>
          <c:y val="0.27507491452867283"/>
          <c:w val="0.69946937173251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'CÁLCULOS IRAG'!$C$2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'CÁLCULOS IRAG'!$C$3:$C$54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2901760"/>
        <c:axId val="102660288"/>
      </c:barChart>
      <c:lineChart>
        <c:grouping val="standard"/>
        <c:varyColors val="0"/>
        <c:ser>
          <c:idx val="1"/>
          <c:order val="1"/>
          <c:tx>
            <c:strRef>
              <c:f>'CÁLCULOS IRAG'!$D$2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'CÁLCULOS IRAG'!$D$3:$D$54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81376"/>
        <c:axId val="102660864"/>
      </c:lineChart>
      <c:catAx>
        <c:axId val="1029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660288"/>
        <c:crosses val="autoZero"/>
        <c:auto val="1"/>
        <c:lblAlgn val="ctr"/>
        <c:lblOffset val="100"/>
        <c:noMultiLvlLbl val="0"/>
      </c:catAx>
      <c:valAx>
        <c:axId val="10266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01760"/>
        <c:crosses val="autoZero"/>
        <c:crossBetween val="between"/>
        <c:minorUnit val="1"/>
      </c:valAx>
      <c:valAx>
        <c:axId val="10266086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02181376"/>
        <c:crosses val="max"/>
        <c:crossBetween val="between"/>
      </c:valAx>
      <c:catAx>
        <c:axId val="102181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26608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9801972114"/>
          <c:y val="0.38774249159814433"/>
          <c:w val="0.15759887041583451"/>
          <c:h val="0.43877928543064959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 b="1" i="0" u="none" strike="noStrike" baseline="0">
                <a:effectLst/>
              </a:rPr>
              <a:t>Costa Rica- </a:t>
            </a:r>
            <a:r>
              <a:rPr lang="en-US" sz="1050"/>
              <a:t>- vigilancia centinela de IRAG</a:t>
            </a:r>
          </a:p>
          <a:p>
            <a:pPr>
              <a:defRPr sz="1000"/>
            </a:pPr>
            <a:r>
              <a:rPr lang="en-US" sz="1050"/>
              <a:t>Número</a:t>
            </a:r>
            <a:r>
              <a:rPr lang="en-US" sz="1050" baseline="0"/>
              <a:t> de casos IRAG positivos a VSR</a:t>
            </a:r>
          </a:p>
          <a:p>
            <a:pPr>
              <a:defRPr sz="1000"/>
            </a:pPr>
            <a:r>
              <a:rPr lang="en-US" sz="900" baseline="0"/>
              <a:t>(porcentaje de casos positivos a OVR de todos casos de IRAG)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138733675929583E-2"/>
          <c:y val="0.24671845213747309"/>
          <c:w val="0.7069505728337554"/>
          <c:h val="0.650452513810827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'CÁLCULOS IRAG'!$E$2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'CÁLCULOS IRAG'!$E$3:$E$54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2903296"/>
        <c:axId val="108085824"/>
      </c:barChart>
      <c:lineChart>
        <c:grouping val="standard"/>
        <c:varyColors val="0"/>
        <c:ser>
          <c:idx val="1"/>
          <c:order val="1"/>
          <c:tx>
            <c:strRef>
              <c:f>'CÁLCULOS IRAG'!$F$2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'CÁLCULOS IRAG'!$F$3:$F$54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38528"/>
        <c:axId val="108086400"/>
      </c:lineChart>
      <c:catAx>
        <c:axId val="10290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8085824"/>
        <c:crosses val="autoZero"/>
        <c:auto val="1"/>
        <c:lblAlgn val="ctr"/>
        <c:lblOffset val="100"/>
        <c:noMultiLvlLbl val="0"/>
      </c:catAx>
      <c:valAx>
        <c:axId val="108085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03296"/>
        <c:crosses val="autoZero"/>
        <c:crossBetween val="between"/>
        <c:minorUnit val="1"/>
      </c:valAx>
      <c:valAx>
        <c:axId val="1080864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6038528"/>
        <c:crosses val="max"/>
        <c:crossBetween val="between"/>
      </c:valAx>
      <c:catAx>
        <c:axId val="12603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80864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4090100677713797"/>
          <c:y val="0.43655539533833854"/>
          <c:w val="0.14617492352126271"/>
          <c:h val="0.40080654181568415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Porcentaje de Pruebas Positivas a Influenza, en comparación con Otros Virus Respiratorios</a:t>
            </a:r>
          </a:p>
        </c:rich>
      </c:tx>
      <c:layout>
        <c:manualLayout>
          <c:xMode val="edge"/>
          <c:yMode val="edge"/>
          <c:x val="0.16607469359402899"/>
          <c:y val="1.96721311475409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ndard"/>
        <c:varyColors val="0"/>
        <c:ser>
          <c:idx val="0"/>
          <c:order val="0"/>
          <c:tx>
            <c:v>% Positivos influenza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'IRAG Virus Identificados 2016'!$A$6:$A$57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'IRAG Virus Identificados 2016'!$AG$4:$AG$5</c:f>
              <c:strCache>
                <c:ptCount val="1"/>
                <c:pt idx="0">
                  <c:v>% Parainfluenza</c:v>
                </c:pt>
              </c:strCache>
            </c:strRef>
          </c:tx>
          <c:spPr>
            <a:ln w="38100">
              <a:solidFill>
                <a:srgbClr val="7030A0"/>
              </a:solidFill>
              <a:prstDash val="lgDash"/>
            </a:ln>
          </c:spPr>
          <c:marker>
            <c:symbol val="none"/>
          </c:marker>
          <c:cat>
            <c:strRef>
              <c:f>'IRAG Virus Identificados 2016'!$A$6:$A$57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2016'!$AG$6:$AG$57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'IRAG Virus Identificados 2016'!$AH$4:$AH$5</c:f>
              <c:strCache>
                <c:ptCount val="1"/>
                <c:pt idx="0">
                  <c:v>% VSR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9900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'IRAG Virus Identificados 2016'!$A$6:$A$57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'IRAG Virus Identificados 2016'!$AI$4:$AI$5</c:f>
              <c:strCache>
                <c:ptCount val="1"/>
                <c:pt idx="0">
                  <c:v>% Adenovirus</c:v>
                </c:pt>
              </c:strCache>
            </c:strRef>
          </c:tx>
          <c:spPr>
            <a:ln w="38100">
              <a:solidFill>
                <a:srgbClr val="FF9999"/>
              </a:solidFill>
              <a:prstDash val="lgDash"/>
            </a:ln>
          </c:spPr>
          <c:marker>
            <c:symbol val="none"/>
          </c:marker>
          <c:cat>
            <c:strRef>
              <c:f>'IRAG Virus Identificados 2016'!$A$6:$A$57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12320"/>
        <c:axId val="95233728"/>
      </c:lineChart>
      <c:catAx>
        <c:axId val="9791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07635324445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52337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523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Positivos</a:t>
                </a:r>
              </a:p>
            </c:rich>
          </c:tx>
          <c:layout>
            <c:manualLayout>
              <c:xMode val="edge"/>
              <c:yMode val="edge"/>
              <c:x val="3.108348134991119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7912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022736278746684"/>
          <c:y val="0.91803347532378121"/>
          <c:w val="0.75213092590779618"/>
          <c:h val="7.54098360655738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 b="1" i="0" u="none" strike="noStrike" baseline="0">
                <a:effectLst/>
              </a:rPr>
              <a:t>Costa Rica- </a:t>
            </a:r>
            <a:r>
              <a:rPr lang="en-US" sz="1100"/>
              <a:t>- vigilancia centinela de IRAG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IRAG </a:t>
            </a:r>
          </a:p>
          <a:p>
            <a:pPr>
              <a:defRPr sz="1000"/>
            </a:pPr>
            <a:r>
              <a:rPr lang="en-US" sz="900" baseline="0"/>
              <a:t>(porcentaje de casos IRAG de todos ingresos hospitalarios)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105186308970531E-2"/>
          <c:y val="0.223928793329188"/>
          <c:w val="0.68316142978735528"/>
          <c:h val="0.652108989973375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'CÁLCULOS IRAG'!$G$2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val>
            <c:numRef>
              <c:f>'CÁLCULOS IRAG'!$G$3:$G$54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6039552"/>
        <c:axId val="108088128"/>
      </c:barChart>
      <c:lineChart>
        <c:grouping val="standard"/>
        <c:varyColors val="0"/>
        <c:ser>
          <c:idx val="1"/>
          <c:order val="1"/>
          <c:tx>
            <c:strRef>
              <c:f>'CÁLCULOS IRAG'!$H$2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'CÁLCULOS IRAG'!$H$3:$H$54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40576"/>
        <c:axId val="108088704"/>
      </c:lineChart>
      <c:catAx>
        <c:axId val="12603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088128"/>
        <c:crosses val="autoZero"/>
        <c:auto val="1"/>
        <c:lblAlgn val="ctr"/>
        <c:lblOffset val="100"/>
        <c:noMultiLvlLbl val="0"/>
      </c:catAx>
      <c:valAx>
        <c:axId val="10808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39552"/>
        <c:crosses val="autoZero"/>
        <c:crossBetween val="between"/>
        <c:minorUnit val="1"/>
      </c:valAx>
      <c:valAx>
        <c:axId val="10808870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26040576"/>
        <c:crosses val="max"/>
        <c:crossBetween val="between"/>
      </c:valAx>
      <c:catAx>
        <c:axId val="12604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80887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 b="1" i="0" u="none" strike="noStrike" baseline="0">
                <a:effectLst/>
              </a:rPr>
              <a:t>Costa Rica- </a:t>
            </a:r>
            <a:r>
              <a:rPr lang="en-US" sz="1100"/>
              <a:t>- vigilancia centinela de IRAG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IRAG en UCI</a:t>
            </a:r>
          </a:p>
          <a:p>
            <a:pPr>
              <a:defRPr sz="1000"/>
            </a:pPr>
            <a:r>
              <a:rPr lang="en-US" sz="900" baseline="0"/>
              <a:t>(porcentaje de casos IRAG de todos ingresos a la UCI)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486914033981841E-2"/>
          <c:y val="0.24346495149644756"/>
          <c:w val="0.71391674412475914"/>
          <c:h val="0.63906665512964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'CÁLCULOS IRAG'!$I$2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'CÁLCULOS IRAG'!$I$3:$I$54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6041600"/>
        <c:axId val="108090432"/>
      </c:barChart>
      <c:lineChart>
        <c:grouping val="standard"/>
        <c:varyColors val="0"/>
        <c:ser>
          <c:idx val="1"/>
          <c:order val="1"/>
          <c:tx>
            <c:strRef>
              <c:f>'CÁLCULOS IRAG'!$J$2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'CÁLCULOS IRAG'!$J$3:$J$54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65504"/>
        <c:axId val="108091008"/>
      </c:lineChart>
      <c:catAx>
        <c:axId val="12604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090432"/>
        <c:crosses val="autoZero"/>
        <c:auto val="1"/>
        <c:lblAlgn val="ctr"/>
        <c:lblOffset val="100"/>
        <c:noMultiLvlLbl val="0"/>
      </c:catAx>
      <c:valAx>
        <c:axId val="10809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6041600"/>
        <c:crosses val="autoZero"/>
        <c:crossBetween val="between"/>
        <c:minorUnit val="1"/>
      </c:valAx>
      <c:valAx>
        <c:axId val="1080910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6165504"/>
        <c:crosses val="max"/>
        <c:crossBetween val="between"/>
      </c:valAx>
      <c:catAx>
        <c:axId val="126165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080910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327890967496091"/>
          <c:y val="0.34490419466797417"/>
          <c:w val="0.15462715057497053"/>
          <c:h val="0.46479036274311863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u="none" strike="noStrike" baseline="0">
                <a:effectLst/>
              </a:rPr>
              <a:t>Costa Rica- </a:t>
            </a:r>
            <a:r>
              <a:rPr lang="en-US" sz="1100" b="1" i="0" baseline="0">
                <a:effectLst/>
              </a:rPr>
              <a:t>- vigilancia centinela de IRAG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1" i="0" baseline="0">
                <a:effectLst/>
              </a:rPr>
              <a:t>% IRAG con/sin muestra</a:t>
            </a:r>
            <a:endParaRPr lang="en-US" sz="11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132327209098868E-2"/>
          <c:y val="0.20928020981124029"/>
          <c:w val="0.57876735705066573"/>
          <c:h val="0.754264725936776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'CÁLCULOS IRAG'!$C$63:$C$64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'CÁLCULOS IRAG'!$D$63:$D$64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236187867820867"/>
          <c:y val="0.32700597228707073"/>
          <c:w val="0.25279340082489687"/>
          <c:h val="0.3459880554258584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Proporción acumulada de los virus de influenza</a:t>
            </a:r>
          </a:p>
        </c:rich>
      </c:tx>
      <c:layout>
        <c:manualLayout>
          <c:xMode val="edge"/>
          <c:yMode val="edge"/>
          <c:x val="0.19148936170212766"/>
          <c:y val="2.50569476082004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'IRAG Virus Identificados 2016'!$B$5:$I$5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cat>
          <c:val>
            <c:numRef>
              <c:f>'IRAG Virus Identificados 2016'!$B$58:$I$58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4413104068E-2"/>
          <c:y val="0.83485193621867881"/>
          <c:w val="0.93266249359062225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Distribución de influenza (tipos y subtipos) por SE</a:t>
            </a:r>
          </a:p>
        </c:rich>
      </c:tx>
      <c:layout>
        <c:manualLayout>
          <c:xMode val="edge"/>
          <c:yMode val="edge"/>
          <c:x val="0.24354252566064968"/>
          <c:y val="2.6946107784431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'IRAG Virus Identificados 2016'!$G$4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strRef>
              <c:f>'IRAG Virus Identificados 2016'!$A$6:$A$57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2016'!$W$6:$W$57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0"/>
          <c:order val="1"/>
          <c:tx>
            <c:strRef>
              <c:f>'IRAG Virus Identificados 2016'!$F$5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strRef>
              <c:f>'IRAG Virus Identificados 2016'!$A$6:$A$57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2016'!$F$6:$F$57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2"/>
          <c:tx>
            <c:strRef>
              <c:f>'IRAG Virus Identificados 2016'!$E$5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strRef>
              <c:f>'IRAG Virus Identificados 2016'!$A$6:$A$57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2016'!$E$6:$E$57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3"/>
          <c:tx>
            <c:strRef>
              <c:f>'IRAG Virus Identificados 2016'!$D$5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'IRAG Virus Identificados 2016'!$A$6:$A$57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2016'!$D$6:$D$57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4"/>
          <c:tx>
            <c:strRef>
              <c:f>'IRAG Virus Identificados 2016'!$C$5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strRef>
              <c:f>'IRAG Virus Identificados 2016'!$A$6:$A$57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2016'!$C$6:$C$57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5"/>
          <c:tx>
            <c:strRef>
              <c:f>'IRAG Virus Identificados 2016'!$B$5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strRef>
              <c:f>'IRAG Virus Identificados 2016'!$A$6:$A$57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2016'!$B$6:$B$57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0606464"/>
        <c:axId val="95237760"/>
      </c:barChart>
      <c:lineChart>
        <c:grouping val="standard"/>
        <c:varyColors val="0"/>
        <c:ser>
          <c:idx val="6"/>
          <c:order val="6"/>
          <c:tx>
            <c:v>% positivos a influenza entre total de muestras</c:v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'IRAG Virus Identificados 2016'!$X$6:$X$57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06976"/>
        <c:axId val="95238336"/>
      </c:lineChart>
      <c:catAx>
        <c:axId val="10060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0609696116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52377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52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33279552841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00606464"/>
        <c:crosses val="autoZero"/>
        <c:crossBetween val="between"/>
      </c:valAx>
      <c:catAx>
        <c:axId val="10060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95238336"/>
        <c:crosses val="autoZero"/>
        <c:auto val="1"/>
        <c:lblAlgn val="ctr"/>
        <c:lblOffset val="100"/>
        <c:noMultiLvlLbl val="0"/>
      </c:catAx>
      <c:valAx>
        <c:axId val="9523833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0060697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8388745627462063E-3"/>
          <c:y val="0.84580838323353291"/>
          <c:w val="0.99716112543725377"/>
          <c:h val="0.134730538922155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Proporción acumulada de los virus de influenza y otros virus respiratorios</a:t>
            </a:r>
          </a:p>
        </c:rich>
      </c:tx>
      <c:layout>
        <c:manualLayout>
          <c:xMode val="edge"/>
          <c:yMode val="edge"/>
          <c:x val="0.11671345003443197"/>
          <c:y val="2.5258323765786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9663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bubble3D val="0"/>
          </c:dPt>
          <c:dPt>
            <c:idx val="15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'IRAG Virus Identificados 2016'!$B$5:$Q$5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</c:v>
                </c:pt>
              </c:strCache>
            </c:strRef>
          </c:cat>
          <c:val>
            <c:numRef>
              <c:f>'IRAG Virus Identificados 2016'!$B$58:$Q$58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735954574306E-2"/>
          <c:y val="0.88404181394662062"/>
          <c:w val="0.94174786975157521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Distribución de virus influenza y otros virus respiratorios en vigilancia por SE 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'IRAG Virus Identificados 2016'!$B$5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'IRAG Virus Identificados 2016'!$B$6:$B$57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1"/>
          <c:tx>
            <c:strRef>
              <c:f>'IRAG Virus Identificados 2016'!$C$5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'IRAG Virus Identificados 2016'!$C$6:$C$57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'IRAG Virus Identificados 2016'!$D$5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'IRAG Virus Identificados 2016'!$D$6:$D$57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'IRAG Virus Identificados 2016'!$E$5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'IRAG Virus Identificados 2016'!$E$6:$E$57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'IRAG Virus Identificados 2016'!$F$5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'IRAG Virus Identificados 2016'!$F$6:$F$57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'IRAG Virus Identificados 2016'!$G$4:$I$4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'IRAG Virus Identificados 2016'!$W$6:$W$57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8"/>
          <c:order val="6"/>
          <c:tx>
            <c:strRef>
              <c:f>'IRAG Virus Identificados 2016'!$J$5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6600CC"/>
            </a:solidFill>
          </c:spPr>
          <c:invertIfNegative val="0"/>
          <c:val>
            <c:numRef>
              <c:f>'IRAG Virus Identificados 2016'!$J$6:$J$57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7"/>
          <c:tx>
            <c:strRef>
              <c:f>'IRAG Virus Identificados 2016'!$K$5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'IRAG Virus Identificados 2016'!$K$6:$K$57</c:f>
              <c:numCache>
                <c:formatCode>General</c:formatCode>
                <c:ptCount val="52"/>
              </c:numCache>
            </c:numRef>
          </c:val>
        </c:ser>
        <c:ser>
          <c:idx val="10"/>
          <c:order val="8"/>
          <c:tx>
            <c:strRef>
              <c:f>'IRAG Virus Identificados 2016'!$L$5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'IRAG Virus Identificados 2016'!$L$6:$L$57</c:f>
              <c:numCache>
                <c:formatCode>General</c:formatCode>
                <c:ptCount val="52"/>
              </c:numCache>
            </c:numRef>
          </c:val>
        </c:ser>
        <c:ser>
          <c:idx val="11"/>
          <c:order val="9"/>
          <c:tx>
            <c:strRef>
              <c:f>'IRAG Virus Identificados 2016'!$M$5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'IRAG Virus Identificados 2016'!$M$6:$M$57</c:f>
              <c:numCache>
                <c:formatCode>General</c:formatCode>
                <c:ptCount val="52"/>
              </c:numCache>
            </c:numRef>
          </c:val>
        </c:ser>
        <c:ser>
          <c:idx val="12"/>
          <c:order val="10"/>
          <c:tx>
            <c:strRef>
              <c:f>'IRAG Virus Identificados 2016'!$N$5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'IRAG Virus Identificados 2016'!$N$6:$N$57</c:f>
              <c:numCache>
                <c:formatCode>General</c:formatCode>
                <c:ptCount val="52"/>
              </c:numCache>
            </c:numRef>
          </c:val>
        </c:ser>
        <c:ser>
          <c:idx val="13"/>
          <c:order val="11"/>
          <c:tx>
            <c:strRef>
              <c:f>'IRAG Virus Identificados 2016'!$O$5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'IRAG Virus Identificados 2016'!$O$6:$O$57</c:f>
              <c:numCache>
                <c:formatCode>General</c:formatCode>
                <c:ptCount val="52"/>
              </c:numCache>
            </c:numRef>
          </c:val>
        </c:ser>
        <c:ser>
          <c:idx val="14"/>
          <c:order val="12"/>
          <c:tx>
            <c:strRef>
              <c:f>'IRAG Virus Identificados 2016'!$P$5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'IRAG Virus Identificados 2016'!$P$6:$P$57</c:f>
              <c:numCache>
                <c:formatCode>General</c:formatCode>
                <c:ptCount val="52"/>
              </c:numCache>
            </c:numRef>
          </c:val>
        </c:ser>
        <c:ser>
          <c:idx val="15"/>
          <c:order val="13"/>
          <c:tx>
            <c:strRef>
              <c:f>'IRAG Virus Identificados 2016'!$Q$5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val>
            <c:numRef>
              <c:f>'IRAG Virus Identificados 2016'!$Q$6:$Q$57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00609024"/>
        <c:axId val="100878592"/>
      </c:barChart>
      <c:lineChart>
        <c:grouping val="standard"/>
        <c:varyColors val="0"/>
        <c:ser>
          <c:idx val="16"/>
          <c:order val="14"/>
          <c:tx>
            <c:strRef>
              <c:f>'IRAG Virus Identificados 2016'!$X$5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'IRAG Virus Identificados 2016'!$X$6:$X$57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12832"/>
        <c:axId val="100879168"/>
      </c:lineChart>
      <c:catAx>
        <c:axId val="1006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00878592"/>
        <c:crosses val="autoZero"/>
        <c:auto val="1"/>
        <c:lblAlgn val="ctr"/>
        <c:lblOffset val="100"/>
        <c:tickLblSkip val="2"/>
        <c:noMultiLvlLbl val="0"/>
      </c:catAx>
      <c:valAx>
        <c:axId val="10087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Numero de muestras positivas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00609024"/>
        <c:crosses val="autoZero"/>
        <c:crossBetween val="between"/>
      </c:valAx>
      <c:catAx>
        <c:axId val="97912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0879168"/>
        <c:crosses val="autoZero"/>
        <c:auto val="1"/>
        <c:lblAlgn val="ctr"/>
        <c:lblOffset val="100"/>
        <c:noMultiLvlLbl val="0"/>
      </c:catAx>
      <c:valAx>
        <c:axId val="1008791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 de positivos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9791283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1031008961717624"/>
          <c:y val="0.85737773761886316"/>
          <c:w val="0.85292029036910921"/>
          <c:h val="0.111475581945699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Distribución de influenza B según linaje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'IRAG Virus Identificados 2016'!$I$5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'IRAG Virus Identificados 2016'!$I$6:$I$57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1"/>
          <c:tx>
            <c:strRef>
              <c:f>'IRAG Virus Identificados 2016'!$H$5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'IRAG Virus Identificados 2016'!$H$6:$H$57</c:f>
              <c:numCache>
                <c:formatCode>General</c:formatCode>
                <c:ptCount val="52"/>
              </c:numCache>
            </c:numRef>
          </c:val>
        </c:ser>
        <c:ser>
          <c:idx val="0"/>
          <c:order val="2"/>
          <c:tx>
            <c:strRef>
              <c:f>'IRAG Virus Identificados 2016'!$G$5</c:f>
              <c:strCache>
                <c:ptCount val="1"/>
                <c:pt idx="0">
                  <c:v>B Victoria</c:v>
                </c:pt>
              </c:strCache>
            </c:strRef>
          </c:tx>
          <c:invertIfNegative val="0"/>
          <c:val>
            <c:numRef>
              <c:f>'IRAG Virus Identificados 2016'!$G$6:$G$57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96017920"/>
        <c:axId val="100881472"/>
      </c:barChart>
      <c:catAx>
        <c:axId val="960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00881472"/>
        <c:crosses val="autoZero"/>
        <c:auto val="1"/>
        <c:lblAlgn val="ctr"/>
        <c:lblOffset val="100"/>
        <c:noMultiLvlLbl val="0"/>
      </c:catAx>
      <c:valAx>
        <c:axId val="10088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47919173858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9601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382690919093627"/>
          <c:y val="0.92555331991951706"/>
          <c:w val="0.33086618757808117"/>
          <c:h val="5.633802816901412E-2"/>
        </c:manualLayout>
      </c:layout>
      <c:overlay val="0"/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baseline="0">
                <a:effectLst/>
              </a:rPr>
              <a:t>Panamá - Vigilancia centinela de IRAG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1" i="0" baseline="0">
                <a:effectLst/>
              </a:rPr>
              <a:t>Distribucion de casos de IRAG positivos a influenza de acuerdo a grupos de edad por SE, 2016</a:t>
            </a:r>
            <a:endParaRPr lang="en-US" sz="11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1 a 4 años</c:v>
                </c:pt>
              </c:strCache>
            </c:strRef>
          </c:tx>
          <c:spPr>
            <a:solidFill>
              <a:srgbClr val="FF9371"/>
            </a:solidFill>
          </c:spPr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14 años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15 a 49 años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50 a 64 años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65 años y +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96555008"/>
        <c:axId val="102081664"/>
      </c:barChart>
      <c:catAx>
        <c:axId val="9655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081664"/>
        <c:crosses val="autoZero"/>
        <c:auto val="1"/>
        <c:lblAlgn val="ctr"/>
        <c:lblOffset val="100"/>
        <c:noMultiLvlLbl val="0"/>
      </c:catAx>
      <c:valAx>
        <c:axId val="10208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55008"/>
        <c:crosses val="autoZero"/>
        <c:crossBetween val="between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baseline="0">
                <a:effectLst/>
              </a:rPr>
              <a:t>Panamá - Vigilancia centinela de IRAG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1" i="0" baseline="0">
                <a:effectLst/>
              </a:rPr>
              <a:t>Distribucion de total de casos de IRAG de acuerdo a grupos de edad por SE, 2016</a:t>
            </a:r>
            <a:endParaRPr lang="en-US" sz="11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1 a 4 años</c:v>
                </c:pt>
              </c:strCache>
            </c:strRef>
          </c:tx>
          <c:spPr>
            <a:solidFill>
              <a:srgbClr val="FF9371"/>
            </a:solidFill>
          </c:spPr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 5 a 14 años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15 a 49 años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50 a 64 años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65 años y +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96556544"/>
        <c:axId val="102083968"/>
      </c:barChart>
      <c:catAx>
        <c:axId val="965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83968"/>
        <c:crosses val="autoZero"/>
        <c:auto val="1"/>
        <c:lblAlgn val="ctr"/>
        <c:lblOffset val="100"/>
        <c:noMultiLvlLbl val="0"/>
      </c:catAx>
      <c:valAx>
        <c:axId val="10208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56544"/>
        <c:crosses val="autoZero"/>
        <c:crossBetween val="between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0</xdr:rowOff>
    </xdr:from>
    <xdr:to>
      <xdr:col>19</xdr:col>
      <xdr:colOff>85725</xdr:colOff>
      <xdr:row>0</xdr:row>
      <xdr:rowOff>0</xdr:rowOff>
    </xdr:to>
    <xdr:graphicFrame macro="[1]!Pais">
      <xdr:nvGraphicFramePr>
        <xdr:cNvPr id="2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41</xdr:row>
      <xdr:rowOff>28575</xdr:rowOff>
    </xdr:from>
    <xdr:to>
      <xdr:col>17</xdr:col>
      <xdr:colOff>609600</xdr:colOff>
      <xdr:row>77</xdr:row>
      <xdr:rowOff>9525</xdr:rowOff>
    </xdr:to>
    <xdr:graphicFrame macro="">
      <xdr:nvGraphicFramePr>
        <xdr:cNvPr id="3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4" name="Chart 10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78</xdr:row>
      <xdr:rowOff>28575</xdr:rowOff>
    </xdr:from>
    <xdr:to>
      <xdr:col>18</xdr:col>
      <xdr:colOff>38100</xdr:colOff>
      <xdr:row>117</xdr:row>
      <xdr:rowOff>76200</xdr:rowOff>
    </xdr:to>
    <xdr:graphicFrame macro="">
      <xdr:nvGraphicFramePr>
        <xdr:cNvPr id="5" name="Chart 10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6" name="Chart 10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146</xdr:row>
      <xdr:rowOff>104775</xdr:rowOff>
    </xdr:to>
    <xdr:graphicFrame macro="">
      <xdr:nvGraphicFramePr>
        <xdr:cNvPr id="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0.61944</cdr:x>
      <cdr:y>0.48822</cdr:y>
    </cdr:from>
    <cdr:to>
      <cdr:x>0.63454</cdr:x>
      <cdr:y>0.54526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0.97094</cdr:x>
      <cdr:y>0.30865</cdr:y>
    </cdr:from>
    <cdr:to>
      <cdr:x>0.98905</cdr:x>
      <cdr:y>0.52807</cdr:y>
    </cdr:to>
    <cdr:pic>
      <cdr:nvPicPr>
        <cdr:cNvPr id="1333249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3215360" y="1969985"/>
          <a:ext cx="250045" cy="13981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0.61648</cdr:x>
      <cdr:y>0.48773</cdr:y>
    </cdr:from>
    <cdr:to>
      <cdr:x>0.63184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1447800</xdr:colOff>
      <xdr:row>4</xdr:row>
      <xdr:rowOff>85725</xdr:rowOff>
    </xdr:from>
    <xdr:to>
      <xdr:col>6</xdr:col>
      <xdr:colOff>494262</xdr:colOff>
      <xdr:row>7</xdr:row>
      <xdr:rowOff>1047130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933450"/>
          <a:ext cx="8304762" cy="49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73</xdr:row>
      <xdr:rowOff>0</xdr:rowOff>
    </xdr:from>
    <xdr:to>
      <xdr:col>19</xdr:col>
      <xdr:colOff>78922</xdr:colOff>
      <xdr:row>89</xdr:row>
      <xdr:rowOff>171451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91</xdr:row>
      <xdr:rowOff>0</xdr:rowOff>
    </xdr:from>
    <xdr:to>
      <xdr:col>19</xdr:col>
      <xdr:colOff>78922</xdr:colOff>
      <xdr:row>107</xdr:row>
      <xdr:rowOff>133350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8</xdr:col>
      <xdr:colOff>914400</xdr:colOff>
      <xdr:row>73</xdr:row>
      <xdr:rowOff>171450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38099</xdr:colOff>
      <xdr:row>75</xdr:row>
      <xdr:rowOff>0</xdr:rowOff>
    </xdr:from>
    <xdr:to>
      <xdr:col>8</xdr:col>
      <xdr:colOff>904875</xdr:colOff>
      <xdr:row>88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89</xdr:row>
      <xdr:rowOff>123826</xdr:rowOff>
    </xdr:from>
    <xdr:to>
      <xdr:col>8</xdr:col>
      <xdr:colOff>914400</xdr:colOff>
      <xdr:row>102</xdr:row>
      <xdr:rowOff>123825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8</xdr:col>
      <xdr:colOff>914400</xdr:colOff>
      <xdr:row>117</xdr:row>
      <xdr:rowOff>123825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14</xdr:col>
      <xdr:colOff>133350</xdr:colOff>
      <xdr:row>71</xdr:row>
      <xdr:rowOff>119062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9</xdr:col>
      <xdr:colOff>723900</xdr:colOff>
      <xdr:row>78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9</xdr:col>
      <xdr:colOff>723900</xdr:colOff>
      <xdr:row>97</xdr:row>
      <xdr:rowOff>81643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62</xdr:row>
      <xdr:rowOff>0</xdr:rowOff>
    </xdr:from>
    <xdr:to>
      <xdr:col>23</xdr:col>
      <xdr:colOff>230716</xdr:colOff>
      <xdr:row>87</xdr:row>
      <xdr:rowOff>113507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600074</xdr:colOff>
      <xdr:row>1</xdr:row>
      <xdr:rowOff>9525</xdr:rowOff>
    </xdr:from>
    <xdr:to>
      <xdr:col>32</xdr:col>
      <xdr:colOff>257175</xdr:colOff>
      <xdr:row>14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561975</xdr:colOff>
      <xdr:row>15</xdr:row>
      <xdr:rowOff>133351</xdr:rowOff>
    </xdr:from>
    <xdr:to>
      <xdr:col>32</xdr:col>
      <xdr:colOff>266700</xdr:colOff>
      <xdr:row>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30</xdr:row>
      <xdr:rowOff>1</xdr:rowOff>
    </xdr:from>
    <xdr:to>
      <xdr:col>32</xdr:col>
      <xdr:colOff>276225</xdr:colOff>
      <xdr:row>43</xdr:row>
      <xdr:rowOff>171451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571500</xdr:colOff>
      <xdr:row>45</xdr:row>
      <xdr:rowOff>19050</xdr:rowOff>
    </xdr:from>
    <xdr:to>
      <xdr:col>32</xdr:col>
      <xdr:colOff>276225</xdr:colOff>
      <xdr:row>58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419100</xdr:colOff>
      <xdr:row>58</xdr:row>
      <xdr:rowOff>57150</xdr:rowOff>
    </xdr:from>
    <xdr:to>
      <xdr:col>13</xdr:col>
      <xdr:colOff>285750</xdr:colOff>
      <xdr:row>69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luenza%20and%20other%20viruses/INFLUENZA/2.%20Weekly%20Reports/2016/EW%2036/DATA/Chile%20Labdata%20con%20Gr&#225;ficos%202016_OP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fluenza%20and%20other%20viruses/INFLUENZA/1.%20Surveillance/12.%20FluID/Countries/4.%20Andean%20Countries/Ecuador%20FluID%202015%20SE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 Identificados 2016"/>
      <sheetName val="Graficos 2016"/>
      <sheetName val="Chile Labdata con Gráficos 2016"/>
    </sheetNames>
    <definedNames>
      <definedName name="Pais"/>
    </definedNames>
    <sheetDataSet>
      <sheetData sheetId="0">
        <row r="4">
          <cell r="H4" t="str">
            <v>Positivo Influenza  B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 cualitativas"/>
      <sheetName val="IRAG"/>
      <sheetName val="Grps edad IRAG"/>
      <sheetName val="Sheet1"/>
      <sheetName val="Gráficos IRAG"/>
      <sheetName val="Grps edad fallcds"/>
      <sheetName val="Fallecidos IRAG"/>
      <sheetName val="ETI"/>
      <sheetName val="Neum Grupos de Edad"/>
      <sheetName val="Neumonia"/>
      <sheetName val="IRA"/>
      <sheetName val="CÁLCULOS"/>
      <sheetName val="Virus Identificados 2011"/>
      <sheetName val="Virus Identificados 2012"/>
      <sheetName val="Virus Identificados 2013"/>
      <sheetName val="Virus Identificados 2014"/>
      <sheetName val="Factores Riesgo 2011"/>
      <sheetName val="Factores Riesgo 2012"/>
      <sheetName val="Factores Riesgo 2013"/>
      <sheetName val="Factores Riesgo 2014"/>
      <sheetName val="Virus Identificados 11-15"/>
      <sheetName val="Graficos SE"/>
      <sheetName val="Grafico Gravedad"/>
      <sheetName val="Gráficos EDAD"/>
      <sheetName val="% IRAG"/>
      <sheetName val="Factores Riesgo"/>
    </sheetNames>
    <sheetDataSet>
      <sheetData sheetId="0" refreshError="1"/>
      <sheetData sheetId="1" refreshError="1">
        <row r="8">
          <cell r="C8">
            <v>1</v>
          </cell>
        </row>
        <row r="9">
          <cell r="C9">
            <v>2</v>
          </cell>
        </row>
        <row r="10">
          <cell r="C10">
            <v>3</v>
          </cell>
        </row>
        <row r="11">
          <cell r="C11">
            <v>4</v>
          </cell>
        </row>
        <row r="12">
          <cell r="C12">
            <v>5</v>
          </cell>
        </row>
        <row r="13">
          <cell r="C13">
            <v>6</v>
          </cell>
        </row>
        <row r="14">
          <cell r="C14">
            <v>7</v>
          </cell>
        </row>
        <row r="15">
          <cell r="C15">
            <v>8</v>
          </cell>
        </row>
        <row r="16">
          <cell r="C16">
            <v>9</v>
          </cell>
        </row>
        <row r="17">
          <cell r="C17">
            <v>10</v>
          </cell>
        </row>
        <row r="18">
          <cell r="C18">
            <v>11</v>
          </cell>
        </row>
        <row r="19">
          <cell r="C19">
            <v>12</v>
          </cell>
        </row>
        <row r="20">
          <cell r="C20">
            <v>13</v>
          </cell>
        </row>
        <row r="21">
          <cell r="C21">
            <v>14</v>
          </cell>
        </row>
        <row r="22">
          <cell r="C22">
            <v>15</v>
          </cell>
        </row>
        <row r="23">
          <cell r="C23">
            <v>16</v>
          </cell>
        </row>
        <row r="24">
          <cell r="C24">
            <v>17</v>
          </cell>
        </row>
        <row r="25">
          <cell r="C25">
            <v>18</v>
          </cell>
        </row>
        <row r="26">
          <cell r="C26">
            <v>19</v>
          </cell>
        </row>
        <row r="27">
          <cell r="C27">
            <v>20</v>
          </cell>
        </row>
        <row r="28">
          <cell r="C28">
            <v>21</v>
          </cell>
        </row>
        <row r="29">
          <cell r="C29">
            <v>22</v>
          </cell>
        </row>
        <row r="30">
          <cell r="C30">
            <v>23</v>
          </cell>
        </row>
        <row r="31">
          <cell r="C31">
            <v>24</v>
          </cell>
        </row>
        <row r="32">
          <cell r="C32">
            <v>25</v>
          </cell>
        </row>
        <row r="33">
          <cell r="C33">
            <v>26</v>
          </cell>
        </row>
        <row r="34">
          <cell r="C34">
            <v>27</v>
          </cell>
        </row>
        <row r="35">
          <cell r="C35">
            <v>28</v>
          </cell>
        </row>
        <row r="36">
          <cell r="C36">
            <v>29</v>
          </cell>
        </row>
        <row r="37">
          <cell r="C37">
            <v>30</v>
          </cell>
        </row>
        <row r="38">
          <cell r="C38">
            <v>31</v>
          </cell>
        </row>
        <row r="39">
          <cell r="C39">
            <v>32</v>
          </cell>
        </row>
        <row r="40">
          <cell r="C40">
            <v>33</v>
          </cell>
        </row>
        <row r="41">
          <cell r="C41">
            <v>34</v>
          </cell>
        </row>
        <row r="42">
          <cell r="C42">
            <v>35</v>
          </cell>
        </row>
        <row r="43">
          <cell r="C43">
            <v>36</v>
          </cell>
        </row>
        <row r="44">
          <cell r="C44">
            <v>37</v>
          </cell>
        </row>
        <row r="45">
          <cell r="C45">
            <v>38</v>
          </cell>
        </row>
        <row r="46">
          <cell r="C46">
            <v>39</v>
          </cell>
        </row>
        <row r="47">
          <cell r="C47">
            <v>40</v>
          </cell>
        </row>
        <row r="48">
          <cell r="C48">
            <v>41</v>
          </cell>
        </row>
        <row r="49">
          <cell r="C49">
            <v>42</v>
          </cell>
        </row>
        <row r="50">
          <cell r="C50">
            <v>43</v>
          </cell>
        </row>
        <row r="51">
          <cell r="C51">
            <v>44</v>
          </cell>
        </row>
        <row r="52">
          <cell r="C52">
            <v>45</v>
          </cell>
        </row>
        <row r="53">
          <cell r="C53">
            <v>46</v>
          </cell>
        </row>
        <row r="54">
          <cell r="C54">
            <v>47</v>
          </cell>
        </row>
        <row r="55">
          <cell r="C55">
            <v>48</v>
          </cell>
        </row>
        <row r="56">
          <cell r="C56">
            <v>49</v>
          </cell>
        </row>
        <row r="57">
          <cell r="C57">
            <v>50</v>
          </cell>
        </row>
        <row r="58">
          <cell r="C58">
            <v>51</v>
          </cell>
        </row>
        <row r="59">
          <cell r="C59">
            <v>52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4"/>
  </sheetPr>
  <dimension ref="A1:AO75"/>
  <sheetViews>
    <sheetView showGridLines="0" tabSelected="1" zoomScale="75" workbookViewId="0">
      <pane ySplit="5" topLeftCell="A6" activePane="bottomLeft" state="frozen"/>
      <selection activeCell="J22" sqref="J22"/>
      <selection pane="bottomLeft"/>
    </sheetView>
  </sheetViews>
  <sheetFormatPr baseColWidth="10" defaultColWidth="9.140625" defaultRowHeight="12.75" x14ac:dyDescent="0.2"/>
  <cols>
    <col min="1" max="1" width="9.140625" style="76" customWidth="1"/>
    <col min="2" max="2" width="9.42578125" style="76" customWidth="1"/>
    <col min="3" max="3" width="12.5703125" style="76" customWidth="1"/>
    <col min="4" max="4" width="13.140625" style="76" customWidth="1"/>
    <col min="5" max="5" width="9.42578125" style="76" customWidth="1"/>
    <col min="6" max="6" width="12.140625" style="76" customWidth="1"/>
    <col min="7" max="8" width="9.42578125" style="76" customWidth="1"/>
    <col min="9" max="9" width="13.140625" style="76" customWidth="1"/>
    <col min="10" max="10" width="13.140625" style="76" bestFit="1" customWidth="1"/>
    <col min="11" max="11" width="9.42578125" style="76" customWidth="1"/>
    <col min="12" max="12" width="11.42578125" style="76" bestFit="1" customWidth="1"/>
    <col min="13" max="15" width="9.42578125" style="76" customWidth="1"/>
    <col min="16" max="16" width="10.5703125" style="76" customWidth="1"/>
    <col min="17" max="18" width="9.42578125" style="76" customWidth="1"/>
    <col min="19" max="19" width="12.7109375" style="76" customWidth="1"/>
    <col min="20" max="20" width="11" style="76" customWidth="1"/>
    <col min="21" max="21" width="13.42578125" style="76" customWidth="1"/>
    <col min="22" max="23" width="13.7109375" style="76" customWidth="1"/>
    <col min="24" max="25" width="15" style="76" customWidth="1"/>
    <col min="26" max="32" width="13.7109375" style="76" customWidth="1"/>
    <col min="33" max="40" width="15" style="76" customWidth="1"/>
    <col min="41" max="255" width="11.42578125" style="76" customWidth="1"/>
    <col min="256" max="256" width="1.7109375" style="76" customWidth="1"/>
    <col min="257" max="257" width="9.140625" style="76" customWidth="1"/>
    <col min="258" max="258" width="9.42578125" style="76" customWidth="1"/>
    <col min="259" max="259" width="12.5703125" style="76" customWidth="1"/>
    <col min="260" max="260" width="13.140625" style="76" customWidth="1"/>
    <col min="261" max="261" width="9.42578125" style="76" customWidth="1"/>
    <col min="262" max="262" width="12.140625" style="76" customWidth="1"/>
    <col min="263" max="264" width="9.42578125" style="76" customWidth="1"/>
    <col min="265" max="265" width="13.140625" style="76" customWidth="1"/>
    <col min="266" max="266" width="13.140625" style="76" bestFit="1" customWidth="1"/>
    <col min="267" max="267" width="9.42578125" style="76" customWidth="1"/>
    <col min="268" max="268" width="11.42578125" style="76" bestFit="1" customWidth="1"/>
    <col min="269" max="271" width="9.42578125" style="76" customWidth="1"/>
    <col min="272" max="272" width="10.5703125" style="76" customWidth="1"/>
    <col min="273" max="274" width="9.42578125" style="76" customWidth="1"/>
    <col min="275" max="275" width="12.7109375" style="76" customWidth="1"/>
    <col min="276" max="276" width="11" style="76" customWidth="1"/>
    <col min="277" max="277" width="13.42578125" style="76" customWidth="1"/>
    <col min="278" max="279" width="13.7109375" style="76" customWidth="1"/>
    <col min="280" max="281" width="15" style="76" customWidth="1"/>
    <col min="282" max="288" width="13.7109375" style="76" customWidth="1"/>
    <col min="289" max="296" width="15" style="76" customWidth="1"/>
    <col min="297" max="511" width="11.42578125" style="76" customWidth="1"/>
    <col min="512" max="512" width="1.7109375" style="76" customWidth="1"/>
    <col min="513" max="513" width="9.140625" style="76" customWidth="1"/>
    <col min="514" max="514" width="9.42578125" style="76" customWidth="1"/>
    <col min="515" max="515" width="12.5703125" style="76" customWidth="1"/>
    <col min="516" max="516" width="13.140625" style="76" customWidth="1"/>
    <col min="517" max="517" width="9.42578125" style="76" customWidth="1"/>
    <col min="518" max="518" width="12.140625" style="76" customWidth="1"/>
    <col min="519" max="520" width="9.42578125" style="76" customWidth="1"/>
    <col min="521" max="521" width="13.140625" style="76" customWidth="1"/>
    <col min="522" max="522" width="13.140625" style="76" bestFit="1" customWidth="1"/>
    <col min="523" max="523" width="9.42578125" style="76" customWidth="1"/>
    <col min="524" max="524" width="11.42578125" style="76" bestFit="1" customWidth="1"/>
    <col min="525" max="527" width="9.42578125" style="76" customWidth="1"/>
    <col min="528" max="528" width="10.5703125" style="76" customWidth="1"/>
    <col min="529" max="530" width="9.42578125" style="76" customWidth="1"/>
    <col min="531" max="531" width="12.7109375" style="76" customWidth="1"/>
    <col min="532" max="532" width="11" style="76" customWidth="1"/>
    <col min="533" max="533" width="13.42578125" style="76" customWidth="1"/>
    <col min="534" max="535" width="13.7109375" style="76" customWidth="1"/>
    <col min="536" max="537" width="15" style="76" customWidth="1"/>
    <col min="538" max="544" width="13.7109375" style="76" customWidth="1"/>
    <col min="545" max="552" width="15" style="76" customWidth="1"/>
    <col min="553" max="767" width="11.42578125" style="76" customWidth="1"/>
    <col min="768" max="768" width="1.7109375" style="76" customWidth="1"/>
    <col min="769" max="769" width="9.140625" style="76" customWidth="1"/>
    <col min="770" max="770" width="9.42578125" style="76" customWidth="1"/>
    <col min="771" max="771" width="12.5703125" style="76" customWidth="1"/>
    <col min="772" max="772" width="13.140625" style="76" customWidth="1"/>
    <col min="773" max="773" width="9.42578125" style="76" customWidth="1"/>
    <col min="774" max="774" width="12.140625" style="76" customWidth="1"/>
    <col min="775" max="776" width="9.42578125" style="76" customWidth="1"/>
    <col min="777" max="777" width="13.140625" style="76" customWidth="1"/>
    <col min="778" max="778" width="13.140625" style="76" bestFit="1" customWidth="1"/>
    <col min="779" max="779" width="9.42578125" style="76" customWidth="1"/>
    <col min="780" max="780" width="11.42578125" style="76" bestFit="1" customWidth="1"/>
    <col min="781" max="783" width="9.42578125" style="76" customWidth="1"/>
    <col min="784" max="784" width="10.5703125" style="76" customWidth="1"/>
    <col min="785" max="786" width="9.42578125" style="76" customWidth="1"/>
    <col min="787" max="787" width="12.7109375" style="76" customWidth="1"/>
    <col min="788" max="788" width="11" style="76" customWidth="1"/>
    <col min="789" max="789" width="13.42578125" style="76" customWidth="1"/>
    <col min="790" max="791" width="13.7109375" style="76" customWidth="1"/>
    <col min="792" max="793" width="15" style="76" customWidth="1"/>
    <col min="794" max="800" width="13.7109375" style="76" customWidth="1"/>
    <col min="801" max="808" width="15" style="76" customWidth="1"/>
    <col min="809" max="1023" width="11.42578125" style="76" customWidth="1"/>
    <col min="1024" max="1024" width="1.7109375" style="76" customWidth="1"/>
    <col min="1025" max="1025" width="9.140625" style="76" customWidth="1"/>
    <col min="1026" max="1026" width="9.42578125" style="76" customWidth="1"/>
    <col min="1027" max="1027" width="12.5703125" style="76" customWidth="1"/>
    <col min="1028" max="1028" width="13.140625" style="76" customWidth="1"/>
    <col min="1029" max="1029" width="9.42578125" style="76" customWidth="1"/>
    <col min="1030" max="1030" width="12.140625" style="76" customWidth="1"/>
    <col min="1031" max="1032" width="9.42578125" style="76" customWidth="1"/>
    <col min="1033" max="1033" width="13.140625" style="76" customWidth="1"/>
    <col min="1034" max="1034" width="13.140625" style="76" bestFit="1" customWidth="1"/>
    <col min="1035" max="1035" width="9.42578125" style="76" customWidth="1"/>
    <col min="1036" max="1036" width="11.42578125" style="76" bestFit="1" customWidth="1"/>
    <col min="1037" max="1039" width="9.42578125" style="76" customWidth="1"/>
    <col min="1040" max="1040" width="10.5703125" style="76" customWidth="1"/>
    <col min="1041" max="1042" width="9.42578125" style="76" customWidth="1"/>
    <col min="1043" max="1043" width="12.7109375" style="76" customWidth="1"/>
    <col min="1044" max="1044" width="11" style="76" customWidth="1"/>
    <col min="1045" max="1045" width="13.42578125" style="76" customWidth="1"/>
    <col min="1046" max="1047" width="13.7109375" style="76" customWidth="1"/>
    <col min="1048" max="1049" width="15" style="76" customWidth="1"/>
    <col min="1050" max="1056" width="13.7109375" style="76" customWidth="1"/>
    <col min="1057" max="1064" width="15" style="76" customWidth="1"/>
    <col min="1065" max="1279" width="11.42578125" style="76" customWidth="1"/>
    <col min="1280" max="1280" width="1.7109375" style="76" customWidth="1"/>
    <col min="1281" max="1281" width="9.140625" style="76" customWidth="1"/>
    <col min="1282" max="1282" width="9.42578125" style="76" customWidth="1"/>
    <col min="1283" max="1283" width="12.5703125" style="76" customWidth="1"/>
    <col min="1284" max="1284" width="13.140625" style="76" customWidth="1"/>
    <col min="1285" max="1285" width="9.42578125" style="76" customWidth="1"/>
    <col min="1286" max="1286" width="12.140625" style="76" customWidth="1"/>
    <col min="1287" max="1288" width="9.42578125" style="76" customWidth="1"/>
    <col min="1289" max="1289" width="13.140625" style="76" customWidth="1"/>
    <col min="1290" max="1290" width="13.140625" style="76" bestFit="1" customWidth="1"/>
    <col min="1291" max="1291" width="9.42578125" style="76" customWidth="1"/>
    <col min="1292" max="1292" width="11.42578125" style="76" bestFit="1" customWidth="1"/>
    <col min="1293" max="1295" width="9.42578125" style="76" customWidth="1"/>
    <col min="1296" max="1296" width="10.5703125" style="76" customWidth="1"/>
    <col min="1297" max="1298" width="9.42578125" style="76" customWidth="1"/>
    <col min="1299" max="1299" width="12.7109375" style="76" customWidth="1"/>
    <col min="1300" max="1300" width="11" style="76" customWidth="1"/>
    <col min="1301" max="1301" width="13.42578125" style="76" customWidth="1"/>
    <col min="1302" max="1303" width="13.7109375" style="76" customWidth="1"/>
    <col min="1304" max="1305" width="15" style="76" customWidth="1"/>
    <col min="1306" max="1312" width="13.7109375" style="76" customWidth="1"/>
    <col min="1313" max="1320" width="15" style="76" customWidth="1"/>
    <col min="1321" max="1535" width="11.42578125" style="76" customWidth="1"/>
    <col min="1536" max="1536" width="1.7109375" style="76" customWidth="1"/>
    <col min="1537" max="1537" width="9.140625" style="76" customWidth="1"/>
    <col min="1538" max="1538" width="9.42578125" style="76" customWidth="1"/>
    <col min="1539" max="1539" width="12.5703125" style="76" customWidth="1"/>
    <col min="1540" max="1540" width="13.140625" style="76" customWidth="1"/>
    <col min="1541" max="1541" width="9.42578125" style="76" customWidth="1"/>
    <col min="1542" max="1542" width="12.140625" style="76" customWidth="1"/>
    <col min="1543" max="1544" width="9.42578125" style="76" customWidth="1"/>
    <col min="1545" max="1545" width="13.140625" style="76" customWidth="1"/>
    <col min="1546" max="1546" width="13.140625" style="76" bestFit="1" customWidth="1"/>
    <col min="1547" max="1547" width="9.42578125" style="76" customWidth="1"/>
    <col min="1548" max="1548" width="11.42578125" style="76" bestFit="1" customWidth="1"/>
    <col min="1549" max="1551" width="9.42578125" style="76" customWidth="1"/>
    <col min="1552" max="1552" width="10.5703125" style="76" customWidth="1"/>
    <col min="1553" max="1554" width="9.42578125" style="76" customWidth="1"/>
    <col min="1555" max="1555" width="12.7109375" style="76" customWidth="1"/>
    <col min="1556" max="1556" width="11" style="76" customWidth="1"/>
    <col min="1557" max="1557" width="13.42578125" style="76" customWidth="1"/>
    <col min="1558" max="1559" width="13.7109375" style="76" customWidth="1"/>
    <col min="1560" max="1561" width="15" style="76" customWidth="1"/>
    <col min="1562" max="1568" width="13.7109375" style="76" customWidth="1"/>
    <col min="1569" max="1576" width="15" style="76" customWidth="1"/>
    <col min="1577" max="1791" width="11.42578125" style="76" customWidth="1"/>
    <col min="1792" max="1792" width="1.7109375" style="76" customWidth="1"/>
    <col min="1793" max="1793" width="9.140625" style="76" customWidth="1"/>
    <col min="1794" max="1794" width="9.42578125" style="76" customWidth="1"/>
    <col min="1795" max="1795" width="12.5703125" style="76" customWidth="1"/>
    <col min="1796" max="1796" width="13.140625" style="76" customWidth="1"/>
    <col min="1797" max="1797" width="9.42578125" style="76" customWidth="1"/>
    <col min="1798" max="1798" width="12.140625" style="76" customWidth="1"/>
    <col min="1799" max="1800" width="9.42578125" style="76" customWidth="1"/>
    <col min="1801" max="1801" width="13.140625" style="76" customWidth="1"/>
    <col min="1802" max="1802" width="13.140625" style="76" bestFit="1" customWidth="1"/>
    <col min="1803" max="1803" width="9.42578125" style="76" customWidth="1"/>
    <col min="1804" max="1804" width="11.42578125" style="76" bestFit="1" customWidth="1"/>
    <col min="1805" max="1807" width="9.42578125" style="76" customWidth="1"/>
    <col min="1808" max="1808" width="10.5703125" style="76" customWidth="1"/>
    <col min="1809" max="1810" width="9.42578125" style="76" customWidth="1"/>
    <col min="1811" max="1811" width="12.7109375" style="76" customWidth="1"/>
    <col min="1812" max="1812" width="11" style="76" customWidth="1"/>
    <col min="1813" max="1813" width="13.42578125" style="76" customWidth="1"/>
    <col min="1814" max="1815" width="13.7109375" style="76" customWidth="1"/>
    <col min="1816" max="1817" width="15" style="76" customWidth="1"/>
    <col min="1818" max="1824" width="13.7109375" style="76" customWidth="1"/>
    <col min="1825" max="1832" width="15" style="76" customWidth="1"/>
    <col min="1833" max="2047" width="11.42578125" style="76" customWidth="1"/>
    <col min="2048" max="2048" width="1.7109375" style="76" customWidth="1"/>
    <col min="2049" max="2049" width="9.140625" style="76" customWidth="1"/>
    <col min="2050" max="2050" width="9.42578125" style="76" customWidth="1"/>
    <col min="2051" max="2051" width="12.5703125" style="76" customWidth="1"/>
    <col min="2052" max="2052" width="13.140625" style="76" customWidth="1"/>
    <col min="2053" max="2053" width="9.42578125" style="76" customWidth="1"/>
    <col min="2054" max="2054" width="12.140625" style="76" customWidth="1"/>
    <col min="2055" max="2056" width="9.42578125" style="76" customWidth="1"/>
    <col min="2057" max="2057" width="13.140625" style="76" customWidth="1"/>
    <col min="2058" max="2058" width="13.140625" style="76" bestFit="1" customWidth="1"/>
    <col min="2059" max="2059" width="9.42578125" style="76" customWidth="1"/>
    <col min="2060" max="2060" width="11.42578125" style="76" bestFit="1" customWidth="1"/>
    <col min="2061" max="2063" width="9.42578125" style="76" customWidth="1"/>
    <col min="2064" max="2064" width="10.5703125" style="76" customWidth="1"/>
    <col min="2065" max="2066" width="9.42578125" style="76" customWidth="1"/>
    <col min="2067" max="2067" width="12.7109375" style="76" customWidth="1"/>
    <col min="2068" max="2068" width="11" style="76" customWidth="1"/>
    <col min="2069" max="2069" width="13.42578125" style="76" customWidth="1"/>
    <col min="2070" max="2071" width="13.7109375" style="76" customWidth="1"/>
    <col min="2072" max="2073" width="15" style="76" customWidth="1"/>
    <col min="2074" max="2080" width="13.7109375" style="76" customWidth="1"/>
    <col min="2081" max="2088" width="15" style="76" customWidth="1"/>
    <col min="2089" max="2303" width="11.42578125" style="76" customWidth="1"/>
    <col min="2304" max="2304" width="1.7109375" style="76" customWidth="1"/>
    <col min="2305" max="2305" width="9.140625" style="76" customWidth="1"/>
    <col min="2306" max="2306" width="9.42578125" style="76" customWidth="1"/>
    <col min="2307" max="2307" width="12.5703125" style="76" customWidth="1"/>
    <col min="2308" max="2308" width="13.140625" style="76" customWidth="1"/>
    <col min="2309" max="2309" width="9.42578125" style="76" customWidth="1"/>
    <col min="2310" max="2310" width="12.140625" style="76" customWidth="1"/>
    <col min="2311" max="2312" width="9.42578125" style="76" customWidth="1"/>
    <col min="2313" max="2313" width="13.140625" style="76" customWidth="1"/>
    <col min="2314" max="2314" width="13.140625" style="76" bestFit="1" customWidth="1"/>
    <col min="2315" max="2315" width="9.42578125" style="76" customWidth="1"/>
    <col min="2316" max="2316" width="11.42578125" style="76" bestFit="1" customWidth="1"/>
    <col min="2317" max="2319" width="9.42578125" style="76" customWidth="1"/>
    <col min="2320" max="2320" width="10.5703125" style="76" customWidth="1"/>
    <col min="2321" max="2322" width="9.42578125" style="76" customWidth="1"/>
    <col min="2323" max="2323" width="12.7109375" style="76" customWidth="1"/>
    <col min="2324" max="2324" width="11" style="76" customWidth="1"/>
    <col min="2325" max="2325" width="13.42578125" style="76" customWidth="1"/>
    <col min="2326" max="2327" width="13.7109375" style="76" customWidth="1"/>
    <col min="2328" max="2329" width="15" style="76" customWidth="1"/>
    <col min="2330" max="2336" width="13.7109375" style="76" customWidth="1"/>
    <col min="2337" max="2344" width="15" style="76" customWidth="1"/>
    <col min="2345" max="2559" width="11.42578125" style="76" customWidth="1"/>
    <col min="2560" max="2560" width="1.7109375" style="76" customWidth="1"/>
    <col min="2561" max="2561" width="9.140625" style="76" customWidth="1"/>
    <col min="2562" max="2562" width="9.42578125" style="76" customWidth="1"/>
    <col min="2563" max="2563" width="12.5703125" style="76" customWidth="1"/>
    <col min="2564" max="2564" width="13.140625" style="76" customWidth="1"/>
    <col min="2565" max="2565" width="9.42578125" style="76" customWidth="1"/>
    <col min="2566" max="2566" width="12.140625" style="76" customWidth="1"/>
    <col min="2567" max="2568" width="9.42578125" style="76" customWidth="1"/>
    <col min="2569" max="2569" width="13.140625" style="76" customWidth="1"/>
    <col min="2570" max="2570" width="13.140625" style="76" bestFit="1" customWidth="1"/>
    <col min="2571" max="2571" width="9.42578125" style="76" customWidth="1"/>
    <col min="2572" max="2572" width="11.42578125" style="76" bestFit="1" customWidth="1"/>
    <col min="2573" max="2575" width="9.42578125" style="76" customWidth="1"/>
    <col min="2576" max="2576" width="10.5703125" style="76" customWidth="1"/>
    <col min="2577" max="2578" width="9.42578125" style="76" customWidth="1"/>
    <col min="2579" max="2579" width="12.7109375" style="76" customWidth="1"/>
    <col min="2580" max="2580" width="11" style="76" customWidth="1"/>
    <col min="2581" max="2581" width="13.42578125" style="76" customWidth="1"/>
    <col min="2582" max="2583" width="13.7109375" style="76" customWidth="1"/>
    <col min="2584" max="2585" width="15" style="76" customWidth="1"/>
    <col min="2586" max="2592" width="13.7109375" style="76" customWidth="1"/>
    <col min="2593" max="2600" width="15" style="76" customWidth="1"/>
    <col min="2601" max="2815" width="11.42578125" style="76" customWidth="1"/>
    <col min="2816" max="2816" width="1.7109375" style="76" customWidth="1"/>
    <col min="2817" max="2817" width="9.140625" style="76" customWidth="1"/>
    <col min="2818" max="2818" width="9.42578125" style="76" customWidth="1"/>
    <col min="2819" max="2819" width="12.5703125" style="76" customWidth="1"/>
    <col min="2820" max="2820" width="13.140625" style="76" customWidth="1"/>
    <col min="2821" max="2821" width="9.42578125" style="76" customWidth="1"/>
    <col min="2822" max="2822" width="12.140625" style="76" customWidth="1"/>
    <col min="2823" max="2824" width="9.42578125" style="76" customWidth="1"/>
    <col min="2825" max="2825" width="13.140625" style="76" customWidth="1"/>
    <col min="2826" max="2826" width="13.140625" style="76" bestFit="1" customWidth="1"/>
    <col min="2827" max="2827" width="9.42578125" style="76" customWidth="1"/>
    <col min="2828" max="2828" width="11.42578125" style="76" bestFit="1" customWidth="1"/>
    <col min="2829" max="2831" width="9.42578125" style="76" customWidth="1"/>
    <col min="2832" max="2832" width="10.5703125" style="76" customWidth="1"/>
    <col min="2833" max="2834" width="9.42578125" style="76" customWidth="1"/>
    <col min="2835" max="2835" width="12.7109375" style="76" customWidth="1"/>
    <col min="2836" max="2836" width="11" style="76" customWidth="1"/>
    <col min="2837" max="2837" width="13.42578125" style="76" customWidth="1"/>
    <col min="2838" max="2839" width="13.7109375" style="76" customWidth="1"/>
    <col min="2840" max="2841" width="15" style="76" customWidth="1"/>
    <col min="2842" max="2848" width="13.7109375" style="76" customWidth="1"/>
    <col min="2849" max="2856" width="15" style="76" customWidth="1"/>
    <col min="2857" max="3071" width="11.42578125" style="76" customWidth="1"/>
    <col min="3072" max="3072" width="1.7109375" style="76" customWidth="1"/>
    <col min="3073" max="3073" width="9.140625" style="76" customWidth="1"/>
    <col min="3074" max="3074" width="9.42578125" style="76" customWidth="1"/>
    <col min="3075" max="3075" width="12.5703125" style="76" customWidth="1"/>
    <col min="3076" max="3076" width="13.140625" style="76" customWidth="1"/>
    <col min="3077" max="3077" width="9.42578125" style="76" customWidth="1"/>
    <col min="3078" max="3078" width="12.140625" style="76" customWidth="1"/>
    <col min="3079" max="3080" width="9.42578125" style="76" customWidth="1"/>
    <col min="3081" max="3081" width="13.140625" style="76" customWidth="1"/>
    <col min="3082" max="3082" width="13.140625" style="76" bestFit="1" customWidth="1"/>
    <col min="3083" max="3083" width="9.42578125" style="76" customWidth="1"/>
    <col min="3084" max="3084" width="11.42578125" style="76" bestFit="1" customWidth="1"/>
    <col min="3085" max="3087" width="9.42578125" style="76" customWidth="1"/>
    <col min="3088" max="3088" width="10.5703125" style="76" customWidth="1"/>
    <col min="3089" max="3090" width="9.42578125" style="76" customWidth="1"/>
    <col min="3091" max="3091" width="12.7109375" style="76" customWidth="1"/>
    <col min="3092" max="3092" width="11" style="76" customWidth="1"/>
    <col min="3093" max="3093" width="13.42578125" style="76" customWidth="1"/>
    <col min="3094" max="3095" width="13.7109375" style="76" customWidth="1"/>
    <col min="3096" max="3097" width="15" style="76" customWidth="1"/>
    <col min="3098" max="3104" width="13.7109375" style="76" customWidth="1"/>
    <col min="3105" max="3112" width="15" style="76" customWidth="1"/>
    <col min="3113" max="3327" width="11.42578125" style="76" customWidth="1"/>
    <col min="3328" max="3328" width="1.7109375" style="76" customWidth="1"/>
    <col min="3329" max="3329" width="9.140625" style="76" customWidth="1"/>
    <col min="3330" max="3330" width="9.42578125" style="76" customWidth="1"/>
    <col min="3331" max="3331" width="12.5703125" style="76" customWidth="1"/>
    <col min="3332" max="3332" width="13.140625" style="76" customWidth="1"/>
    <col min="3333" max="3333" width="9.42578125" style="76" customWidth="1"/>
    <col min="3334" max="3334" width="12.140625" style="76" customWidth="1"/>
    <col min="3335" max="3336" width="9.42578125" style="76" customWidth="1"/>
    <col min="3337" max="3337" width="13.140625" style="76" customWidth="1"/>
    <col min="3338" max="3338" width="13.140625" style="76" bestFit="1" customWidth="1"/>
    <col min="3339" max="3339" width="9.42578125" style="76" customWidth="1"/>
    <col min="3340" max="3340" width="11.42578125" style="76" bestFit="1" customWidth="1"/>
    <col min="3341" max="3343" width="9.42578125" style="76" customWidth="1"/>
    <col min="3344" max="3344" width="10.5703125" style="76" customWidth="1"/>
    <col min="3345" max="3346" width="9.42578125" style="76" customWidth="1"/>
    <col min="3347" max="3347" width="12.7109375" style="76" customWidth="1"/>
    <col min="3348" max="3348" width="11" style="76" customWidth="1"/>
    <col min="3349" max="3349" width="13.42578125" style="76" customWidth="1"/>
    <col min="3350" max="3351" width="13.7109375" style="76" customWidth="1"/>
    <col min="3352" max="3353" width="15" style="76" customWidth="1"/>
    <col min="3354" max="3360" width="13.7109375" style="76" customWidth="1"/>
    <col min="3361" max="3368" width="15" style="76" customWidth="1"/>
    <col min="3369" max="3583" width="11.42578125" style="76" customWidth="1"/>
    <col min="3584" max="3584" width="1.7109375" style="76" customWidth="1"/>
    <col min="3585" max="3585" width="9.140625" style="76" customWidth="1"/>
    <col min="3586" max="3586" width="9.42578125" style="76" customWidth="1"/>
    <col min="3587" max="3587" width="12.5703125" style="76" customWidth="1"/>
    <col min="3588" max="3588" width="13.140625" style="76" customWidth="1"/>
    <col min="3589" max="3589" width="9.42578125" style="76" customWidth="1"/>
    <col min="3590" max="3590" width="12.140625" style="76" customWidth="1"/>
    <col min="3591" max="3592" width="9.42578125" style="76" customWidth="1"/>
    <col min="3593" max="3593" width="13.140625" style="76" customWidth="1"/>
    <col min="3594" max="3594" width="13.140625" style="76" bestFit="1" customWidth="1"/>
    <col min="3595" max="3595" width="9.42578125" style="76" customWidth="1"/>
    <col min="3596" max="3596" width="11.42578125" style="76" bestFit="1" customWidth="1"/>
    <col min="3597" max="3599" width="9.42578125" style="76" customWidth="1"/>
    <col min="3600" max="3600" width="10.5703125" style="76" customWidth="1"/>
    <col min="3601" max="3602" width="9.42578125" style="76" customWidth="1"/>
    <col min="3603" max="3603" width="12.7109375" style="76" customWidth="1"/>
    <col min="3604" max="3604" width="11" style="76" customWidth="1"/>
    <col min="3605" max="3605" width="13.42578125" style="76" customWidth="1"/>
    <col min="3606" max="3607" width="13.7109375" style="76" customWidth="1"/>
    <col min="3608" max="3609" width="15" style="76" customWidth="1"/>
    <col min="3610" max="3616" width="13.7109375" style="76" customWidth="1"/>
    <col min="3617" max="3624" width="15" style="76" customWidth="1"/>
    <col min="3625" max="3839" width="11.42578125" style="76" customWidth="1"/>
    <col min="3840" max="3840" width="1.7109375" style="76" customWidth="1"/>
    <col min="3841" max="3841" width="9.140625" style="76" customWidth="1"/>
    <col min="3842" max="3842" width="9.42578125" style="76" customWidth="1"/>
    <col min="3843" max="3843" width="12.5703125" style="76" customWidth="1"/>
    <col min="3844" max="3844" width="13.140625" style="76" customWidth="1"/>
    <col min="3845" max="3845" width="9.42578125" style="76" customWidth="1"/>
    <col min="3846" max="3846" width="12.140625" style="76" customWidth="1"/>
    <col min="3847" max="3848" width="9.42578125" style="76" customWidth="1"/>
    <col min="3849" max="3849" width="13.140625" style="76" customWidth="1"/>
    <col min="3850" max="3850" width="13.140625" style="76" bestFit="1" customWidth="1"/>
    <col min="3851" max="3851" width="9.42578125" style="76" customWidth="1"/>
    <col min="3852" max="3852" width="11.42578125" style="76" bestFit="1" customWidth="1"/>
    <col min="3853" max="3855" width="9.42578125" style="76" customWidth="1"/>
    <col min="3856" max="3856" width="10.5703125" style="76" customWidth="1"/>
    <col min="3857" max="3858" width="9.42578125" style="76" customWidth="1"/>
    <col min="3859" max="3859" width="12.7109375" style="76" customWidth="1"/>
    <col min="3860" max="3860" width="11" style="76" customWidth="1"/>
    <col min="3861" max="3861" width="13.42578125" style="76" customWidth="1"/>
    <col min="3862" max="3863" width="13.7109375" style="76" customWidth="1"/>
    <col min="3864" max="3865" width="15" style="76" customWidth="1"/>
    <col min="3866" max="3872" width="13.7109375" style="76" customWidth="1"/>
    <col min="3873" max="3880" width="15" style="76" customWidth="1"/>
    <col min="3881" max="4095" width="11.42578125" style="76" customWidth="1"/>
    <col min="4096" max="4096" width="1.7109375" style="76" customWidth="1"/>
    <col min="4097" max="4097" width="9.140625" style="76" customWidth="1"/>
    <col min="4098" max="4098" width="9.42578125" style="76" customWidth="1"/>
    <col min="4099" max="4099" width="12.5703125" style="76" customWidth="1"/>
    <col min="4100" max="4100" width="13.140625" style="76" customWidth="1"/>
    <col min="4101" max="4101" width="9.42578125" style="76" customWidth="1"/>
    <col min="4102" max="4102" width="12.140625" style="76" customWidth="1"/>
    <col min="4103" max="4104" width="9.42578125" style="76" customWidth="1"/>
    <col min="4105" max="4105" width="13.140625" style="76" customWidth="1"/>
    <col min="4106" max="4106" width="13.140625" style="76" bestFit="1" customWidth="1"/>
    <col min="4107" max="4107" width="9.42578125" style="76" customWidth="1"/>
    <col min="4108" max="4108" width="11.42578125" style="76" bestFit="1" customWidth="1"/>
    <col min="4109" max="4111" width="9.42578125" style="76" customWidth="1"/>
    <col min="4112" max="4112" width="10.5703125" style="76" customWidth="1"/>
    <col min="4113" max="4114" width="9.42578125" style="76" customWidth="1"/>
    <col min="4115" max="4115" width="12.7109375" style="76" customWidth="1"/>
    <col min="4116" max="4116" width="11" style="76" customWidth="1"/>
    <col min="4117" max="4117" width="13.42578125" style="76" customWidth="1"/>
    <col min="4118" max="4119" width="13.7109375" style="76" customWidth="1"/>
    <col min="4120" max="4121" width="15" style="76" customWidth="1"/>
    <col min="4122" max="4128" width="13.7109375" style="76" customWidth="1"/>
    <col min="4129" max="4136" width="15" style="76" customWidth="1"/>
    <col min="4137" max="4351" width="11.42578125" style="76" customWidth="1"/>
    <col min="4352" max="4352" width="1.7109375" style="76" customWidth="1"/>
    <col min="4353" max="4353" width="9.140625" style="76" customWidth="1"/>
    <col min="4354" max="4354" width="9.42578125" style="76" customWidth="1"/>
    <col min="4355" max="4355" width="12.5703125" style="76" customWidth="1"/>
    <col min="4356" max="4356" width="13.140625" style="76" customWidth="1"/>
    <col min="4357" max="4357" width="9.42578125" style="76" customWidth="1"/>
    <col min="4358" max="4358" width="12.140625" style="76" customWidth="1"/>
    <col min="4359" max="4360" width="9.42578125" style="76" customWidth="1"/>
    <col min="4361" max="4361" width="13.140625" style="76" customWidth="1"/>
    <col min="4362" max="4362" width="13.140625" style="76" bestFit="1" customWidth="1"/>
    <col min="4363" max="4363" width="9.42578125" style="76" customWidth="1"/>
    <col min="4364" max="4364" width="11.42578125" style="76" bestFit="1" customWidth="1"/>
    <col min="4365" max="4367" width="9.42578125" style="76" customWidth="1"/>
    <col min="4368" max="4368" width="10.5703125" style="76" customWidth="1"/>
    <col min="4369" max="4370" width="9.42578125" style="76" customWidth="1"/>
    <col min="4371" max="4371" width="12.7109375" style="76" customWidth="1"/>
    <col min="4372" max="4372" width="11" style="76" customWidth="1"/>
    <col min="4373" max="4373" width="13.42578125" style="76" customWidth="1"/>
    <col min="4374" max="4375" width="13.7109375" style="76" customWidth="1"/>
    <col min="4376" max="4377" width="15" style="76" customWidth="1"/>
    <col min="4378" max="4384" width="13.7109375" style="76" customWidth="1"/>
    <col min="4385" max="4392" width="15" style="76" customWidth="1"/>
    <col min="4393" max="4607" width="11.42578125" style="76" customWidth="1"/>
    <col min="4608" max="4608" width="1.7109375" style="76" customWidth="1"/>
    <col min="4609" max="4609" width="9.140625" style="76" customWidth="1"/>
    <col min="4610" max="4610" width="9.42578125" style="76" customWidth="1"/>
    <col min="4611" max="4611" width="12.5703125" style="76" customWidth="1"/>
    <col min="4612" max="4612" width="13.140625" style="76" customWidth="1"/>
    <col min="4613" max="4613" width="9.42578125" style="76" customWidth="1"/>
    <col min="4614" max="4614" width="12.140625" style="76" customWidth="1"/>
    <col min="4615" max="4616" width="9.42578125" style="76" customWidth="1"/>
    <col min="4617" max="4617" width="13.140625" style="76" customWidth="1"/>
    <col min="4618" max="4618" width="13.140625" style="76" bestFit="1" customWidth="1"/>
    <col min="4619" max="4619" width="9.42578125" style="76" customWidth="1"/>
    <col min="4620" max="4620" width="11.42578125" style="76" bestFit="1" customWidth="1"/>
    <col min="4621" max="4623" width="9.42578125" style="76" customWidth="1"/>
    <col min="4624" max="4624" width="10.5703125" style="76" customWidth="1"/>
    <col min="4625" max="4626" width="9.42578125" style="76" customWidth="1"/>
    <col min="4627" max="4627" width="12.7109375" style="76" customWidth="1"/>
    <col min="4628" max="4628" width="11" style="76" customWidth="1"/>
    <col min="4629" max="4629" width="13.42578125" style="76" customWidth="1"/>
    <col min="4630" max="4631" width="13.7109375" style="76" customWidth="1"/>
    <col min="4632" max="4633" width="15" style="76" customWidth="1"/>
    <col min="4634" max="4640" width="13.7109375" style="76" customWidth="1"/>
    <col min="4641" max="4648" width="15" style="76" customWidth="1"/>
    <col min="4649" max="4863" width="11.42578125" style="76" customWidth="1"/>
    <col min="4864" max="4864" width="1.7109375" style="76" customWidth="1"/>
    <col min="4865" max="4865" width="9.140625" style="76" customWidth="1"/>
    <col min="4866" max="4866" width="9.42578125" style="76" customWidth="1"/>
    <col min="4867" max="4867" width="12.5703125" style="76" customWidth="1"/>
    <col min="4868" max="4868" width="13.140625" style="76" customWidth="1"/>
    <col min="4869" max="4869" width="9.42578125" style="76" customWidth="1"/>
    <col min="4870" max="4870" width="12.140625" style="76" customWidth="1"/>
    <col min="4871" max="4872" width="9.42578125" style="76" customWidth="1"/>
    <col min="4873" max="4873" width="13.140625" style="76" customWidth="1"/>
    <col min="4874" max="4874" width="13.140625" style="76" bestFit="1" customWidth="1"/>
    <col min="4875" max="4875" width="9.42578125" style="76" customWidth="1"/>
    <col min="4876" max="4876" width="11.42578125" style="76" bestFit="1" customWidth="1"/>
    <col min="4877" max="4879" width="9.42578125" style="76" customWidth="1"/>
    <col min="4880" max="4880" width="10.5703125" style="76" customWidth="1"/>
    <col min="4881" max="4882" width="9.42578125" style="76" customWidth="1"/>
    <col min="4883" max="4883" width="12.7109375" style="76" customWidth="1"/>
    <col min="4884" max="4884" width="11" style="76" customWidth="1"/>
    <col min="4885" max="4885" width="13.42578125" style="76" customWidth="1"/>
    <col min="4886" max="4887" width="13.7109375" style="76" customWidth="1"/>
    <col min="4888" max="4889" width="15" style="76" customWidth="1"/>
    <col min="4890" max="4896" width="13.7109375" style="76" customWidth="1"/>
    <col min="4897" max="4904" width="15" style="76" customWidth="1"/>
    <col min="4905" max="5119" width="11.42578125" style="76" customWidth="1"/>
    <col min="5120" max="5120" width="1.7109375" style="76" customWidth="1"/>
    <col min="5121" max="5121" width="9.140625" style="76" customWidth="1"/>
    <col min="5122" max="5122" width="9.42578125" style="76" customWidth="1"/>
    <col min="5123" max="5123" width="12.5703125" style="76" customWidth="1"/>
    <col min="5124" max="5124" width="13.140625" style="76" customWidth="1"/>
    <col min="5125" max="5125" width="9.42578125" style="76" customWidth="1"/>
    <col min="5126" max="5126" width="12.140625" style="76" customWidth="1"/>
    <col min="5127" max="5128" width="9.42578125" style="76" customWidth="1"/>
    <col min="5129" max="5129" width="13.140625" style="76" customWidth="1"/>
    <col min="5130" max="5130" width="13.140625" style="76" bestFit="1" customWidth="1"/>
    <col min="5131" max="5131" width="9.42578125" style="76" customWidth="1"/>
    <col min="5132" max="5132" width="11.42578125" style="76" bestFit="1" customWidth="1"/>
    <col min="5133" max="5135" width="9.42578125" style="76" customWidth="1"/>
    <col min="5136" max="5136" width="10.5703125" style="76" customWidth="1"/>
    <col min="5137" max="5138" width="9.42578125" style="76" customWidth="1"/>
    <col min="5139" max="5139" width="12.7109375" style="76" customWidth="1"/>
    <col min="5140" max="5140" width="11" style="76" customWidth="1"/>
    <col min="5141" max="5141" width="13.42578125" style="76" customWidth="1"/>
    <col min="5142" max="5143" width="13.7109375" style="76" customWidth="1"/>
    <col min="5144" max="5145" width="15" style="76" customWidth="1"/>
    <col min="5146" max="5152" width="13.7109375" style="76" customWidth="1"/>
    <col min="5153" max="5160" width="15" style="76" customWidth="1"/>
    <col min="5161" max="5375" width="11.42578125" style="76" customWidth="1"/>
    <col min="5376" max="5376" width="1.7109375" style="76" customWidth="1"/>
    <col min="5377" max="5377" width="9.140625" style="76" customWidth="1"/>
    <col min="5378" max="5378" width="9.42578125" style="76" customWidth="1"/>
    <col min="5379" max="5379" width="12.5703125" style="76" customWidth="1"/>
    <col min="5380" max="5380" width="13.140625" style="76" customWidth="1"/>
    <col min="5381" max="5381" width="9.42578125" style="76" customWidth="1"/>
    <col min="5382" max="5382" width="12.140625" style="76" customWidth="1"/>
    <col min="5383" max="5384" width="9.42578125" style="76" customWidth="1"/>
    <col min="5385" max="5385" width="13.140625" style="76" customWidth="1"/>
    <col min="5386" max="5386" width="13.140625" style="76" bestFit="1" customWidth="1"/>
    <col min="5387" max="5387" width="9.42578125" style="76" customWidth="1"/>
    <col min="5388" max="5388" width="11.42578125" style="76" bestFit="1" customWidth="1"/>
    <col min="5389" max="5391" width="9.42578125" style="76" customWidth="1"/>
    <col min="5392" max="5392" width="10.5703125" style="76" customWidth="1"/>
    <col min="5393" max="5394" width="9.42578125" style="76" customWidth="1"/>
    <col min="5395" max="5395" width="12.7109375" style="76" customWidth="1"/>
    <col min="5396" max="5396" width="11" style="76" customWidth="1"/>
    <col min="5397" max="5397" width="13.42578125" style="76" customWidth="1"/>
    <col min="5398" max="5399" width="13.7109375" style="76" customWidth="1"/>
    <col min="5400" max="5401" width="15" style="76" customWidth="1"/>
    <col min="5402" max="5408" width="13.7109375" style="76" customWidth="1"/>
    <col min="5409" max="5416" width="15" style="76" customWidth="1"/>
    <col min="5417" max="5631" width="11.42578125" style="76" customWidth="1"/>
    <col min="5632" max="5632" width="1.7109375" style="76" customWidth="1"/>
    <col min="5633" max="5633" width="9.140625" style="76" customWidth="1"/>
    <col min="5634" max="5634" width="9.42578125" style="76" customWidth="1"/>
    <col min="5635" max="5635" width="12.5703125" style="76" customWidth="1"/>
    <col min="5636" max="5636" width="13.140625" style="76" customWidth="1"/>
    <col min="5637" max="5637" width="9.42578125" style="76" customWidth="1"/>
    <col min="5638" max="5638" width="12.140625" style="76" customWidth="1"/>
    <col min="5639" max="5640" width="9.42578125" style="76" customWidth="1"/>
    <col min="5641" max="5641" width="13.140625" style="76" customWidth="1"/>
    <col min="5642" max="5642" width="13.140625" style="76" bestFit="1" customWidth="1"/>
    <col min="5643" max="5643" width="9.42578125" style="76" customWidth="1"/>
    <col min="5644" max="5644" width="11.42578125" style="76" bestFit="1" customWidth="1"/>
    <col min="5645" max="5647" width="9.42578125" style="76" customWidth="1"/>
    <col min="5648" max="5648" width="10.5703125" style="76" customWidth="1"/>
    <col min="5649" max="5650" width="9.42578125" style="76" customWidth="1"/>
    <col min="5651" max="5651" width="12.7109375" style="76" customWidth="1"/>
    <col min="5652" max="5652" width="11" style="76" customWidth="1"/>
    <col min="5653" max="5653" width="13.42578125" style="76" customWidth="1"/>
    <col min="5654" max="5655" width="13.7109375" style="76" customWidth="1"/>
    <col min="5656" max="5657" width="15" style="76" customWidth="1"/>
    <col min="5658" max="5664" width="13.7109375" style="76" customWidth="1"/>
    <col min="5665" max="5672" width="15" style="76" customWidth="1"/>
    <col min="5673" max="5887" width="11.42578125" style="76" customWidth="1"/>
    <col min="5888" max="5888" width="1.7109375" style="76" customWidth="1"/>
    <col min="5889" max="5889" width="9.140625" style="76" customWidth="1"/>
    <col min="5890" max="5890" width="9.42578125" style="76" customWidth="1"/>
    <col min="5891" max="5891" width="12.5703125" style="76" customWidth="1"/>
    <col min="5892" max="5892" width="13.140625" style="76" customWidth="1"/>
    <col min="5893" max="5893" width="9.42578125" style="76" customWidth="1"/>
    <col min="5894" max="5894" width="12.140625" style="76" customWidth="1"/>
    <col min="5895" max="5896" width="9.42578125" style="76" customWidth="1"/>
    <col min="5897" max="5897" width="13.140625" style="76" customWidth="1"/>
    <col min="5898" max="5898" width="13.140625" style="76" bestFit="1" customWidth="1"/>
    <col min="5899" max="5899" width="9.42578125" style="76" customWidth="1"/>
    <col min="5900" max="5900" width="11.42578125" style="76" bestFit="1" customWidth="1"/>
    <col min="5901" max="5903" width="9.42578125" style="76" customWidth="1"/>
    <col min="5904" max="5904" width="10.5703125" style="76" customWidth="1"/>
    <col min="5905" max="5906" width="9.42578125" style="76" customWidth="1"/>
    <col min="5907" max="5907" width="12.7109375" style="76" customWidth="1"/>
    <col min="5908" max="5908" width="11" style="76" customWidth="1"/>
    <col min="5909" max="5909" width="13.42578125" style="76" customWidth="1"/>
    <col min="5910" max="5911" width="13.7109375" style="76" customWidth="1"/>
    <col min="5912" max="5913" width="15" style="76" customWidth="1"/>
    <col min="5914" max="5920" width="13.7109375" style="76" customWidth="1"/>
    <col min="5921" max="5928" width="15" style="76" customWidth="1"/>
    <col min="5929" max="6143" width="11.42578125" style="76" customWidth="1"/>
    <col min="6144" max="6144" width="1.7109375" style="76" customWidth="1"/>
    <col min="6145" max="6145" width="9.140625" style="76" customWidth="1"/>
    <col min="6146" max="6146" width="9.42578125" style="76" customWidth="1"/>
    <col min="6147" max="6147" width="12.5703125" style="76" customWidth="1"/>
    <col min="6148" max="6148" width="13.140625" style="76" customWidth="1"/>
    <col min="6149" max="6149" width="9.42578125" style="76" customWidth="1"/>
    <col min="6150" max="6150" width="12.140625" style="76" customWidth="1"/>
    <col min="6151" max="6152" width="9.42578125" style="76" customWidth="1"/>
    <col min="6153" max="6153" width="13.140625" style="76" customWidth="1"/>
    <col min="6154" max="6154" width="13.140625" style="76" bestFit="1" customWidth="1"/>
    <col min="6155" max="6155" width="9.42578125" style="76" customWidth="1"/>
    <col min="6156" max="6156" width="11.42578125" style="76" bestFit="1" customWidth="1"/>
    <col min="6157" max="6159" width="9.42578125" style="76" customWidth="1"/>
    <col min="6160" max="6160" width="10.5703125" style="76" customWidth="1"/>
    <col min="6161" max="6162" width="9.42578125" style="76" customWidth="1"/>
    <col min="6163" max="6163" width="12.7109375" style="76" customWidth="1"/>
    <col min="6164" max="6164" width="11" style="76" customWidth="1"/>
    <col min="6165" max="6165" width="13.42578125" style="76" customWidth="1"/>
    <col min="6166" max="6167" width="13.7109375" style="76" customWidth="1"/>
    <col min="6168" max="6169" width="15" style="76" customWidth="1"/>
    <col min="6170" max="6176" width="13.7109375" style="76" customWidth="1"/>
    <col min="6177" max="6184" width="15" style="76" customWidth="1"/>
    <col min="6185" max="6399" width="11.42578125" style="76" customWidth="1"/>
    <col min="6400" max="6400" width="1.7109375" style="76" customWidth="1"/>
    <col min="6401" max="6401" width="9.140625" style="76" customWidth="1"/>
    <col min="6402" max="6402" width="9.42578125" style="76" customWidth="1"/>
    <col min="6403" max="6403" width="12.5703125" style="76" customWidth="1"/>
    <col min="6404" max="6404" width="13.140625" style="76" customWidth="1"/>
    <col min="6405" max="6405" width="9.42578125" style="76" customWidth="1"/>
    <col min="6406" max="6406" width="12.140625" style="76" customWidth="1"/>
    <col min="6407" max="6408" width="9.42578125" style="76" customWidth="1"/>
    <col min="6409" max="6409" width="13.140625" style="76" customWidth="1"/>
    <col min="6410" max="6410" width="13.140625" style="76" bestFit="1" customWidth="1"/>
    <col min="6411" max="6411" width="9.42578125" style="76" customWidth="1"/>
    <col min="6412" max="6412" width="11.42578125" style="76" bestFit="1" customWidth="1"/>
    <col min="6413" max="6415" width="9.42578125" style="76" customWidth="1"/>
    <col min="6416" max="6416" width="10.5703125" style="76" customWidth="1"/>
    <col min="6417" max="6418" width="9.42578125" style="76" customWidth="1"/>
    <col min="6419" max="6419" width="12.7109375" style="76" customWidth="1"/>
    <col min="6420" max="6420" width="11" style="76" customWidth="1"/>
    <col min="6421" max="6421" width="13.42578125" style="76" customWidth="1"/>
    <col min="6422" max="6423" width="13.7109375" style="76" customWidth="1"/>
    <col min="6424" max="6425" width="15" style="76" customWidth="1"/>
    <col min="6426" max="6432" width="13.7109375" style="76" customWidth="1"/>
    <col min="6433" max="6440" width="15" style="76" customWidth="1"/>
    <col min="6441" max="6655" width="11.42578125" style="76" customWidth="1"/>
    <col min="6656" max="6656" width="1.7109375" style="76" customWidth="1"/>
    <col min="6657" max="6657" width="9.140625" style="76" customWidth="1"/>
    <col min="6658" max="6658" width="9.42578125" style="76" customWidth="1"/>
    <col min="6659" max="6659" width="12.5703125" style="76" customWidth="1"/>
    <col min="6660" max="6660" width="13.140625" style="76" customWidth="1"/>
    <col min="6661" max="6661" width="9.42578125" style="76" customWidth="1"/>
    <col min="6662" max="6662" width="12.140625" style="76" customWidth="1"/>
    <col min="6663" max="6664" width="9.42578125" style="76" customWidth="1"/>
    <col min="6665" max="6665" width="13.140625" style="76" customWidth="1"/>
    <col min="6666" max="6666" width="13.140625" style="76" bestFit="1" customWidth="1"/>
    <col min="6667" max="6667" width="9.42578125" style="76" customWidth="1"/>
    <col min="6668" max="6668" width="11.42578125" style="76" bestFit="1" customWidth="1"/>
    <col min="6669" max="6671" width="9.42578125" style="76" customWidth="1"/>
    <col min="6672" max="6672" width="10.5703125" style="76" customWidth="1"/>
    <col min="6673" max="6674" width="9.42578125" style="76" customWidth="1"/>
    <col min="6675" max="6675" width="12.7109375" style="76" customWidth="1"/>
    <col min="6676" max="6676" width="11" style="76" customWidth="1"/>
    <col min="6677" max="6677" width="13.42578125" style="76" customWidth="1"/>
    <col min="6678" max="6679" width="13.7109375" style="76" customWidth="1"/>
    <col min="6680" max="6681" width="15" style="76" customWidth="1"/>
    <col min="6682" max="6688" width="13.7109375" style="76" customWidth="1"/>
    <col min="6689" max="6696" width="15" style="76" customWidth="1"/>
    <col min="6697" max="6911" width="11.42578125" style="76" customWidth="1"/>
    <col min="6912" max="6912" width="1.7109375" style="76" customWidth="1"/>
    <col min="6913" max="6913" width="9.140625" style="76" customWidth="1"/>
    <col min="6914" max="6914" width="9.42578125" style="76" customWidth="1"/>
    <col min="6915" max="6915" width="12.5703125" style="76" customWidth="1"/>
    <col min="6916" max="6916" width="13.140625" style="76" customWidth="1"/>
    <col min="6917" max="6917" width="9.42578125" style="76" customWidth="1"/>
    <col min="6918" max="6918" width="12.140625" style="76" customWidth="1"/>
    <col min="6919" max="6920" width="9.42578125" style="76" customWidth="1"/>
    <col min="6921" max="6921" width="13.140625" style="76" customWidth="1"/>
    <col min="6922" max="6922" width="13.140625" style="76" bestFit="1" customWidth="1"/>
    <col min="6923" max="6923" width="9.42578125" style="76" customWidth="1"/>
    <col min="6924" max="6924" width="11.42578125" style="76" bestFit="1" customWidth="1"/>
    <col min="6925" max="6927" width="9.42578125" style="76" customWidth="1"/>
    <col min="6928" max="6928" width="10.5703125" style="76" customWidth="1"/>
    <col min="6929" max="6930" width="9.42578125" style="76" customWidth="1"/>
    <col min="6931" max="6931" width="12.7109375" style="76" customWidth="1"/>
    <col min="6932" max="6932" width="11" style="76" customWidth="1"/>
    <col min="6933" max="6933" width="13.42578125" style="76" customWidth="1"/>
    <col min="6934" max="6935" width="13.7109375" style="76" customWidth="1"/>
    <col min="6936" max="6937" width="15" style="76" customWidth="1"/>
    <col min="6938" max="6944" width="13.7109375" style="76" customWidth="1"/>
    <col min="6945" max="6952" width="15" style="76" customWidth="1"/>
    <col min="6953" max="7167" width="11.42578125" style="76" customWidth="1"/>
    <col min="7168" max="7168" width="1.7109375" style="76" customWidth="1"/>
    <col min="7169" max="7169" width="9.140625" style="76" customWidth="1"/>
    <col min="7170" max="7170" width="9.42578125" style="76" customWidth="1"/>
    <col min="7171" max="7171" width="12.5703125" style="76" customWidth="1"/>
    <col min="7172" max="7172" width="13.140625" style="76" customWidth="1"/>
    <col min="7173" max="7173" width="9.42578125" style="76" customWidth="1"/>
    <col min="7174" max="7174" width="12.140625" style="76" customWidth="1"/>
    <col min="7175" max="7176" width="9.42578125" style="76" customWidth="1"/>
    <col min="7177" max="7177" width="13.140625" style="76" customWidth="1"/>
    <col min="7178" max="7178" width="13.140625" style="76" bestFit="1" customWidth="1"/>
    <col min="7179" max="7179" width="9.42578125" style="76" customWidth="1"/>
    <col min="7180" max="7180" width="11.42578125" style="76" bestFit="1" customWidth="1"/>
    <col min="7181" max="7183" width="9.42578125" style="76" customWidth="1"/>
    <col min="7184" max="7184" width="10.5703125" style="76" customWidth="1"/>
    <col min="7185" max="7186" width="9.42578125" style="76" customWidth="1"/>
    <col min="7187" max="7187" width="12.7109375" style="76" customWidth="1"/>
    <col min="7188" max="7188" width="11" style="76" customWidth="1"/>
    <col min="7189" max="7189" width="13.42578125" style="76" customWidth="1"/>
    <col min="7190" max="7191" width="13.7109375" style="76" customWidth="1"/>
    <col min="7192" max="7193" width="15" style="76" customWidth="1"/>
    <col min="7194" max="7200" width="13.7109375" style="76" customWidth="1"/>
    <col min="7201" max="7208" width="15" style="76" customWidth="1"/>
    <col min="7209" max="7423" width="11.42578125" style="76" customWidth="1"/>
    <col min="7424" max="7424" width="1.7109375" style="76" customWidth="1"/>
    <col min="7425" max="7425" width="9.140625" style="76" customWidth="1"/>
    <col min="7426" max="7426" width="9.42578125" style="76" customWidth="1"/>
    <col min="7427" max="7427" width="12.5703125" style="76" customWidth="1"/>
    <col min="7428" max="7428" width="13.140625" style="76" customWidth="1"/>
    <col min="7429" max="7429" width="9.42578125" style="76" customWidth="1"/>
    <col min="7430" max="7430" width="12.140625" style="76" customWidth="1"/>
    <col min="7431" max="7432" width="9.42578125" style="76" customWidth="1"/>
    <col min="7433" max="7433" width="13.140625" style="76" customWidth="1"/>
    <col min="7434" max="7434" width="13.140625" style="76" bestFit="1" customWidth="1"/>
    <col min="7435" max="7435" width="9.42578125" style="76" customWidth="1"/>
    <col min="7436" max="7436" width="11.42578125" style="76" bestFit="1" customWidth="1"/>
    <col min="7437" max="7439" width="9.42578125" style="76" customWidth="1"/>
    <col min="7440" max="7440" width="10.5703125" style="76" customWidth="1"/>
    <col min="7441" max="7442" width="9.42578125" style="76" customWidth="1"/>
    <col min="7443" max="7443" width="12.7109375" style="76" customWidth="1"/>
    <col min="7444" max="7444" width="11" style="76" customWidth="1"/>
    <col min="7445" max="7445" width="13.42578125" style="76" customWidth="1"/>
    <col min="7446" max="7447" width="13.7109375" style="76" customWidth="1"/>
    <col min="7448" max="7449" width="15" style="76" customWidth="1"/>
    <col min="7450" max="7456" width="13.7109375" style="76" customWidth="1"/>
    <col min="7457" max="7464" width="15" style="76" customWidth="1"/>
    <col min="7465" max="7679" width="11.42578125" style="76" customWidth="1"/>
    <col min="7680" max="7680" width="1.7109375" style="76" customWidth="1"/>
    <col min="7681" max="7681" width="9.140625" style="76" customWidth="1"/>
    <col min="7682" max="7682" width="9.42578125" style="76" customWidth="1"/>
    <col min="7683" max="7683" width="12.5703125" style="76" customWidth="1"/>
    <col min="7684" max="7684" width="13.140625" style="76" customWidth="1"/>
    <col min="7685" max="7685" width="9.42578125" style="76" customWidth="1"/>
    <col min="7686" max="7686" width="12.140625" style="76" customWidth="1"/>
    <col min="7687" max="7688" width="9.42578125" style="76" customWidth="1"/>
    <col min="7689" max="7689" width="13.140625" style="76" customWidth="1"/>
    <col min="7690" max="7690" width="13.140625" style="76" bestFit="1" customWidth="1"/>
    <col min="7691" max="7691" width="9.42578125" style="76" customWidth="1"/>
    <col min="7692" max="7692" width="11.42578125" style="76" bestFit="1" customWidth="1"/>
    <col min="7693" max="7695" width="9.42578125" style="76" customWidth="1"/>
    <col min="7696" max="7696" width="10.5703125" style="76" customWidth="1"/>
    <col min="7697" max="7698" width="9.42578125" style="76" customWidth="1"/>
    <col min="7699" max="7699" width="12.7109375" style="76" customWidth="1"/>
    <col min="7700" max="7700" width="11" style="76" customWidth="1"/>
    <col min="7701" max="7701" width="13.42578125" style="76" customWidth="1"/>
    <col min="7702" max="7703" width="13.7109375" style="76" customWidth="1"/>
    <col min="7704" max="7705" width="15" style="76" customWidth="1"/>
    <col min="7706" max="7712" width="13.7109375" style="76" customWidth="1"/>
    <col min="7713" max="7720" width="15" style="76" customWidth="1"/>
    <col min="7721" max="7935" width="11.42578125" style="76" customWidth="1"/>
    <col min="7936" max="7936" width="1.7109375" style="76" customWidth="1"/>
    <col min="7937" max="7937" width="9.140625" style="76" customWidth="1"/>
    <col min="7938" max="7938" width="9.42578125" style="76" customWidth="1"/>
    <col min="7939" max="7939" width="12.5703125" style="76" customWidth="1"/>
    <col min="7940" max="7940" width="13.140625" style="76" customWidth="1"/>
    <col min="7941" max="7941" width="9.42578125" style="76" customWidth="1"/>
    <col min="7942" max="7942" width="12.140625" style="76" customWidth="1"/>
    <col min="7943" max="7944" width="9.42578125" style="76" customWidth="1"/>
    <col min="7945" max="7945" width="13.140625" style="76" customWidth="1"/>
    <col min="7946" max="7946" width="13.140625" style="76" bestFit="1" customWidth="1"/>
    <col min="7947" max="7947" width="9.42578125" style="76" customWidth="1"/>
    <col min="7948" max="7948" width="11.42578125" style="76" bestFit="1" customWidth="1"/>
    <col min="7949" max="7951" width="9.42578125" style="76" customWidth="1"/>
    <col min="7952" max="7952" width="10.5703125" style="76" customWidth="1"/>
    <col min="7953" max="7954" width="9.42578125" style="76" customWidth="1"/>
    <col min="7955" max="7955" width="12.7109375" style="76" customWidth="1"/>
    <col min="7956" max="7956" width="11" style="76" customWidth="1"/>
    <col min="7957" max="7957" width="13.42578125" style="76" customWidth="1"/>
    <col min="7958" max="7959" width="13.7109375" style="76" customWidth="1"/>
    <col min="7960" max="7961" width="15" style="76" customWidth="1"/>
    <col min="7962" max="7968" width="13.7109375" style="76" customWidth="1"/>
    <col min="7969" max="7976" width="15" style="76" customWidth="1"/>
    <col min="7977" max="8191" width="11.42578125" style="76" customWidth="1"/>
    <col min="8192" max="8192" width="1.7109375" style="76" customWidth="1"/>
    <col min="8193" max="8193" width="9.140625" style="76" customWidth="1"/>
    <col min="8194" max="8194" width="9.42578125" style="76" customWidth="1"/>
    <col min="8195" max="8195" width="12.5703125" style="76" customWidth="1"/>
    <col min="8196" max="8196" width="13.140625" style="76" customWidth="1"/>
    <col min="8197" max="8197" width="9.42578125" style="76" customWidth="1"/>
    <col min="8198" max="8198" width="12.140625" style="76" customWidth="1"/>
    <col min="8199" max="8200" width="9.42578125" style="76" customWidth="1"/>
    <col min="8201" max="8201" width="13.140625" style="76" customWidth="1"/>
    <col min="8202" max="8202" width="13.140625" style="76" bestFit="1" customWidth="1"/>
    <col min="8203" max="8203" width="9.42578125" style="76" customWidth="1"/>
    <col min="8204" max="8204" width="11.42578125" style="76" bestFit="1" customWidth="1"/>
    <col min="8205" max="8207" width="9.42578125" style="76" customWidth="1"/>
    <col min="8208" max="8208" width="10.5703125" style="76" customWidth="1"/>
    <col min="8209" max="8210" width="9.42578125" style="76" customWidth="1"/>
    <col min="8211" max="8211" width="12.7109375" style="76" customWidth="1"/>
    <col min="8212" max="8212" width="11" style="76" customWidth="1"/>
    <col min="8213" max="8213" width="13.42578125" style="76" customWidth="1"/>
    <col min="8214" max="8215" width="13.7109375" style="76" customWidth="1"/>
    <col min="8216" max="8217" width="15" style="76" customWidth="1"/>
    <col min="8218" max="8224" width="13.7109375" style="76" customWidth="1"/>
    <col min="8225" max="8232" width="15" style="76" customWidth="1"/>
    <col min="8233" max="8447" width="11.42578125" style="76" customWidth="1"/>
    <col min="8448" max="8448" width="1.7109375" style="76" customWidth="1"/>
    <col min="8449" max="8449" width="9.140625" style="76" customWidth="1"/>
    <col min="8450" max="8450" width="9.42578125" style="76" customWidth="1"/>
    <col min="8451" max="8451" width="12.5703125" style="76" customWidth="1"/>
    <col min="8452" max="8452" width="13.140625" style="76" customWidth="1"/>
    <col min="8453" max="8453" width="9.42578125" style="76" customWidth="1"/>
    <col min="8454" max="8454" width="12.140625" style="76" customWidth="1"/>
    <col min="8455" max="8456" width="9.42578125" style="76" customWidth="1"/>
    <col min="8457" max="8457" width="13.140625" style="76" customWidth="1"/>
    <col min="8458" max="8458" width="13.140625" style="76" bestFit="1" customWidth="1"/>
    <col min="8459" max="8459" width="9.42578125" style="76" customWidth="1"/>
    <col min="8460" max="8460" width="11.42578125" style="76" bestFit="1" customWidth="1"/>
    <col min="8461" max="8463" width="9.42578125" style="76" customWidth="1"/>
    <col min="8464" max="8464" width="10.5703125" style="76" customWidth="1"/>
    <col min="8465" max="8466" width="9.42578125" style="76" customWidth="1"/>
    <col min="8467" max="8467" width="12.7109375" style="76" customWidth="1"/>
    <col min="8468" max="8468" width="11" style="76" customWidth="1"/>
    <col min="8469" max="8469" width="13.42578125" style="76" customWidth="1"/>
    <col min="8470" max="8471" width="13.7109375" style="76" customWidth="1"/>
    <col min="8472" max="8473" width="15" style="76" customWidth="1"/>
    <col min="8474" max="8480" width="13.7109375" style="76" customWidth="1"/>
    <col min="8481" max="8488" width="15" style="76" customWidth="1"/>
    <col min="8489" max="8703" width="11.42578125" style="76" customWidth="1"/>
    <col min="8704" max="8704" width="1.7109375" style="76" customWidth="1"/>
    <col min="8705" max="8705" width="9.140625" style="76" customWidth="1"/>
    <col min="8706" max="8706" width="9.42578125" style="76" customWidth="1"/>
    <col min="8707" max="8707" width="12.5703125" style="76" customWidth="1"/>
    <col min="8708" max="8708" width="13.140625" style="76" customWidth="1"/>
    <col min="8709" max="8709" width="9.42578125" style="76" customWidth="1"/>
    <col min="8710" max="8710" width="12.140625" style="76" customWidth="1"/>
    <col min="8711" max="8712" width="9.42578125" style="76" customWidth="1"/>
    <col min="8713" max="8713" width="13.140625" style="76" customWidth="1"/>
    <col min="8714" max="8714" width="13.140625" style="76" bestFit="1" customWidth="1"/>
    <col min="8715" max="8715" width="9.42578125" style="76" customWidth="1"/>
    <col min="8716" max="8716" width="11.42578125" style="76" bestFit="1" customWidth="1"/>
    <col min="8717" max="8719" width="9.42578125" style="76" customWidth="1"/>
    <col min="8720" max="8720" width="10.5703125" style="76" customWidth="1"/>
    <col min="8721" max="8722" width="9.42578125" style="76" customWidth="1"/>
    <col min="8723" max="8723" width="12.7109375" style="76" customWidth="1"/>
    <col min="8724" max="8724" width="11" style="76" customWidth="1"/>
    <col min="8725" max="8725" width="13.42578125" style="76" customWidth="1"/>
    <col min="8726" max="8727" width="13.7109375" style="76" customWidth="1"/>
    <col min="8728" max="8729" width="15" style="76" customWidth="1"/>
    <col min="8730" max="8736" width="13.7109375" style="76" customWidth="1"/>
    <col min="8737" max="8744" width="15" style="76" customWidth="1"/>
    <col min="8745" max="8959" width="11.42578125" style="76" customWidth="1"/>
    <col min="8960" max="8960" width="1.7109375" style="76" customWidth="1"/>
    <col min="8961" max="8961" width="9.140625" style="76" customWidth="1"/>
    <col min="8962" max="8962" width="9.42578125" style="76" customWidth="1"/>
    <col min="8963" max="8963" width="12.5703125" style="76" customWidth="1"/>
    <col min="8964" max="8964" width="13.140625" style="76" customWidth="1"/>
    <col min="8965" max="8965" width="9.42578125" style="76" customWidth="1"/>
    <col min="8966" max="8966" width="12.140625" style="76" customWidth="1"/>
    <col min="8967" max="8968" width="9.42578125" style="76" customWidth="1"/>
    <col min="8969" max="8969" width="13.140625" style="76" customWidth="1"/>
    <col min="8970" max="8970" width="13.140625" style="76" bestFit="1" customWidth="1"/>
    <col min="8971" max="8971" width="9.42578125" style="76" customWidth="1"/>
    <col min="8972" max="8972" width="11.42578125" style="76" bestFit="1" customWidth="1"/>
    <col min="8973" max="8975" width="9.42578125" style="76" customWidth="1"/>
    <col min="8976" max="8976" width="10.5703125" style="76" customWidth="1"/>
    <col min="8977" max="8978" width="9.42578125" style="76" customWidth="1"/>
    <col min="8979" max="8979" width="12.7109375" style="76" customWidth="1"/>
    <col min="8980" max="8980" width="11" style="76" customWidth="1"/>
    <col min="8981" max="8981" width="13.42578125" style="76" customWidth="1"/>
    <col min="8982" max="8983" width="13.7109375" style="76" customWidth="1"/>
    <col min="8984" max="8985" width="15" style="76" customWidth="1"/>
    <col min="8986" max="8992" width="13.7109375" style="76" customWidth="1"/>
    <col min="8993" max="9000" width="15" style="76" customWidth="1"/>
    <col min="9001" max="9215" width="11.42578125" style="76" customWidth="1"/>
    <col min="9216" max="9216" width="1.7109375" style="76" customWidth="1"/>
    <col min="9217" max="9217" width="9.140625" style="76" customWidth="1"/>
    <col min="9218" max="9218" width="9.42578125" style="76" customWidth="1"/>
    <col min="9219" max="9219" width="12.5703125" style="76" customWidth="1"/>
    <col min="9220" max="9220" width="13.140625" style="76" customWidth="1"/>
    <col min="9221" max="9221" width="9.42578125" style="76" customWidth="1"/>
    <col min="9222" max="9222" width="12.140625" style="76" customWidth="1"/>
    <col min="9223" max="9224" width="9.42578125" style="76" customWidth="1"/>
    <col min="9225" max="9225" width="13.140625" style="76" customWidth="1"/>
    <col min="9226" max="9226" width="13.140625" style="76" bestFit="1" customWidth="1"/>
    <col min="9227" max="9227" width="9.42578125" style="76" customWidth="1"/>
    <col min="9228" max="9228" width="11.42578125" style="76" bestFit="1" customWidth="1"/>
    <col min="9229" max="9231" width="9.42578125" style="76" customWidth="1"/>
    <col min="9232" max="9232" width="10.5703125" style="76" customWidth="1"/>
    <col min="9233" max="9234" width="9.42578125" style="76" customWidth="1"/>
    <col min="9235" max="9235" width="12.7109375" style="76" customWidth="1"/>
    <col min="9236" max="9236" width="11" style="76" customWidth="1"/>
    <col min="9237" max="9237" width="13.42578125" style="76" customWidth="1"/>
    <col min="9238" max="9239" width="13.7109375" style="76" customWidth="1"/>
    <col min="9240" max="9241" width="15" style="76" customWidth="1"/>
    <col min="9242" max="9248" width="13.7109375" style="76" customWidth="1"/>
    <col min="9249" max="9256" width="15" style="76" customWidth="1"/>
    <col min="9257" max="9471" width="11.42578125" style="76" customWidth="1"/>
    <col min="9472" max="9472" width="1.7109375" style="76" customWidth="1"/>
    <col min="9473" max="9473" width="9.140625" style="76" customWidth="1"/>
    <col min="9474" max="9474" width="9.42578125" style="76" customWidth="1"/>
    <col min="9475" max="9475" width="12.5703125" style="76" customWidth="1"/>
    <col min="9476" max="9476" width="13.140625" style="76" customWidth="1"/>
    <col min="9477" max="9477" width="9.42578125" style="76" customWidth="1"/>
    <col min="9478" max="9478" width="12.140625" style="76" customWidth="1"/>
    <col min="9479" max="9480" width="9.42578125" style="76" customWidth="1"/>
    <col min="9481" max="9481" width="13.140625" style="76" customWidth="1"/>
    <col min="9482" max="9482" width="13.140625" style="76" bestFit="1" customWidth="1"/>
    <col min="9483" max="9483" width="9.42578125" style="76" customWidth="1"/>
    <col min="9484" max="9484" width="11.42578125" style="76" bestFit="1" customWidth="1"/>
    <col min="9485" max="9487" width="9.42578125" style="76" customWidth="1"/>
    <col min="9488" max="9488" width="10.5703125" style="76" customWidth="1"/>
    <col min="9489" max="9490" width="9.42578125" style="76" customWidth="1"/>
    <col min="9491" max="9491" width="12.7109375" style="76" customWidth="1"/>
    <col min="9492" max="9492" width="11" style="76" customWidth="1"/>
    <col min="9493" max="9493" width="13.42578125" style="76" customWidth="1"/>
    <col min="9494" max="9495" width="13.7109375" style="76" customWidth="1"/>
    <col min="9496" max="9497" width="15" style="76" customWidth="1"/>
    <col min="9498" max="9504" width="13.7109375" style="76" customWidth="1"/>
    <col min="9505" max="9512" width="15" style="76" customWidth="1"/>
    <col min="9513" max="9727" width="11.42578125" style="76" customWidth="1"/>
    <col min="9728" max="9728" width="1.7109375" style="76" customWidth="1"/>
    <col min="9729" max="9729" width="9.140625" style="76" customWidth="1"/>
    <col min="9730" max="9730" width="9.42578125" style="76" customWidth="1"/>
    <col min="9731" max="9731" width="12.5703125" style="76" customWidth="1"/>
    <col min="9732" max="9732" width="13.140625" style="76" customWidth="1"/>
    <col min="9733" max="9733" width="9.42578125" style="76" customWidth="1"/>
    <col min="9734" max="9734" width="12.140625" style="76" customWidth="1"/>
    <col min="9735" max="9736" width="9.42578125" style="76" customWidth="1"/>
    <col min="9737" max="9737" width="13.140625" style="76" customWidth="1"/>
    <col min="9738" max="9738" width="13.140625" style="76" bestFit="1" customWidth="1"/>
    <col min="9739" max="9739" width="9.42578125" style="76" customWidth="1"/>
    <col min="9740" max="9740" width="11.42578125" style="76" bestFit="1" customWidth="1"/>
    <col min="9741" max="9743" width="9.42578125" style="76" customWidth="1"/>
    <col min="9744" max="9744" width="10.5703125" style="76" customWidth="1"/>
    <col min="9745" max="9746" width="9.42578125" style="76" customWidth="1"/>
    <col min="9747" max="9747" width="12.7109375" style="76" customWidth="1"/>
    <col min="9748" max="9748" width="11" style="76" customWidth="1"/>
    <col min="9749" max="9749" width="13.42578125" style="76" customWidth="1"/>
    <col min="9750" max="9751" width="13.7109375" style="76" customWidth="1"/>
    <col min="9752" max="9753" width="15" style="76" customWidth="1"/>
    <col min="9754" max="9760" width="13.7109375" style="76" customWidth="1"/>
    <col min="9761" max="9768" width="15" style="76" customWidth="1"/>
    <col min="9769" max="9983" width="11.42578125" style="76" customWidth="1"/>
    <col min="9984" max="9984" width="1.7109375" style="76" customWidth="1"/>
    <col min="9985" max="9985" width="9.140625" style="76" customWidth="1"/>
    <col min="9986" max="9986" width="9.42578125" style="76" customWidth="1"/>
    <col min="9987" max="9987" width="12.5703125" style="76" customWidth="1"/>
    <col min="9988" max="9988" width="13.140625" style="76" customWidth="1"/>
    <col min="9989" max="9989" width="9.42578125" style="76" customWidth="1"/>
    <col min="9990" max="9990" width="12.140625" style="76" customWidth="1"/>
    <col min="9991" max="9992" width="9.42578125" style="76" customWidth="1"/>
    <col min="9993" max="9993" width="13.140625" style="76" customWidth="1"/>
    <col min="9994" max="9994" width="13.140625" style="76" bestFit="1" customWidth="1"/>
    <col min="9995" max="9995" width="9.42578125" style="76" customWidth="1"/>
    <col min="9996" max="9996" width="11.42578125" style="76" bestFit="1" customWidth="1"/>
    <col min="9997" max="9999" width="9.42578125" style="76" customWidth="1"/>
    <col min="10000" max="10000" width="10.5703125" style="76" customWidth="1"/>
    <col min="10001" max="10002" width="9.42578125" style="76" customWidth="1"/>
    <col min="10003" max="10003" width="12.7109375" style="76" customWidth="1"/>
    <col min="10004" max="10004" width="11" style="76" customWidth="1"/>
    <col min="10005" max="10005" width="13.42578125" style="76" customWidth="1"/>
    <col min="10006" max="10007" width="13.7109375" style="76" customWidth="1"/>
    <col min="10008" max="10009" width="15" style="76" customWidth="1"/>
    <col min="10010" max="10016" width="13.7109375" style="76" customWidth="1"/>
    <col min="10017" max="10024" width="15" style="76" customWidth="1"/>
    <col min="10025" max="10239" width="11.42578125" style="76" customWidth="1"/>
    <col min="10240" max="10240" width="1.7109375" style="76" customWidth="1"/>
    <col min="10241" max="10241" width="9.140625" style="76" customWidth="1"/>
    <col min="10242" max="10242" width="9.42578125" style="76" customWidth="1"/>
    <col min="10243" max="10243" width="12.5703125" style="76" customWidth="1"/>
    <col min="10244" max="10244" width="13.140625" style="76" customWidth="1"/>
    <col min="10245" max="10245" width="9.42578125" style="76" customWidth="1"/>
    <col min="10246" max="10246" width="12.140625" style="76" customWidth="1"/>
    <col min="10247" max="10248" width="9.42578125" style="76" customWidth="1"/>
    <col min="10249" max="10249" width="13.140625" style="76" customWidth="1"/>
    <col min="10250" max="10250" width="13.140625" style="76" bestFit="1" customWidth="1"/>
    <col min="10251" max="10251" width="9.42578125" style="76" customWidth="1"/>
    <col min="10252" max="10252" width="11.42578125" style="76" bestFit="1" customWidth="1"/>
    <col min="10253" max="10255" width="9.42578125" style="76" customWidth="1"/>
    <col min="10256" max="10256" width="10.5703125" style="76" customWidth="1"/>
    <col min="10257" max="10258" width="9.42578125" style="76" customWidth="1"/>
    <col min="10259" max="10259" width="12.7109375" style="76" customWidth="1"/>
    <col min="10260" max="10260" width="11" style="76" customWidth="1"/>
    <col min="10261" max="10261" width="13.42578125" style="76" customWidth="1"/>
    <col min="10262" max="10263" width="13.7109375" style="76" customWidth="1"/>
    <col min="10264" max="10265" width="15" style="76" customWidth="1"/>
    <col min="10266" max="10272" width="13.7109375" style="76" customWidth="1"/>
    <col min="10273" max="10280" width="15" style="76" customWidth="1"/>
    <col min="10281" max="10495" width="11.42578125" style="76" customWidth="1"/>
    <col min="10496" max="10496" width="1.7109375" style="76" customWidth="1"/>
    <col min="10497" max="10497" width="9.140625" style="76" customWidth="1"/>
    <col min="10498" max="10498" width="9.42578125" style="76" customWidth="1"/>
    <col min="10499" max="10499" width="12.5703125" style="76" customWidth="1"/>
    <col min="10500" max="10500" width="13.140625" style="76" customWidth="1"/>
    <col min="10501" max="10501" width="9.42578125" style="76" customWidth="1"/>
    <col min="10502" max="10502" width="12.140625" style="76" customWidth="1"/>
    <col min="10503" max="10504" width="9.42578125" style="76" customWidth="1"/>
    <col min="10505" max="10505" width="13.140625" style="76" customWidth="1"/>
    <col min="10506" max="10506" width="13.140625" style="76" bestFit="1" customWidth="1"/>
    <col min="10507" max="10507" width="9.42578125" style="76" customWidth="1"/>
    <col min="10508" max="10508" width="11.42578125" style="76" bestFit="1" customWidth="1"/>
    <col min="10509" max="10511" width="9.42578125" style="76" customWidth="1"/>
    <col min="10512" max="10512" width="10.5703125" style="76" customWidth="1"/>
    <col min="10513" max="10514" width="9.42578125" style="76" customWidth="1"/>
    <col min="10515" max="10515" width="12.7109375" style="76" customWidth="1"/>
    <col min="10516" max="10516" width="11" style="76" customWidth="1"/>
    <col min="10517" max="10517" width="13.42578125" style="76" customWidth="1"/>
    <col min="10518" max="10519" width="13.7109375" style="76" customWidth="1"/>
    <col min="10520" max="10521" width="15" style="76" customWidth="1"/>
    <col min="10522" max="10528" width="13.7109375" style="76" customWidth="1"/>
    <col min="10529" max="10536" width="15" style="76" customWidth="1"/>
    <col min="10537" max="10751" width="11.42578125" style="76" customWidth="1"/>
    <col min="10752" max="10752" width="1.7109375" style="76" customWidth="1"/>
    <col min="10753" max="10753" width="9.140625" style="76" customWidth="1"/>
    <col min="10754" max="10754" width="9.42578125" style="76" customWidth="1"/>
    <col min="10755" max="10755" width="12.5703125" style="76" customWidth="1"/>
    <col min="10756" max="10756" width="13.140625" style="76" customWidth="1"/>
    <col min="10757" max="10757" width="9.42578125" style="76" customWidth="1"/>
    <col min="10758" max="10758" width="12.140625" style="76" customWidth="1"/>
    <col min="10759" max="10760" width="9.42578125" style="76" customWidth="1"/>
    <col min="10761" max="10761" width="13.140625" style="76" customWidth="1"/>
    <col min="10762" max="10762" width="13.140625" style="76" bestFit="1" customWidth="1"/>
    <col min="10763" max="10763" width="9.42578125" style="76" customWidth="1"/>
    <col min="10764" max="10764" width="11.42578125" style="76" bestFit="1" customWidth="1"/>
    <col min="10765" max="10767" width="9.42578125" style="76" customWidth="1"/>
    <col min="10768" max="10768" width="10.5703125" style="76" customWidth="1"/>
    <col min="10769" max="10770" width="9.42578125" style="76" customWidth="1"/>
    <col min="10771" max="10771" width="12.7109375" style="76" customWidth="1"/>
    <col min="10772" max="10772" width="11" style="76" customWidth="1"/>
    <col min="10773" max="10773" width="13.42578125" style="76" customWidth="1"/>
    <col min="10774" max="10775" width="13.7109375" style="76" customWidth="1"/>
    <col min="10776" max="10777" width="15" style="76" customWidth="1"/>
    <col min="10778" max="10784" width="13.7109375" style="76" customWidth="1"/>
    <col min="10785" max="10792" width="15" style="76" customWidth="1"/>
    <col min="10793" max="11007" width="11.42578125" style="76" customWidth="1"/>
    <col min="11008" max="11008" width="1.7109375" style="76" customWidth="1"/>
    <col min="11009" max="11009" width="9.140625" style="76" customWidth="1"/>
    <col min="11010" max="11010" width="9.42578125" style="76" customWidth="1"/>
    <col min="11011" max="11011" width="12.5703125" style="76" customWidth="1"/>
    <col min="11012" max="11012" width="13.140625" style="76" customWidth="1"/>
    <col min="11013" max="11013" width="9.42578125" style="76" customWidth="1"/>
    <col min="11014" max="11014" width="12.140625" style="76" customWidth="1"/>
    <col min="11015" max="11016" width="9.42578125" style="76" customWidth="1"/>
    <col min="11017" max="11017" width="13.140625" style="76" customWidth="1"/>
    <col min="11018" max="11018" width="13.140625" style="76" bestFit="1" customWidth="1"/>
    <col min="11019" max="11019" width="9.42578125" style="76" customWidth="1"/>
    <col min="11020" max="11020" width="11.42578125" style="76" bestFit="1" customWidth="1"/>
    <col min="11021" max="11023" width="9.42578125" style="76" customWidth="1"/>
    <col min="11024" max="11024" width="10.5703125" style="76" customWidth="1"/>
    <col min="11025" max="11026" width="9.42578125" style="76" customWidth="1"/>
    <col min="11027" max="11027" width="12.7109375" style="76" customWidth="1"/>
    <col min="11028" max="11028" width="11" style="76" customWidth="1"/>
    <col min="11029" max="11029" width="13.42578125" style="76" customWidth="1"/>
    <col min="11030" max="11031" width="13.7109375" style="76" customWidth="1"/>
    <col min="11032" max="11033" width="15" style="76" customWidth="1"/>
    <col min="11034" max="11040" width="13.7109375" style="76" customWidth="1"/>
    <col min="11041" max="11048" width="15" style="76" customWidth="1"/>
    <col min="11049" max="11263" width="11.42578125" style="76" customWidth="1"/>
    <col min="11264" max="11264" width="1.7109375" style="76" customWidth="1"/>
    <col min="11265" max="11265" width="9.140625" style="76" customWidth="1"/>
    <col min="11266" max="11266" width="9.42578125" style="76" customWidth="1"/>
    <col min="11267" max="11267" width="12.5703125" style="76" customWidth="1"/>
    <col min="11268" max="11268" width="13.140625" style="76" customWidth="1"/>
    <col min="11269" max="11269" width="9.42578125" style="76" customWidth="1"/>
    <col min="11270" max="11270" width="12.140625" style="76" customWidth="1"/>
    <col min="11271" max="11272" width="9.42578125" style="76" customWidth="1"/>
    <col min="11273" max="11273" width="13.140625" style="76" customWidth="1"/>
    <col min="11274" max="11274" width="13.140625" style="76" bestFit="1" customWidth="1"/>
    <col min="11275" max="11275" width="9.42578125" style="76" customWidth="1"/>
    <col min="11276" max="11276" width="11.42578125" style="76" bestFit="1" customWidth="1"/>
    <col min="11277" max="11279" width="9.42578125" style="76" customWidth="1"/>
    <col min="11280" max="11280" width="10.5703125" style="76" customWidth="1"/>
    <col min="11281" max="11282" width="9.42578125" style="76" customWidth="1"/>
    <col min="11283" max="11283" width="12.7109375" style="76" customWidth="1"/>
    <col min="11284" max="11284" width="11" style="76" customWidth="1"/>
    <col min="11285" max="11285" width="13.42578125" style="76" customWidth="1"/>
    <col min="11286" max="11287" width="13.7109375" style="76" customWidth="1"/>
    <col min="11288" max="11289" width="15" style="76" customWidth="1"/>
    <col min="11290" max="11296" width="13.7109375" style="76" customWidth="1"/>
    <col min="11297" max="11304" width="15" style="76" customWidth="1"/>
    <col min="11305" max="11519" width="11.42578125" style="76" customWidth="1"/>
    <col min="11520" max="11520" width="1.7109375" style="76" customWidth="1"/>
    <col min="11521" max="11521" width="9.140625" style="76" customWidth="1"/>
    <col min="11522" max="11522" width="9.42578125" style="76" customWidth="1"/>
    <col min="11523" max="11523" width="12.5703125" style="76" customWidth="1"/>
    <col min="11524" max="11524" width="13.140625" style="76" customWidth="1"/>
    <col min="11525" max="11525" width="9.42578125" style="76" customWidth="1"/>
    <col min="11526" max="11526" width="12.140625" style="76" customWidth="1"/>
    <col min="11527" max="11528" width="9.42578125" style="76" customWidth="1"/>
    <col min="11529" max="11529" width="13.140625" style="76" customWidth="1"/>
    <col min="11530" max="11530" width="13.140625" style="76" bestFit="1" customWidth="1"/>
    <col min="11531" max="11531" width="9.42578125" style="76" customWidth="1"/>
    <col min="11532" max="11532" width="11.42578125" style="76" bestFit="1" customWidth="1"/>
    <col min="11533" max="11535" width="9.42578125" style="76" customWidth="1"/>
    <col min="11536" max="11536" width="10.5703125" style="76" customWidth="1"/>
    <col min="11537" max="11538" width="9.42578125" style="76" customWidth="1"/>
    <col min="11539" max="11539" width="12.7109375" style="76" customWidth="1"/>
    <col min="11540" max="11540" width="11" style="76" customWidth="1"/>
    <col min="11541" max="11541" width="13.42578125" style="76" customWidth="1"/>
    <col min="11542" max="11543" width="13.7109375" style="76" customWidth="1"/>
    <col min="11544" max="11545" width="15" style="76" customWidth="1"/>
    <col min="11546" max="11552" width="13.7109375" style="76" customWidth="1"/>
    <col min="11553" max="11560" width="15" style="76" customWidth="1"/>
    <col min="11561" max="11775" width="11.42578125" style="76" customWidth="1"/>
    <col min="11776" max="11776" width="1.7109375" style="76" customWidth="1"/>
    <col min="11777" max="11777" width="9.140625" style="76" customWidth="1"/>
    <col min="11778" max="11778" width="9.42578125" style="76" customWidth="1"/>
    <col min="11779" max="11779" width="12.5703125" style="76" customWidth="1"/>
    <col min="11780" max="11780" width="13.140625" style="76" customWidth="1"/>
    <col min="11781" max="11781" width="9.42578125" style="76" customWidth="1"/>
    <col min="11782" max="11782" width="12.140625" style="76" customWidth="1"/>
    <col min="11783" max="11784" width="9.42578125" style="76" customWidth="1"/>
    <col min="11785" max="11785" width="13.140625" style="76" customWidth="1"/>
    <col min="11786" max="11786" width="13.140625" style="76" bestFit="1" customWidth="1"/>
    <col min="11787" max="11787" width="9.42578125" style="76" customWidth="1"/>
    <col min="11788" max="11788" width="11.42578125" style="76" bestFit="1" customWidth="1"/>
    <col min="11789" max="11791" width="9.42578125" style="76" customWidth="1"/>
    <col min="11792" max="11792" width="10.5703125" style="76" customWidth="1"/>
    <col min="11793" max="11794" width="9.42578125" style="76" customWidth="1"/>
    <col min="11795" max="11795" width="12.7109375" style="76" customWidth="1"/>
    <col min="11796" max="11796" width="11" style="76" customWidth="1"/>
    <col min="11797" max="11797" width="13.42578125" style="76" customWidth="1"/>
    <col min="11798" max="11799" width="13.7109375" style="76" customWidth="1"/>
    <col min="11800" max="11801" width="15" style="76" customWidth="1"/>
    <col min="11802" max="11808" width="13.7109375" style="76" customWidth="1"/>
    <col min="11809" max="11816" width="15" style="76" customWidth="1"/>
    <col min="11817" max="12031" width="11.42578125" style="76" customWidth="1"/>
    <col min="12032" max="12032" width="1.7109375" style="76" customWidth="1"/>
    <col min="12033" max="12033" width="9.140625" style="76" customWidth="1"/>
    <col min="12034" max="12034" width="9.42578125" style="76" customWidth="1"/>
    <col min="12035" max="12035" width="12.5703125" style="76" customWidth="1"/>
    <col min="12036" max="12036" width="13.140625" style="76" customWidth="1"/>
    <col min="12037" max="12037" width="9.42578125" style="76" customWidth="1"/>
    <col min="12038" max="12038" width="12.140625" style="76" customWidth="1"/>
    <col min="12039" max="12040" width="9.42578125" style="76" customWidth="1"/>
    <col min="12041" max="12041" width="13.140625" style="76" customWidth="1"/>
    <col min="12042" max="12042" width="13.140625" style="76" bestFit="1" customWidth="1"/>
    <col min="12043" max="12043" width="9.42578125" style="76" customWidth="1"/>
    <col min="12044" max="12044" width="11.42578125" style="76" bestFit="1" customWidth="1"/>
    <col min="12045" max="12047" width="9.42578125" style="76" customWidth="1"/>
    <col min="12048" max="12048" width="10.5703125" style="76" customWidth="1"/>
    <col min="12049" max="12050" width="9.42578125" style="76" customWidth="1"/>
    <col min="12051" max="12051" width="12.7109375" style="76" customWidth="1"/>
    <col min="12052" max="12052" width="11" style="76" customWidth="1"/>
    <col min="12053" max="12053" width="13.42578125" style="76" customWidth="1"/>
    <col min="12054" max="12055" width="13.7109375" style="76" customWidth="1"/>
    <col min="12056" max="12057" width="15" style="76" customWidth="1"/>
    <col min="12058" max="12064" width="13.7109375" style="76" customWidth="1"/>
    <col min="12065" max="12072" width="15" style="76" customWidth="1"/>
    <col min="12073" max="12287" width="11.42578125" style="76" customWidth="1"/>
    <col min="12288" max="12288" width="1.7109375" style="76" customWidth="1"/>
    <col min="12289" max="12289" width="9.140625" style="76" customWidth="1"/>
    <col min="12290" max="12290" width="9.42578125" style="76" customWidth="1"/>
    <col min="12291" max="12291" width="12.5703125" style="76" customWidth="1"/>
    <col min="12292" max="12292" width="13.140625" style="76" customWidth="1"/>
    <col min="12293" max="12293" width="9.42578125" style="76" customWidth="1"/>
    <col min="12294" max="12294" width="12.140625" style="76" customWidth="1"/>
    <col min="12295" max="12296" width="9.42578125" style="76" customWidth="1"/>
    <col min="12297" max="12297" width="13.140625" style="76" customWidth="1"/>
    <col min="12298" max="12298" width="13.140625" style="76" bestFit="1" customWidth="1"/>
    <col min="12299" max="12299" width="9.42578125" style="76" customWidth="1"/>
    <col min="12300" max="12300" width="11.42578125" style="76" bestFit="1" customWidth="1"/>
    <col min="12301" max="12303" width="9.42578125" style="76" customWidth="1"/>
    <col min="12304" max="12304" width="10.5703125" style="76" customWidth="1"/>
    <col min="12305" max="12306" width="9.42578125" style="76" customWidth="1"/>
    <col min="12307" max="12307" width="12.7109375" style="76" customWidth="1"/>
    <col min="12308" max="12308" width="11" style="76" customWidth="1"/>
    <col min="12309" max="12309" width="13.42578125" style="76" customWidth="1"/>
    <col min="12310" max="12311" width="13.7109375" style="76" customWidth="1"/>
    <col min="12312" max="12313" width="15" style="76" customWidth="1"/>
    <col min="12314" max="12320" width="13.7109375" style="76" customWidth="1"/>
    <col min="12321" max="12328" width="15" style="76" customWidth="1"/>
    <col min="12329" max="12543" width="11.42578125" style="76" customWidth="1"/>
    <col min="12544" max="12544" width="1.7109375" style="76" customWidth="1"/>
    <col min="12545" max="12545" width="9.140625" style="76" customWidth="1"/>
    <col min="12546" max="12546" width="9.42578125" style="76" customWidth="1"/>
    <col min="12547" max="12547" width="12.5703125" style="76" customWidth="1"/>
    <col min="12548" max="12548" width="13.140625" style="76" customWidth="1"/>
    <col min="12549" max="12549" width="9.42578125" style="76" customWidth="1"/>
    <col min="12550" max="12550" width="12.140625" style="76" customWidth="1"/>
    <col min="12551" max="12552" width="9.42578125" style="76" customWidth="1"/>
    <col min="12553" max="12553" width="13.140625" style="76" customWidth="1"/>
    <col min="12554" max="12554" width="13.140625" style="76" bestFit="1" customWidth="1"/>
    <col min="12555" max="12555" width="9.42578125" style="76" customWidth="1"/>
    <col min="12556" max="12556" width="11.42578125" style="76" bestFit="1" customWidth="1"/>
    <col min="12557" max="12559" width="9.42578125" style="76" customWidth="1"/>
    <col min="12560" max="12560" width="10.5703125" style="76" customWidth="1"/>
    <col min="12561" max="12562" width="9.42578125" style="76" customWidth="1"/>
    <col min="12563" max="12563" width="12.7109375" style="76" customWidth="1"/>
    <col min="12564" max="12564" width="11" style="76" customWidth="1"/>
    <col min="12565" max="12565" width="13.42578125" style="76" customWidth="1"/>
    <col min="12566" max="12567" width="13.7109375" style="76" customWidth="1"/>
    <col min="12568" max="12569" width="15" style="76" customWidth="1"/>
    <col min="12570" max="12576" width="13.7109375" style="76" customWidth="1"/>
    <col min="12577" max="12584" width="15" style="76" customWidth="1"/>
    <col min="12585" max="12799" width="11.42578125" style="76" customWidth="1"/>
    <col min="12800" max="12800" width="1.7109375" style="76" customWidth="1"/>
    <col min="12801" max="12801" width="9.140625" style="76" customWidth="1"/>
    <col min="12802" max="12802" width="9.42578125" style="76" customWidth="1"/>
    <col min="12803" max="12803" width="12.5703125" style="76" customWidth="1"/>
    <col min="12804" max="12804" width="13.140625" style="76" customWidth="1"/>
    <col min="12805" max="12805" width="9.42578125" style="76" customWidth="1"/>
    <col min="12806" max="12806" width="12.140625" style="76" customWidth="1"/>
    <col min="12807" max="12808" width="9.42578125" style="76" customWidth="1"/>
    <col min="12809" max="12809" width="13.140625" style="76" customWidth="1"/>
    <col min="12810" max="12810" width="13.140625" style="76" bestFit="1" customWidth="1"/>
    <col min="12811" max="12811" width="9.42578125" style="76" customWidth="1"/>
    <col min="12812" max="12812" width="11.42578125" style="76" bestFit="1" customWidth="1"/>
    <col min="12813" max="12815" width="9.42578125" style="76" customWidth="1"/>
    <col min="12816" max="12816" width="10.5703125" style="76" customWidth="1"/>
    <col min="12817" max="12818" width="9.42578125" style="76" customWidth="1"/>
    <col min="12819" max="12819" width="12.7109375" style="76" customWidth="1"/>
    <col min="12820" max="12820" width="11" style="76" customWidth="1"/>
    <col min="12821" max="12821" width="13.42578125" style="76" customWidth="1"/>
    <col min="12822" max="12823" width="13.7109375" style="76" customWidth="1"/>
    <col min="12824" max="12825" width="15" style="76" customWidth="1"/>
    <col min="12826" max="12832" width="13.7109375" style="76" customWidth="1"/>
    <col min="12833" max="12840" width="15" style="76" customWidth="1"/>
    <col min="12841" max="13055" width="11.42578125" style="76" customWidth="1"/>
    <col min="13056" max="13056" width="1.7109375" style="76" customWidth="1"/>
    <col min="13057" max="13057" width="9.140625" style="76" customWidth="1"/>
    <col min="13058" max="13058" width="9.42578125" style="76" customWidth="1"/>
    <col min="13059" max="13059" width="12.5703125" style="76" customWidth="1"/>
    <col min="13060" max="13060" width="13.140625" style="76" customWidth="1"/>
    <col min="13061" max="13061" width="9.42578125" style="76" customWidth="1"/>
    <col min="13062" max="13062" width="12.140625" style="76" customWidth="1"/>
    <col min="13063" max="13064" width="9.42578125" style="76" customWidth="1"/>
    <col min="13065" max="13065" width="13.140625" style="76" customWidth="1"/>
    <col min="13066" max="13066" width="13.140625" style="76" bestFit="1" customWidth="1"/>
    <col min="13067" max="13067" width="9.42578125" style="76" customWidth="1"/>
    <col min="13068" max="13068" width="11.42578125" style="76" bestFit="1" customWidth="1"/>
    <col min="13069" max="13071" width="9.42578125" style="76" customWidth="1"/>
    <col min="13072" max="13072" width="10.5703125" style="76" customWidth="1"/>
    <col min="13073" max="13074" width="9.42578125" style="76" customWidth="1"/>
    <col min="13075" max="13075" width="12.7109375" style="76" customWidth="1"/>
    <col min="13076" max="13076" width="11" style="76" customWidth="1"/>
    <col min="13077" max="13077" width="13.42578125" style="76" customWidth="1"/>
    <col min="13078" max="13079" width="13.7109375" style="76" customWidth="1"/>
    <col min="13080" max="13081" width="15" style="76" customWidth="1"/>
    <col min="13082" max="13088" width="13.7109375" style="76" customWidth="1"/>
    <col min="13089" max="13096" width="15" style="76" customWidth="1"/>
    <col min="13097" max="13311" width="11.42578125" style="76" customWidth="1"/>
    <col min="13312" max="13312" width="1.7109375" style="76" customWidth="1"/>
    <col min="13313" max="13313" width="9.140625" style="76" customWidth="1"/>
    <col min="13314" max="13314" width="9.42578125" style="76" customWidth="1"/>
    <col min="13315" max="13315" width="12.5703125" style="76" customWidth="1"/>
    <col min="13316" max="13316" width="13.140625" style="76" customWidth="1"/>
    <col min="13317" max="13317" width="9.42578125" style="76" customWidth="1"/>
    <col min="13318" max="13318" width="12.140625" style="76" customWidth="1"/>
    <col min="13319" max="13320" width="9.42578125" style="76" customWidth="1"/>
    <col min="13321" max="13321" width="13.140625" style="76" customWidth="1"/>
    <col min="13322" max="13322" width="13.140625" style="76" bestFit="1" customWidth="1"/>
    <col min="13323" max="13323" width="9.42578125" style="76" customWidth="1"/>
    <col min="13324" max="13324" width="11.42578125" style="76" bestFit="1" customWidth="1"/>
    <col min="13325" max="13327" width="9.42578125" style="76" customWidth="1"/>
    <col min="13328" max="13328" width="10.5703125" style="76" customWidth="1"/>
    <col min="13329" max="13330" width="9.42578125" style="76" customWidth="1"/>
    <col min="13331" max="13331" width="12.7109375" style="76" customWidth="1"/>
    <col min="13332" max="13332" width="11" style="76" customWidth="1"/>
    <col min="13333" max="13333" width="13.42578125" style="76" customWidth="1"/>
    <col min="13334" max="13335" width="13.7109375" style="76" customWidth="1"/>
    <col min="13336" max="13337" width="15" style="76" customWidth="1"/>
    <col min="13338" max="13344" width="13.7109375" style="76" customWidth="1"/>
    <col min="13345" max="13352" width="15" style="76" customWidth="1"/>
    <col min="13353" max="13567" width="11.42578125" style="76" customWidth="1"/>
    <col min="13568" max="13568" width="1.7109375" style="76" customWidth="1"/>
    <col min="13569" max="13569" width="9.140625" style="76" customWidth="1"/>
    <col min="13570" max="13570" width="9.42578125" style="76" customWidth="1"/>
    <col min="13571" max="13571" width="12.5703125" style="76" customWidth="1"/>
    <col min="13572" max="13572" width="13.140625" style="76" customWidth="1"/>
    <col min="13573" max="13573" width="9.42578125" style="76" customWidth="1"/>
    <col min="13574" max="13574" width="12.140625" style="76" customWidth="1"/>
    <col min="13575" max="13576" width="9.42578125" style="76" customWidth="1"/>
    <col min="13577" max="13577" width="13.140625" style="76" customWidth="1"/>
    <col min="13578" max="13578" width="13.140625" style="76" bestFit="1" customWidth="1"/>
    <col min="13579" max="13579" width="9.42578125" style="76" customWidth="1"/>
    <col min="13580" max="13580" width="11.42578125" style="76" bestFit="1" customWidth="1"/>
    <col min="13581" max="13583" width="9.42578125" style="76" customWidth="1"/>
    <col min="13584" max="13584" width="10.5703125" style="76" customWidth="1"/>
    <col min="13585" max="13586" width="9.42578125" style="76" customWidth="1"/>
    <col min="13587" max="13587" width="12.7109375" style="76" customWidth="1"/>
    <col min="13588" max="13588" width="11" style="76" customWidth="1"/>
    <col min="13589" max="13589" width="13.42578125" style="76" customWidth="1"/>
    <col min="13590" max="13591" width="13.7109375" style="76" customWidth="1"/>
    <col min="13592" max="13593" width="15" style="76" customWidth="1"/>
    <col min="13594" max="13600" width="13.7109375" style="76" customWidth="1"/>
    <col min="13601" max="13608" width="15" style="76" customWidth="1"/>
    <col min="13609" max="13823" width="11.42578125" style="76" customWidth="1"/>
    <col min="13824" max="13824" width="1.7109375" style="76" customWidth="1"/>
    <col min="13825" max="13825" width="9.140625" style="76" customWidth="1"/>
    <col min="13826" max="13826" width="9.42578125" style="76" customWidth="1"/>
    <col min="13827" max="13827" width="12.5703125" style="76" customWidth="1"/>
    <col min="13828" max="13828" width="13.140625" style="76" customWidth="1"/>
    <col min="13829" max="13829" width="9.42578125" style="76" customWidth="1"/>
    <col min="13830" max="13830" width="12.140625" style="76" customWidth="1"/>
    <col min="13831" max="13832" width="9.42578125" style="76" customWidth="1"/>
    <col min="13833" max="13833" width="13.140625" style="76" customWidth="1"/>
    <col min="13834" max="13834" width="13.140625" style="76" bestFit="1" customWidth="1"/>
    <col min="13835" max="13835" width="9.42578125" style="76" customWidth="1"/>
    <col min="13836" max="13836" width="11.42578125" style="76" bestFit="1" customWidth="1"/>
    <col min="13837" max="13839" width="9.42578125" style="76" customWidth="1"/>
    <col min="13840" max="13840" width="10.5703125" style="76" customWidth="1"/>
    <col min="13841" max="13842" width="9.42578125" style="76" customWidth="1"/>
    <col min="13843" max="13843" width="12.7109375" style="76" customWidth="1"/>
    <col min="13844" max="13844" width="11" style="76" customWidth="1"/>
    <col min="13845" max="13845" width="13.42578125" style="76" customWidth="1"/>
    <col min="13846" max="13847" width="13.7109375" style="76" customWidth="1"/>
    <col min="13848" max="13849" width="15" style="76" customWidth="1"/>
    <col min="13850" max="13856" width="13.7109375" style="76" customWidth="1"/>
    <col min="13857" max="13864" width="15" style="76" customWidth="1"/>
    <col min="13865" max="14079" width="11.42578125" style="76" customWidth="1"/>
    <col min="14080" max="14080" width="1.7109375" style="76" customWidth="1"/>
    <col min="14081" max="14081" width="9.140625" style="76" customWidth="1"/>
    <col min="14082" max="14082" width="9.42578125" style="76" customWidth="1"/>
    <col min="14083" max="14083" width="12.5703125" style="76" customWidth="1"/>
    <col min="14084" max="14084" width="13.140625" style="76" customWidth="1"/>
    <col min="14085" max="14085" width="9.42578125" style="76" customWidth="1"/>
    <col min="14086" max="14086" width="12.140625" style="76" customWidth="1"/>
    <col min="14087" max="14088" width="9.42578125" style="76" customWidth="1"/>
    <col min="14089" max="14089" width="13.140625" style="76" customWidth="1"/>
    <col min="14090" max="14090" width="13.140625" style="76" bestFit="1" customWidth="1"/>
    <col min="14091" max="14091" width="9.42578125" style="76" customWidth="1"/>
    <col min="14092" max="14092" width="11.42578125" style="76" bestFit="1" customWidth="1"/>
    <col min="14093" max="14095" width="9.42578125" style="76" customWidth="1"/>
    <col min="14096" max="14096" width="10.5703125" style="76" customWidth="1"/>
    <col min="14097" max="14098" width="9.42578125" style="76" customWidth="1"/>
    <col min="14099" max="14099" width="12.7109375" style="76" customWidth="1"/>
    <col min="14100" max="14100" width="11" style="76" customWidth="1"/>
    <col min="14101" max="14101" width="13.42578125" style="76" customWidth="1"/>
    <col min="14102" max="14103" width="13.7109375" style="76" customWidth="1"/>
    <col min="14104" max="14105" width="15" style="76" customWidth="1"/>
    <col min="14106" max="14112" width="13.7109375" style="76" customWidth="1"/>
    <col min="14113" max="14120" width="15" style="76" customWidth="1"/>
    <col min="14121" max="14335" width="11.42578125" style="76" customWidth="1"/>
    <col min="14336" max="14336" width="1.7109375" style="76" customWidth="1"/>
    <col min="14337" max="14337" width="9.140625" style="76" customWidth="1"/>
    <col min="14338" max="14338" width="9.42578125" style="76" customWidth="1"/>
    <col min="14339" max="14339" width="12.5703125" style="76" customWidth="1"/>
    <col min="14340" max="14340" width="13.140625" style="76" customWidth="1"/>
    <col min="14341" max="14341" width="9.42578125" style="76" customWidth="1"/>
    <col min="14342" max="14342" width="12.140625" style="76" customWidth="1"/>
    <col min="14343" max="14344" width="9.42578125" style="76" customWidth="1"/>
    <col min="14345" max="14345" width="13.140625" style="76" customWidth="1"/>
    <col min="14346" max="14346" width="13.140625" style="76" bestFit="1" customWidth="1"/>
    <col min="14347" max="14347" width="9.42578125" style="76" customWidth="1"/>
    <col min="14348" max="14348" width="11.42578125" style="76" bestFit="1" customWidth="1"/>
    <col min="14349" max="14351" width="9.42578125" style="76" customWidth="1"/>
    <col min="14352" max="14352" width="10.5703125" style="76" customWidth="1"/>
    <col min="14353" max="14354" width="9.42578125" style="76" customWidth="1"/>
    <col min="14355" max="14355" width="12.7109375" style="76" customWidth="1"/>
    <col min="14356" max="14356" width="11" style="76" customWidth="1"/>
    <col min="14357" max="14357" width="13.42578125" style="76" customWidth="1"/>
    <col min="14358" max="14359" width="13.7109375" style="76" customWidth="1"/>
    <col min="14360" max="14361" width="15" style="76" customWidth="1"/>
    <col min="14362" max="14368" width="13.7109375" style="76" customWidth="1"/>
    <col min="14369" max="14376" width="15" style="76" customWidth="1"/>
    <col min="14377" max="14591" width="11.42578125" style="76" customWidth="1"/>
    <col min="14592" max="14592" width="1.7109375" style="76" customWidth="1"/>
    <col min="14593" max="14593" width="9.140625" style="76" customWidth="1"/>
    <col min="14594" max="14594" width="9.42578125" style="76" customWidth="1"/>
    <col min="14595" max="14595" width="12.5703125" style="76" customWidth="1"/>
    <col min="14596" max="14596" width="13.140625" style="76" customWidth="1"/>
    <col min="14597" max="14597" width="9.42578125" style="76" customWidth="1"/>
    <col min="14598" max="14598" width="12.140625" style="76" customWidth="1"/>
    <col min="14599" max="14600" width="9.42578125" style="76" customWidth="1"/>
    <col min="14601" max="14601" width="13.140625" style="76" customWidth="1"/>
    <col min="14602" max="14602" width="13.140625" style="76" bestFit="1" customWidth="1"/>
    <col min="14603" max="14603" width="9.42578125" style="76" customWidth="1"/>
    <col min="14604" max="14604" width="11.42578125" style="76" bestFit="1" customWidth="1"/>
    <col min="14605" max="14607" width="9.42578125" style="76" customWidth="1"/>
    <col min="14608" max="14608" width="10.5703125" style="76" customWidth="1"/>
    <col min="14609" max="14610" width="9.42578125" style="76" customWidth="1"/>
    <col min="14611" max="14611" width="12.7109375" style="76" customWidth="1"/>
    <col min="14612" max="14612" width="11" style="76" customWidth="1"/>
    <col min="14613" max="14613" width="13.42578125" style="76" customWidth="1"/>
    <col min="14614" max="14615" width="13.7109375" style="76" customWidth="1"/>
    <col min="14616" max="14617" width="15" style="76" customWidth="1"/>
    <col min="14618" max="14624" width="13.7109375" style="76" customWidth="1"/>
    <col min="14625" max="14632" width="15" style="76" customWidth="1"/>
    <col min="14633" max="14847" width="11.42578125" style="76" customWidth="1"/>
    <col min="14848" max="14848" width="1.7109375" style="76" customWidth="1"/>
    <col min="14849" max="14849" width="9.140625" style="76" customWidth="1"/>
    <col min="14850" max="14850" width="9.42578125" style="76" customWidth="1"/>
    <col min="14851" max="14851" width="12.5703125" style="76" customWidth="1"/>
    <col min="14852" max="14852" width="13.140625" style="76" customWidth="1"/>
    <col min="14853" max="14853" width="9.42578125" style="76" customWidth="1"/>
    <col min="14854" max="14854" width="12.140625" style="76" customWidth="1"/>
    <col min="14855" max="14856" width="9.42578125" style="76" customWidth="1"/>
    <col min="14857" max="14857" width="13.140625" style="76" customWidth="1"/>
    <col min="14858" max="14858" width="13.140625" style="76" bestFit="1" customWidth="1"/>
    <col min="14859" max="14859" width="9.42578125" style="76" customWidth="1"/>
    <col min="14860" max="14860" width="11.42578125" style="76" bestFit="1" customWidth="1"/>
    <col min="14861" max="14863" width="9.42578125" style="76" customWidth="1"/>
    <col min="14864" max="14864" width="10.5703125" style="76" customWidth="1"/>
    <col min="14865" max="14866" width="9.42578125" style="76" customWidth="1"/>
    <col min="14867" max="14867" width="12.7109375" style="76" customWidth="1"/>
    <col min="14868" max="14868" width="11" style="76" customWidth="1"/>
    <col min="14869" max="14869" width="13.42578125" style="76" customWidth="1"/>
    <col min="14870" max="14871" width="13.7109375" style="76" customWidth="1"/>
    <col min="14872" max="14873" width="15" style="76" customWidth="1"/>
    <col min="14874" max="14880" width="13.7109375" style="76" customWidth="1"/>
    <col min="14881" max="14888" width="15" style="76" customWidth="1"/>
    <col min="14889" max="15103" width="11.42578125" style="76" customWidth="1"/>
    <col min="15104" max="15104" width="1.7109375" style="76" customWidth="1"/>
    <col min="15105" max="15105" width="9.140625" style="76" customWidth="1"/>
    <col min="15106" max="15106" width="9.42578125" style="76" customWidth="1"/>
    <col min="15107" max="15107" width="12.5703125" style="76" customWidth="1"/>
    <col min="15108" max="15108" width="13.140625" style="76" customWidth="1"/>
    <col min="15109" max="15109" width="9.42578125" style="76" customWidth="1"/>
    <col min="15110" max="15110" width="12.140625" style="76" customWidth="1"/>
    <col min="15111" max="15112" width="9.42578125" style="76" customWidth="1"/>
    <col min="15113" max="15113" width="13.140625" style="76" customWidth="1"/>
    <col min="15114" max="15114" width="13.140625" style="76" bestFit="1" customWidth="1"/>
    <col min="15115" max="15115" width="9.42578125" style="76" customWidth="1"/>
    <col min="15116" max="15116" width="11.42578125" style="76" bestFit="1" customWidth="1"/>
    <col min="15117" max="15119" width="9.42578125" style="76" customWidth="1"/>
    <col min="15120" max="15120" width="10.5703125" style="76" customWidth="1"/>
    <col min="15121" max="15122" width="9.42578125" style="76" customWidth="1"/>
    <col min="15123" max="15123" width="12.7109375" style="76" customWidth="1"/>
    <col min="15124" max="15124" width="11" style="76" customWidth="1"/>
    <col min="15125" max="15125" width="13.42578125" style="76" customWidth="1"/>
    <col min="15126" max="15127" width="13.7109375" style="76" customWidth="1"/>
    <col min="15128" max="15129" width="15" style="76" customWidth="1"/>
    <col min="15130" max="15136" width="13.7109375" style="76" customWidth="1"/>
    <col min="15137" max="15144" width="15" style="76" customWidth="1"/>
    <col min="15145" max="15359" width="11.42578125" style="76" customWidth="1"/>
    <col min="15360" max="15360" width="1.7109375" style="76" customWidth="1"/>
    <col min="15361" max="15361" width="9.140625" style="76" customWidth="1"/>
    <col min="15362" max="15362" width="9.42578125" style="76" customWidth="1"/>
    <col min="15363" max="15363" width="12.5703125" style="76" customWidth="1"/>
    <col min="15364" max="15364" width="13.140625" style="76" customWidth="1"/>
    <col min="15365" max="15365" width="9.42578125" style="76" customWidth="1"/>
    <col min="15366" max="15366" width="12.140625" style="76" customWidth="1"/>
    <col min="15367" max="15368" width="9.42578125" style="76" customWidth="1"/>
    <col min="15369" max="15369" width="13.140625" style="76" customWidth="1"/>
    <col min="15370" max="15370" width="13.140625" style="76" bestFit="1" customWidth="1"/>
    <col min="15371" max="15371" width="9.42578125" style="76" customWidth="1"/>
    <col min="15372" max="15372" width="11.42578125" style="76" bestFit="1" customWidth="1"/>
    <col min="15373" max="15375" width="9.42578125" style="76" customWidth="1"/>
    <col min="15376" max="15376" width="10.5703125" style="76" customWidth="1"/>
    <col min="15377" max="15378" width="9.42578125" style="76" customWidth="1"/>
    <col min="15379" max="15379" width="12.7109375" style="76" customWidth="1"/>
    <col min="15380" max="15380" width="11" style="76" customWidth="1"/>
    <col min="15381" max="15381" width="13.42578125" style="76" customWidth="1"/>
    <col min="15382" max="15383" width="13.7109375" style="76" customWidth="1"/>
    <col min="15384" max="15385" width="15" style="76" customWidth="1"/>
    <col min="15386" max="15392" width="13.7109375" style="76" customWidth="1"/>
    <col min="15393" max="15400" width="15" style="76" customWidth="1"/>
    <col min="15401" max="15615" width="11.42578125" style="76" customWidth="1"/>
    <col min="15616" max="15616" width="1.7109375" style="76" customWidth="1"/>
    <col min="15617" max="15617" width="9.140625" style="76" customWidth="1"/>
    <col min="15618" max="15618" width="9.42578125" style="76" customWidth="1"/>
    <col min="15619" max="15619" width="12.5703125" style="76" customWidth="1"/>
    <col min="15620" max="15620" width="13.140625" style="76" customWidth="1"/>
    <col min="15621" max="15621" width="9.42578125" style="76" customWidth="1"/>
    <col min="15622" max="15622" width="12.140625" style="76" customWidth="1"/>
    <col min="15623" max="15624" width="9.42578125" style="76" customWidth="1"/>
    <col min="15625" max="15625" width="13.140625" style="76" customWidth="1"/>
    <col min="15626" max="15626" width="13.140625" style="76" bestFit="1" customWidth="1"/>
    <col min="15627" max="15627" width="9.42578125" style="76" customWidth="1"/>
    <col min="15628" max="15628" width="11.42578125" style="76" bestFit="1" customWidth="1"/>
    <col min="15629" max="15631" width="9.42578125" style="76" customWidth="1"/>
    <col min="15632" max="15632" width="10.5703125" style="76" customWidth="1"/>
    <col min="15633" max="15634" width="9.42578125" style="76" customWidth="1"/>
    <col min="15635" max="15635" width="12.7109375" style="76" customWidth="1"/>
    <col min="15636" max="15636" width="11" style="76" customWidth="1"/>
    <col min="15637" max="15637" width="13.42578125" style="76" customWidth="1"/>
    <col min="15638" max="15639" width="13.7109375" style="76" customWidth="1"/>
    <col min="15640" max="15641" width="15" style="76" customWidth="1"/>
    <col min="15642" max="15648" width="13.7109375" style="76" customWidth="1"/>
    <col min="15649" max="15656" width="15" style="76" customWidth="1"/>
    <col min="15657" max="15871" width="11.42578125" style="76" customWidth="1"/>
    <col min="15872" max="15872" width="1.7109375" style="76" customWidth="1"/>
    <col min="15873" max="15873" width="9.140625" style="76" customWidth="1"/>
    <col min="15874" max="15874" width="9.42578125" style="76" customWidth="1"/>
    <col min="15875" max="15875" width="12.5703125" style="76" customWidth="1"/>
    <col min="15876" max="15876" width="13.140625" style="76" customWidth="1"/>
    <col min="15877" max="15877" width="9.42578125" style="76" customWidth="1"/>
    <col min="15878" max="15878" width="12.140625" style="76" customWidth="1"/>
    <col min="15879" max="15880" width="9.42578125" style="76" customWidth="1"/>
    <col min="15881" max="15881" width="13.140625" style="76" customWidth="1"/>
    <col min="15882" max="15882" width="13.140625" style="76" bestFit="1" customWidth="1"/>
    <col min="15883" max="15883" width="9.42578125" style="76" customWidth="1"/>
    <col min="15884" max="15884" width="11.42578125" style="76" bestFit="1" customWidth="1"/>
    <col min="15885" max="15887" width="9.42578125" style="76" customWidth="1"/>
    <col min="15888" max="15888" width="10.5703125" style="76" customWidth="1"/>
    <col min="15889" max="15890" width="9.42578125" style="76" customWidth="1"/>
    <col min="15891" max="15891" width="12.7109375" style="76" customWidth="1"/>
    <col min="15892" max="15892" width="11" style="76" customWidth="1"/>
    <col min="15893" max="15893" width="13.42578125" style="76" customWidth="1"/>
    <col min="15894" max="15895" width="13.7109375" style="76" customWidth="1"/>
    <col min="15896" max="15897" width="15" style="76" customWidth="1"/>
    <col min="15898" max="15904" width="13.7109375" style="76" customWidth="1"/>
    <col min="15905" max="15912" width="15" style="76" customWidth="1"/>
    <col min="15913" max="16127" width="11.42578125" style="76" customWidth="1"/>
    <col min="16128" max="16128" width="1.7109375" style="76" customWidth="1"/>
    <col min="16129" max="16129" width="9.140625" style="76" customWidth="1"/>
    <col min="16130" max="16130" width="9.42578125" style="76" customWidth="1"/>
    <col min="16131" max="16131" width="12.5703125" style="76" customWidth="1"/>
    <col min="16132" max="16132" width="13.140625" style="76" customWidth="1"/>
    <col min="16133" max="16133" width="9.42578125" style="76" customWidth="1"/>
    <col min="16134" max="16134" width="12.140625" style="76" customWidth="1"/>
    <col min="16135" max="16136" width="9.42578125" style="76" customWidth="1"/>
    <col min="16137" max="16137" width="13.140625" style="76" customWidth="1"/>
    <col min="16138" max="16138" width="13.140625" style="76" bestFit="1" customWidth="1"/>
    <col min="16139" max="16139" width="9.42578125" style="76" customWidth="1"/>
    <col min="16140" max="16140" width="11.42578125" style="76" bestFit="1" customWidth="1"/>
    <col min="16141" max="16143" width="9.42578125" style="76" customWidth="1"/>
    <col min="16144" max="16144" width="10.5703125" style="76" customWidth="1"/>
    <col min="16145" max="16146" width="9.42578125" style="76" customWidth="1"/>
    <col min="16147" max="16147" width="12.7109375" style="76" customWidth="1"/>
    <col min="16148" max="16148" width="11" style="76" customWidth="1"/>
    <col min="16149" max="16149" width="13.42578125" style="76" customWidth="1"/>
    <col min="16150" max="16151" width="13.7109375" style="76" customWidth="1"/>
    <col min="16152" max="16153" width="15" style="76" customWidth="1"/>
    <col min="16154" max="16160" width="13.7109375" style="76" customWidth="1"/>
    <col min="16161" max="16168" width="15" style="76" customWidth="1"/>
    <col min="16169" max="16384" width="11.42578125" style="76" customWidth="1"/>
  </cols>
  <sheetData>
    <row r="1" spans="1:41" s="95" customFormat="1" ht="20.25" x14ac:dyDescent="0.3">
      <c r="A1" s="106" t="s">
        <v>204</v>
      </c>
      <c r="B1" s="107" t="s">
        <v>244</v>
      </c>
      <c r="C1" s="117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64"/>
      <c r="T1" s="165"/>
      <c r="U1" s="165"/>
      <c r="V1" s="166"/>
      <c r="W1" s="105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</row>
    <row r="2" spans="1:41" s="103" customFormat="1" ht="20.25" x14ac:dyDescent="0.3">
      <c r="A2" s="106" t="s">
        <v>242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67"/>
      <c r="T2" s="168"/>
      <c r="U2" s="168"/>
      <c r="V2" s="169"/>
      <c r="W2" s="105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</row>
    <row r="3" spans="1:41" s="103" customFormat="1" ht="38.25" customHeight="1" x14ac:dyDescent="0.3">
      <c r="A3" s="104"/>
      <c r="B3" s="173" t="s">
        <v>205</v>
      </c>
      <c r="C3" s="174"/>
      <c r="D3" s="174"/>
      <c r="E3" s="174"/>
      <c r="F3" s="174"/>
      <c r="G3" s="175"/>
      <c r="H3" s="175"/>
      <c r="I3" s="175"/>
      <c r="J3" s="174"/>
      <c r="K3" s="174"/>
      <c r="L3" s="174"/>
      <c r="M3" s="174"/>
      <c r="N3" s="174"/>
      <c r="O3" s="174"/>
      <c r="P3" s="174"/>
      <c r="Q3" s="174"/>
      <c r="R3" s="174"/>
      <c r="S3" s="170"/>
      <c r="T3" s="171"/>
      <c r="U3" s="171"/>
      <c r="V3" s="172"/>
      <c r="W3" s="105"/>
      <c r="X3" s="104"/>
      <c r="Y3" s="104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</row>
    <row r="4" spans="1:41" ht="42.75" customHeight="1" x14ac:dyDescent="0.2">
      <c r="A4" s="160" t="s">
        <v>15</v>
      </c>
      <c r="B4" s="160" t="s">
        <v>206</v>
      </c>
      <c r="C4" s="160"/>
      <c r="D4" s="160"/>
      <c r="E4" s="160"/>
      <c r="F4" s="161"/>
      <c r="G4" s="177" t="s">
        <v>207</v>
      </c>
      <c r="H4" s="177"/>
      <c r="I4" s="177"/>
      <c r="J4" s="178" t="s">
        <v>208</v>
      </c>
      <c r="K4" s="179"/>
      <c r="L4" s="179"/>
      <c r="M4" s="179"/>
      <c r="N4" s="179"/>
      <c r="O4" s="179"/>
      <c r="P4" s="179"/>
      <c r="Q4" s="179"/>
      <c r="R4" s="180" t="s">
        <v>209</v>
      </c>
      <c r="S4" s="159" t="s">
        <v>210</v>
      </c>
      <c r="T4" s="159" t="s">
        <v>211</v>
      </c>
      <c r="U4" s="159" t="s">
        <v>212</v>
      </c>
      <c r="V4" s="159" t="s">
        <v>213</v>
      </c>
      <c r="W4" s="159" t="s">
        <v>214</v>
      </c>
      <c r="X4" s="102"/>
      <c r="Y4" s="161" t="s">
        <v>215</v>
      </c>
      <c r="Z4" s="162" t="s">
        <v>216</v>
      </c>
      <c r="AA4" s="157" t="s">
        <v>217</v>
      </c>
      <c r="AB4" s="157"/>
      <c r="AC4" s="157"/>
      <c r="AD4" s="157"/>
      <c r="AE4" s="157"/>
      <c r="AF4" s="157" t="s">
        <v>218</v>
      </c>
      <c r="AG4" s="157" t="s">
        <v>91</v>
      </c>
      <c r="AH4" s="157" t="s">
        <v>219</v>
      </c>
      <c r="AI4" s="157" t="s">
        <v>92</v>
      </c>
      <c r="AJ4" s="154" t="s">
        <v>220</v>
      </c>
      <c r="AK4" s="154" t="s">
        <v>221</v>
      </c>
      <c r="AL4" s="154" t="s">
        <v>93</v>
      </c>
      <c r="AM4" s="154" t="s">
        <v>94</v>
      </c>
      <c r="AN4" s="181" t="s">
        <v>222</v>
      </c>
    </row>
    <row r="5" spans="1:41" s="96" customFormat="1" ht="43.5" customHeight="1" x14ac:dyDescent="0.2">
      <c r="A5" s="160"/>
      <c r="B5" s="101" t="s">
        <v>95</v>
      </c>
      <c r="C5" s="101" t="s">
        <v>223</v>
      </c>
      <c r="D5" s="101" t="s">
        <v>224</v>
      </c>
      <c r="E5" s="101" t="s">
        <v>96</v>
      </c>
      <c r="F5" s="100" t="s">
        <v>97</v>
      </c>
      <c r="G5" s="108" t="s">
        <v>98</v>
      </c>
      <c r="H5" s="108" t="s">
        <v>99</v>
      </c>
      <c r="I5" s="108" t="s">
        <v>225</v>
      </c>
      <c r="J5" s="109" t="s">
        <v>100</v>
      </c>
      <c r="K5" s="110" t="s">
        <v>226</v>
      </c>
      <c r="L5" s="110" t="s">
        <v>4</v>
      </c>
      <c r="M5" s="111" t="s">
        <v>227</v>
      </c>
      <c r="N5" s="111" t="s">
        <v>228</v>
      </c>
      <c r="O5" s="111" t="s">
        <v>93</v>
      </c>
      <c r="P5" s="111" t="s">
        <v>94</v>
      </c>
      <c r="Q5" s="110" t="s">
        <v>229</v>
      </c>
      <c r="R5" s="180"/>
      <c r="S5" s="160"/>
      <c r="T5" s="160"/>
      <c r="U5" s="160"/>
      <c r="V5" s="160"/>
      <c r="W5" s="160"/>
      <c r="X5" s="99" t="s">
        <v>230</v>
      </c>
      <c r="Y5" s="161"/>
      <c r="Z5" s="163"/>
      <c r="AA5" s="97" t="s">
        <v>231</v>
      </c>
      <c r="AB5" s="98" t="s">
        <v>232</v>
      </c>
      <c r="AC5" s="98" t="s">
        <v>224</v>
      </c>
      <c r="AD5" s="97" t="s">
        <v>233</v>
      </c>
      <c r="AE5" s="97" t="s">
        <v>234</v>
      </c>
      <c r="AF5" s="158"/>
      <c r="AG5" s="158"/>
      <c r="AH5" s="158"/>
      <c r="AI5" s="158"/>
      <c r="AJ5" s="155"/>
      <c r="AK5" s="155"/>
      <c r="AL5" s="155"/>
      <c r="AM5" s="155"/>
      <c r="AN5" s="182"/>
    </row>
    <row r="6" spans="1:41" s="95" customFormat="1" ht="16.5" customHeight="1" x14ac:dyDescent="0.25">
      <c r="A6" s="93" t="s">
        <v>101</v>
      </c>
      <c r="B6" s="112"/>
      <c r="C6" s="113"/>
      <c r="D6" s="113"/>
      <c r="E6" s="113"/>
      <c r="F6" s="113"/>
      <c r="G6" s="114"/>
      <c r="H6" s="114"/>
      <c r="I6" s="114"/>
      <c r="J6" s="113"/>
      <c r="K6" s="113"/>
      <c r="L6" s="113"/>
      <c r="M6" s="113"/>
      <c r="N6" s="113"/>
      <c r="O6" s="113"/>
      <c r="P6" s="113"/>
      <c r="Q6" s="113"/>
      <c r="R6" s="113"/>
      <c r="S6" s="92">
        <f t="shared" ref="S6:S52" si="0">SUM(B6:R6)</f>
        <v>0</v>
      </c>
      <c r="T6" s="92">
        <f t="shared" ref="T6:T52" si="1">S6-R6</f>
        <v>0</v>
      </c>
      <c r="U6" s="92">
        <f>SUM(B6:I6)</f>
        <v>0</v>
      </c>
      <c r="V6" s="92">
        <f t="shared" ref="V6:V52" si="2">SUM(B6:F6)</f>
        <v>0</v>
      </c>
      <c r="W6" s="92">
        <f>SUM(G6:I6)</f>
        <v>0</v>
      </c>
      <c r="X6" s="91" t="str">
        <f t="shared" ref="X6:X57" si="3">IF(S6=0,"",T6/S6)</f>
        <v/>
      </c>
      <c r="Y6" s="91" t="str">
        <f>IF(S6=0,"",U6/S6)</f>
        <v/>
      </c>
      <c r="Z6" s="94" t="str">
        <f>IF(S6=0,"",V6/S6)</f>
        <v/>
      </c>
      <c r="AA6" s="94" t="str">
        <f>IF($V6=0,"",B6/$V6)</f>
        <v/>
      </c>
      <c r="AB6" s="94" t="str">
        <f>IF($V6=0,"",C6/$V6)</f>
        <v/>
      </c>
      <c r="AC6" s="94" t="str">
        <f>IF($V6=0,"",D6/$V6)</f>
        <v/>
      </c>
      <c r="AD6" s="94" t="str">
        <f>IF($V6=0,"",E6/$V6)</f>
        <v/>
      </c>
      <c r="AE6" s="94" t="str">
        <f>IF($V6=0,"",F6/$V6)</f>
        <v/>
      </c>
      <c r="AF6" s="94" t="str">
        <f>IF($S6=0,"",W6/$S6)</f>
        <v/>
      </c>
      <c r="AG6" s="94" t="str">
        <f>IF($S6=0,"",J6/$S6)</f>
        <v/>
      </c>
      <c r="AH6" s="94" t="str">
        <f>IF($S6=0,"",K6/$S6)</f>
        <v/>
      </c>
      <c r="AI6" s="94" t="str">
        <f>IF($S6=0,"",L6/$S6)</f>
        <v/>
      </c>
      <c r="AJ6" s="91" t="str">
        <f t="shared" ref="AJ6:AN21" si="4">IF($S6=0,"",M6/$S6)</f>
        <v/>
      </c>
      <c r="AK6" s="91" t="str">
        <f t="shared" si="4"/>
        <v/>
      </c>
      <c r="AL6" s="91" t="str">
        <f t="shared" si="4"/>
        <v/>
      </c>
      <c r="AM6" s="91" t="str">
        <f t="shared" si="4"/>
        <v/>
      </c>
      <c r="AN6" s="94" t="str">
        <f>IF($S6=0,"",Q6/$S6)</f>
        <v/>
      </c>
      <c r="AO6" s="90"/>
    </row>
    <row r="7" spans="1:41" s="95" customFormat="1" ht="16.5" customHeight="1" x14ac:dyDescent="0.25">
      <c r="A7" s="93" t="s">
        <v>102</v>
      </c>
      <c r="B7" s="112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92">
        <f t="shared" si="0"/>
        <v>0</v>
      </c>
      <c r="T7" s="92">
        <f t="shared" si="1"/>
        <v>0</v>
      </c>
      <c r="U7" s="92">
        <f t="shared" ref="U7:U56" si="5">SUM(B7:I7)</f>
        <v>0</v>
      </c>
      <c r="V7" s="92">
        <f t="shared" si="2"/>
        <v>0</v>
      </c>
      <c r="W7" s="92">
        <f t="shared" ref="W7:W57" si="6">SUM(G7:I7)</f>
        <v>0</v>
      </c>
      <c r="X7" s="91" t="str">
        <f t="shared" si="3"/>
        <v/>
      </c>
      <c r="Y7" s="91" t="str">
        <f t="shared" ref="Y7:Y57" si="7">IF(S7=0,"",U7/S7)</f>
        <v/>
      </c>
      <c r="Z7" s="91" t="str">
        <f t="shared" ref="Z7:Z57" si="8">IF(S7=0,"",V7/S7)</f>
        <v/>
      </c>
      <c r="AA7" s="91" t="str">
        <f t="shared" ref="AA7:AE57" si="9">IF($V7=0,"",B7/$V7)</f>
        <v/>
      </c>
      <c r="AB7" s="91" t="str">
        <f t="shared" si="9"/>
        <v/>
      </c>
      <c r="AC7" s="91" t="str">
        <f t="shared" si="9"/>
        <v/>
      </c>
      <c r="AD7" s="91" t="str">
        <f t="shared" si="9"/>
        <v/>
      </c>
      <c r="AE7" s="91" t="str">
        <f t="shared" si="9"/>
        <v/>
      </c>
      <c r="AF7" s="94" t="str">
        <f t="shared" ref="AF7:AF58" si="10">IF($S7=0,"",W7/$S7)</f>
        <v/>
      </c>
      <c r="AG7" s="91" t="str">
        <f t="shared" ref="AG7:AN48" si="11">IF($S7=0,"",J7/$S7)</f>
        <v/>
      </c>
      <c r="AH7" s="91" t="str">
        <f t="shared" si="11"/>
        <v/>
      </c>
      <c r="AI7" s="91" t="str">
        <f t="shared" si="11"/>
        <v/>
      </c>
      <c r="AJ7" s="91" t="str">
        <f t="shared" si="4"/>
        <v/>
      </c>
      <c r="AK7" s="91" t="str">
        <f t="shared" si="4"/>
        <v/>
      </c>
      <c r="AL7" s="91" t="str">
        <f t="shared" si="4"/>
        <v/>
      </c>
      <c r="AM7" s="91" t="str">
        <f t="shared" si="4"/>
        <v/>
      </c>
      <c r="AN7" s="91" t="str">
        <f t="shared" si="4"/>
        <v/>
      </c>
      <c r="AO7" s="90"/>
    </row>
    <row r="8" spans="1:41" s="95" customFormat="1" ht="16.5" customHeight="1" x14ac:dyDescent="0.25">
      <c r="A8" s="93" t="s">
        <v>103</v>
      </c>
      <c r="B8" s="112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92">
        <f t="shared" si="0"/>
        <v>0</v>
      </c>
      <c r="T8" s="92">
        <f t="shared" si="1"/>
        <v>0</v>
      </c>
      <c r="U8" s="92">
        <f t="shared" si="5"/>
        <v>0</v>
      </c>
      <c r="V8" s="92">
        <f t="shared" si="2"/>
        <v>0</v>
      </c>
      <c r="W8" s="92">
        <f t="shared" si="6"/>
        <v>0</v>
      </c>
      <c r="X8" s="91" t="str">
        <f t="shared" si="3"/>
        <v/>
      </c>
      <c r="Y8" s="91" t="str">
        <f t="shared" si="7"/>
        <v/>
      </c>
      <c r="Z8" s="91" t="str">
        <f t="shared" si="8"/>
        <v/>
      </c>
      <c r="AA8" s="91" t="str">
        <f t="shared" si="9"/>
        <v/>
      </c>
      <c r="AB8" s="91" t="str">
        <f t="shared" si="9"/>
        <v/>
      </c>
      <c r="AC8" s="91" t="str">
        <f t="shared" si="9"/>
        <v/>
      </c>
      <c r="AD8" s="91" t="str">
        <f t="shared" si="9"/>
        <v/>
      </c>
      <c r="AE8" s="91" t="str">
        <f t="shared" si="9"/>
        <v/>
      </c>
      <c r="AF8" s="94" t="str">
        <f t="shared" si="10"/>
        <v/>
      </c>
      <c r="AG8" s="91" t="str">
        <f t="shared" si="11"/>
        <v/>
      </c>
      <c r="AH8" s="91" t="str">
        <f t="shared" si="11"/>
        <v/>
      </c>
      <c r="AI8" s="91" t="str">
        <f t="shared" si="11"/>
        <v/>
      </c>
      <c r="AJ8" s="91" t="str">
        <f t="shared" si="4"/>
        <v/>
      </c>
      <c r="AK8" s="91" t="str">
        <f t="shared" si="4"/>
        <v/>
      </c>
      <c r="AL8" s="91" t="str">
        <f t="shared" si="4"/>
        <v/>
      </c>
      <c r="AM8" s="91" t="str">
        <f t="shared" si="4"/>
        <v/>
      </c>
      <c r="AN8" s="91" t="str">
        <f t="shared" si="4"/>
        <v/>
      </c>
      <c r="AO8" s="90"/>
    </row>
    <row r="9" spans="1:41" s="95" customFormat="1" ht="16.5" customHeight="1" x14ac:dyDescent="0.25">
      <c r="A9" s="93" t="s">
        <v>104</v>
      </c>
      <c r="B9" s="112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92">
        <f t="shared" si="0"/>
        <v>0</v>
      </c>
      <c r="T9" s="92">
        <f t="shared" si="1"/>
        <v>0</v>
      </c>
      <c r="U9" s="92">
        <f t="shared" si="5"/>
        <v>0</v>
      </c>
      <c r="V9" s="92">
        <f t="shared" si="2"/>
        <v>0</v>
      </c>
      <c r="W9" s="92">
        <f t="shared" si="6"/>
        <v>0</v>
      </c>
      <c r="X9" s="91" t="str">
        <f t="shared" si="3"/>
        <v/>
      </c>
      <c r="Y9" s="91" t="str">
        <f t="shared" si="7"/>
        <v/>
      </c>
      <c r="Z9" s="91" t="str">
        <f t="shared" si="8"/>
        <v/>
      </c>
      <c r="AA9" s="91" t="str">
        <f t="shared" si="9"/>
        <v/>
      </c>
      <c r="AB9" s="91" t="str">
        <f t="shared" si="9"/>
        <v/>
      </c>
      <c r="AC9" s="91" t="str">
        <f t="shared" si="9"/>
        <v/>
      </c>
      <c r="AD9" s="91" t="str">
        <f t="shared" si="9"/>
        <v/>
      </c>
      <c r="AE9" s="91" t="str">
        <f t="shared" si="9"/>
        <v/>
      </c>
      <c r="AF9" s="94" t="str">
        <f t="shared" si="10"/>
        <v/>
      </c>
      <c r="AG9" s="91" t="str">
        <f t="shared" si="11"/>
        <v/>
      </c>
      <c r="AH9" s="91" t="str">
        <f t="shared" si="11"/>
        <v/>
      </c>
      <c r="AI9" s="91" t="str">
        <f t="shared" si="11"/>
        <v/>
      </c>
      <c r="AJ9" s="91" t="str">
        <f t="shared" si="4"/>
        <v/>
      </c>
      <c r="AK9" s="91" t="str">
        <f t="shared" si="4"/>
        <v/>
      </c>
      <c r="AL9" s="91" t="str">
        <f t="shared" si="4"/>
        <v/>
      </c>
      <c r="AM9" s="91" t="str">
        <f t="shared" si="4"/>
        <v/>
      </c>
      <c r="AN9" s="91" t="str">
        <f t="shared" si="4"/>
        <v/>
      </c>
      <c r="AO9" s="90"/>
    </row>
    <row r="10" spans="1:41" s="95" customFormat="1" ht="16.5" customHeight="1" x14ac:dyDescent="0.25">
      <c r="A10" s="93" t="s">
        <v>105</v>
      </c>
      <c r="B10" s="112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92">
        <f t="shared" si="0"/>
        <v>0</v>
      </c>
      <c r="T10" s="92">
        <f t="shared" si="1"/>
        <v>0</v>
      </c>
      <c r="U10" s="92">
        <f t="shared" si="5"/>
        <v>0</v>
      </c>
      <c r="V10" s="92">
        <f t="shared" si="2"/>
        <v>0</v>
      </c>
      <c r="W10" s="92">
        <f t="shared" si="6"/>
        <v>0</v>
      </c>
      <c r="X10" s="91" t="str">
        <f t="shared" si="3"/>
        <v/>
      </c>
      <c r="Y10" s="91" t="str">
        <f t="shared" si="7"/>
        <v/>
      </c>
      <c r="Z10" s="91" t="str">
        <f t="shared" si="8"/>
        <v/>
      </c>
      <c r="AA10" s="91" t="str">
        <f t="shared" si="9"/>
        <v/>
      </c>
      <c r="AB10" s="91" t="str">
        <f t="shared" si="9"/>
        <v/>
      </c>
      <c r="AC10" s="91" t="str">
        <f t="shared" si="9"/>
        <v/>
      </c>
      <c r="AD10" s="91" t="str">
        <f t="shared" si="9"/>
        <v/>
      </c>
      <c r="AE10" s="91" t="str">
        <f t="shared" si="9"/>
        <v/>
      </c>
      <c r="AF10" s="94" t="str">
        <f t="shared" si="10"/>
        <v/>
      </c>
      <c r="AG10" s="91" t="str">
        <f t="shared" si="11"/>
        <v/>
      </c>
      <c r="AH10" s="91" t="str">
        <f t="shared" si="11"/>
        <v/>
      </c>
      <c r="AI10" s="91" t="str">
        <f t="shared" si="11"/>
        <v/>
      </c>
      <c r="AJ10" s="91" t="str">
        <f t="shared" si="4"/>
        <v/>
      </c>
      <c r="AK10" s="91" t="str">
        <f t="shared" si="4"/>
        <v/>
      </c>
      <c r="AL10" s="91" t="str">
        <f t="shared" si="4"/>
        <v/>
      </c>
      <c r="AM10" s="91" t="str">
        <f t="shared" si="4"/>
        <v/>
      </c>
      <c r="AN10" s="91" t="str">
        <f t="shared" si="4"/>
        <v/>
      </c>
      <c r="AO10" s="90"/>
    </row>
    <row r="11" spans="1:41" s="95" customFormat="1" ht="16.5" customHeight="1" x14ac:dyDescent="0.25">
      <c r="A11" s="93" t="s">
        <v>106</v>
      </c>
      <c r="B11" s="112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92">
        <f t="shared" si="0"/>
        <v>0</v>
      </c>
      <c r="T11" s="92">
        <f t="shared" si="1"/>
        <v>0</v>
      </c>
      <c r="U11" s="92">
        <f t="shared" si="5"/>
        <v>0</v>
      </c>
      <c r="V11" s="92">
        <f t="shared" si="2"/>
        <v>0</v>
      </c>
      <c r="W11" s="92">
        <f t="shared" si="6"/>
        <v>0</v>
      </c>
      <c r="X11" s="91" t="str">
        <f t="shared" si="3"/>
        <v/>
      </c>
      <c r="Y11" s="91" t="str">
        <f t="shared" si="7"/>
        <v/>
      </c>
      <c r="Z11" s="91" t="str">
        <f t="shared" si="8"/>
        <v/>
      </c>
      <c r="AA11" s="91" t="str">
        <f t="shared" si="9"/>
        <v/>
      </c>
      <c r="AB11" s="91" t="str">
        <f t="shared" si="9"/>
        <v/>
      </c>
      <c r="AC11" s="91" t="str">
        <f t="shared" si="9"/>
        <v/>
      </c>
      <c r="AD11" s="91" t="str">
        <f t="shared" si="9"/>
        <v/>
      </c>
      <c r="AE11" s="91" t="str">
        <f t="shared" si="9"/>
        <v/>
      </c>
      <c r="AF11" s="94" t="str">
        <f t="shared" si="10"/>
        <v/>
      </c>
      <c r="AG11" s="91" t="str">
        <f t="shared" si="11"/>
        <v/>
      </c>
      <c r="AH11" s="91" t="str">
        <f t="shared" si="11"/>
        <v/>
      </c>
      <c r="AI11" s="91" t="str">
        <f t="shared" si="11"/>
        <v/>
      </c>
      <c r="AJ11" s="91" t="str">
        <f t="shared" si="4"/>
        <v/>
      </c>
      <c r="AK11" s="91" t="str">
        <f t="shared" si="4"/>
        <v/>
      </c>
      <c r="AL11" s="91" t="str">
        <f t="shared" si="4"/>
        <v/>
      </c>
      <c r="AM11" s="91" t="str">
        <f t="shared" si="4"/>
        <v/>
      </c>
      <c r="AN11" s="91" t="str">
        <f t="shared" si="4"/>
        <v/>
      </c>
      <c r="AO11" s="90"/>
    </row>
    <row r="12" spans="1:41" s="95" customFormat="1" ht="16.5" customHeight="1" x14ac:dyDescent="0.25">
      <c r="A12" s="93" t="s">
        <v>107</v>
      </c>
      <c r="B12" s="112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92">
        <f t="shared" si="0"/>
        <v>0</v>
      </c>
      <c r="T12" s="92">
        <f t="shared" si="1"/>
        <v>0</v>
      </c>
      <c r="U12" s="92">
        <f t="shared" si="5"/>
        <v>0</v>
      </c>
      <c r="V12" s="92">
        <f t="shared" si="2"/>
        <v>0</v>
      </c>
      <c r="W12" s="92">
        <f t="shared" si="6"/>
        <v>0</v>
      </c>
      <c r="X12" s="91" t="str">
        <f t="shared" si="3"/>
        <v/>
      </c>
      <c r="Y12" s="91" t="str">
        <f t="shared" si="7"/>
        <v/>
      </c>
      <c r="Z12" s="91" t="str">
        <f t="shared" si="8"/>
        <v/>
      </c>
      <c r="AA12" s="91" t="str">
        <f t="shared" si="9"/>
        <v/>
      </c>
      <c r="AB12" s="91" t="str">
        <f t="shared" si="9"/>
        <v/>
      </c>
      <c r="AC12" s="91" t="str">
        <f t="shared" si="9"/>
        <v/>
      </c>
      <c r="AD12" s="91" t="str">
        <f t="shared" si="9"/>
        <v/>
      </c>
      <c r="AE12" s="91" t="str">
        <f t="shared" si="9"/>
        <v/>
      </c>
      <c r="AF12" s="94" t="str">
        <f t="shared" si="10"/>
        <v/>
      </c>
      <c r="AG12" s="91" t="str">
        <f t="shared" si="11"/>
        <v/>
      </c>
      <c r="AH12" s="91" t="str">
        <f t="shared" si="11"/>
        <v/>
      </c>
      <c r="AI12" s="91" t="str">
        <f t="shared" si="11"/>
        <v/>
      </c>
      <c r="AJ12" s="91" t="str">
        <f t="shared" si="4"/>
        <v/>
      </c>
      <c r="AK12" s="91" t="str">
        <f t="shared" si="4"/>
        <v/>
      </c>
      <c r="AL12" s="91" t="str">
        <f t="shared" si="4"/>
        <v/>
      </c>
      <c r="AM12" s="91" t="str">
        <f t="shared" si="4"/>
        <v/>
      </c>
      <c r="AN12" s="91" t="str">
        <f t="shared" si="4"/>
        <v/>
      </c>
      <c r="AO12" s="90"/>
    </row>
    <row r="13" spans="1:41" s="95" customFormat="1" ht="16.5" customHeight="1" x14ac:dyDescent="0.25">
      <c r="A13" s="93" t="s">
        <v>108</v>
      </c>
      <c r="B13" s="112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92">
        <f t="shared" si="0"/>
        <v>0</v>
      </c>
      <c r="T13" s="92">
        <f t="shared" si="1"/>
        <v>0</v>
      </c>
      <c r="U13" s="92">
        <f t="shared" si="5"/>
        <v>0</v>
      </c>
      <c r="V13" s="92">
        <f t="shared" si="2"/>
        <v>0</v>
      </c>
      <c r="W13" s="92">
        <f t="shared" si="6"/>
        <v>0</v>
      </c>
      <c r="X13" s="91" t="str">
        <f t="shared" si="3"/>
        <v/>
      </c>
      <c r="Y13" s="91" t="str">
        <f t="shared" si="7"/>
        <v/>
      </c>
      <c r="Z13" s="91" t="str">
        <f t="shared" si="8"/>
        <v/>
      </c>
      <c r="AA13" s="91" t="str">
        <f t="shared" si="9"/>
        <v/>
      </c>
      <c r="AB13" s="91" t="str">
        <f t="shared" si="9"/>
        <v/>
      </c>
      <c r="AC13" s="91" t="str">
        <f t="shared" si="9"/>
        <v/>
      </c>
      <c r="AD13" s="91" t="str">
        <f t="shared" si="9"/>
        <v/>
      </c>
      <c r="AE13" s="91" t="str">
        <f t="shared" si="9"/>
        <v/>
      </c>
      <c r="AF13" s="94" t="str">
        <f t="shared" si="10"/>
        <v/>
      </c>
      <c r="AG13" s="91" t="str">
        <f t="shared" si="11"/>
        <v/>
      </c>
      <c r="AH13" s="91" t="str">
        <f t="shared" si="11"/>
        <v/>
      </c>
      <c r="AI13" s="91" t="str">
        <f t="shared" si="11"/>
        <v/>
      </c>
      <c r="AJ13" s="91" t="str">
        <f t="shared" si="4"/>
        <v/>
      </c>
      <c r="AK13" s="91" t="str">
        <f t="shared" si="4"/>
        <v/>
      </c>
      <c r="AL13" s="91" t="str">
        <f t="shared" si="4"/>
        <v/>
      </c>
      <c r="AM13" s="91" t="str">
        <f t="shared" si="4"/>
        <v/>
      </c>
      <c r="AN13" s="91" t="str">
        <f t="shared" si="4"/>
        <v/>
      </c>
      <c r="AO13" s="90"/>
    </row>
    <row r="14" spans="1:41" s="95" customFormat="1" ht="16.5" customHeight="1" x14ac:dyDescent="0.25">
      <c r="A14" s="93" t="s">
        <v>109</v>
      </c>
      <c r="B14" s="112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92">
        <f t="shared" si="0"/>
        <v>0</v>
      </c>
      <c r="T14" s="92">
        <f t="shared" si="1"/>
        <v>0</v>
      </c>
      <c r="U14" s="92">
        <f t="shared" si="5"/>
        <v>0</v>
      </c>
      <c r="V14" s="92">
        <f t="shared" si="2"/>
        <v>0</v>
      </c>
      <c r="W14" s="92">
        <f t="shared" si="6"/>
        <v>0</v>
      </c>
      <c r="X14" s="91" t="str">
        <f t="shared" si="3"/>
        <v/>
      </c>
      <c r="Y14" s="91" t="str">
        <f t="shared" si="7"/>
        <v/>
      </c>
      <c r="Z14" s="91" t="str">
        <f t="shared" si="8"/>
        <v/>
      </c>
      <c r="AA14" s="91" t="str">
        <f t="shared" si="9"/>
        <v/>
      </c>
      <c r="AB14" s="91" t="str">
        <f t="shared" si="9"/>
        <v/>
      </c>
      <c r="AC14" s="91" t="str">
        <f t="shared" si="9"/>
        <v/>
      </c>
      <c r="AD14" s="91" t="str">
        <f t="shared" si="9"/>
        <v/>
      </c>
      <c r="AE14" s="91" t="str">
        <f t="shared" si="9"/>
        <v/>
      </c>
      <c r="AF14" s="94" t="str">
        <f t="shared" si="10"/>
        <v/>
      </c>
      <c r="AG14" s="91" t="str">
        <f t="shared" si="11"/>
        <v/>
      </c>
      <c r="AH14" s="91" t="str">
        <f t="shared" si="11"/>
        <v/>
      </c>
      <c r="AI14" s="91" t="str">
        <f t="shared" si="11"/>
        <v/>
      </c>
      <c r="AJ14" s="91" t="str">
        <f t="shared" si="4"/>
        <v/>
      </c>
      <c r="AK14" s="91" t="str">
        <f t="shared" si="4"/>
        <v/>
      </c>
      <c r="AL14" s="91" t="str">
        <f t="shared" si="4"/>
        <v/>
      </c>
      <c r="AM14" s="91" t="str">
        <f t="shared" si="4"/>
        <v/>
      </c>
      <c r="AN14" s="91" t="str">
        <f t="shared" si="4"/>
        <v/>
      </c>
      <c r="AO14" s="90"/>
    </row>
    <row r="15" spans="1:41" s="95" customFormat="1" ht="16.5" customHeight="1" x14ac:dyDescent="0.25">
      <c r="A15" s="93" t="s">
        <v>110</v>
      </c>
      <c r="B15" s="112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92">
        <f t="shared" si="0"/>
        <v>0</v>
      </c>
      <c r="T15" s="92">
        <f t="shared" si="1"/>
        <v>0</v>
      </c>
      <c r="U15" s="92">
        <f t="shared" si="5"/>
        <v>0</v>
      </c>
      <c r="V15" s="92">
        <f t="shared" si="2"/>
        <v>0</v>
      </c>
      <c r="W15" s="92">
        <f t="shared" si="6"/>
        <v>0</v>
      </c>
      <c r="X15" s="91" t="str">
        <f t="shared" si="3"/>
        <v/>
      </c>
      <c r="Y15" s="91" t="str">
        <f t="shared" si="7"/>
        <v/>
      </c>
      <c r="Z15" s="91" t="str">
        <f t="shared" si="8"/>
        <v/>
      </c>
      <c r="AA15" s="91" t="str">
        <f t="shared" si="9"/>
        <v/>
      </c>
      <c r="AB15" s="91" t="str">
        <f t="shared" si="9"/>
        <v/>
      </c>
      <c r="AC15" s="91" t="str">
        <f t="shared" si="9"/>
        <v/>
      </c>
      <c r="AD15" s="91" t="str">
        <f t="shared" si="9"/>
        <v/>
      </c>
      <c r="AE15" s="91" t="str">
        <f t="shared" si="9"/>
        <v/>
      </c>
      <c r="AF15" s="94" t="str">
        <f t="shared" si="10"/>
        <v/>
      </c>
      <c r="AG15" s="91" t="str">
        <f t="shared" si="11"/>
        <v/>
      </c>
      <c r="AH15" s="91" t="str">
        <f t="shared" si="11"/>
        <v/>
      </c>
      <c r="AI15" s="91" t="str">
        <f t="shared" si="11"/>
        <v/>
      </c>
      <c r="AJ15" s="91" t="str">
        <f t="shared" si="4"/>
        <v/>
      </c>
      <c r="AK15" s="91" t="str">
        <f t="shared" si="4"/>
        <v/>
      </c>
      <c r="AL15" s="91" t="str">
        <f t="shared" si="4"/>
        <v/>
      </c>
      <c r="AM15" s="91" t="str">
        <f t="shared" si="4"/>
        <v/>
      </c>
      <c r="AN15" s="91" t="str">
        <f t="shared" si="4"/>
        <v/>
      </c>
      <c r="AO15" s="90"/>
    </row>
    <row r="16" spans="1:41" s="95" customFormat="1" ht="16.5" customHeight="1" x14ac:dyDescent="0.25">
      <c r="A16" s="93" t="s">
        <v>111</v>
      </c>
      <c r="B16" s="112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92">
        <f t="shared" si="0"/>
        <v>0</v>
      </c>
      <c r="T16" s="92">
        <f t="shared" si="1"/>
        <v>0</v>
      </c>
      <c r="U16" s="92">
        <f t="shared" si="5"/>
        <v>0</v>
      </c>
      <c r="V16" s="92">
        <f t="shared" si="2"/>
        <v>0</v>
      </c>
      <c r="W16" s="92">
        <f t="shared" si="6"/>
        <v>0</v>
      </c>
      <c r="X16" s="91" t="str">
        <f t="shared" si="3"/>
        <v/>
      </c>
      <c r="Y16" s="91" t="str">
        <f t="shared" si="7"/>
        <v/>
      </c>
      <c r="Z16" s="91" t="str">
        <f t="shared" si="8"/>
        <v/>
      </c>
      <c r="AA16" s="91" t="str">
        <f t="shared" si="9"/>
        <v/>
      </c>
      <c r="AB16" s="91" t="str">
        <f t="shared" si="9"/>
        <v/>
      </c>
      <c r="AC16" s="91" t="str">
        <f t="shared" si="9"/>
        <v/>
      </c>
      <c r="AD16" s="91" t="str">
        <f t="shared" si="9"/>
        <v/>
      </c>
      <c r="AE16" s="91" t="str">
        <f t="shared" si="9"/>
        <v/>
      </c>
      <c r="AF16" s="94" t="str">
        <f t="shared" si="10"/>
        <v/>
      </c>
      <c r="AG16" s="91" t="str">
        <f t="shared" si="11"/>
        <v/>
      </c>
      <c r="AH16" s="91" t="str">
        <f t="shared" si="11"/>
        <v/>
      </c>
      <c r="AI16" s="91" t="str">
        <f t="shared" si="11"/>
        <v/>
      </c>
      <c r="AJ16" s="91" t="str">
        <f t="shared" si="4"/>
        <v/>
      </c>
      <c r="AK16" s="91" t="str">
        <f t="shared" si="4"/>
        <v/>
      </c>
      <c r="AL16" s="91" t="str">
        <f t="shared" si="4"/>
        <v/>
      </c>
      <c r="AM16" s="91" t="str">
        <f t="shared" si="4"/>
        <v/>
      </c>
      <c r="AN16" s="91" t="str">
        <f t="shared" si="4"/>
        <v/>
      </c>
      <c r="AO16" s="90"/>
    </row>
    <row r="17" spans="1:41" s="95" customFormat="1" ht="16.5" customHeight="1" x14ac:dyDescent="0.25">
      <c r="A17" s="93" t="s">
        <v>112</v>
      </c>
      <c r="B17" s="112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92">
        <f t="shared" si="0"/>
        <v>0</v>
      </c>
      <c r="T17" s="92">
        <f t="shared" si="1"/>
        <v>0</v>
      </c>
      <c r="U17" s="92">
        <f t="shared" si="5"/>
        <v>0</v>
      </c>
      <c r="V17" s="92">
        <f t="shared" si="2"/>
        <v>0</v>
      </c>
      <c r="W17" s="92">
        <f t="shared" si="6"/>
        <v>0</v>
      </c>
      <c r="X17" s="91" t="str">
        <f t="shared" si="3"/>
        <v/>
      </c>
      <c r="Y17" s="91" t="str">
        <f t="shared" si="7"/>
        <v/>
      </c>
      <c r="Z17" s="91" t="str">
        <f t="shared" si="8"/>
        <v/>
      </c>
      <c r="AA17" s="91" t="str">
        <f t="shared" si="9"/>
        <v/>
      </c>
      <c r="AB17" s="91" t="str">
        <f t="shared" si="9"/>
        <v/>
      </c>
      <c r="AC17" s="91" t="str">
        <f t="shared" si="9"/>
        <v/>
      </c>
      <c r="AD17" s="91" t="str">
        <f t="shared" si="9"/>
        <v/>
      </c>
      <c r="AE17" s="91" t="str">
        <f t="shared" si="9"/>
        <v/>
      </c>
      <c r="AF17" s="94" t="str">
        <f t="shared" si="10"/>
        <v/>
      </c>
      <c r="AG17" s="91" t="str">
        <f t="shared" si="11"/>
        <v/>
      </c>
      <c r="AH17" s="91" t="str">
        <f t="shared" si="11"/>
        <v/>
      </c>
      <c r="AI17" s="91" t="str">
        <f t="shared" si="11"/>
        <v/>
      </c>
      <c r="AJ17" s="91" t="str">
        <f t="shared" si="4"/>
        <v/>
      </c>
      <c r="AK17" s="91" t="str">
        <f t="shared" si="4"/>
        <v/>
      </c>
      <c r="AL17" s="91" t="str">
        <f t="shared" si="4"/>
        <v/>
      </c>
      <c r="AM17" s="91" t="str">
        <f t="shared" si="4"/>
        <v/>
      </c>
      <c r="AN17" s="91" t="str">
        <f t="shared" si="4"/>
        <v/>
      </c>
      <c r="AO17" s="90"/>
    </row>
    <row r="18" spans="1:41" s="95" customFormat="1" ht="16.5" customHeight="1" x14ac:dyDescent="0.25">
      <c r="A18" s="93" t="s">
        <v>113</v>
      </c>
      <c r="B18" s="112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92">
        <f t="shared" si="0"/>
        <v>0</v>
      </c>
      <c r="T18" s="92">
        <f t="shared" si="1"/>
        <v>0</v>
      </c>
      <c r="U18" s="92">
        <f t="shared" si="5"/>
        <v>0</v>
      </c>
      <c r="V18" s="92">
        <f t="shared" si="2"/>
        <v>0</v>
      </c>
      <c r="W18" s="92">
        <f t="shared" si="6"/>
        <v>0</v>
      </c>
      <c r="X18" s="91" t="str">
        <f t="shared" si="3"/>
        <v/>
      </c>
      <c r="Y18" s="91" t="str">
        <f t="shared" si="7"/>
        <v/>
      </c>
      <c r="Z18" s="91" t="str">
        <f t="shared" si="8"/>
        <v/>
      </c>
      <c r="AA18" s="91" t="str">
        <f t="shared" si="9"/>
        <v/>
      </c>
      <c r="AB18" s="91" t="str">
        <f t="shared" si="9"/>
        <v/>
      </c>
      <c r="AC18" s="91" t="str">
        <f t="shared" si="9"/>
        <v/>
      </c>
      <c r="AD18" s="91" t="str">
        <f t="shared" si="9"/>
        <v/>
      </c>
      <c r="AE18" s="91" t="str">
        <f t="shared" si="9"/>
        <v/>
      </c>
      <c r="AF18" s="94" t="str">
        <f t="shared" si="10"/>
        <v/>
      </c>
      <c r="AG18" s="91" t="str">
        <f t="shared" si="11"/>
        <v/>
      </c>
      <c r="AH18" s="91" t="str">
        <f t="shared" si="11"/>
        <v/>
      </c>
      <c r="AI18" s="91" t="str">
        <f t="shared" si="11"/>
        <v/>
      </c>
      <c r="AJ18" s="91" t="str">
        <f t="shared" si="4"/>
        <v/>
      </c>
      <c r="AK18" s="91" t="str">
        <f t="shared" si="4"/>
        <v/>
      </c>
      <c r="AL18" s="91" t="str">
        <f t="shared" si="4"/>
        <v/>
      </c>
      <c r="AM18" s="91" t="str">
        <f t="shared" si="4"/>
        <v/>
      </c>
      <c r="AN18" s="91" t="str">
        <f t="shared" si="4"/>
        <v/>
      </c>
      <c r="AO18" s="90"/>
    </row>
    <row r="19" spans="1:41" s="95" customFormat="1" ht="16.5" customHeight="1" x14ac:dyDescent="0.25">
      <c r="A19" s="93" t="s">
        <v>114</v>
      </c>
      <c r="B19" s="112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92">
        <f t="shared" si="0"/>
        <v>0</v>
      </c>
      <c r="T19" s="92">
        <f t="shared" si="1"/>
        <v>0</v>
      </c>
      <c r="U19" s="92">
        <f t="shared" si="5"/>
        <v>0</v>
      </c>
      <c r="V19" s="92">
        <f t="shared" si="2"/>
        <v>0</v>
      </c>
      <c r="W19" s="92">
        <f t="shared" si="6"/>
        <v>0</v>
      </c>
      <c r="X19" s="91" t="str">
        <f t="shared" si="3"/>
        <v/>
      </c>
      <c r="Y19" s="91" t="str">
        <f t="shared" si="7"/>
        <v/>
      </c>
      <c r="Z19" s="91" t="str">
        <f t="shared" si="8"/>
        <v/>
      </c>
      <c r="AA19" s="91" t="str">
        <f t="shared" si="9"/>
        <v/>
      </c>
      <c r="AB19" s="91" t="str">
        <f t="shared" si="9"/>
        <v/>
      </c>
      <c r="AC19" s="91" t="str">
        <f t="shared" si="9"/>
        <v/>
      </c>
      <c r="AD19" s="91" t="str">
        <f t="shared" si="9"/>
        <v/>
      </c>
      <c r="AE19" s="91" t="str">
        <f t="shared" si="9"/>
        <v/>
      </c>
      <c r="AF19" s="94" t="str">
        <f t="shared" si="10"/>
        <v/>
      </c>
      <c r="AG19" s="91" t="str">
        <f t="shared" si="11"/>
        <v/>
      </c>
      <c r="AH19" s="91" t="str">
        <f t="shared" si="11"/>
        <v/>
      </c>
      <c r="AI19" s="91" t="str">
        <f t="shared" si="11"/>
        <v/>
      </c>
      <c r="AJ19" s="91" t="str">
        <f t="shared" si="4"/>
        <v/>
      </c>
      <c r="AK19" s="91" t="str">
        <f t="shared" si="4"/>
        <v/>
      </c>
      <c r="AL19" s="91" t="str">
        <f t="shared" si="4"/>
        <v/>
      </c>
      <c r="AM19" s="91" t="str">
        <f t="shared" si="4"/>
        <v/>
      </c>
      <c r="AN19" s="91" t="str">
        <f t="shared" si="4"/>
        <v/>
      </c>
      <c r="AO19" s="90"/>
    </row>
    <row r="20" spans="1:41" s="95" customFormat="1" ht="16.5" customHeight="1" x14ac:dyDescent="0.25">
      <c r="A20" s="93" t="s">
        <v>115</v>
      </c>
      <c r="B20" s="112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92">
        <f t="shared" si="0"/>
        <v>0</v>
      </c>
      <c r="T20" s="92">
        <f t="shared" si="1"/>
        <v>0</v>
      </c>
      <c r="U20" s="92">
        <f t="shared" si="5"/>
        <v>0</v>
      </c>
      <c r="V20" s="92">
        <f t="shared" si="2"/>
        <v>0</v>
      </c>
      <c r="W20" s="92">
        <f t="shared" si="6"/>
        <v>0</v>
      </c>
      <c r="X20" s="91" t="str">
        <f t="shared" si="3"/>
        <v/>
      </c>
      <c r="Y20" s="91" t="str">
        <f t="shared" si="7"/>
        <v/>
      </c>
      <c r="Z20" s="91" t="str">
        <f t="shared" si="8"/>
        <v/>
      </c>
      <c r="AA20" s="91" t="str">
        <f t="shared" si="9"/>
        <v/>
      </c>
      <c r="AB20" s="91" t="str">
        <f t="shared" si="9"/>
        <v/>
      </c>
      <c r="AC20" s="91" t="str">
        <f t="shared" si="9"/>
        <v/>
      </c>
      <c r="AD20" s="91" t="str">
        <f t="shared" si="9"/>
        <v/>
      </c>
      <c r="AE20" s="91" t="str">
        <f t="shared" si="9"/>
        <v/>
      </c>
      <c r="AF20" s="94" t="str">
        <f t="shared" si="10"/>
        <v/>
      </c>
      <c r="AG20" s="91" t="str">
        <f t="shared" si="11"/>
        <v/>
      </c>
      <c r="AH20" s="91" t="str">
        <f t="shared" si="11"/>
        <v/>
      </c>
      <c r="AI20" s="91" t="str">
        <f t="shared" si="11"/>
        <v/>
      </c>
      <c r="AJ20" s="91" t="str">
        <f t="shared" si="4"/>
        <v/>
      </c>
      <c r="AK20" s="91" t="str">
        <f t="shared" si="4"/>
        <v/>
      </c>
      <c r="AL20" s="91" t="str">
        <f t="shared" si="4"/>
        <v/>
      </c>
      <c r="AM20" s="91" t="str">
        <f t="shared" si="4"/>
        <v/>
      </c>
      <c r="AN20" s="91" t="str">
        <f t="shared" si="4"/>
        <v/>
      </c>
      <c r="AO20" s="90"/>
    </row>
    <row r="21" spans="1:41" s="95" customFormat="1" ht="16.5" customHeight="1" x14ac:dyDescent="0.25">
      <c r="A21" s="93" t="s">
        <v>116</v>
      </c>
      <c r="B21" s="112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92">
        <f t="shared" si="0"/>
        <v>0</v>
      </c>
      <c r="T21" s="92">
        <f t="shared" si="1"/>
        <v>0</v>
      </c>
      <c r="U21" s="92">
        <f t="shared" si="5"/>
        <v>0</v>
      </c>
      <c r="V21" s="92">
        <f t="shared" si="2"/>
        <v>0</v>
      </c>
      <c r="W21" s="92">
        <f t="shared" si="6"/>
        <v>0</v>
      </c>
      <c r="X21" s="91" t="str">
        <f t="shared" si="3"/>
        <v/>
      </c>
      <c r="Y21" s="91" t="str">
        <f t="shared" si="7"/>
        <v/>
      </c>
      <c r="Z21" s="91" t="str">
        <f t="shared" si="8"/>
        <v/>
      </c>
      <c r="AA21" s="91" t="str">
        <f t="shared" si="9"/>
        <v/>
      </c>
      <c r="AB21" s="91" t="str">
        <f t="shared" si="9"/>
        <v/>
      </c>
      <c r="AC21" s="91" t="str">
        <f t="shared" si="9"/>
        <v/>
      </c>
      <c r="AD21" s="91" t="str">
        <f t="shared" si="9"/>
        <v/>
      </c>
      <c r="AE21" s="91" t="str">
        <f t="shared" si="9"/>
        <v/>
      </c>
      <c r="AF21" s="94" t="str">
        <f t="shared" si="10"/>
        <v/>
      </c>
      <c r="AG21" s="91" t="str">
        <f t="shared" si="11"/>
        <v/>
      </c>
      <c r="AH21" s="91" t="str">
        <f t="shared" si="11"/>
        <v/>
      </c>
      <c r="AI21" s="91" t="str">
        <f t="shared" si="11"/>
        <v/>
      </c>
      <c r="AJ21" s="91" t="str">
        <f t="shared" si="4"/>
        <v/>
      </c>
      <c r="AK21" s="91" t="str">
        <f t="shared" si="4"/>
        <v/>
      </c>
      <c r="AL21" s="91" t="str">
        <f t="shared" si="4"/>
        <v/>
      </c>
      <c r="AM21" s="91" t="str">
        <f t="shared" si="4"/>
        <v/>
      </c>
      <c r="AN21" s="91" t="str">
        <f t="shared" si="4"/>
        <v/>
      </c>
      <c r="AO21" s="90"/>
    </row>
    <row r="22" spans="1:41" s="95" customFormat="1" ht="16.5" customHeight="1" x14ac:dyDescent="0.25">
      <c r="A22" s="93" t="s">
        <v>117</v>
      </c>
      <c r="B22" s="112"/>
      <c r="C22" s="113"/>
      <c r="D22" s="113"/>
      <c r="E22" s="113"/>
      <c r="F22" s="112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92">
        <f t="shared" si="0"/>
        <v>0</v>
      </c>
      <c r="T22" s="92">
        <f t="shared" si="1"/>
        <v>0</v>
      </c>
      <c r="U22" s="92">
        <f t="shared" si="5"/>
        <v>0</v>
      </c>
      <c r="V22" s="92">
        <f t="shared" si="2"/>
        <v>0</v>
      </c>
      <c r="W22" s="92">
        <f t="shared" si="6"/>
        <v>0</v>
      </c>
      <c r="X22" s="91" t="str">
        <f t="shared" si="3"/>
        <v/>
      </c>
      <c r="Y22" s="91" t="str">
        <f t="shared" si="7"/>
        <v/>
      </c>
      <c r="Z22" s="91" t="str">
        <f t="shared" si="8"/>
        <v/>
      </c>
      <c r="AA22" s="91" t="str">
        <f t="shared" si="9"/>
        <v/>
      </c>
      <c r="AB22" s="91" t="str">
        <f t="shared" si="9"/>
        <v/>
      </c>
      <c r="AC22" s="91" t="str">
        <f t="shared" si="9"/>
        <v/>
      </c>
      <c r="AD22" s="91" t="str">
        <f t="shared" si="9"/>
        <v/>
      </c>
      <c r="AE22" s="91" t="str">
        <f t="shared" si="9"/>
        <v/>
      </c>
      <c r="AF22" s="94" t="str">
        <f t="shared" si="10"/>
        <v/>
      </c>
      <c r="AG22" s="91" t="str">
        <f t="shared" si="11"/>
        <v/>
      </c>
      <c r="AH22" s="91" t="str">
        <f t="shared" si="11"/>
        <v/>
      </c>
      <c r="AI22" s="91" t="str">
        <f t="shared" si="11"/>
        <v/>
      </c>
      <c r="AJ22" s="91" t="str">
        <f t="shared" si="11"/>
        <v/>
      </c>
      <c r="AK22" s="91" t="str">
        <f t="shared" si="11"/>
        <v/>
      </c>
      <c r="AL22" s="91" t="str">
        <f t="shared" si="11"/>
        <v/>
      </c>
      <c r="AM22" s="91" t="str">
        <f t="shared" si="11"/>
        <v/>
      </c>
      <c r="AN22" s="91" t="str">
        <f t="shared" si="11"/>
        <v/>
      </c>
      <c r="AO22" s="90"/>
    </row>
    <row r="23" spans="1:41" s="95" customFormat="1" ht="16.5" customHeight="1" x14ac:dyDescent="0.25">
      <c r="A23" s="93" t="s">
        <v>118</v>
      </c>
      <c r="B23" s="112"/>
      <c r="C23" s="113"/>
      <c r="D23" s="113"/>
      <c r="E23" s="113"/>
      <c r="F23" s="112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92">
        <f t="shared" ref="S23" si="12">SUM(B23:R23)</f>
        <v>0</v>
      </c>
      <c r="T23" s="92">
        <f t="shared" ref="T23" si="13">S23-R23</f>
        <v>0</v>
      </c>
      <c r="U23" s="92">
        <f t="shared" si="5"/>
        <v>0</v>
      </c>
      <c r="V23" s="92">
        <f t="shared" si="2"/>
        <v>0</v>
      </c>
      <c r="W23" s="92">
        <f t="shared" si="6"/>
        <v>0</v>
      </c>
      <c r="X23" s="91" t="str">
        <f t="shared" si="3"/>
        <v/>
      </c>
      <c r="Y23" s="91" t="str">
        <f t="shared" si="7"/>
        <v/>
      </c>
      <c r="Z23" s="91" t="str">
        <f t="shared" si="8"/>
        <v/>
      </c>
      <c r="AA23" s="91" t="str">
        <f t="shared" si="9"/>
        <v/>
      </c>
      <c r="AB23" s="91" t="str">
        <f t="shared" si="9"/>
        <v/>
      </c>
      <c r="AC23" s="91" t="str">
        <f t="shared" si="9"/>
        <v/>
      </c>
      <c r="AD23" s="91" t="str">
        <f t="shared" si="9"/>
        <v/>
      </c>
      <c r="AE23" s="91" t="str">
        <f t="shared" si="9"/>
        <v/>
      </c>
      <c r="AF23" s="94" t="str">
        <f t="shared" si="10"/>
        <v/>
      </c>
      <c r="AG23" s="91" t="str">
        <f t="shared" si="11"/>
        <v/>
      </c>
      <c r="AH23" s="91" t="str">
        <f t="shared" si="11"/>
        <v/>
      </c>
      <c r="AI23" s="91" t="str">
        <f t="shared" si="11"/>
        <v/>
      </c>
      <c r="AJ23" s="91" t="str">
        <f t="shared" si="11"/>
        <v/>
      </c>
      <c r="AK23" s="91" t="str">
        <f t="shared" si="11"/>
        <v/>
      </c>
      <c r="AL23" s="91" t="str">
        <f t="shared" si="11"/>
        <v/>
      </c>
      <c r="AM23" s="91" t="str">
        <f t="shared" si="11"/>
        <v/>
      </c>
      <c r="AN23" s="91" t="str">
        <f t="shared" si="11"/>
        <v/>
      </c>
      <c r="AO23" s="90"/>
    </row>
    <row r="24" spans="1:41" s="95" customFormat="1" ht="16.5" customHeight="1" x14ac:dyDescent="0.25">
      <c r="A24" s="93" t="s">
        <v>119</v>
      </c>
      <c r="B24" s="112"/>
      <c r="C24" s="113"/>
      <c r="D24" s="113"/>
      <c r="E24" s="113"/>
      <c r="F24" s="112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92">
        <f t="shared" si="0"/>
        <v>0</v>
      </c>
      <c r="T24" s="92">
        <f t="shared" si="1"/>
        <v>0</v>
      </c>
      <c r="U24" s="92">
        <f t="shared" si="5"/>
        <v>0</v>
      </c>
      <c r="V24" s="92">
        <f t="shared" si="2"/>
        <v>0</v>
      </c>
      <c r="W24" s="92">
        <f t="shared" si="6"/>
        <v>0</v>
      </c>
      <c r="X24" s="91" t="str">
        <f t="shared" si="3"/>
        <v/>
      </c>
      <c r="Y24" s="91" t="str">
        <f t="shared" si="7"/>
        <v/>
      </c>
      <c r="Z24" s="91" t="str">
        <f t="shared" si="8"/>
        <v/>
      </c>
      <c r="AA24" s="91" t="str">
        <f t="shared" si="9"/>
        <v/>
      </c>
      <c r="AB24" s="91" t="str">
        <f t="shared" si="9"/>
        <v/>
      </c>
      <c r="AC24" s="91" t="str">
        <f t="shared" si="9"/>
        <v/>
      </c>
      <c r="AD24" s="91" t="str">
        <f t="shared" si="9"/>
        <v/>
      </c>
      <c r="AE24" s="91" t="str">
        <f t="shared" si="9"/>
        <v/>
      </c>
      <c r="AF24" s="94" t="str">
        <f t="shared" si="10"/>
        <v/>
      </c>
      <c r="AG24" s="91" t="str">
        <f t="shared" si="11"/>
        <v/>
      </c>
      <c r="AH24" s="91" t="str">
        <f t="shared" si="11"/>
        <v/>
      </c>
      <c r="AI24" s="91" t="str">
        <f t="shared" si="11"/>
        <v/>
      </c>
      <c r="AJ24" s="91" t="str">
        <f>IF($S24=0,"",M24/$S24)</f>
        <v/>
      </c>
      <c r="AK24" s="91" t="str">
        <f>IF($S24=0,"",N24/$S24)</f>
        <v/>
      </c>
      <c r="AL24" s="91" t="str">
        <f t="shared" si="11"/>
        <v/>
      </c>
      <c r="AM24" s="91" t="str">
        <f t="shared" si="11"/>
        <v/>
      </c>
      <c r="AN24" s="91" t="str">
        <f t="shared" si="11"/>
        <v/>
      </c>
      <c r="AO24" s="90"/>
    </row>
    <row r="25" spans="1:41" s="95" customFormat="1" ht="16.5" customHeight="1" x14ac:dyDescent="0.25">
      <c r="A25" s="93" t="s">
        <v>120</v>
      </c>
      <c r="B25" s="112"/>
      <c r="C25" s="113"/>
      <c r="D25" s="113"/>
      <c r="E25" s="113"/>
      <c r="F25" s="112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92">
        <f t="shared" si="0"/>
        <v>0</v>
      </c>
      <c r="T25" s="92">
        <f t="shared" si="1"/>
        <v>0</v>
      </c>
      <c r="U25" s="92">
        <f t="shared" si="5"/>
        <v>0</v>
      </c>
      <c r="V25" s="92">
        <f t="shared" si="2"/>
        <v>0</v>
      </c>
      <c r="W25" s="92">
        <f t="shared" si="6"/>
        <v>0</v>
      </c>
      <c r="X25" s="91" t="str">
        <f t="shared" si="3"/>
        <v/>
      </c>
      <c r="Y25" s="91" t="str">
        <f t="shared" si="7"/>
        <v/>
      </c>
      <c r="Z25" s="91" t="str">
        <f t="shared" si="8"/>
        <v/>
      </c>
      <c r="AA25" s="91" t="str">
        <f t="shared" si="9"/>
        <v/>
      </c>
      <c r="AB25" s="91" t="str">
        <f t="shared" si="9"/>
        <v/>
      </c>
      <c r="AC25" s="91" t="str">
        <f t="shared" si="9"/>
        <v/>
      </c>
      <c r="AD25" s="91" t="str">
        <f t="shared" si="9"/>
        <v/>
      </c>
      <c r="AE25" s="91" t="str">
        <f t="shared" si="9"/>
        <v/>
      </c>
      <c r="AF25" s="94" t="str">
        <f t="shared" si="10"/>
        <v/>
      </c>
      <c r="AG25" s="91" t="str">
        <f t="shared" si="11"/>
        <v/>
      </c>
      <c r="AH25" s="91" t="str">
        <f t="shared" si="11"/>
        <v/>
      </c>
      <c r="AI25" s="91" t="str">
        <f t="shared" si="11"/>
        <v/>
      </c>
      <c r="AJ25" s="91" t="str">
        <f t="shared" si="11"/>
        <v/>
      </c>
      <c r="AK25" s="91" t="str">
        <f t="shared" si="11"/>
        <v/>
      </c>
      <c r="AL25" s="91" t="str">
        <f t="shared" si="11"/>
        <v/>
      </c>
      <c r="AM25" s="91" t="str">
        <f t="shared" si="11"/>
        <v/>
      </c>
      <c r="AN25" s="91" t="str">
        <f t="shared" si="11"/>
        <v/>
      </c>
      <c r="AO25" s="90"/>
    </row>
    <row r="26" spans="1:41" s="95" customFormat="1" ht="15.75" x14ac:dyDescent="0.25">
      <c r="A26" s="93" t="s">
        <v>121</v>
      </c>
      <c r="B26" s="112"/>
      <c r="C26" s="113"/>
      <c r="D26" s="113"/>
      <c r="E26" s="113"/>
      <c r="F26" s="112"/>
      <c r="G26" s="112"/>
      <c r="H26" s="112"/>
      <c r="I26" s="112"/>
      <c r="J26" s="113"/>
      <c r="K26" s="113"/>
      <c r="L26" s="113"/>
      <c r="M26" s="113"/>
      <c r="N26" s="113"/>
      <c r="O26" s="113"/>
      <c r="P26" s="113"/>
      <c r="Q26" s="113"/>
      <c r="R26" s="113"/>
      <c r="S26" s="92">
        <f t="shared" si="0"/>
        <v>0</v>
      </c>
      <c r="T26" s="92">
        <f t="shared" si="1"/>
        <v>0</v>
      </c>
      <c r="U26" s="92">
        <f t="shared" si="5"/>
        <v>0</v>
      </c>
      <c r="V26" s="92">
        <f t="shared" si="2"/>
        <v>0</v>
      </c>
      <c r="W26" s="92">
        <f t="shared" si="6"/>
        <v>0</v>
      </c>
      <c r="X26" s="91" t="str">
        <f t="shared" si="3"/>
        <v/>
      </c>
      <c r="Y26" s="91" t="str">
        <f t="shared" si="7"/>
        <v/>
      </c>
      <c r="Z26" s="91" t="str">
        <f t="shared" si="8"/>
        <v/>
      </c>
      <c r="AA26" s="91" t="str">
        <f t="shared" si="9"/>
        <v/>
      </c>
      <c r="AB26" s="91" t="str">
        <f t="shared" si="9"/>
        <v/>
      </c>
      <c r="AC26" s="91" t="str">
        <f t="shared" si="9"/>
        <v/>
      </c>
      <c r="AD26" s="91" t="str">
        <f t="shared" si="9"/>
        <v/>
      </c>
      <c r="AE26" s="91" t="str">
        <f t="shared" si="9"/>
        <v/>
      </c>
      <c r="AF26" s="94" t="str">
        <f t="shared" si="10"/>
        <v/>
      </c>
      <c r="AG26" s="91" t="str">
        <f t="shared" si="11"/>
        <v/>
      </c>
      <c r="AH26" s="91" t="str">
        <f t="shared" si="11"/>
        <v/>
      </c>
      <c r="AI26" s="91" t="str">
        <f t="shared" si="11"/>
        <v/>
      </c>
      <c r="AJ26" s="91" t="str">
        <f t="shared" si="11"/>
        <v/>
      </c>
      <c r="AK26" s="91" t="str">
        <f t="shared" si="11"/>
        <v/>
      </c>
      <c r="AL26" s="91" t="str">
        <f t="shared" si="11"/>
        <v/>
      </c>
      <c r="AM26" s="91" t="str">
        <f t="shared" si="11"/>
        <v/>
      </c>
      <c r="AN26" s="91" t="str">
        <f t="shared" si="11"/>
        <v/>
      </c>
      <c r="AO26" s="90"/>
    </row>
    <row r="27" spans="1:41" s="95" customFormat="1" ht="15.75" x14ac:dyDescent="0.25">
      <c r="A27" s="93" t="s">
        <v>122</v>
      </c>
      <c r="B27" s="112"/>
      <c r="C27" s="113"/>
      <c r="D27" s="113"/>
      <c r="E27" s="113"/>
      <c r="F27" s="112"/>
      <c r="G27" s="112"/>
      <c r="H27" s="112"/>
      <c r="I27" s="112"/>
      <c r="J27" s="113"/>
      <c r="K27" s="113"/>
      <c r="L27" s="113"/>
      <c r="M27" s="113"/>
      <c r="N27" s="113"/>
      <c r="O27" s="113"/>
      <c r="P27" s="113"/>
      <c r="Q27" s="113"/>
      <c r="R27" s="113"/>
      <c r="S27" s="92">
        <f t="shared" si="0"/>
        <v>0</v>
      </c>
      <c r="T27" s="92">
        <f t="shared" si="1"/>
        <v>0</v>
      </c>
      <c r="U27" s="92">
        <f t="shared" si="5"/>
        <v>0</v>
      </c>
      <c r="V27" s="92">
        <f t="shared" si="2"/>
        <v>0</v>
      </c>
      <c r="W27" s="92">
        <f t="shared" si="6"/>
        <v>0</v>
      </c>
      <c r="X27" s="91" t="str">
        <f t="shared" si="3"/>
        <v/>
      </c>
      <c r="Y27" s="91" t="str">
        <f t="shared" si="7"/>
        <v/>
      </c>
      <c r="Z27" s="91" t="str">
        <f t="shared" si="8"/>
        <v/>
      </c>
      <c r="AA27" s="91" t="str">
        <f t="shared" si="9"/>
        <v/>
      </c>
      <c r="AB27" s="91" t="str">
        <f t="shared" si="9"/>
        <v/>
      </c>
      <c r="AC27" s="91" t="str">
        <f t="shared" si="9"/>
        <v/>
      </c>
      <c r="AD27" s="91" t="str">
        <f t="shared" si="9"/>
        <v/>
      </c>
      <c r="AE27" s="91" t="str">
        <f t="shared" si="9"/>
        <v/>
      </c>
      <c r="AF27" s="94" t="str">
        <f t="shared" si="10"/>
        <v/>
      </c>
      <c r="AG27" s="91" t="str">
        <f t="shared" si="11"/>
        <v/>
      </c>
      <c r="AH27" s="91" t="str">
        <f t="shared" si="11"/>
        <v/>
      </c>
      <c r="AI27" s="91" t="str">
        <f t="shared" si="11"/>
        <v/>
      </c>
      <c r="AJ27" s="91" t="str">
        <f t="shared" si="11"/>
        <v/>
      </c>
      <c r="AK27" s="91" t="str">
        <f t="shared" si="11"/>
        <v/>
      </c>
      <c r="AL27" s="91" t="str">
        <f t="shared" si="11"/>
        <v/>
      </c>
      <c r="AM27" s="91" t="str">
        <f t="shared" si="11"/>
        <v/>
      </c>
      <c r="AN27" s="91" t="str">
        <f t="shared" si="11"/>
        <v/>
      </c>
      <c r="AO27" s="90"/>
    </row>
    <row r="28" spans="1:41" s="95" customFormat="1" ht="15.75" x14ac:dyDescent="0.25">
      <c r="A28" s="93" t="s">
        <v>123</v>
      </c>
      <c r="B28" s="112"/>
      <c r="C28" s="113"/>
      <c r="D28" s="113"/>
      <c r="E28" s="113"/>
      <c r="F28" s="112"/>
      <c r="G28" s="112"/>
      <c r="H28" s="112"/>
      <c r="I28" s="112"/>
      <c r="J28" s="113"/>
      <c r="K28" s="113"/>
      <c r="L28" s="113"/>
      <c r="M28" s="113"/>
      <c r="N28" s="113"/>
      <c r="O28" s="113"/>
      <c r="P28" s="113"/>
      <c r="Q28" s="113"/>
      <c r="R28" s="113"/>
      <c r="S28" s="92">
        <f t="shared" si="0"/>
        <v>0</v>
      </c>
      <c r="T28" s="92">
        <f t="shared" si="1"/>
        <v>0</v>
      </c>
      <c r="U28" s="92">
        <f t="shared" si="5"/>
        <v>0</v>
      </c>
      <c r="V28" s="92">
        <f t="shared" si="2"/>
        <v>0</v>
      </c>
      <c r="W28" s="92">
        <f t="shared" si="6"/>
        <v>0</v>
      </c>
      <c r="X28" s="91" t="str">
        <f t="shared" si="3"/>
        <v/>
      </c>
      <c r="Y28" s="91" t="str">
        <f t="shared" si="7"/>
        <v/>
      </c>
      <c r="Z28" s="91" t="str">
        <f t="shared" si="8"/>
        <v/>
      </c>
      <c r="AA28" s="91" t="str">
        <f t="shared" si="9"/>
        <v/>
      </c>
      <c r="AB28" s="91" t="str">
        <f t="shared" si="9"/>
        <v/>
      </c>
      <c r="AC28" s="91" t="str">
        <f t="shared" si="9"/>
        <v/>
      </c>
      <c r="AD28" s="91" t="str">
        <f t="shared" si="9"/>
        <v/>
      </c>
      <c r="AE28" s="91" t="str">
        <f t="shared" si="9"/>
        <v/>
      </c>
      <c r="AF28" s="94" t="str">
        <f t="shared" si="10"/>
        <v/>
      </c>
      <c r="AG28" s="91" t="str">
        <f t="shared" si="11"/>
        <v/>
      </c>
      <c r="AH28" s="91" t="str">
        <f t="shared" si="11"/>
        <v/>
      </c>
      <c r="AI28" s="91" t="str">
        <f t="shared" si="11"/>
        <v/>
      </c>
      <c r="AJ28" s="91" t="str">
        <f t="shared" si="11"/>
        <v/>
      </c>
      <c r="AK28" s="91" t="str">
        <f t="shared" si="11"/>
        <v/>
      </c>
      <c r="AL28" s="91" t="str">
        <f t="shared" si="11"/>
        <v/>
      </c>
      <c r="AM28" s="91" t="str">
        <f t="shared" si="11"/>
        <v/>
      </c>
      <c r="AN28" s="91" t="str">
        <f t="shared" si="11"/>
        <v/>
      </c>
      <c r="AO28" s="90"/>
    </row>
    <row r="29" spans="1:41" s="95" customFormat="1" ht="15.75" x14ac:dyDescent="0.25">
      <c r="A29" s="93" t="s">
        <v>124</v>
      </c>
      <c r="B29" s="112"/>
      <c r="C29" s="113"/>
      <c r="D29" s="113"/>
      <c r="E29" s="113"/>
      <c r="F29" s="112"/>
      <c r="G29" s="112"/>
      <c r="H29" s="112"/>
      <c r="I29" s="112"/>
      <c r="J29" s="113"/>
      <c r="K29" s="113"/>
      <c r="L29" s="113"/>
      <c r="M29" s="113"/>
      <c r="N29" s="113"/>
      <c r="O29" s="113"/>
      <c r="P29" s="113"/>
      <c r="Q29" s="113"/>
      <c r="R29" s="113"/>
      <c r="S29" s="92">
        <f t="shared" si="0"/>
        <v>0</v>
      </c>
      <c r="T29" s="92">
        <f t="shared" si="1"/>
        <v>0</v>
      </c>
      <c r="U29" s="92">
        <f t="shared" si="5"/>
        <v>0</v>
      </c>
      <c r="V29" s="92">
        <f t="shared" si="2"/>
        <v>0</v>
      </c>
      <c r="W29" s="92">
        <f t="shared" si="6"/>
        <v>0</v>
      </c>
      <c r="X29" s="91" t="str">
        <f t="shared" si="3"/>
        <v/>
      </c>
      <c r="Y29" s="91" t="str">
        <f t="shared" si="7"/>
        <v/>
      </c>
      <c r="Z29" s="91" t="str">
        <f t="shared" si="8"/>
        <v/>
      </c>
      <c r="AA29" s="91" t="str">
        <f t="shared" si="9"/>
        <v/>
      </c>
      <c r="AB29" s="91" t="str">
        <f t="shared" si="9"/>
        <v/>
      </c>
      <c r="AC29" s="91" t="str">
        <f t="shared" si="9"/>
        <v/>
      </c>
      <c r="AD29" s="91" t="str">
        <f t="shared" si="9"/>
        <v/>
      </c>
      <c r="AE29" s="91" t="str">
        <f t="shared" si="9"/>
        <v/>
      </c>
      <c r="AF29" s="94" t="str">
        <f t="shared" si="10"/>
        <v/>
      </c>
      <c r="AG29" s="91" t="str">
        <f t="shared" si="11"/>
        <v/>
      </c>
      <c r="AH29" s="91" t="str">
        <f t="shared" si="11"/>
        <v/>
      </c>
      <c r="AI29" s="91" t="str">
        <f t="shared" si="11"/>
        <v/>
      </c>
      <c r="AJ29" s="91" t="str">
        <f t="shared" si="11"/>
        <v/>
      </c>
      <c r="AK29" s="91" t="str">
        <f t="shared" si="11"/>
        <v/>
      </c>
      <c r="AL29" s="91" t="str">
        <f t="shared" si="11"/>
        <v/>
      </c>
      <c r="AM29" s="91" t="str">
        <f t="shared" si="11"/>
        <v/>
      </c>
      <c r="AN29" s="91" t="str">
        <f t="shared" si="11"/>
        <v/>
      </c>
      <c r="AO29" s="90"/>
    </row>
    <row r="30" spans="1:41" s="95" customFormat="1" ht="15.75" x14ac:dyDescent="0.25">
      <c r="A30" s="93" t="s">
        <v>125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92">
        <f t="shared" si="0"/>
        <v>0</v>
      </c>
      <c r="T30" s="92">
        <f t="shared" si="1"/>
        <v>0</v>
      </c>
      <c r="U30" s="92">
        <f t="shared" si="5"/>
        <v>0</v>
      </c>
      <c r="V30" s="92">
        <f t="shared" si="2"/>
        <v>0</v>
      </c>
      <c r="W30" s="92">
        <f t="shared" si="6"/>
        <v>0</v>
      </c>
      <c r="X30" s="91" t="str">
        <f t="shared" si="3"/>
        <v/>
      </c>
      <c r="Y30" s="91" t="str">
        <f t="shared" si="7"/>
        <v/>
      </c>
      <c r="Z30" s="91" t="str">
        <f t="shared" si="8"/>
        <v/>
      </c>
      <c r="AA30" s="91" t="str">
        <f t="shared" si="9"/>
        <v/>
      </c>
      <c r="AB30" s="91" t="str">
        <f t="shared" si="9"/>
        <v/>
      </c>
      <c r="AC30" s="91" t="str">
        <f t="shared" si="9"/>
        <v/>
      </c>
      <c r="AD30" s="91" t="str">
        <f t="shared" si="9"/>
        <v/>
      </c>
      <c r="AE30" s="91" t="str">
        <f t="shared" si="9"/>
        <v/>
      </c>
      <c r="AF30" s="94" t="str">
        <f t="shared" si="10"/>
        <v/>
      </c>
      <c r="AG30" s="91" t="str">
        <f t="shared" si="11"/>
        <v/>
      </c>
      <c r="AH30" s="91" t="str">
        <f t="shared" si="11"/>
        <v/>
      </c>
      <c r="AI30" s="91" t="str">
        <f t="shared" si="11"/>
        <v/>
      </c>
      <c r="AJ30" s="91" t="str">
        <f t="shared" si="11"/>
        <v/>
      </c>
      <c r="AK30" s="91" t="str">
        <f t="shared" si="11"/>
        <v/>
      </c>
      <c r="AL30" s="91" t="str">
        <f t="shared" si="11"/>
        <v/>
      </c>
      <c r="AM30" s="91" t="str">
        <f t="shared" si="11"/>
        <v/>
      </c>
      <c r="AN30" s="91" t="str">
        <f t="shared" si="11"/>
        <v/>
      </c>
      <c r="AO30" s="90"/>
    </row>
    <row r="31" spans="1:41" s="95" customFormat="1" ht="15.75" x14ac:dyDescent="0.25">
      <c r="A31" s="93" t="s">
        <v>126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92">
        <f t="shared" si="0"/>
        <v>0</v>
      </c>
      <c r="T31" s="92">
        <f t="shared" si="1"/>
        <v>0</v>
      </c>
      <c r="U31" s="92">
        <f t="shared" si="5"/>
        <v>0</v>
      </c>
      <c r="V31" s="92">
        <f t="shared" si="2"/>
        <v>0</v>
      </c>
      <c r="W31" s="92">
        <f t="shared" si="6"/>
        <v>0</v>
      </c>
      <c r="X31" s="91" t="str">
        <f t="shared" si="3"/>
        <v/>
      </c>
      <c r="Y31" s="91" t="str">
        <f t="shared" si="7"/>
        <v/>
      </c>
      <c r="Z31" s="91" t="str">
        <f t="shared" si="8"/>
        <v/>
      </c>
      <c r="AA31" s="91" t="str">
        <f t="shared" si="9"/>
        <v/>
      </c>
      <c r="AB31" s="91" t="str">
        <f t="shared" si="9"/>
        <v/>
      </c>
      <c r="AC31" s="91" t="str">
        <f t="shared" si="9"/>
        <v/>
      </c>
      <c r="AD31" s="91" t="str">
        <f t="shared" si="9"/>
        <v/>
      </c>
      <c r="AE31" s="91" t="str">
        <f t="shared" si="9"/>
        <v/>
      </c>
      <c r="AF31" s="94" t="str">
        <f t="shared" si="10"/>
        <v/>
      </c>
      <c r="AG31" s="91" t="str">
        <f t="shared" si="11"/>
        <v/>
      </c>
      <c r="AH31" s="91" t="str">
        <f t="shared" si="11"/>
        <v/>
      </c>
      <c r="AI31" s="91" t="str">
        <f t="shared" si="11"/>
        <v/>
      </c>
      <c r="AJ31" s="91" t="str">
        <f t="shared" si="11"/>
        <v/>
      </c>
      <c r="AK31" s="91" t="str">
        <f t="shared" si="11"/>
        <v/>
      </c>
      <c r="AL31" s="91" t="str">
        <f t="shared" si="11"/>
        <v/>
      </c>
      <c r="AM31" s="91" t="str">
        <f t="shared" si="11"/>
        <v/>
      </c>
      <c r="AN31" s="91" t="str">
        <f t="shared" si="11"/>
        <v/>
      </c>
      <c r="AO31" s="90"/>
    </row>
    <row r="32" spans="1:41" s="95" customFormat="1" ht="15.75" x14ac:dyDescent="0.25">
      <c r="A32" s="93" t="s">
        <v>127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92">
        <f t="shared" si="0"/>
        <v>0</v>
      </c>
      <c r="T32" s="92">
        <f t="shared" si="1"/>
        <v>0</v>
      </c>
      <c r="U32" s="92">
        <f t="shared" si="5"/>
        <v>0</v>
      </c>
      <c r="V32" s="92">
        <f t="shared" si="2"/>
        <v>0</v>
      </c>
      <c r="W32" s="92">
        <f t="shared" si="6"/>
        <v>0</v>
      </c>
      <c r="X32" s="91" t="str">
        <f t="shared" si="3"/>
        <v/>
      </c>
      <c r="Y32" s="91" t="str">
        <f t="shared" si="7"/>
        <v/>
      </c>
      <c r="Z32" s="91" t="str">
        <f t="shared" si="8"/>
        <v/>
      </c>
      <c r="AA32" s="91" t="str">
        <f t="shared" si="9"/>
        <v/>
      </c>
      <c r="AB32" s="91" t="str">
        <f t="shared" si="9"/>
        <v/>
      </c>
      <c r="AC32" s="91" t="str">
        <f t="shared" si="9"/>
        <v/>
      </c>
      <c r="AD32" s="91" t="str">
        <f t="shared" si="9"/>
        <v/>
      </c>
      <c r="AE32" s="91" t="str">
        <f t="shared" si="9"/>
        <v/>
      </c>
      <c r="AF32" s="94" t="str">
        <f t="shared" si="10"/>
        <v/>
      </c>
      <c r="AG32" s="91" t="str">
        <f t="shared" si="11"/>
        <v/>
      </c>
      <c r="AH32" s="91" t="str">
        <f t="shared" si="11"/>
        <v/>
      </c>
      <c r="AI32" s="91" t="str">
        <f t="shared" si="11"/>
        <v/>
      </c>
      <c r="AJ32" s="91" t="str">
        <f t="shared" si="11"/>
        <v/>
      </c>
      <c r="AK32" s="91" t="str">
        <f t="shared" si="11"/>
        <v/>
      </c>
      <c r="AL32" s="91" t="str">
        <f t="shared" si="11"/>
        <v/>
      </c>
      <c r="AM32" s="91" t="str">
        <f t="shared" si="11"/>
        <v/>
      </c>
      <c r="AN32" s="91" t="str">
        <f t="shared" si="11"/>
        <v/>
      </c>
      <c r="AO32" s="90"/>
    </row>
    <row r="33" spans="1:41" ht="15.75" x14ac:dyDescent="0.25">
      <c r="A33" s="93" t="s">
        <v>128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92">
        <f t="shared" si="0"/>
        <v>0</v>
      </c>
      <c r="T33" s="92">
        <f t="shared" si="1"/>
        <v>0</v>
      </c>
      <c r="U33" s="92">
        <f t="shared" si="5"/>
        <v>0</v>
      </c>
      <c r="V33" s="92">
        <f t="shared" si="2"/>
        <v>0</v>
      </c>
      <c r="W33" s="92">
        <f t="shared" si="6"/>
        <v>0</v>
      </c>
      <c r="X33" s="91" t="str">
        <f t="shared" si="3"/>
        <v/>
      </c>
      <c r="Y33" s="91" t="str">
        <f t="shared" si="7"/>
        <v/>
      </c>
      <c r="Z33" s="91" t="str">
        <f t="shared" si="8"/>
        <v/>
      </c>
      <c r="AA33" s="91" t="str">
        <f t="shared" si="9"/>
        <v/>
      </c>
      <c r="AB33" s="91" t="str">
        <f t="shared" si="9"/>
        <v/>
      </c>
      <c r="AC33" s="91" t="str">
        <f t="shared" si="9"/>
        <v/>
      </c>
      <c r="AD33" s="91" t="str">
        <f t="shared" si="9"/>
        <v/>
      </c>
      <c r="AE33" s="91" t="str">
        <f t="shared" si="9"/>
        <v/>
      </c>
      <c r="AF33" s="94" t="str">
        <f t="shared" si="10"/>
        <v/>
      </c>
      <c r="AG33" s="91" t="str">
        <f t="shared" si="11"/>
        <v/>
      </c>
      <c r="AH33" s="91" t="str">
        <f t="shared" si="11"/>
        <v/>
      </c>
      <c r="AI33" s="91" t="str">
        <f t="shared" si="11"/>
        <v/>
      </c>
      <c r="AJ33" s="91" t="str">
        <f t="shared" si="11"/>
        <v/>
      </c>
      <c r="AK33" s="91" t="str">
        <f t="shared" si="11"/>
        <v/>
      </c>
      <c r="AL33" s="91" t="str">
        <f t="shared" si="11"/>
        <v/>
      </c>
      <c r="AM33" s="91" t="str">
        <f t="shared" si="11"/>
        <v/>
      </c>
      <c r="AN33" s="91" t="str">
        <f t="shared" si="11"/>
        <v/>
      </c>
      <c r="AO33" s="90"/>
    </row>
    <row r="34" spans="1:41" ht="15.75" x14ac:dyDescent="0.25">
      <c r="A34" s="93" t="s">
        <v>129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92">
        <f t="shared" si="0"/>
        <v>0</v>
      </c>
      <c r="T34" s="92">
        <f t="shared" si="1"/>
        <v>0</v>
      </c>
      <c r="U34" s="92">
        <f t="shared" si="5"/>
        <v>0</v>
      </c>
      <c r="V34" s="92">
        <f t="shared" si="2"/>
        <v>0</v>
      </c>
      <c r="W34" s="92">
        <f t="shared" si="6"/>
        <v>0</v>
      </c>
      <c r="X34" s="91" t="str">
        <f t="shared" si="3"/>
        <v/>
      </c>
      <c r="Y34" s="91" t="str">
        <f t="shared" si="7"/>
        <v/>
      </c>
      <c r="Z34" s="91" t="str">
        <f t="shared" si="8"/>
        <v/>
      </c>
      <c r="AA34" s="91" t="str">
        <f t="shared" si="9"/>
        <v/>
      </c>
      <c r="AB34" s="91" t="str">
        <f t="shared" si="9"/>
        <v/>
      </c>
      <c r="AC34" s="91" t="str">
        <f t="shared" si="9"/>
        <v/>
      </c>
      <c r="AD34" s="91" t="str">
        <f t="shared" si="9"/>
        <v/>
      </c>
      <c r="AE34" s="91" t="str">
        <f t="shared" si="9"/>
        <v/>
      </c>
      <c r="AF34" s="94" t="str">
        <f t="shared" si="10"/>
        <v/>
      </c>
      <c r="AG34" s="91" t="str">
        <f t="shared" si="11"/>
        <v/>
      </c>
      <c r="AH34" s="91" t="str">
        <f t="shared" si="11"/>
        <v/>
      </c>
      <c r="AI34" s="91" t="str">
        <f t="shared" si="11"/>
        <v/>
      </c>
      <c r="AJ34" s="91" t="str">
        <f t="shared" si="11"/>
        <v/>
      </c>
      <c r="AK34" s="91" t="str">
        <f t="shared" si="11"/>
        <v/>
      </c>
      <c r="AL34" s="91" t="str">
        <f t="shared" si="11"/>
        <v/>
      </c>
      <c r="AM34" s="91" t="str">
        <f t="shared" si="11"/>
        <v/>
      </c>
      <c r="AN34" s="91" t="str">
        <f t="shared" si="11"/>
        <v/>
      </c>
      <c r="AO34" s="90"/>
    </row>
    <row r="35" spans="1:41" ht="15.75" x14ac:dyDescent="0.25">
      <c r="A35" s="93" t="s">
        <v>130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92">
        <f t="shared" si="0"/>
        <v>0</v>
      </c>
      <c r="T35" s="92">
        <f t="shared" si="1"/>
        <v>0</v>
      </c>
      <c r="U35" s="92">
        <f t="shared" si="5"/>
        <v>0</v>
      </c>
      <c r="V35" s="92">
        <f t="shared" si="2"/>
        <v>0</v>
      </c>
      <c r="W35" s="92">
        <f t="shared" si="6"/>
        <v>0</v>
      </c>
      <c r="X35" s="91" t="str">
        <f t="shared" si="3"/>
        <v/>
      </c>
      <c r="Y35" s="91" t="str">
        <f t="shared" si="7"/>
        <v/>
      </c>
      <c r="Z35" s="91" t="str">
        <f t="shared" si="8"/>
        <v/>
      </c>
      <c r="AA35" s="91" t="str">
        <f t="shared" si="9"/>
        <v/>
      </c>
      <c r="AB35" s="91" t="str">
        <f t="shared" si="9"/>
        <v/>
      </c>
      <c r="AC35" s="91" t="str">
        <f t="shared" si="9"/>
        <v/>
      </c>
      <c r="AD35" s="91" t="str">
        <f t="shared" si="9"/>
        <v/>
      </c>
      <c r="AE35" s="91" t="str">
        <f t="shared" si="9"/>
        <v/>
      </c>
      <c r="AF35" s="94" t="str">
        <f t="shared" si="10"/>
        <v/>
      </c>
      <c r="AG35" s="91" t="str">
        <f t="shared" si="11"/>
        <v/>
      </c>
      <c r="AH35" s="91" t="str">
        <f t="shared" si="11"/>
        <v/>
      </c>
      <c r="AI35" s="91" t="str">
        <f t="shared" si="11"/>
        <v/>
      </c>
      <c r="AJ35" s="91" t="str">
        <f t="shared" si="11"/>
        <v/>
      </c>
      <c r="AK35" s="91" t="str">
        <f t="shared" si="11"/>
        <v/>
      </c>
      <c r="AL35" s="91" t="str">
        <f t="shared" si="11"/>
        <v/>
      </c>
      <c r="AM35" s="91" t="str">
        <f t="shared" si="11"/>
        <v/>
      </c>
      <c r="AN35" s="91" t="str">
        <f t="shared" si="11"/>
        <v/>
      </c>
      <c r="AO35" s="90"/>
    </row>
    <row r="36" spans="1:41" ht="15.75" x14ac:dyDescent="0.25">
      <c r="A36" s="93" t="s">
        <v>131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92">
        <f t="shared" si="0"/>
        <v>0</v>
      </c>
      <c r="T36" s="92">
        <f t="shared" si="1"/>
        <v>0</v>
      </c>
      <c r="U36" s="92">
        <f t="shared" si="5"/>
        <v>0</v>
      </c>
      <c r="V36" s="92">
        <f t="shared" si="2"/>
        <v>0</v>
      </c>
      <c r="W36" s="92">
        <f t="shared" si="6"/>
        <v>0</v>
      </c>
      <c r="X36" s="91" t="str">
        <f t="shared" si="3"/>
        <v/>
      </c>
      <c r="Y36" s="91" t="str">
        <f t="shared" si="7"/>
        <v/>
      </c>
      <c r="Z36" s="91" t="str">
        <f t="shared" si="8"/>
        <v/>
      </c>
      <c r="AA36" s="91" t="str">
        <f t="shared" si="9"/>
        <v/>
      </c>
      <c r="AB36" s="91" t="str">
        <f t="shared" si="9"/>
        <v/>
      </c>
      <c r="AC36" s="91" t="str">
        <f t="shared" si="9"/>
        <v/>
      </c>
      <c r="AD36" s="91" t="str">
        <f t="shared" si="9"/>
        <v/>
      </c>
      <c r="AE36" s="91" t="str">
        <f t="shared" si="9"/>
        <v/>
      </c>
      <c r="AF36" s="94" t="str">
        <f t="shared" si="10"/>
        <v/>
      </c>
      <c r="AG36" s="91" t="str">
        <f t="shared" si="11"/>
        <v/>
      </c>
      <c r="AH36" s="91" t="str">
        <f t="shared" si="11"/>
        <v/>
      </c>
      <c r="AI36" s="91" t="str">
        <f t="shared" si="11"/>
        <v/>
      </c>
      <c r="AJ36" s="91" t="str">
        <f t="shared" si="11"/>
        <v/>
      </c>
      <c r="AK36" s="91" t="str">
        <f t="shared" si="11"/>
        <v/>
      </c>
      <c r="AL36" s="91" t="str">
        <f t="shared" si="11"/>
        <v/>
      </c>
      <c r="AM36" s="91" t="str">
        <f t="shared" si="11"/>
        <v/>
      </c>
      <c r="AN36" s="91" t="str">
        <f t="shared" si="11"/>
        <v/>
      </c>
      <c r="AO36" s="90"/>
    </row>
    <row r="37" spans="1:41" ht="15.75" x14ac:dyDescent="0.25">
      <c r="A37" s="93" t="s">
        <v>132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92">
        <f t="shared" si="0"/>
        <v>0</v>
      </c>
      <c r="T37" s="92">
        <f t="shared" si="1"/>
        <v>0</v>
      </c>
      <c r="U37" s="92">
        <f t="shared" si="5"/>
        <v>0</v>
      </c>
      <c r="V37" s="92">
        <f t="shared" si="2"/>
        <v>0</v>
      </c>
      <c r="W37" s="92">
        <f t="shared" si="6"/>
        <v>0</v>
      </c>
      <c r="X37" s="91" t="str">
        <f t="shared" si="3"/>
        <v/>
      </c>
      <c r="Y37" s="91" t="str">
        <f t="shared" si="7"/>
        <v/>
      </c>
      <c r="Z37" s="91" t="str">
        <f t="shared" si="8"/>
        <v/>
      </c>
      <c r="AA37" s="91" t="str">
        <f t="shared" si="9"/>
        <v/>
      </c>
      <c r="AB37" s="91" t="str">
        <f t="shared" si="9"/>
        <v/>
      </c>
      <c r="AC37" s="91" t="str">
        <f t="shared" si="9"/>
        <v/>
      </c>
      <c r="AD37" s="91" t="str">
        <f t="shared" si="9"/>
        <v/>
      </c>
      <c r="AE37" s="91" t="str">
        <f t="shared" si="9"/>
        <v/>
      </c>
      <c r="AF37" s="94" t="str">
        <f t="shared" si="10"/>
        <v/>
      </c>
      <c r="AG37" s="91" t="str">
        <f t="shared" si="11"/>
        <v/>
      </c>
      <c r="AH37" s="91" t="str">
        <f t="shared" si="11"/>
        <v/>
      </c>
      <c r="AI37" s="91" t="str">
        <f t="shared" si="11"/>
        <v/>
      </c>
      <c r="AJ37" s="91" t="str">
        <f t="shared" si="11"/>
        <v/>
      </c>
      <c r="AK37" s="91" t="str">
        <f t="shared" si="11"/>
        <v/>
      </c>
      <c r="AL37" s="91" t="str">
        <f t="shared" si="11"/>
        <v/>
      </c>
      <c r="AM37" s="91" t="str">
        <f t="shared" si="11"/>
        <v/>
      </c>
      <c r="AN37" s="91" t="str">
        <f t="shared" si="11"/>
        <v/>
      </c>
      <c r="AO37" s="90"/>
    </row>
    <row r="38" spans="1:41" ht="15.75" x14ac:dyDescent="0.25">
      <c r="A38" s="93" t="s">
        <v>133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92">
        <f t="shared" si="0"/>
        <v>0</v>
      </c>
      <c r="T38" s="92">
        <f t="shared" si="1"/>
        <v>0</v>
      </c>
      <c r="U38" s="92">
        <f t="shared" si="5"/>
        <v>0</v>
      </c>
      <c r="V38" s="92">
        <f t="shared" si="2"/>
        <v>0</v>
      </c>
      <c r="W38" s="92">
        <f t="shared" si="6"/>
        <v>0</v>
      </c>
      <c r="X38" s="91" t="str">
        <f t="shared" si="3"/>
        <v/>
      </c>
      <c r="Y38" s="91" t="str">
        <f t="shared" si="7"/>
        <v/>
      </c>
      <c r="Z38" s="91" t="str">
        <f t="shared" si="8"/>
        <v/>
      </c>
      <c r="AA38" s="91" t="str">
        <f t="shared" si="9"/>
        <v/>
      </c>
      <c r="AB38" s="91" t="str">
        <f t="shared" si="9"/>
        <v/>
      </c>
      <c r="AC38" s="91" t="str">
        <f t="shared" si="9"/>
        <v/>
      </c>
      <c r="AD38" s="91" t="str">
        <f t="shared" si="9"/>
        <v/>
      </c>
      <c r="AE38" s="91" t="str">
        <f t="shared" si="9"/>
        <v/>
      </c>
      <c r="AF38" s="94" t="str">
        <f t="shared" si="10"/>
        <v/>
      </c>
      <c r="AG38" s="91" t="str">
        <f t="shared" si="11"/>
        <v/>
      </c>
      <c r="AH38" s="91" t="str">
        <f t="shared" si="11"/>
        <v/>
      </c>
      <c r="AI38" s="91" t="str">
        <f t="shared" si="11"/>
        <v/>
      </c>
      <c r="AJ38" s="91" t="str">
        <f t="shared" si="11"/>
        <v/>
      </c>
      <c r="AK38" s="91" t="str">
        <f t="shared" si="11"/>
        <v/>
      </c>
      <c r="AL38" s="91" t="str">
        <f t="shared" si="11"/>
        <v/>
      </c>
      <c r="AM38" s="91" t="str">
        <f t="shared" si="11"/>
        <v/>
      </c>
      <c r="AN38" s="91" t="str">
        <f t="shared" si="11"/>
        <v/>
      </c>
      <c r="AO38" s="90"/>
    </row>
    <row r="39" spans="1:41" ht="15.75" x14ac:dyDescent="0.25">
      <c r="A39" s="93" t="s">
        <v>134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92">
        <f t="shared" si="0"/>
        <v>0</v>
      </c>
      <c r="T39" s="92">
        <f t="shared" si="1"/>
        <v>0</v>
      </c>
      <c r="U39" s="92">
        <f t="shared" si="5"/>
        <v>0</v>
      </c>
      <c r="V39" s="92">
        <f t="shared" si="2"/>
        <v>0</v>
      </c>
      <c r="W39" s="92">
        <f t="shared" si="6"/>
        <v>0</v>
      </c>
      <c r="X39" s="91" t="str">
        <f t="shared" si="3"/>
        <v/>
      </c>
      <c r="Y39" s="91" t="str">
        <f t="shared" si="7"/>
        <v/>
      </c>
      <c r="Z39" s="91" t="str">
        <f t="shared" si="8"/>
        <v/>
      </c>
      <c r="AA39" s="91" t="str">
        <f t="shared" si="9"/>
        <v/>
      </c>
      <c r="AB39" s="91" t="str">
        <f t="shared" si="9"/>
        <v/>
      </c>
      <c r="AC39" s="91" t="str">
        <f t="shared" si="9"/>
        <v/>
      </c>
      <c r="AD39" s="91" t="str">
        <f t="shared" si="9"/>
        <v/>
      </c>
      <c r="AE39" s="91" t="str">
        <f t="shared" si="9"/>
        <v/>
      </c>
      <c r="AF39" s="94" t="str">
        <f t="shared" si="10"/>
        <v/>
      </c>
      <c r="AG39" s="91" t="str">
        <f t="shared" si="11"/>
        <v/>
      </c>
      <c r="AH39" s="91" t="str">
        <f t="shared" si="11"/>
        <v/>
      </c>
      <c r="AI39" s="91" t="str">
        <f t="shared" si="11"/>
        <v/>
      </c>
      <c r="AJ39" s="91" t="str">
        <f t="shared" si="11"/>
        <v/>
      </c>
      <c r="AK39" s="91" t="str">
        <f t="shared" si="11"/>
        <v/>
      </c>
      <c r="AL39" s="91" t="str">
        <f t="shared" si="11"/>
        <v/>
      </c>
      <c r="AM39" s="91" t="str">
        <f t="shared" si="11"/>
        <v/>
      </c>
      <c r="AN39" s="91" t="str">
        <f t="shared" si="11"/>
        <v/>
      </c>
      <c r="AO39" s="90"/>
    </row>
    <row r="40" spans="1:41" ht="15.75" x14ac:dyDescent="0.25">
      <c r="A40" s="93" t="s">
        <v>135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92">
        <f t="shared" si="0"/>
        <v>0</v>
      </c>
      <c r="T40" s="92">
        <f t="shared" si="1"/>
        <v>0</v>
      </c>
      <c r="U40" s="92">
        <f t="shared" si="5"/>
        <v>0</v>
      </c>
      <c r="V40" s="92">
        <f t="shared" si="2"/>
        <v>0</v>
      </c>
      <c r="W40" s="92">
        <f t="shared" si="6"/>
        <v>0</v>
      </c>
      <c r="X40" s="91" t="str">
        <f t="shared" si="3"/>
        <v/>
      </c>
      <c r="Y40" s="91" t="str">
        <f t="shared" si="7"/>
        <v/>
      </c>
      <c r="Z40" s="91" t="str">
        <f t="shared" si="8"/>
        <v/>
      </c>
      <c r="AA40" s="91" t="str">
        <f t="shared" si="9"/>
        <v/>
      </c>
      <c r="AB40" s="91" t="str">
        <f t="shared" si="9"/>
        <v/>
      </c>
      <c r="AC40" s="91" t="str">
        <f t="shared" si="9"/>
        <v/>
      </c>
      <c r="AD40" s="91" t="str">
        <f t="shared" si="9"/>
        <v/>
      </c>
      <c r="AE40" s="91" t="str">
        <f t="shared" si="9"/>
        <v/>
      </c>
      <c r="AF40" s="94" t="str">
        <f t="shared" si="10"/>
        <v/>
      </c>
      <c r="AG40" s="91" t="str">
        <f t="shared" si="11"/>
        <v/>
      </c>
      <c r="AH40" s="91" t="str">
        <f t="shared" si="11"/>
        <v/>
      </c>
      <c r="AI40" s="91" t="str">
        <f t="shared" si="11"/>
        <v/>
      </c>
      <c r="AJ40" s="91" t="str">
        <f t="shared" si="11"/>
        <v/>
      </c>
      <c r="AK40" s="91" t="str">
        <f t="shared" si="11"/>
        <v/>
      </c>
      <c r="AL40" s="91" t="str">
        <f t="shared" si="11"/>
        <v/>
      </c>
      <c r="AM40" s="91" t="str">
        <f t="shared" si="11"/>
        <v/>
      </c>
      <c r="AN40" s="91" t="str">
        <f t="shared" si="11"/>
        <v/>
      </c>
      <c r="AO40" s="90"/>
    </row>
    <row r="41" spans="1:41" ht="15.75" x14ac:dyDescent="0.25">
      <c r="A41" s="93" t="s">
        <v>136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92">
        <f t="shared" si="0"/>
        <v>0</v>
      </c>
      <c r="T41" s="92">
        <f t="shared" si="1"/>
        <v>0</v>
      </c>
      <c r="U41" s="92">
        <f t="shared" si="5"/>
        <v>0</v>
      </c>
      <c r="V41" s="92">
        <f t="shared" si="2"/>
        <v>0</v>
      </c>
      <c r="W41" s="92">
        <f t="shared" si="6"/>
        <v>0</v>
      </c>
      <c r="X41" s="91" t="str">
        <f t="shared" si="3"/>
        <v/>
      </c>
      <c r="Y41" s="91" t="str">
        <f t="shared" si="7"/>
        <v/>
      </c>
      <c r="Z41" s="91" t="str">
        <f t="shared" si="8"/>
        <v/>
      </c>
      <c r="AA41" s="91" t="str">
        <f t="shared" si="9"/>
        <v/>
      </c>
      <c r="AB41" s="91" t="str">
        <f t="shared" si="9"/>
        <v/>
      </c>
      <c r="AC41" s="91" t="str">
        <f t="shared" si="9"/>
        <v/>
      </c>
      <c r="AD41" s="91" t="str">
        <f t="shared" si="9"/>
        <v/>
      </c>
      <c r="AE41" s="91" t="str">
        <f t="shared" si="9"/>
        <v/>
      </c>
      <c r="AF41" s="94" t="str">
        <f t="shared" si="10"/>
        <v/>
      </c>
      <c r="AG41" s="91" t="str">
        <f t="shared" si="11"/>
        <v/>
      </c>
      <c r="AH41" s="91" t="str">
        <f t="shared" si="11"/>
        <v/>
      </c>
      <c r="AI41" s="91" t="str">
        <f t="shared" si="11"/>
        <v/>
      </c>
      <c r="AJ41" s="91" t="str">
        <f t="shared" si="11"/>
        <v/>
      </c>
      <c r="AK41" s="91" t="str">
        <f t="shared" si="11"/>
        <v/>
      </c>
      <c r="AL41" s="91" t="str">
        <f t="shared" si="11"/>
        <v/>
      </c>
      <c r="AM41" s="91" t="str">
        <f t="shared" si="11"/>
        <v/>
      </c>
      <c r="AN41" s="91" t="str">
        <f t="shared" si="11"/>
        <v/>
      </c>
      <c r="AO41" s="90"/>
    </row>
    <row r="42" spans="1:41" ht="15.75" x14ac:dyDescent="0.25">
      <c r="A42" s="93" t="s">
        <v>137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92">
        <f t="shared" si="0"/>
        <v>0</v>
      </c>
      <c r="T42" s="92">
        <f t="shared" si="1"/>
        <v>0</v>
      </c>
      <c r="U42" s="92">
        <f t="shared" si="5"/>
        <v>0</v>
      </c>
      <c r="V42" s="92">
        <f t="shared" si="2"/>
        <v>0</v>
      </c>
      <c r="W42" s="92">
        <f t="shared" si="6"/>
        <v>0</v>
      </c>
      <c r="X42" s="91" t="str">
        <f t="shared" si="3"/>
        <v/>
      </c>
      <c r="Y42" s="91" t="str">
        <f t="shared" si="7"/>
        <v/>
      </c>
      <c r="Z42" s="91" t="str">
        <f t="shared" si="8"/>
        <v/>
      </c>
      <c r="AA42" s="91" t="str">
        <f t="shared" si="9"/>
        <v/>
      </c>
      <c r="AB42" s="91" t="str">
        <f t="shared" si="9"/>
        <v/>
      </c>
      <c r="AC42" s="91" t="str">
        <f t="shared" si="9"/>
        <v/>
      </c>
      <c r="AD42" s="91" t="str">
        <f t="shared" si="9"/>
        <v/>
      </c>
      <c r="AE42" s="91" t="str">
        <f t="shared" si="9"/>
        <v/>
      </c>
      <c r="AF42" s="94" t="str">
        <f t="shared" si="10"/>
        <v/>
      </c>
      <c r="AG42" s="91" t="str">
        <f t="shared" si="11"/>
        <v/>
      </c>
      <c r="AH42" s="91" t="str">
        <f t="shared" si="11"/>
        <v/>
      </c>
      <c r="AI42" s="91" t="str">
        <f t="shared" si="11"/>
        <v/>
      </c>
      <c r="AJ42" s="91" t="str">
        <f t="shared" si="11"/>
        <v/>
      </c>
      <c r="AK42" s="91" t="str">
        <f t="shared" si="11"/>
        <v/>
      </c>
      <c r="AL42" s="91" t="str">
        <f t="shared" si="11"/>
        <v/>
      </c>
      <c r="AM42" s="91" t="str">
        <f t="shared" si="11"/>
        <v/>
      </c>
      <c r="AN42" s="91" t="str">
        <f t="shared" si="11"/>
        <v/>
      </c>
      <c r="AO42" s="90"/>
    </row>
    <row r="43" spans="1:41" ht="15.75" x14ac:dyDescent="0.25">
      <c r="A43" s="93" t="s">
        <v>138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92">
        <f t="shared" si="0"/>
        <v>0</v>
      </c>
      <c r="T43" s="92">
        <f t="shared" si="1"/>
        <v>0</v>
      </c>
      <c r="U43" s="92">
        <f t="shared" si="5"/>
        <v>0</v>
      </c>
      <c r="V43" s="92">
        <f t="shared" si="2"/>
        <v>0</v>
      </c>
      <c r="W43" s="92">
        <f t="shared" si="6"/>
        <v>0</v>
      </c>
      <c r="X43" s="91" t="str">
        <f t="shared" si="3"/>
        <v/>
      </c>
      <c r="Y43" s="91" t="str">
        <f t="shared" si="7"/>
        <v/>
      </c>
      <c r="Z43" s="91" t="str">
        <f t="shared" si="8"/>
        <v/>
      </c>
      <c r="AA43" s="91" t="str">
        <f t="shared" si="9"/>
        <v/>
      </c>
      <c r="AB43" s="91" t="str">
        <f t="shared" si="9"/>
        <v/>
      </c>
      <c r="AC43" s="91" t="str">
        <f t="shared" si="9"/>
        <v/>
      </c>
      <c r="AD43" s="91" t="str">
        <f t="shared" si="9"/>
        <v/>
      </c>
      <c r="AE43" s="91" t="str">
        <f t="shared" si="9"/>
        <v/>
      </c>
      <c r="AF43" s="94" t="str">
        <f t="shared" si="10"/>
        <v/>
      </c>
      <c r="AG43" s="91" t="str">
        <f t="shared" si="11"/>
        <v/>
      </c>
      <c r="AH43" s="91" t="str">
        <f t="shared" si="11"/>
        <v/>
      </c>
      <c r="AI43" s="91" t="str">
        <f t="shared" si="11"/>
        <v/>
      </c>
      <c r="AJ43" s="91" t="str">
        <f t="shared" si="11"/>
        <v/>
      </c>
      <c r="AK43" s="91" t="str">
        <f t="shared" si="11"/>
        <v/>
      </c>
      <c r="AL43" s="91" t="str">
        <f t="shared" si="11"/>
        <v/>
      </c>
      <c r="AM43" s="91" t="str">
        <f t="shared" si="11"/>
        <v/>
      </c>
      <c r="AN43" s="91" t="str">
        <f t="shared" si="11"/>
        <v/>
      </c>
      <c r="AO43" s="90"/>
    </row>
    <row r="44" spans="1:41" ht="15.75" x14ac:dyDescent="0.25">
      <c r="A44" s="93" t="s">
        <v>139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92">
        <f t="shared" si="0"/>
        <v>0</v>
      </c>
      <c r="T44" s="92">
        <f t="shared" si="1"/>
        <v>0</v>
      </c>
      <c r="U44" s="92">
        <f t="shared" si="5"/>
        <v>0</v>
      </c>
      <c r="V44" s="92">
        <f t="shared" si="2"/>
        <v>0</v>
      </c>
      <c r="W44" s="92">
        <f t="shared" si="6"/>
        <v>0</v>
      </c>
      <c r="X44" s="91" t="str">
        <f t="shared" si="3"/>
        <v/>
      </c>
      <c r="Y44" s="91" t="str">
        <f t="shared" si="7"/>
        <v/>
      </c>
      <c r="Z44" s="91" t="str">
        <f t="shared" si="8"/>
        <v/>
      </c>
      <c r="AA44" s="91" t="str">
        <f t="shared" si="9"/>
        <v/>
      </c>
      <c r="AB44" s="91" t="str">
        <f t="shared" si="9"/>
        <v/>
      </c>
      <c r="AC44" s="91" t="str">
        <f t="shared" si="9"/>
        <v/>
      </c>
      <c r="AD44" s="91" t="str">
        <f t="shared" si="9"/>
        <v/>
      </c>
      <c r="AE44" s="91" t="str">
        <f t="shared" si="9"/>
        <v/>
      </c>
      <c r="AF44" s="94" t="str">
        <f t="shared" si="10"/>
        <v/>
      </c>
      <c r="AG44" s="91" t="str">
        <f t="shared" si="11"/>
        <v/>
      </c>
      <c r="AH44" s="91" t="str">
        <f t="shared" si="11"/>
        <v/>
      </c>
      <c r="AI44" s="91" t="str">
        <f t="shared" si="11"/>
        <v/>
      </c>
      <c r="AJ44" s="91" t="str">
        <f t="shared" si="11"/>
        <v/>
      </c>
      <c r="AK44" s="91" t="str">
        <f t="shared" si="11"/>
        <v/>
      </c>
      <c r="AL44" s="91" t="str">
        <f t="shared" si="11"/>
        <v/>
      </c>
      <c r="AM44" s="91" t="str">
        <f t="shared" si="11"/>
        <v/>
      </c>
      <c r="AN44" s="91" t="str">
        <f t="shared" si="11"/>
        <v/>
      </c>
      <c r="AO44" s="90"/>
    </row>
    <row r="45" spans="1:41" ht="15.75" x14ac:dyDescent="0.25">
      <c r="A45" s="93" t="s">
        <v>140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92">
        <f t="shared" si="0"/>
        <v>0</v>
      </c>
      <c r="T45" s="92">
        <f t="shared" si="1"/>
        <v>0</v>
      </c>
      <c r="U45" s="92">
        <f t="shared" si="5"/>
        <v>0</v>
      </c>
      <c r="V45" s="92">
        <f t="shared" si="2"/>
        <v>0</v>
      </c>
      <c r="W45" s="92">
        <f t="shared" si="6"/>
        <v>0</v>
      </c>
      <c r="X45" s="91" t="str">
        <f t="shared" si="3"/>
        <v/>
      </c>
      <c r="Y45" s="91" t="str">
        <f t="shared" si="7"/>
        <v/>
      </c>
      <c r="Z45" s="91" t="str">
        <f t="shared" si="8"/>
        <v/>
      </c>
      <c r="AA45" s="91" t="str">
        <f t="shared" si="9"/>
        <v/>
      </c>
      <c r="AB45" s="91" t="str">
        <f t="shared" si="9"/>
        <v/>
      </c>
      <c r="AC45" s="91" t="str">
        <f t="shared" si="9"/>
        <v/>
      </c>
      <c r="AD45" s="91" t="str">
        <f t="shared" si="9"/>
        <v/>
      </c>
      <c r="AE45" s="91" t="str">
        <f t="shared" si="9"/>
        <v/>
      </c>
      <c r="AF45" s="94" t="str">
        <f t="shared" si="10"/>
        <v/>
      </c>
      <c r="AG45" s="91" t="str">
        <f t="shared" si="11"/>
        <v/>
      </c>
      <c r="AH45" s="91" t="str">
        <f t="shared" si="11"/>
        <v/>
      </c>
      <c r="AI45" s="91" t="str">
        <f t="shared" si="11"/>
        <v/>
      </c>
      <c r="AJ45" s="91" t="str">
        <f t="shared" si="11"/>
        <v/>
      </c>
      <c r="AK45" s="91" t="str">
        <f t="shared" si="11"/>
        <v/>
      </c>
      <c r="AL45" s="91" t="str">
        <f t="shared" si="11"/>
        <v/>
      </c>
      <c r="AM45" s="91" t="str">
        <f t="shared" si="11"/>
        <v/>
      </c>
      <c r="AN45" s="91" t="str">
        <f t="shared" si="11"/>
        <v/>
      </c>
      <c r="AO45" s="90"/>
    </row>
    <row r="46" spans="1:41" ht="15.75" x14ac:dyDescent="0.25">
      <c r="A46" s="93" t="s">
        <v>141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92">
        <f t="shared" si="0"/>
        <v>0</v>
      </c>
      <c r="T46" s="92">
        <f t="shared" si="1"/>
        <v>0</v>
      </c>
      <c r="U46" s="92">
        <f t="shared" si="5"/>
        <v>0</v>
      </c>
      <c r="V46" s="92">
        <f t="shared" si="2"/>
        <v>0</v>
      </c>
      <c r="W46" s="92">
        <f t="shared" si="6"/>
        <v>0</v>
      </c>
      <c r="X46" s="91" t="str">
        <f t="shared" si="3"/>
        <v/>
      </c>
      <c r="Y46" s="91" t="str">
        <f t="shared" si="7"/>
        <v/>
      </c>
      <c r="Z46" s="91" t="str">
        <f t="shared" si="8"/>
        <v/>
      </c>
      <c r="AA46" s="91" t="str">
        <f t="shared" si="9"/>
        <v/>
      </c>
      <c r="AB46" s="91" t="str">
        <f t="shared" si="9"/>
        <v/>
      </c>
      <c r="AC46" s="91" t="str">
        <f t="shared" si="9"/>
        <v/>
      </c>
      <c r="AD46" s="91" t="str">
        <f t="shared" si="9"/>
        <v/>
      </c>
      <c r="AE46" s="91" t="str">
        <f t="shared" si="9"/>
        <v/>
      </c>
      <c r="AF46" s="94" t="str">
        <f t="shared" si="10"/>
        <v/>
      </c>
      <c r="AG46" s="91" t="str">
        <f t="shared" si="11"/>
        <v/>
      </c>
      <c r="AH46" s="91" t="str">
        <f t="shared" si="11"/>
        <v/>
      </c>
      <c r="AI46" s="91" t="str">
        <f t="shared" si="11"/>
        <v/>
      </c>
      <c r="AJ46" s="91" t="str">
        <f t="shared" si="11"/>
        <v/>
      </c>
      <c r="AK46" s="91" t="str">
        <f t="shared" si="11"/>
        <v/>
      </c>
      <c r="AL46" s="91" t="str">
        <f t="shared" si="11"/>
        <v/>
      </c>
      <c r="AM46" s="91" t="str">
        <f t="shared" si="11"/>
        <v/>
      </c>
      <c r="AN46" s="91" t="str">
        <f t="shared" si="11"/>
        <v/>
      </c>
      <c r="AO46" s="90"/>
    </row>
    <row r="47" spans="1:41" ht="15.75" x14ac:dyDescent="0.25">
      <c r="A47" s="93" t="s">
        <v>142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92">
        <f t="shared" si="0"/>
        <v>0</v>
      </c>
      <c r="T47" s="92">
        <f t="shared" si="1"/>
        <v>0</v>
      </c>
      <c r="U47" s="92">
        <f t="shared" si="5"/>
        <v>0</v>
      </c>
      <c r="V47" s="92">
        <f t="shared" si="2"/>
        <v>0</v>
      </c>
      <c r="W47" s="92">
        <f t="shared" si="6"/>
        <v>0</v>
      </c>
      <c r="X47" s="91" t="str">
        <f t="shared" si="3"/>
        <v/>
      </c>
      <c r="Y47" s="91" t="str">
        <f t="shared" si="7"/>
        <v/>
      </c>
      <c r="Z47" s="91" t="str">
        <f t="shared" si="8"/>
        <v/>
      </c>
      <c r="AA47" s="91" t="str">
        <f t="shared" si="9"/>
        <v/>
      </c>
      <c r="AB47" s="91" t="str">
        <f t="shared" si="9"/>
        <v/>
      </c>
      <c r="AC47" s="91" t="str">
        <f t="shared" si="9"/>
        <v/>
      </c>
      <c r="AD47" s="91" t="str">
        <f t="shared" si="9"/>
        <v/>
      </c>
      <c r="AE47" s="91" t="str">
        <f t="shared" si="9"/>
        <v/>
      </c>
      <c r="AF47" s="94" t="str">
        <f t="shared" si="10"/>
        <v/>
      </c>
      <c r="AG47" s="91" t="str">
        <f t="shared" si="11"/>
        <v/>
      </c>
      <c r="AH47" s="91" t="str">
        <f t="shared" si="11"/>
        <v/>
      </c>
      <c r="AI47" s="91" t="str">
        <f t="shared" si="11"/>
        <v/>
      </c>
      <c r="AJ47" s="91" t="str">
        <f t="shared" si="11"/>
        <v/>
      </c>
      <c r="AK47" s="91" t="str">
        <f t="shared" si="11"/>
        <v/>
      </c>
      <c r="AL47" s="91" t="str">
        <f t="shared" si="11"/>
        <v/>
      </c>
      <c r="AM47" s="91" t="str">
        <f t="shared" si="11"/>
        <v/>
      </c>
      <c r="AN47" s="91" t="str">
        <f t="shared" si="11"/>
        <v/>
      </c>
      <c r="AO47" s="90"/>
    </row>
    <row r="48" spans="1:41" ht="15.75" x14ac:dyDescent="0.25">
      <c r="A48" s="93" t="s">
        <v>143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92">
        <f t="shared" si="0"/>
        <v>0</v>
      </c>
      <c r="T48" s="92">
        <f t="shared" si="1"/>
        <v>0</v>
      </c>
      <c r="U48" s="92">
        <f t="shared" si="5"/>
        <v>0</v>
      </c>
      <c r="V48" s="92">
        <f t="shared" si="2"/>
        <v>0</v>
      </c>
      <c r="W48" s="92">
        <f t="shared" si="6"/>
        <v>0</v>
      </c>
      <c r="X48" s="91" t="str">
        <f t="shared" si="3"/>
        <v/>
      </c>
      <c r="Y48" s="91" t="str">
        <f t="shared" si="7"/>
        <v/>
      </c>
      <c r="Z48" s="91" t="str">
        <f t="shared" si="8"/>
        <v/>
      </c>
      <c r="AA48" s="91" t="str">
        <f t="shared" si="9"/>
        <v/>
      </c>
      <c r="AB48" s="91" t="str">
        <f t="shared" si="9"/>
        <v/>
      </c>
      <c r="AC48" s="91" t="str">
        <f t="shared" si="9"/>
        <v/>
      </c>
      <c r="AD48" s="91" t="str">
        <f t="shared" si="9"/>
        <v/>
      </c>
      <c r="AE48" s="91" t="str">
        <f t="shared" si="9"/>
        <v/>
      </c>
      <c r="AF48" s="94" t="str">
        <f t="shared" si="10"/>
        <v/>
      </c>
      <c r="AG48" s="91" t="str">
        <f t="shared" si="11"/>
        <v/>
      </c>
      <c r="AH48" s="91" t="str">
        <f t="shared" si="11"/>
        <v/>
      </c>
      <c r="AI48" s="91" t="str">
        <f t="shared" si="11"/>
        <v/>
      </c>
      <c r="AJ48" s="91" t="str">
        <f t="shared" si="11"/>
        <v/>
      </c>
      <c r="AK48" s="91" t="str">
        <f t="shared" ref="AK48:AN58" si="14">IF($S48=0,"",N48/$S48)</f>
        <v/>
      </c>
      <c r="AL48" s="91" t="str">
        <f t="shared" si="14"/>
        <v/>
      </c>
      <c r="AM48" s="91" t="str">
        <f t="shared" si="14"/>
        <v/>
      </c>
      <c r="AN48" s="91" t="str">
        <f t="shared" si="14"/>
        <v/>
      </c>
      <c r="AO48" s="90"/>
    </row>
    <row r="49" spans="1:41" ht="15.75" x14ac:dyDescent="0.25">
      <c r="A49" s="93" t="s">
        <v>144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92">
        <f t="shared" si="0"/>
        <v>0</v>
      </c>
      <c r="T49" s="92">
        <f t="shared" si="1"/>
        <v>0</v>
      </c>
      <c r="U49" s="92">
        <f t="shared" si="5"/>
        <v>0</v>
      </c>
      <c r="V49" s="92">
        <f t="shared" si="2"/>
        <v>0</v>
      </c>
      <c r="W49" s="92">
        <f t="shared" si="6"/>
        <v>0</v>
      </c>
      <c r="X49" s="91" t="str">
        <f t="shared" si="3"/>
        <v/>
      </c>
      <c r="Y49" s="91" t="str">
        <f t="shared" si="7"/>
        <v/>
      </c>
      <c r="Z49" s="91" t="str">
        <f t="shared" si="8"/>
        <v/>
      </c>
      <c r="AA49" s="91" t="str">
        <f t="shared" si="9"/>
        <v/>
      </c>
      <c r="AB49" s="91" t="str">
        <f t="shared" si="9"/>
        <v/>
      </c>
      <c r="AC49" s="91" t="str">
        <f t="shared" si="9"/>
        <v/>
      </c>
      <c r="AD49" s="91" t="str">
        <f t="shared" si="9"/>
        <v/>
      </c>
      <c r="AE49" s="91" t="str">
        <f t="shared" si="9"/>
        <v/>
      </c>
      <c r="AF49" s="94" t="str">
        <f t="shared" si="10"/>
        <v/>
      </c>
      <c r="AG49" s="91" t="str">
        <f t="shared" ref="AG49:AJ57" si="15">IF($S49=0,"",J49/$S49)</f>
        <v/>
      </c>
      <c r="AH49" s="91" t="str">
        <f t="shared" si="15"/>
        <v/>
      </c>
      <c r="AI49" s="91" t="str">
        <f t="shared" si="15"/>
        <v/>
      </c>
      <c r="AJ49" s="91" t="str">
        <f t="shared" si="15"/>
        <v/>
      </c>
      <c r="AK49" s="91" t="str">
        <f t="shared" si="14"/>
        <v/>
      </c>
      <c r="AL49" s="91" t="str">
        <f t="shared" si="14"/>
        <v/>
      </c>
      <c r="AM49" s="91" t="str">
        <f t="shared" si="14"/>
        <v/>
      </c>
      <c r="AN49" s="91" t="str">
        <f t="shared" si="14"/>
        <v/>
      </c>
      <c r="AO49" s="90"/>
    </row>
    <row r="50" spans="1:41" ht="15.75" x14ac:dyDescent="0.25">
      <c r="A50" s="93" t="s">
        <v>145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92">
        <f t="shared" si="0"/>
        <v>0</v>
      </c>
      <c r="T50" s="92">
        <f t="shared" si="1"/>
        <v>0</v>
      </c>
      <c r="U50" s="92">
        <f t="shared" si="5"/>
        <v>0</v>
      </c>
      <c r="V50" s="92">
        <f t="shared" si="2"/>
        <v>0</v>
      </c>
      <c r="W50" s="92">
        <f t="shared" si="6"/>
        <v>0</v>
      </c>
      <c r="X50" s="91" t="str">
        <f t="shared" si="3"/>
        <v/>
      </c>
      <c r="Y50" s="91" t="str">
        <f t="shared" si="7"/>
        <v/>
      </c>
      <c r="Z50" s="91" t="str">
        <f t="shared" si="8"/>
        <v/>
      </c>
      <c r="AA50" s="91" t="str">
        <f t="shared" si="9"/>
        <v/>
      </c>
      <c r="AB50" s="91" t="str">
        <f t="shared" si="9"/>
        <v/>
      </c>
      <c r="AC50" s="91" t="str">
        <f t="shared" si="9"/>
        <v/>
      </c>
      <c r="AD50" s="91" t="str">
        <f t="shared" si="9"/>
        <v/>
      </c>
      <c r="AE50" s="91" t="str">
        <f t="shared" si="9"/>
        <v/>
      </c>
      <c r="AF50" s="94" t="str">
        <f t="shared" si="10"/>
        <v/>
      </c>
      <c r="AG50" s="91" t="str">
        <f t="shared" si="15"/>
        <v/>
      </c>
      <c r="AH50" s="91" t="str">
        <f t="shared" si="15"/>
        <v/>
      </c>
      <c r="AI50" s="91" t="str">
        <f t="shared" si="15"/>
        <v/>
      </c>
      <c r="AJ50" s="91" t="str">
        <f t="shared" si="15"/>
        <v/>
      </c>
      <c r="AK50" s="91" t="str">
        <f t="shared" si="14"/>
        <v/>
      </c>
      <c r="AL50" s="91" t="str">
        <f t="shared" si="14"/>
        <v/>
      </c>
      <c r="AM50" s="91" t="str">
        <f t="shared" si="14"/>
        <v/>
      </c>
      <c r="AN50" s="91" t="str">
        <f t="shared" si="14"/>
        <v/>
      </c>
      <c r="AO50" s="90"/>
    </row>
    <row r="51" spans="1:41" ht="15.75" x14ac:dyDescent="0.25">
      <c r="A51" s="93" t="s">
        <v>146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92">
        <f t="shared" si="0"/>
        <v>0</v>
      </c>
      <c r="T51" s="92">
        <f t="shared" si="1"/>
        <v>0</v>
      </c>
      <c r="U51" s="92">
        <f t="shared" si="5"/>
        <v>0</v>
      </c>
      <c r="V51" s="92">
        <f t="shared" si="2"/>
        <v>0</v>
      </c>
      <c r="W51" s="92">
        <f t="shared" si="6"/>
        <v>0</v>
      </c>
      <c r="X51" s="91" t="str">
        <f t="shared" si="3"/>
        <v/>
      </c>
      <c r="Y51" s="91" t="str">
        <f t="shared" si="7"/>
        <v/>
      </c>
      <c r="Z51" s="91" t="str">
        <f t="shared" si="8"/>
        <v/>
      </c>
      <c r="AA51" s="91" t="str">
        <f t="shared" si="9"/>
        <v/>
      </c>
      <c r="AB51" s="91" t="str">
        <f t="shared" si="9"/>
        <v/>
      </c>
      <c r="AC51" s="91" t="str">
        <f t="shared" si="9"/>
        <v/>
      </c>
      <c r="AD51" s="91" t="str">
        <f t="shared" si="9"/>
        <v/>
      </c>
      <c r="AE51" s="91" t="str">
        <f t="shared" si="9"/>
        <v/>
      </c>
      <c r="AF51" s="94" t="str">
        <f t="shared" si="10"/>
        <v/>
      </c>
      <c r="AG51" s="91" t="str">
        <f t="shared" si="15"/>
        <v/>
      </c>
      <c r="AH51" s="91" t="str">
        <f t="shared" si="15"/>
        <v/>
      </c>
      <c r="AI51" s="91" t="str">
        <f t="shared" si="15"/>
        <v/>
      </c>
      <c r="AJ51" s="91" t="str">
        <f t="shared" si="15"/>
        <v/>
      </c>
      <c r="AK51" s="91" t="str">
        <f t="shared" si="14"/>
        <v/>
      </c>
      <c r="AL51" s="91" t="str">
        <f t="shared" si="14"/>
        <v/>
      </c>
      <c r="AM51" s="91" t="str">
        <f t="shared" si="14"/>
        <v/>
      </c>
      <c r="AN51" s="91" t="str">
        <f t="shared" si="14"/>
        <v/>
      </c>
      <c r="AO51" s="90"/>
    </row>
    <row r="52" spans="1:41" ht="15.75" x14ac:dyDescent="0.25">
      <c r="A52" s="93" t="s">
        <v>147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92">
        <f t="shared" si="0"/>
        <v>0</v>
      </c>
      <c r="T52" s="92">
        <f t="shared" si="1"/>
        <v>0</v>
      </c>
      <c r="U52" s="92">
        <f t="shared" si="5"/>
        <v>0</v>
      </c>
      <c r="V52" s="92">
        <f t="shared" si="2"/>
        <v>0</v>
      </c>
      <c r="W52" s="92">
        <f t="shared" si="6"/>
        <v>0</v>
      </c>
      <c r="X52" s="91" t="str">
        <f t="shared" si="3"/>
        <v/>
      </c>
      <c r="Y52" s="91" t="str">
        <f t="shared" si="7"/>
        <v/>
      </c>
      <c r="Z52" s="91" t="str">
        <f t="shared" si="8"/>
        <v/>
      </c>
      <c r="AA52" s="91" t="str">
        <f t="shared" si="9"/>
        <v/>
      </c>
      <c r="AB52" s="91" t="str">
        <f t="shared" si="9"/>
        <v/>
      </c>
      <c r="AC52" s="91" t="str">
        <f t="shared" si="9"/>
        <v/>
      </c>
      <c r="AD52" s="91" t="str">
        <f t="shared" si="9"/>
        <v/>
      </c>
      <c r="AE52" s="91" t="str">
        <f t="shared" si="9"/>
        <v/>
      </c>
      <c r="AF52" s="94" t="str">
        <f t="shared" si="10"/>
        <v/>
      </c>
      <c r="AG52" s="91" t="str">
        <f t="shared" si="15"/>
        <v/>
      </c>
      <c r="AH52" s="91" t="str">
        <f t="shared" si="15"/>
        <v/>
      </c>
      <c r="AI52" s="91" t="str">
        <f t="shared" si="15"/>
        <v/>
      </c>
      <c r="AJ52" s="91" t="str">
        <f t="shared" si="15"/>
        <v/>
      </c>
      <c r="AK52" s="91" t="str">
        <f t="shared" si="14"/>
        <v/>
      </c>
      <c r="AL52" s="91" t="str">
        <f t="shared" si="14"/>
        <v/>
      </c>
      <c r="AM52" s="91" t="str">
        <f t="shared" si="14"/>
        <v/>
      </c>
      <c r="AN52" s="91" t="str">
        <f t="shared" si="14"/>
        <v/>
      </c>
      <c r="AO52" s="90"/>
    </row>
    <row r="53" spans="1:41" ht="15.75" x14ac:dyDescent="0.25">
      <c r="A53" s="93" t="s">
        <v>148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92">
        <f>SUM(B53:R53)</f>
        <v>0</v>
      </c>
      <c r="T53" s="92">
        <f>S53-R53</f>
        <v>0</v>
      </c>
      <c r="U53" s="92">
        <f t="shared" si="5"/>
        <v>0</v>
      </c>
      <c r="V53" s="92">
        <f>SUM(B53:F53)</f>
        <v>0</v>
      </c>
      <c r="W53" s="92">
        <f t="shared" si="6"/>
        <v>0</v>
      </c>
      <c r="X53" s="91" t="str">
        <f t="shared" si="3"/>
        <v/>
      </c>
      <c r="Y53" s="91" t="str">
        <f t="shared" si="7"/>
        <v/>
      </c>
      <c r="Z53" s="91" t="str">
        <f t="shared" si="8"/>
        <v/>
      </c>
      <c r="AA53" s="91" t="str">
        <f t="shared" si="9"/>
        <v/>
      </c>
      <c r="AB53" s="91" t="str">
        <f t="shared" si="9"/>
        <v/>
      </c>
      <c r="AC53" s="91" t="str">
        <f t="shared" si="9"/>
        <v/>
      </c>
      <c r="AD53" s="91" t="str">
        <f t="shared" si="9"/>
        <v/>
      </c>
      <c r="AE53" s="91" t="str">
        <f t="shared" si="9"/>
        <v/>
      </c>
      <c r="AF53" s="94" t="str">
        <f t="shared" si="10"/>
        <v/>
      </c>
      <c r="AG53" s="91" t="str">
        <f t="shared" si="15"/>
        <v/>
      </c>
      <c r="AH53" s="91" t="str">
        <f t="shared" si="15"/>
        <v/>
      </c>
      <c r="AI53" s="91" t="str">
        <f t="shared" si="15"/>
        <v/>
      </c>
      <c r="AJ53" s="91" t="str">
        <f t="shared" si="15"/>
        <v/>
      </c>
      <c r="AK53" s="91" t="str">
        <f t="shared" si="14"/>
        <v/>
      </c>
      <c r="AL53" s="91" t="str">
        <f t="shared" si="14"/>
        <v/>
      </c>
      <c r="AM53" s="91" t="str">
        <f t="shared" si="14"/>
        <v/>
      </c>
      <c r="AN53" s="91" t="str">
        <f t="shared" si="14"/>
        <v/>
      </c>
      <c r="AO53" s="90"/>
    </row>
    <row r="54" spans="1:41" ht="15.75" x14ac:dyDescent="0.25">
      <c r="A54" s="93" t="s">
        <v>149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92">
        <f>SUM(B54:R54)</f>
        <v>0</v>
      </c>
      <c r="T54" s="92">
        <f>S54-R54</f>
        <v>0</v>
      </c>
      <c r="U54" s="92">
        <f t="shared" si="5"/>
        <v>0</v>
      </c>
      <c r="V54" s="92">
        <f>SUM(B54:F54)</f>
        <v>0</v>
      </c>
      <c r="W54" s="92">
        <f t="shared" si="6"/>
        <v>0</v>
      </c>
      <c r="X54" s="91" t="str">
        <f t="shared" si="3"/>
        <v/>
      </c>
      <c r="Y54" s="91" t="str">
        <f t="shared" si="7"/>
        <v/>
      </c>
      <c r="Z54" s="91" t="str">
        <f t="shared" si="8"/>
        <v/>
      </c>
      <c r="AA54" s="91" t="str">
        <f t="shared" si="9"/>
        <v/>
      </c>
      <c r="AB54" s="91" t="str">
        <f t="shared" si="9"/>
        <v/>
      </c>
      <c r="AC54" s="91" t="str">
        <f t="shared" si="9"/>
        <v/>
      </c>
      <c r="AD54" s="91" t="str">
        <f t="shared" si="9"/>
        <v/>
      </c>
      <c r="AE54" s="91" t="str">
        <f t="shared" si="9"/>
        <v/>
      </c>
      <c r="AF54" s="94" t="str">
        <f t="shared" si="10"/>
        <v/>
      </c>
      <c r="AG54" s="91" t="str">
        <f t="shared" si="15"/>
        <v/>
      </c>
      <c r="AH54" s="91" t="str">
        <f t="shared" si="15"/>
        <v/>
      </c>
      <c r="AI54" s="91" t="str">
        <f t="shared" si="15"/>
        <v/>
      </c>
      <c r="AJ54" s="91" t="str">
        <f t="shared" si="15"/>
        <v/>
      </c>
      <c r="AK54" s="91" t="str">
        <f t="shared" si="14"/>
        <v/>
      </c>
      <c r="AL54" s="91" t="str">
        <f t="shared" si="14"/>
        <v/>
      </c>
      <c r="AM54" s="91" t="str">
        <f t="shared" si="14"/>
        <v/>
      </c>
      <c r="AN54" s="91" t="str">
        <f t="shared" si="14"/>
        <v/>
      </c>
      <c r="AO54" s="90"/>
    </row>
    <row r="55" spans="1:41" ht="15.75" x14ac:dyDescent="0.25">
      <c r="A55" s="93" t="s">
        <v>150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92">
        <f>SUM(B55:R55)</f>
        <v>0</v>
      </c>
      <c r="T55" s="92">
        <f>S55-R55</f>
        <v>0</v>
      </c>
      <c r="U55" s="92">
        <f t="shared" si="5"/>
        <v>0</v>
      </c>
      <c r="V55" s="92">
        <f>SUM(B55:F55)</f>
        <v>0</v>
      </c>
      <c r="W55" s="92">
        <f t="shared" si="6"/>
        <v>0</v>
      </c>
      <c r="X55" s="91" t="str">
        <f t="shared" si="3"/>
        <v/>
      </c>
      <c r="Y55" s="91" t="str">
        <f t="shared" si="7"/>
        <v/>
      </c>
      <c r="Z55" s="91" t="str">
        <f t="shared" si="8"/>
        <v/>
      </c>
      <c r="AA55" s="91" t="str">
        <f t="shared" si="9"/>
        <v/>
      </c>
      <c r="AB55" s="91" t="str">
        <f t="shared" si="9"/>
        <v/>
      </c>
      <c r="AC55" s="91" t="str">
        <f t="shared" si="9"/>
        <v/>
      </c>
      <c r="AD55" s="91" t="str">
        <f t="shared" si="9"/>
        <v/>
      </c>
      <c r="AE55" s="91" t="str">
        <f t="shared" si="9"/>
        <v/>
      </c>
      <c r="AF55" s="94" t="str">
        <f t="shared" si="10"/>
        <v/>
      </c>
      <c r="AG55" s="91" t="str">
        <f t="shared" si="15"/>
        <v/>
      </c>
      <c r="AH55" s="91" t="str">
        <f t="shared" si="15"/>
        <v/>
      </c>
      <c r="AI55" s="91" t="str">
        <f t="shared" si="15"/>
        <v/>
      </c>
      <c r="AJ55" s="91" t="str">
        <f t="shared" si="15"/>
        <v/>
      </c>
      <c r="AK55" s="91" t="str">
        <f t="shared" si="14"/>
        <v/>
      </c>
      <c r="AL55" s="91" t="str">
        <f t="shared" si="14"/>
        <v/>
      </c>
      <c r="AM55" s="91" t="str">
        <f t="shared" si="14"/>
        <v/>
      </c>
      <c r="AN55" s="91" t="str">
        <f t="shared" si="14"/>
        <v/>
      </c>
      <c r="AO55" s="90"/>
    </row>
    <row r="56" spans="1:41" ht="15.75" x14ac:dyDescent="0.25">
      <c r="A56" s="93" t="s">
        <v>151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92">
        <f>SUM(B56:R56)</f>
        <v>0</v>
      </c>
      <c r="T56" s="92">
        <f>S56-R56</f>
        <v>0</v>
      </c>
      <c r="U56" s="92">
        <f t="shared" si="5"/>
        <v>0</v>
      </c>
      <c r="V56" s="92">
        <f>SUM(B56:F56)</f>
        <v>0</v>
      </c>
      <c r="W56" s="92">
        <f t="shared" si="6"/>
        <v>0</v>
      </c>
      <c r="X56" s="91" t="str">
        <f t="shared" si="3"/>
        <v/>
      </c>
      <c r="Y56" s="91" t="str">
        <f t="shared" si="7"/>
        <v/>
      </c>
      <c r="Z56" s="91" t="str">
        <f t="shared" si="8"/>
        <v/>
      </c>
      <c r="AA56" s="91" t="str">
        <f t="shared" si="9"/>
        <v/>
      </c>
      <c r="AB56" s="91" t="str">
        <f t="shared" si="9"/>
        <v/>
      </c>
      <c r="AC56" s="91" t="str">
        <f t="shared" si="9"/>
        <v/>
      </c>
      <c r="AD56" s="91" t="str">
        <f t="shared" si="9"/>
        <v/>
      </c>
      <c r="AE56" s="91" t="str">
        <f t="shared" si="9"/>
        <v/>
      </c>
      <c r="AF56" s="94" t="str">
        <f t="shared" si="10"/>
        <v/>
      </c>
      <c r="AG56" s="91" t="str">
        <f t="shared" si="15"/>
        <v/>
      </c>
      <c r="AH56" s="91" t="str">
        <f t="shared" si="15"/>
        <v/>
      </c>
      <c r="AI56" s="91" t="str">
        <f t="shared" si="15"/>
        <v/>
      </c>
      <c r="AJ56" s="91" t="str">
        <f t="shared" si="15"/>
        <v/>
      </c>
      <c r="AK56" s="91" t="str">
        <f t="shared" si="14"/>
        <v/>
      </c>
      <c r="AL56" s="91" t="str">
        <f t="shared" si="14"/>
        <v/>
      </c>
      <c r="AM56" s="91" t="str">
        <f t="shared" si="14"/>
        <v/>
      </c>
      <c r="AN56" s="91" t="str">
        <f t="shared" si="14"/>
        <v/>
      </c>
      <c r="AO56" s="90"/>
    </row>
    <row r="57" spans="1:41" ht="15.75" x14ac:dyDescent="0.25">
      <c r="A57" s="93" t="s">
        <v>152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92">
        <f>SUM(B57:R57)</f>
        <v>0</v>
      </c>
      <c r="T57" s="92">
        <f>S57-R57</f>
        <v>0</v>
      </c>
      <c r="U57" s="92">
        <f>SUM(B57:Q57)</f>
        <v>0</v>
      </c>
      <c r="V57" s="92">
        <f>SUM(B57:H57)</f>
        <v>0</v>
      </c>
      <c r="W57" s="92">
        <f t="shared" si="6"/>
        <v>0</v>
      </c>
      <c r="X57" s="91" t="str">
        <f t="shared" si="3"/>
        <v/>
      </c>
      <c r="Y57" s="91" t="str">
        <f t="shared" si="7"/>
        <v/>
      </c>
      <c r="Z57" s="91" t="str">
        <f t="shared" si="8"/>
        <v/>
      </c>
      <c r="AA57" s="91" t="str">
        <f t="shared" si="9"/>
        <v/>
      </c>
      <c r="AB57" s="91" t="str">
        <f t="shared" si="9"/>
        <v/>
      </c>
      <c r="AC57" s="91" t="str">
        <f t="shared" si="9"/>
        <v/>
      </c>
      <c r="AD57" s="91" t="str">
        <f t="shared" si="9"/>
        <v/>
      </c>
      <c r="AE57" s="91" t="str">
        <f t="shared" si="9"/>
        <v/>
      </c>
      <c r="AF57" s="94" t="str">
        <f t="shared" si="10"/>
        <v/>
      </c>
      <c r="AG57" s="91" t="str">
        <f t="shared" si="15"/>
        <v/>
      </c>
      <c r="AH57" s="91" t="str">
        <f t="shared" si="15"/>
        <v/>
      </c>
      <c r="AI57" s="91" t="str">
        <f t="shared" si="15"/>
        <v/>
      </c>
      <c r="AJ57" s="91" t="str">
        <f t="shared" si="15"/>
        <v/>
      </c>
      <c r="AK57" s="91" t="str">
        <f t="shared" si="14"/>
        <v/>
      </c>
      <c r="AL57" s="91" t="str">
        <f t="shared" si="14"/>
        <v/>
      </c>
      <c r="AM57" s="91" t="str">
        <f t="shared" si="14"/>
        <v/>
      </c>
      <c r="AN57" s="91" t="str">
        <f t="shared" si="14"/>
        <v/>
      </c>
      <c r="AO57" s="90"/>
    </row>
    <row r="58" spans="1:41" s="88" customFormat="1" ht="27.75" customHeight="1" x14ac:dyDescent="0.2">
      <c r="A58" s="89" t="s">
        <v>45</v>
      </c>
      <c r="B58" s="89">
        <f t="shared" ref="B58:W58" si="16">SUM(B6:B57)</f>
        <v>0</v>
      </c>
      <c r="C58" s="89">
        <f t="shared" si="16"/>
        <v>0</v>
      </c>
      <c r="D58" s="89">
        <f t="shared" si="16"/>
        <v>0</v>
      </c>
      <c r="E58" s="89">
        <f t="shared" si="16"/>
        <v>0</v>
      </c>
      <c r="F58" s="89">
        <f t="shared" si="16"/>
        <v>0</v>
      </c>
      <c r="G58" s="89">
        <f t="shared" si="16"/>
        <v>0</v>
      </c>
      <c r="H58" s="89">
        <f t="shared" si="16"/>
        <v>0</v>
      </c>
      <c r="I58" s="89">
        <f t="shared" si="16"/>
        <v>0</v>
      </c>
      <c r="J58" s="89">
        <f t="shared" si="16"/>
        <v>0</v>
      </c>
      <c r="K58" s="89">
        <f t="shared" si="16"/>
        <v>0</v>
      </c>
      <c r="L58" s="89">
        <f t="shared" si="16"/>
        <v>0</v>
      </c>
      <c r="M58" s="89">
        <f t="shared" si="16"/>
        <v>0</v>
      </c>
      <c r="N58" s="89">
        <f t="shared" si="16"/>
        <v>0</v>
      </c>
      <c r="O58" s="89">
        <f t="shared" si="16"/>
        <v>0</v>
      </c>
      <c r="P58" s="89">
        <f t="shared" si="16"/>
        <v>0</v>
      </c>
      <c r="Q58" s="89">
        <f t="shared" si="16"/>
        <v>0</v>
      </c>
      <c r="R58" s="89">
        <f t="shared" si="16"/>
        <v>0</v>
      </c>
      <c r="S58" s="89">
        <f t="shared" si="16"/>
        <v>0</v>
      </c>
      <c r="T58" s="89">
        <f t="shared" si="16"/>
        <v>0</v>
      </c>
      <c r="U58" s="89">
        <f t="shared" si="16"/>
        <v>0</v>
      </c>
      <c r="V58" s="89">
        <f t="shared" si="16"/>
        <v>0</v>
      </c>
      <c r="W58" s="89">
        <f t="shared" si="16"/>
        <v>0</v>
      </c>
      <c r="X58" s="115" t="str">
        <f>IF(S58=0,"",T58/S58)</f>
        <v/>
      </c>
      <c r="Y58" s="115" t="str">
        <f>IF(S58=0,"",U58/S58)</f>
        <v/>
      </c>
      <c r="Z58" s="115" t="str">
        <f>IF(S58=0,"",V58/S58)</f>
        <v/>
      </c>
      <c r="AA58" s="115" t="str">
        <f>IF($V58=0,"",B58/$V58)</f>
        <v/>
      </c>
      <c r="AB58" s="115" t="str">
        <f>IF($V58=0,"",C58/$V58)</f>
        <v/>
      </c>
      <c r="AC58" s="115" t="str">
        <f>IF($V58=0,"",D58/$V58)</f>
        <v/>
      </c>
      <c r="AD58" s="115" t="str">
        <f>IF($V58=0,"",E58/$V58)</f>
        <v/>
      </c>
      <c r="AE58" s="115" t="str">
        <f>IF($V58=0,"",F58/$V58)</f>
        <v/>
      </c>
      <c r="AF58" s="116" t="str">
        <f t="shared" si="10"/>
        <v/>
      </c>
      <c r="AG58" s="115" t="str">
        <f>IF($S58=0,"",J58/$S58)</f>
        <v/>
      </c>
      <c r="AH58" s="115" t="str">
        <f>IF($S58=0,"",K58/$S58)</f>
        <v/>
      </c>
      <c r="AI58" s="115" t="str">
        <f>IF($S58=0,"",L58/$S58)</f>
        <v/>
      </c>
      <c r="AJ58" s="115" t="str">
        <f>IF($S58=0,"",M58/$S58)</f>
        <v/>
      </c>
      <c r="AK58" s="115" t="str">
        <f>IF($S58=0,"",N58/$S58)</f>
        <v/>
      </c>
      <c r="AL58" s="115" t="str">
        <f t="shared" si="14"/>
        <v/>
      </c>
      <c r="AM58" s="115" t="str">
        <f t="shared" si="14"/>
        <v/>
      </c>
      <c r="AN58" s="115" t="str">
        <f>IF($S58=0,"",Q58/$S58)</f>
        <v/>
      </c>
    </row>
    <row r="59" spans="1:41" ht="21" customHeight="1" x14ac:dyDescent="0.2">
      <c r="S59" s="80"/>
      <c r="T59" s="80"/>
      <c r="U59" s="80"/>
      <c r="V59" s="80"/>
      <c r="W59" s="80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</row>
    <row r="60" spans="1:41" ht="37.5" customHeight="1" x14ac:dyDescent="0.2">
      <c r="A60" s="156" t="s">
        <v>235</v>
      </c>
      <c r="B60" s="156"/>
      <c r="C60" s="156"/>
      <c r="D60" s="156"/>
      <c r="E60" s="156"/>
      <c r="F60" s="156"/>
      <c r="S60" s="80"/>
      <c r="T60" s="80"/>
      <c r="U60" s="80"/>
      <c r="V60" s="80"/>
      <c r="W60" s="80"/>
      <c r="X60" s="80"/>
      <c r="Y60" s="80"/>
      <c r="Z60" s="80"/>
      <c r="AA60" s="80"/>
      <c r="AB60" s="80"/>
    </row>
    <row r="61" spans="1:41" s="83" customFormat="1" ht="36" customHeight="1" x14ac:dyDescent="0.25">
      <c r="A61" s="148" t="s">
        <v>236</v>
      </c>
      <c r="B61" s="149"/>
      <c r="C61" s="149"/>
      <c r="D61" s="149"/>
      <c r="E61" s="150"/>
      <c r="F61" s="82" t="e">
        <f>T58/S58</f>
        <v>#DIV/0!</v>
      </c>
      <c r="S61" s="84"/>
      <c r="T61" s="85"/>
      <c r="U61" s="85"/>
      <c r="V61" s="85"/>
      <c r="W61" s="85"/>
      <c r="X61" s="85"/>
      <c r="Y61" s="85"/>
      <c r="Z61" s="85"/>
      <c r="AA61" s="84"/>
      <c r="AB61" s="84"/>
    </row>
    <row r="62" spans="1:41" s="83" customFormat="1" ht="36" customHeight="1" x14ac:dyDescent="0.25">
      <c r="A62" s="148" t="s">
        <v>237</v>
      </c>
      <c r="B62" s="149"/>
      <c r="C62" s="149"/>
      <c r="D62" s="149"/>
      <c r="E62" s="150"/>
      <c r="F62" s="82" t="e">
        <f>U58/S58</f>
        <v>#DIV/0!</v>
      </c>
      <c r="S62" s="84"/>
      <c r="T62" s="85"/>
      <c r="U62" s="85"/>
      <c r="V62" s="85"/>
      <c r="W62" s="85"/>
      <c r="X62" s="85"/>
      <c r="Y62" s="85"/>
      <c r="Z62" s="85"/>
      <c r="AA62" s="84"/>
      <c r="AB62" s="84"/>
    </row>
    <row r="63" spans="1:41" s="83" customFormat="1" ht="36" customHeight="1" x14ac:dyDescent="0.25">
      <c r="A63" s="86"/>
      <c r="B63" s="148" t="s">
        <v>238</v>
      </c>
      <c r="C63" s="149"/>
      <c r="D63" s="149"/>
      <c r="E63" s="150"/>
      <c r="F63" s="82" t="e">
        <f>V58/S58</f>
        <v>#DIV/0!</v>
      </c>
      <c r="S63" s="84"/>
      <c r="T63" s="85"/>
      <c r="U63" s="85"/>
      <c r="V63" s="85"/>
      <c r="W63" s="85"/>
      <c r="X63" s="85"/>
      <c r="Y63" s="85"/>
      <c r="Z63" s="85"/>
      <c r="AA63" s="84"/>
      <c r="AB63" s="84"/>
    </row>
    <row r="64" spans="1:41" s="83" customFormat="1" ht="36" customHeight="1" x14ac:dyDescent="0.25">
      <c r="A64" s="86"/>
      <c r="B64" s="148" t="s">
        <v>239</v>
      </c>
      <c r="C64" s="149"/>
      <c r="D64" s="149"/>
      <c r="E64" s="150"/>
      <c r="F64" s="82" t="e">
        <f>W58/S58</f>
        <v>#DIV/0!</v>
      </c>
      <c r="S64" s="84"/>
      <c r="T64" s="85"/>
      <c r="U64" s="85"/>
      <c r="V64" s="85"/>
      <c r="W64" s="85"/>
      <c r="X64" s="85"/>
      <c r="Y64" s="85"/>
      <c r="Z64" s="85"/>
      <c r="AA64" s="84"/>
      <c r="AB64" s="84"/>
    </row>
    <row r="65" spans="1:28" ht="37.5" customHeight="1" x14ac:dyDescent="0.2">
      <c r="A65" s="151" t="s">
        <v>240</v>
      </c>
      <c r="B65" s="152"/>
      <c r="C65" s="152"/>
      <c r="D65" s="152"/>
      <c r="E65" s="153"/>
      <c r="F65" s="82" t="e">
        <f>SUM(J58:Q58)/S58</f>
        <v>#DIV/0!</v>
      </c>
      <c r="S65" s="80"/>
      <c r="T65" s="80"/>
      <c r="U65" s="80"/>
      <c r="V65" s="80"/>
      <c r="W65" s="80"/>
      <c r="X65" s="80"/>
      <c r="Y65" s="80"/>
      <c r="Z65" s="80"/>
      <c r="AA65" s="80"/>
      <c r="AB65" s="80"/>
    </row>
    <row r="66" spans="1:28" ht="15.75" x14ac:dyDescent="0.25">
      <c r="S66" s="81"/>
      <c r="T66" s="80"/>
      <c r="U66" s="80"/>
      <c r="V66" s="80"/>
      <c r="W66" s="80"/>
      <c r="X66" s="80"/>
      <c r="Y66" s="80"/>
      <c r="Z66" s="80"/>
      <c r="AA66" s="80"/>
      <c r="AB66" s="80"/>
    </row>
    <row r="67" spans="1:28" ht="15.75" x14ac:dyDescent="0.25">
      <c r="S67" s="81"/>
      <c r="T67" s="80"/>
      <c r="U67" s="80"/>
      <c r="V67" s="80"/>
      <c r="W67" s="80"/>
      <c r="X67" s="80"/>
      <c r="Y67" s="80"/>
      <c r="Z67" s="80"/>
      <c r="AA67" s="80"/>
      <c r="AB67" s="80"/>
    </row>
    <row r="68" spans="1:28" ht="15.75" x14ac:dyDescent="0.25">
      <c r="S68" s="81"/>
      <c r="T68" s="80"/>
      <c r="U68" s="80"/>
      <c r="V68" s="80"/>
      <c r="W68" s="80"/>
      <c r="X68" s="80"/>
      <c r="Y68" s="80"/>
      <c r="Z68" s="80"/>
      <c r="AA68" s="80"/>
      <c r="AB68" s="80"/>
    </row>
    <row r="69" spans="1:28" ht="15.75" x14ac:dyDescent="0.25">
      <c r="S69" s="79"/>
    </row>
    <row r="70" spans="1:28" ht="15.75" x14ac:dyDescent="0.25">
      <c r="S70" s="79"/>
    </row>
    <row r="71" spans="1:28" ht="15.75" x14ac:dyDescent="0.25">
      <c r="S71" s="79"/>
    </row>
    <row r="72" spans="1:28" ht="18.75" x14ac:dyDescent="0.3">
      <c r="S72" s="78"/>
    </row>
    <row r="73" spans="1:28" ht="15.75" x14ac:dyDescent="0.25">
      <c r="S73" s="77"/>
    </row>
    <row r="74" spans="1:28" ht="15.75" x14ac:dyDescent="0.25">
      <c r="S74" s="77"/>
    </row>
    <row r="75" spans="1:28" ht="15.75" x14ac:dyDescent="0.25">
      <c r="S75" s="77"/>
    </row>
  </sheetData>
  <mergeCells count="31"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  <mergeCell ref="AN4:AN5"/>
    <mergeCell ref="AH4:AH5"/>
    <mergeCell ref="AI4:AI5"/>
    <mergeCell ref="AJ4:AJ5"/>
    <mergeCell ref="AK4:AK5"/>
    <mergeCell ref="B63:E63"/>
    <mergeCell ref="B64:E64"/>
    <mergeCell ref="A65:E65"/>
    <mergeCell ref="AL4:AL5"/>
    <mergeCell ref="AM4:AM5"/>
    <mergeCell ref="A60:F60"/>
    <mergeCell ref="A61:E61"/>
    <mergeCell ref="A62:E62"/>
    <mergeCell ref="AF4:AF5"/>
    <mergeCell ref="AG4:AG5"/>
    <mergeCell ref="U4:U5"/>
    <mergeCell ref="V4:V5"/>
    <mergeCell ref="W4:W5"/>
    <mergeCell ref="Y4:Y5"/>
    <mergeCell ref="Z4:Z5"/>
    <mergeCell ref="AA4:AE4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18:A152"/>
  <sheetViews>
    <sheetView zoomScale="78" zoomScaleNormal="78" workbookViewId="0">
      <selection activeCell="AH186" sqref="AH186"/>
    </sheetView>
  </sheetViews>
  <sheetFormatPr baseColWidth="10" defaultColWidth="11.42578125" defaultRowHeight="12.75" x14ac:dyDescent="0.2"/>
  <cols>
    <col min="1" max="1" width="11.42578125" style="76" customWidth="1"/>
    <col min="2" max="16384" width="11.42578125" style="76"/>
  </cols>
  <sheetData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9"/>
  </sheetPr>
  <dimension ref="A1:G67"/>
  <sheetViews>
    <sheetView zoomScale="70" zoomScaleNormal="70" workbookViewId="0">
      <selection activeCell="A3" sqref="A3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183" t="s">
        <v>30</v>
      </c>
      <c r="B1" s="183"/>
      <c r="C1" s="183"/>
      <c r="D1" s="183"/>
      <c r="E1" s="183"/>
      <c r="F1" s="183"/>
      <c r="G1" s="183"/>
    </row>
    <row r="2" spans="1:7" ht="21" x14ac:dyDescent="0.25">
      <c r="A2" s="51" t="s">
        <v>241</v>
      </c>
      <c r="B2" s="68"/>
      <c r="C2" s="68"/>
      <c r="D2" s="68"/>
      <c r="E2" s="68"/>
      <c r="F2" s="68"/>
      <c r="G2" s="68"/>
    </row>
    <row r="3" spans="1:7" x14ac:dyDescent="0.25">
      <c r="A3" s="44" t="s">
        <v>245</v>
      </c>
      <c r="B3" s="68"/>
      <c r="C3" s="68"/>
      <c r="D3" s="68"/>
      <c r="E3" s="68"/>
      <c r="F3" s="68"/>
      <c r="G3" s="68"/>
    </row>
    <row r="4" spans="1:7" ht="15.75" x14ac:dyDescent="0.25">
      <c r="A4" s="24" t="s">
        <v>194</v>
      </c>
      <c r="B4" s="68"/>
      <c r="C4" s="68"/>
      <c r="D4" s="68"/>
      <c r="E4" s="68"/>
      <c r="F4" s="68"/>
      <c r="G4" s="68"/>
    </row>
    <row r="5" spans="1:7" x14ac:dyDescent="0.25">
      <c r="A5" s="184"/>
      <c r="B5" s="184"/>
      <c r="C5" s="184"/>
      <c r="D5" s="184"/>
      <c r="E5" s="184"/>
      <c r="F5" s="184"/>
      <c r="G5" s="184"/>
    </row>
    <row r="6" spans="1:7" x14ac:dyDescent="0.25">
      <c r="A6" s="184"/>
      <c r="B6" s="184"/>
      <c r="C6" s="184"/>
      <c r="D6" s="184"/>
      <c r="E6" s="184"/>
      <c r="F6" s="184"/>
      <c r="G6" s="184"/>
    </row>
    <row r="7" spans="1:7" ht="285" customHeight="1" x14ac:dyDescent="0.25">
      <c r="A7" s="184"/>
      <c r="B7" s="184"/>
      <c r="C7" s="184"/>
      <c r="D7" s="184"/>
      <c r="E7" s="184"/>
      <c r="F7" s="184"/>
      <c r="G7" s="184"/>
    </row>
    <row r="8" spans="1:7" ht="86.25" customHeight="1" x14ac:dyDescent="0.25">
      <c r="A8" s="185"/>
      <c r="B8" s="185"/>
      <c r="C8" s="185"/>
      <c r="D8" s="185"/>
      <c r="E8" s="185"/>
      <c r="F8" s="185"/>
      <c r="G8" s="185"/>
    </row>
    <row r="9" spans="1:7" x14ac:dyDescent="0.25">
      <c r="A9" s="45" t="s">
        <v>67</v>
      </c>
      <c r="B9" s="45" t="s">
        <v>68</v>
      </c>
      <c r="C9" s="45" t="s">
        <v>69</v>
      </c>
      <c r="D9" s="45" t="s">
        <v>74</v>
      </c>
      <c r="E9" s="45" t="s">
        <v>70</v>
      </c>
      <c r="F9" s="45" t="s">
        <v>71</v>
      </c>
      <c r="G9" s="45" t="s">
        <v>72</v>
      </c>
    </row>
    <row r="10" spans="1:7" x14ac:dyDescent="0.25">
      <c r="A10" s="26" t="s">
        <v>14</v>
      </c>
      <c r="B10" s="26" t="s">
        <v>12</v>
      </c>
      <c r="C10" s="26" t="s">
        <v>15</v>
      </c>
      <c r="D10" s="46" t="s">
        <v>75</v>
      </c>
      <c r="E10" s="46" t="s">
        <v>76</v>
      </c>
      <c r="F10" s="46" t="s">
        <v>66</v>
      </c>
      <c r="G10" s="46" t="s">
        <v>77</v>
      </c>
    </row>
    <row r="11" spans="1:7" hidden="1" x14ac:dyDescent="0.25">
      <c r="A11" s="26"/>
      <c r="B11" s="26"/>
      <c r="C11" s="26"/>
      <c r="D11" s="49" t="s">
        <v>192</v>
      </c>
      <c r="E11" s="49" t="s">
        <v>80</v>
      </c>
      <c r="F11" s="49" t="s">
        <v>81</v>
      </c>
      <c r="G11" s="49" t="s">
        <v>82</v>
      </c>
    </row>
    <row r="12" spans="1:7" hidden="1" x14ac:dyDescent="0.25">
      <c r="A12" s="26"/>
      <c r="B12" s="26"/>
      <c r="C12" s="26"/>
      <c r="D12" s="49" t="s">
        <v>79</v>
      </c>
      <c r="E12" s="49" t="s">
        <v>84</v>
      </c>
      <c r="F12" s="49" t="s">
        <v>85</v>
      </c>
      <c r="G12" s="49" t="s">
        <v>86</v>
      </c>
    </row>
    <row r="13" spans="1:7" hidden="1" x14ac:dyDescent="0.25">
      <c r="A13" s="26"/>
      <c r="B13" s="26"/>
      <c r="C13" s="26"/>
      <c r="D13" s="49" t="s">
        <v>83</v>
      </c>
      <c r="E13" s="49" t="s">
        <v>88</v>
      </c>
      <c r="F13" s="49" t="s">
        <v>89</v>
      </c>
      <c r="G13" s="49" t="s">
        <v>90</v>
      </c>
    </row>
    <row r="14" spans="1:7" hidden="1" x14ac:dyDescent="0.25">
      <c r="A14" s="26"/>
      <c r="B14" s="26"/>
      <c r="C14" s="26"/>
      <c r="D14" s="49" t="s">
        <v>87</v>
      </c>
      <c r="E14" s="49" t="s">
        <v>193</v>
      </c>
      <c r="F14" s="49" t="s">
        <v>193</v>
      </c>
      <c r="G14" s="49" t="s">
        <v>193</v>
      </c>
    </row>
    <row r="15" spans="1:7" hidden="1" x14ac:dyDescent="0.25">
      <c r="A15" s="26"/>
      <c r="B15" s="26"/>
      <c r="C15" s="26"/>
      <c r="D15" s="49" t="s">
        <v>193</v>
      </c>
      <c r="E15" s="49"/>
      <c r="F15" s="49"/>
      <c r="G15" s="49"/>
    </row>
    <row r="16" spans="1:7" x14ac:dyDescent="0.25">
      <c r="A16" s="47" t="s">
        <v>195</v>
      </c>
      <c r="B16" s="48">
        <v>2016</v>
      </c>
      <c r="C16" s="47">
        <v>1</v>
      </c>
      <c r="D16" s="65"/>
      <c r="E16" s="49"/>
      <c r="F16" s="50"/>
      <c r="G16" s="47"/>
    </row>
    <row r="17" spans="1:7" x14ac:dyDescent="0.25">
      <c r="A17" s="47" t="s">
        <v>195</v>
      </c>
      <c r="B17" s="48">
        <v>2016</v>
      </c>
      <c r="C17" s="47">
        <v>2</v>
      </c>
      <c r="D17" s="65"/>
      <c r="E17" s="49"/>
      <c r="F17" s="50"/>
      <c r="G17" s="47"/>
    </row>
    <row r="18" spans="1:7" x14ac:dyDescent="0.25">
      <c r="A18" s="47" t="s">
        <v>195</v>
      </c>
      <c r="B18" s="48">
        <v>2016</v>
      </c>
      <c r="C18" s="47">
        <v>3</v>
      </c>
      <c r="D18" s="65"/>
      <c r="E18" s="49"/>
      <c r="F18" s="50"/>
      <c r="G18" s="47"/>
    </row>
    <row r="19" spans="1:7" x14ac:dyDescent="0.25">
      <c r="A19" s="47" t="s">
        <v>195</v>
      </c>
      <c r="B19" s="48">
        <v>2016</v>
      </c>
      <c r="C19" s="47">
        <v>4</v>
      </c>
      <c r="D19" s="65"/>
      <c r="E19" s="49"/>
      <c r="F19" s="50"/>
      <c r="G19" s="47"/>
    </row>
    <row r="20" spans="1:7" x14ac:dyDescent="0.25">
      <c r="A20" s="47" t="s">
        <v>195</v>
      </c>
      <c r="B20" s="48">
        <v>2016</v>
      </c>
      <c r="C20" s="47">
        <v>5</v>
      </c>
      <c r="D20" s="65"/>
      <c r="E20" s="49"/>
      <c r="F20" s="50"/>
      <c r="G20" s="47"/>
    </row>
    <row r="21" spans="1:7" x14ac:dyDescent="0.25">
      <c r="A21" s="47" t="s">
        <v>195</v>
      </c>
      <c r="B21" s="48">
        <v>2016</v>
      </c>
      <c r="C21" s="47">
        <v>6</v>
      </c>
      <c r="D21" s="65"/>
      <c r="E21" s="49"/>
      <c r="F21" s="50"/>
      <c r="G21" s="47"/>
    </row>
    <row r="22" spans="1:7" x14ac:dyDescent="0.25">
      <c r="A22" s="47" t="s">
        <v>195</v>
      </c>
      <c r="B22" s="48">
        <v>2016</v>
      </c>
      <c r="C22" s="47">
        <v>7</v>
      </c>
      <c r="D22" s="65"/>
      <c r="E22" s="49"/>
      <c r="F22" s="50"/>
      <c r="G22" s="47"/>
    </row>
    <row r="23" spans="1:7" x14ac:dyDescent="0.25">
      <c r="A23" s="47" t="s">
        <v>195</v>
      </c>
      <c r="B23" s="48">
        <v>2016</v>
      </c>
      <c r="C23" s="47">
        <v>8</v>
      </c>
      <c r="D23" s="65"/>
      <c r="E23" s="49"/>
      <c r="F23" s="50"/>
      <c r="G23" s="47"/>
    </row>
    <row r="24" spans="1:7" x14ac:dyDescent="0.25">
      <c r="A24" s="47" t="s">
        <v>195</v>
      </c>
      <c r="B24" s="48">
        <v>2016</v>
      </c>
      <c r="C24" s="47">
        <v>9</v>
      </c>
      <c r="D24" s="65"/>
      <c r="E24" s="49"/>
      <c r="F24" s="50"/>
      <c r="G24" s="47"/>
    </row>
    <row r="25" spans="1:7" x14ac:dyDescent="0.25">
      <c r="A25" s="47" t="s">
        <v>195</v>
      </c>
      <c r="B25" s="48">
        <v>2016</v>
      </c>
      <c r="C25" s="47">
        <v>10</v>
      </c>
      <c r="D25" s="65"/>
      <c r="E25" s="49"/>
      <c r="F25" s="50"/>
      <c r="G25" s="47"/>
    </row>
    <row r="26" spans="1:7" x14ac:dyDescent="0.25">
      <c r="A26" s="47" t="s">
        <v>195</v>
      </c>
      <c r="B26" s="48">
        <v>2016</v>
      </c>
      <c r="C26" s="47">
        <v>11</v>
      </c>
      <c r="D26" s="65"/>
      <c r="E26" s="49"/>
      <c r="F26" s="50"/>
      <c r="G26" s="47"/>
    </row>
    <row r="27" spans="1:7" x14ac:dyDescent="0.25">
      <c r="A27" s="47" t="s">
        <v>195</v>
      </c>
      <c r="B27" s="48">
        <v>2016</v>
      </c>
      <c r="C27" s="47">
        <v>12</v>
      </c>
      <c r="D27" s="65"/>
      <c r="E27" s="49"/>
      <c r="F27" s="50"/>
      <c r="G27" s="47"/>
    </row>
    <row r="28" spans="1:7" x14ac:dyDescent="0.25">
      <c r="A28" s="47" t="s">
        <v>195</v>
      </c>
      <c r="B28" s="48">
        <v>2016</v>
      </c>
      <c r="C28" s="47">
        <v>13</v>
      </c>
      <c r="D28" s="65"/>
      <c r="E28" s="49"/>
      <c r="F28" s="50"/>
      <c r="G28" s="47"/>
    </row>
    <row r="29" spans="1:7" x14ac:dyDescent="0.25">
      <c r="A29" s="47" t="s">
        <v>195</v>
      </c>
      <c r="B29" s="48">
        <v>2016</v>
      </c>
      <c r="C29" s="47">
        <v>14</v>
      </c>
      <c r="D29" s="65"/>
      <c r="E29" s="49"/>
      <c r="F29" s="50"/>
      <c r="G29" s="47"/>
    </row>
    <row r="30" spans="1:7" x14ac:dyDescent="0.25">
      <c r="A30" s="47" t="s">
        <v>195</v>
      </c>
      <c r="B30" s="48">
        <v>2016</v>
      </c>
      <c r="C30" s="47">
        <v>15</v>
      </c>
      <c r="D30" s="65"/>
      <c r="E30" s="49"/>
      <c r="F30" s="50"/>
      <c r="G30" s="47"/>
    </row>
    <row r="31" spans="1:7" x14ac:dyDescent="0.25">
      <c r="A31" s="47" t="s">
        <v>195</v>
      </c>
      <c r="B31" s="48">
        <v>2016</v>
      </c>
      <c r="C31" s="47">
        <v>16</v>
      </c>
      <c r="D31" s="65"/>
      <c r="E31" s="49"/>
      <c r="F31" s="50"/>
      <c r="G31" s="47"/>
    </row>
    <row r="32" spans="1:7" x14ac:dyDescent="0.25">
      <c r="A32" s="47" t="s">
        <v>195</v>
      </c>
      <c r="B32" s="48">
        <v>2016</v>
      </c>
      <c r="C32" s="47">
        <v>17</v>
      </c>
      <c r="D32" s="65"/>
      <c r="E32" s="49"/>
      <c r="F32" s="50"/>
      <c r="G32" s="47"/>
    </row>
    <row r="33" spans="1:7" x14ac:dyDescent="0.25">
      <c r="A33" s="47" t="s">
        <v>195</v>
      </c>
      <c r="B33" s="48">
        <v>2016</v>
      </c>
      <c r="C33" s="47">
        <v>18</v>
      </c>
      <c r="D33" s="65"/>
      <c r="E33" s="49"/>
      <c r="F33" s="50"/>
      <c r="G33" s="47"/>
    </row>
    <row r="34" spans="1:7" x14ac:dyDescent="0.25">
      <c r="A34" s="47" t="s">
        <v>195</v>
      </c>
      <c r="B34" s="48">
        <v>2016</v>
      </c>
      <c r="C34" s="47">
        <v>19</v>
      </c>
      <c r="D34" s="65"/>
      <c r="E34" s="49"/>
      <c r="F34" s="50"/>
      <c r="G34" s="47"/>
    </row>
    <row r="35" spans="1:7" x14ac:dyDescent="0.25">
      <c r="A35" s="47" t="s">
        <v>195</v>
      </c>
      <c r="B35" s="48">
        <v>2016</v>
      </c>
      <c r="C35" s="47">
        <v>20</v>
      </c>
      <c r="D35" s="65"/>
      <c r="E35" s="49"/>
      <c r="F35" s="50"/>
      <c r="G35" s="47"/>
    </row>
    <row r="36" spans="1:7" x14ac:dyDescent="0.25">
      <c r="A36" s="47" t="s">
        <v>195</v>
      </c>
      <c r="B36" s="48">
        <v>2016</v>
      </c>
      <c r="C36" s="47">
        <v>21</v>
      </c>
      <c r="D36" s="65"/>
      <c r="E36" s="49"/>
      <c r="F36" s="50"/>
      <c r="G36" s="47"/>
    </row>
    <row r="37" spans="1:7" x14ac:dyDescent="0.25">
      <c r="A37" s="47" t="s">
        <v>195</v>
      </c>
      <c r="B37" s="48">
        <v>2016</v>
      </c>
      <c r="C37" s="47">
        <v>22</v>
      </c>
      <c r="D37" s="65"/>
      <c r="E37" s="49"/>
      <c r="F37" s="50"/>
      <c r="G37" s="47"/>
    </row>
    <row r="38" spans="1:7" x14ac:dyDescent="0.25">
      <c r="A38" s="47" t="s">
        <v>195</v>
      </c>
      <c r="B38" s="48">
        <v>2016</v>
      </c>
      <c r="C38" s="47">
        <v>23</v>
      </c>
      <c r="D38" s="65"/>
      <c r="E38" s="49"/>
      <c r="F38" s="50"/>
      <c r="G38" s="47"/>
    </row>
    <row r="39" spans="1:7" x14ac:dyDescent="0.25">
      <c r="A39" s="47" t="s">
        <v>195</v>
      </c>
      <c r="B39" s="48">
        <v>2016</v>
      </c>
      <c r="C39" s="47">
        <v>24</v>
      </c>
      <c r="D39" s="65"/>
      <c r="E39" s="49"/>
      <c r="F39" s="50"/>
      <c r="G39" s="47"/>
    </row>
    <row r="40" spans="1:7" x14ac:dyDescent="0.25">
      <c r="A40" s="47" t="s">
        <v>195</v>
      </c>
      <c r="B40" s="48">
        <v>2016</v>
      </c>
      <c r="C40" s="47">
        <v>25</v>
      </c>
      <c r="D40" s="65"/>
      <c r="E40" s="49"/>
      <c r="F40" s="50"/>
      <c r="G40" s="47"/>
    </row>
    <row r="41" spans="1:7" x14ac:dyDescent="0.25">
      <c r="A41" s="47" t="s">
        <v>195</v>
      </c>
      <c r="B41" s="48">
        <v>2016</v>
      </c>
      <c r="C41" s="47">
        <v>26</v>
      </c>
      <c r="D41" s="65"/>
      <c r="E41" s="49"/>
      <c r="F41" s="50"/>
      <c r="G41" s="47"/>
    </row>
    <row r="42" spans="1:7" x14ac:dyDescent="0.25">
      <c r="A42" s="47" t="s">
        <v>195</v>
      </c>
      <c r="B42" s="48">
        <v>2016</v>
      </c>
      <c r="C42" s="47">
        <v>27</v>
      </c>
      <c r="D42" s="65"/>
      <c r="E42" s="49"/>
      <c r="F42" s="50"/>
      <c r="G42" s="47"/>
    </row>
    <row r="43" spans="1:7" x14ac:dyDescent="0.25">
      <c r="A43" s="47" t="s">
        <v>195</v>
      </c>
      <c r="B43" s="48">
        <v>2016</v>
      </c>
      <c r="C43" s="47">
        <v>28</v>
      </c>
      <c r="D43" s="65"/>
      <c r="E43" s="49"/>
      <c r="F43" s="50"/>
      <c r="G43" s="47"/>
    </row>
    <row r="44" spans="1:7" x14ac:dyDescent="0.25">
      <c r="A44" s="47" t="s">
        <v>195</v>
      </c>
      <c r="B44" s="48">
        <v>2016</v>
      </c>
      <c r="C44" s="47">
        <v>29</v>
      </c>
      <c r="D44" s="65"/>
      <c r="E44" s="49"/>
      <c r="F44" s="50"/>
      <c r="G44" s="47"/>
    </row>
    <row r="45" spans="1:7" x14ac:dyDescent="0.25">
      <c r="A45" s="47" t="s">
        <v>195</v>
      </c>
      <c r="B45" s="48">
        <v>2016</v>
      </c>
      <c r="C45" s="47">
        <v>30</v>
      </c>
      <c r="D45" s="65"/>
      <c r="E45" s="49"/>
      <c r="F45" s="50"/>
      <c r="G45" s="47"/>
    </row>
    <row r="46" spans="1:7" x14ac:dyDescent="0.25">
      <c r="A46" s="47" t="s">
        <v>195</v>
      </c>
      <c r="B46" s="48">
        <v>2016</v>
      </c>
      <c r="C46" s="47">
        <v>31</v>
      </c>
      <c r="D46" s="65"/>
      <c r="E46" s="49"/>
      <c r="F46" s="50"/>
      <c r="G46" s="47"/>
    </row>
    <row r="47" spans="1:7" x14ac:dyDescent="0.25">
      <c r="A47" s="47" t="s">
        <v>195</v>
      </c>
      <c r="B47" s="48">
        <v>2016</v>
      </c>
      <c r="C47" s="47">
        <v>32</v>
      </c>
      <c r="D47" s="65"/>
      <c r="E47" s="49"/>
      <c r="F47" s="50"/>
      <c r="G47" s="47"/>
    </row>
    <row r="48" spans="1:7" x14ac:dyDescent="0.25">
      <c r="A48" s="47" t="s">
        <v>195</v>
      </c>
      <c r="B48" s="48">
        <v>2016</v>
      </c>
      <c r="C48" s="47">
        <v>33</v>
      </c>
      <c r="D48" s="65"/>
      <c r="E48" s="49"/>
      <c r="F48" s="50"/>
      <c r="G48" s="47"/>
    </row>
    <row r="49" spans="1:7" x14ac:dyDescent="0.25">
      <c r="A49" s="47" t="s">
        <v>195</v>
      </c>
      <c r="B49" s="48">
        <v>2016</v>
      </c>
      <c r="C49" s="47">
        <v>34</v>
      </c>
      <c r="D49" s="65"/>
      <c r="E49" s="49"/>
      <c r="F49" s="50"/>
      <c r="G49" s="47"/>
    </row>
    <row r="50" spans="1:7" x14ac:dyDescent="0.25">
      <c r="A50" s="47" t="s">
        <v>195</v>
      </c>
      <c r="B50" s="48">
        <v>2016</v>
      </c>
      <c r="C50" s="47">
        <v>35</v>
      </c>
      <c r="D50" s="65"/>
      <c r="E50" s="49"/>
      <c r="F50" s="50"/>
      <c r="G50" s="47"/>
    </row>
    <row r="51" spans="1:7" x14ac:dyDescent="0.25">
      <c r="A51" s="47" t="s">
        <v>195</v>
      </c>
      <c r="B51" s="48">
        <v>2016</v>
      </c>
      <c r="C51" s="47">
        <v>36</v>
      </c>
      <c r="D51" s="65"/>
      <c r="E51" s="49"/>
      <c r="F51" s="50"/>
      <c r="G51" s="47"/>
    </row>
    <row r="52" spans="1:7" x14ac:dyDescent="0.25">
      <c r="A52" s="47" t="s">
        <v>195</v>
      </c>
      <c r="B52" s="48">
        <v>2016</v>
      </c>
      <c r="C52" s="47">
        <v>37</v>
      </c>
      <c r="D52" s="65"/>
      <c r="E52" s="49"/>
      <c r="F52" s="50"/>
      <c r="G52" s="47"/>
    </row>
    <row r="53" spans="1:7" x14ac:dyDescent="0.25">
      <c r="A53" s="47" t="s">
        <v>195</v>
      </c>
      <c r="B53" s="48">
        <v>2016</v>
      </c>
      <c r="C53" s="47">
        <v>38</v>
      </c>
      <c r="D53" s="65"/>
      <c r="E53" s="49"/>
      <c r="F53" s="50"/>
      <c r="G53" s="47"/>
    </row>
    <row r="54" spans="1:7" x14ac:dyDescent="0.25">
      <c r="A54" s="47" t="s">
        <v>195</v>
      </c>
      <c r="B54" s="48">
        <v>2016</v>
      </c>
      <c r="C54" s="47">
        <v>39</v>
      </c>
      <c r="D54" s="65"/>
      <c r="E54" s="49"/>
      <c r="F54" s="50"/>
      <c r="G54" s="47"/>
    </row>
    <row r="55" spans="1:7" x14ac:dyDescent="0.25">
      <c r="A55" s="47" t="s">
        <v>195</v>
      </c>
      <c r="B55" s="48">
        <v>2016</v>
      </c>
      <c r="C55" s="47">
        <v>40</v>
      </c>
      <c r="D55" s="65"/>
      <c r="E55" s="49"/>
      <c r="F55" s="50"/>
      <c r="G55" s="47"/>
    </row>
    <row r="56" spans="1:7" x14ac:dyDescent="0.25">
      <c r="A56" s="47" t="s">
        <v>195</v>
      </c>
      <c r="B56" s="48">
        <v>2016</v>
      </c>
      <c r="C56" s="47">
        <v>41</v>
      </c>
      <c r="D56" s="65"/>
      <c r="E56" s="49"/>
      <c r="F56" s="50"/>
      <c r="G56" s="47"/>
    </row>
    <row r="57" spans="1:7" x14ac:dyDescent="0.25">
      <c r="A57" s="47" t="s">
        <v>195</v>
      </c>
      <c r="B57" s="48">
        <v>2016</v>
      </c>
      <c r="C57" s="47">
        <v>42</v>
      </c>
      <c r="D57" s="65"/>
      <c r="E57" s="49"/>
      <c r="F57" s="50"/>
      <c r="G57" s="47"/>
    </row>
    <row r="58" spans="1:7" x14ac:dyDescent="0.25">
      <c r="A58" s="47" t="s">
        <v>195</v>
      </c>
      <c r="B58" s="48">
        <v>2016</v>
      </c>
      <c r="C58" s="47">
        <v>43</v>
      </c>
      <c r="D58" s="65"/>
      <c r="E58" s="49"/>
      <c r="F58" s="50"/>
      <c r="G58" s="47"/>
    </row>
    <row r="59" spans="1:7" x14ac:dyDescent="0.25">
      <c r="A59" s="47" t="s">
        <v>195</v>
      </c>
      <c r="B59" s="48">
        <v>2016</v>
      </c>
      <c r="C59" s="47">
        <v>44</v>
      </c>
      <c r="D59" s="65"/>
      <c r="E59" s="49"/>
      <c r="F59" s="50"/>
      <c r="G59" s="47"/>
    </row>
    <row r="60" spans="1:7" x14ac:dyDescent="0.25">
      <c r="A60" s="47" t="s">
        <v>195</v>
      </c>
      <c r="B60" s="48">
        <v>2016</v>
      </c>
      <c r="C60" s="47">
        <v>45</v>
      </c>
      <c r="D60" s="65"/>
      <c r="E60" s="49"/>
      <c r="F60" s="50"/>
      <c r="G60" s="47"/>
    </row>
    <row r="61" spans="1:7" x14ac:dyDescent="0.25">
      <c r="A61" s="47" t="s">
        <v>195</v>
      </c>
      <c r="B61" s="48">
        <v>2016</v>
      </c>
      <c r="C61" s="47">
        <v>46</v>
      </c>
      <c r="D61" s="65"/>
      <c r="E61" s="49"/>
      <c r="F61" s="50"/>
      <c r="G61" s="47"/>
    </row>
    <row r="62" spans="1:7" x14ac:dyDescent="0.25">
      <c r="A62" s="47" t="s">
        <v>195</v>
      </c>
      <c r="B62" s="48">
        <v>2016</v>
      </c>
      <c r="C62" s="47">
        <v>47</v>
      </c>
      <c r="D62" s="65"/>
      <c r="E62" s="49"/>
      <c r="F62" s="50"/>
      <c r="G62" s="47"/>
    </row>
    <row r="63" spans="1:7" x14ac:dyDescent="0.25">
      <c r="A63" s="47" t="s">
        <v>195</v>
      </c>
      <c r="B63" s="48">
        <v>2016</v>
      </c>
      <c r="C63" s="47">
        <v>48</v>
      </c>
      <c r="D63" s="65"/>
      <c r="E63" s="49"/>
      <c r="F63" s="50"/>
      <c r="G63" s="47"/>
    </row>
    <row r="64" spans="1:7" x14ac:dyDescent="0.25">
      <c r="A64" s="47" t="s">
        <v>195</v>
      </c>
      <c r="B64" s="48">
        <v>2016</v>
      </c>
      <c r="C64" s="47">
        <v>49</v>
      </c>
      <c r="D64" s="65"/>
      <c r="E64" s="49"/>
      <c r="F64" s="50"/>
      <c r="G64" s="47"/>
    </row>
    <row r="65" spans="1:7" x14ac:dyDescent="0.25">
      <c r="A65" s="47" t="s">
        <v>195</v>
      </c>
      <c r="B65" s="48">
        <v>2016</v>
      </c>
      <c r="C65" s="47">
        <v>50</v>
      </c>
      <c r="D65" s="65"/>
      <c r="E65" s="49"/>
      <c r="F65" s="50"/>
      <c r="G65" s="47"/>
    </row>
    <row r="66" spans="1:7" x14ac:dyDescent="0.25">
      <c r="A66" s="47" t="s">
        <v>195</v>
      </c>
      <c r="B66" s="48">
        <v>2016</v>
      </c>
      <c r="C66" s="47">
        <v>51</v>
      </c>
      <c r="D66" s="65"/>
      <c r="E66" s="49"/>
      <c r="F66" s="50"/>
      <c r="G66" s="47"/>
    </row>
    <row r="67" spans="1:7" x14ac:dyDescent="0.25">
      <c r="A67" s="47" t="s">
        <v>195</v>
      </c>
      <c r="B67" s="48">
        <v>2016</v>
      </c>
      <c r="C67" s="47">
        <v>52</v>
      </c>
      <c r="D67" s="65"/>
      <c r="E67" s="49"/>
      <c r="F67" s="50"/>
      <c r="G67" s="47"/>
    </row>
  </sheetData>
  <mergeCells count="2">
    <mergeCell ref="A1:G1"/>
    <mergeCell ref="A5:G8"/>
  </mergeCells>
  <dataValidations count="5">
    <dataValidation type="list" allowBlank="1" showInputMessage="1" showErrorMessage="1" sqref="D12">
      <formula1>$D$13:$D$16</formula1>
    </dataValidation>
    <dataValidation type="list" allowBlank="1" showInputMessage="1" showErrorMessage="1" sqref="D16:D67">
      <formula1>$D$11:$D$15</formula1>
    </dataValidation>
    <dataValidation type="list" allowBlank="1" showInputMessage="1" showErrorMessage="1" sqref="E16:E67">
      <formula1>$E$11:$E$14</formula1>
    </dataValidation>
    <dataValidation type="list" allowBlank="1" showInputMessage="1" showErrorMessage="1" sqref="F16:F67">
      <formula1>$F$11:$F$14</formula1>
    </dataValidation>
    <dataValidation type="list" allowBlank="1" showInputMessage="1" showErrorMessage="1" sqref="G16:G67">
      <formula1>$G$11:$G$14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C59"/>
  <sheetViews>
    <sheetView showGridLines="0" zoomScale="90" zoomScaleNormal="90" workbookViewId="0">
      <selection activeCell="A5" sqref="A5"/>
    </sheetView>
  </sheetViews>
  <sheetFormatPr baseColWidth="10" defaultColWidth="11.42578125" defaultRowHeight="15" x14ac:dyDescent="0.25"/>
  <cols>
    <col min="1" max="1" width="16.85546875" customWidth="1"/>
    <col min="3" max="3" width="13.42578125" customWidth="1"/>
    <col min="4" max="4" width="11.28515625" customWidth="1"/>
    <col min="5" max="9" width="13.85546875" customWidth="1"/>
    <col min="10" max="12" width="9.5703125" customWidth="1"/>
    <col min="13" max="17" width="12.42578125" customWidth="1"/>
  </cols>
  <sheetData>
    <row r="1" spans="1:29" x14ac:dyDescent="0.25">
      <c r="A1" s="8" t="s">
        <v>30</v>
      </c>
      <c r="B1" s="8"/>
      <c r="C1" s="8"/>
      <c r="D1" s="8"/>
      <c r="E1" s="8"/>
      <c r="F1" s="8"/>
      <c r="G1" s="8"/>
      <c r="H1" s="8"/>
      <c r="J1" s="8"/>
      <c r="K1" s="8"/>
      <c r="L1" s="8"/>
      <c r="M1" s="8"/>
      <c r="N1" s="8"/>
      <c r="O1" s="8"/>
      <c r="P1" s="8"/>
    </row>
    <row r="2" spans="1:29" ht="24.75" customHeight="1" x14ac:dyDescent="0.25">
      <c r="A2" s="51" t="s">
        <v>65</v>
      </c>
      <c r="B2" s="8"/>
      <c r="C2" s="8"/>
      <c r="D2" s="8"/>
      <c r="E2" s="8"/>
      <c r="F2" s="8"/>
      <c r="G2" s="8"/>
      <c r="H2" s="8"/>
      <c r="J2" s="8"/>
      <c r="K2" s="8"/>
      <c r="L2" s="8"/>
      <c r="M2" s="8"/>
      <c r="N2" s="8"/>
      <c r="O2" s="8"/>
      <c r="P2" s="8"/>
    </row>
    <row r="3" spans="1:29" x14ac:dyDescent="0.25">
      <c r="A3" s="44" t="s">
        <v>246</v>
      </c>
      <c r="B3" s="6"/>
      <c r="C3" s="6"/>
      <c r="D3" s="3"/>
      <c r="E3" s="3"/>
      <c r="F3" s="3"/>
      <c r="G3" s="3"/>
      <c r="H3" s="3"/>
      <c r="J3" s="4"/>
      <c r="K3" s="4"/>
      <c r="L3" s="4"/>
      <c r="M3" s="3"/>
      <c r="N3" s="3"/>
      <c r="O3" s="3"/>
      <c r="P3" s="3"/>
    </row>
    <row r="4" spans="1:29" ht="36" customHeight="1" x14ac:dyDescent="0.25">
      <c r="A4" s="24" t="s">
        <v>31</v>
      </c>
      <c r="C4" s="2"/>
      <c r="D4" s="3"/>
      <c r="E4" s="3"/>
      <c r="F4" s="3"/>
      <c r="G4" s="17"/>
      <c r="H4" s="17"/>
      <c r="I4" s="17"/>
      <c r="J4" s="9"/>
      <c r="K4" s="22"/>
      <c r="L4" s="22"/>
      <c r="M4" s="17"/>
      <c r="N4" s="17"/>
      <c r="O4" s="17"/>
      <c r="P4" s="17"/>
      <c r="Q4" s="17"/>
      <c r="R4" s="4"/>
      <c r="S4" s="4"/>
      <c r="T4" s="4"/>
      <c r="U4" s="4"/>
    </row>
    <row r="5" spans="1:29" ht="60" customHeight="1" x14ac:dyDescent="0.25">
      <c r="C5" s="19"/>
      <c r="D5" s="194" t="s">
        <v>64</v>
      </c>
      <c r="E5" s="195"/>
      <c r="F5" s="195"/>
      <c r="G5" s="195"/>
      <c r="H5" s="195"/>
      <c r="I5" s="196"/>
      <c r="J5" s="186" t="s">
        <v>0</v>
      </c>
      <c r="K5" s="187"/>
      <c r="L5" s="188" t="s">
        <v>166</v>
      </c>
      <c r="M5" s="189"/>
      <c r="N5" s="189"/>
      <c r="O5" s="189"/>
      <c r="P5" s="189"/>
      <c r="Q5" s="190"/>
      <c r="R5" s="191" t="s">
        <v>167</v>
      </c>
      <c r="S5" s="192"/>
      <c r="T5" s="192"/>
      <c r="U5" s="192"/>
      <c r="V5" s="192"/>
      <c r="W5" s="193"/>
      <c r="X5" s="197" t="s">
        <v>168</v>
      </c>
      <c r="Y5" s="197"/>
      <c r="Z5" s="197"/>
      <c r="AA5" s="197"/>
      <c r="AB5" s="197"/>
      <c r="AC5" s="197"/>
    </row>
    <row r="6" spans="1:29" ht="234" customHeight="1" x14ac:dyDescent="0.25">
      <c r="A6" s="18" t="s">
        <v>13</v>
      </c>
      <c r="B6" s="18" t="s">
        <v>12</v>
      </c>
      <c r="C6" s="15" t="s">
        <v>1</v>
      </c>
      <c r="D6" s="63" t="s">
        <v>33</v>
      </c>
      <c r="E6" s="42" t="s">
        <v>37</v>
      </c>
      <c r="F6" s="42" t="s">
        <v>36</v>
      </c>
      <c r="G6" s="42" t="s">
        <v>32</v>
      </c>
      <c r="H6" s="42" t="s">
        <v>179</v>
      </c>
      <c r="I6" s="63" t="s">
        <v>180</v>
      </c>
      <c r="J6" s="64" t="s">
        <v>34</v>
      </c>
      <c r="K6" s="25" t="s">
        <v>63</v>
      </c>
      <c r="L6" s="43" t="s">
        <v>264</v>
      </c>
      <c r="M6" s="43" t="s">
        <v>265</v>
      </c>
      <c r="N6" s="43" t="s">
        <v>169</v>
      </c>
      <c r="O6" s="43" t="s">
        <v>170</v>
      </c>
      <c r="P6" s="43" t="s">
        <v>171</v>
      </c>
      <c r="Q6" s="43" t="s">
        <v>154</v>
      </c>
      <c r="R6" s="16" t="s">
        <v>253</v>
      </c>
      <c r="S6" s="16" t="s">
        <v>254</v>
      </c>
      <c r="T6" s="16" t="s">
        <v>255</v>
      </c>
      <c r="U6" s="16" t="s">
        <v>256</v>
      </c>
      <c r="V6" s="16" t="s">
        <v>257</v>
      </c>
      <c r="W6" s="16" t="s">
        <v>258</v>
      </c>
      <c r="X6" s="23" t="s">
        <v>261</v>
      </c>
      <c r="Y6" s="23" t="s">
        <v>262</v>
      </c>
      <c r="Z6" s="23" t="s">
        <v>177</v>
      </c>
      <c r="AA6" s="23" t="s">
        <v>176</v>
      </c>
      <c r="AB6" s="23" t="s">
        <v>175</v>
      </c>
      <c r="AC6" s="23" t="s">
        <v>155</v>
      </c>
    </row>
    <row r="7" spans="1:29" ht="45" x14ac:dyDescent="0.25">
      <c r="A7" s="26" t="s">
        <v>14</v>
      </c>
      <c r="B7" s="26" t="s">
        <v>12</v>
      </c>
      <c r="C7" s="26" t="s">
        <v>15</v>
      </c>
      <c r="D7" s="41" t="s">
        <v>73</v>
      </c>
      <c r="E7" s="27" t="s">
        <v>39</v>
      </c>
      <c r="F7" s="27" t="s">
        <v>78</v>
      </c>
      <c r="G7" s="28" t="s">
        <v>40</v>
      </c>
      <c r="H7" s="28" t="s">
        <v>181</v>
      </c>
      <c r="I7" s="28" t="s">
        <v>41</v>
      </c>
      <c r="J7" s="28" t="s">
        <v>28</v>
      </c>
      <c r="K7" s="28" t="s">
        <v>29</v>
      </c>
      <c r="L7" s="28" t="s">
        <v>249</v>
      </c>
      <c r="M7" s="28" t="s">
        <v>250</v>
      </c>
      <c r="N7" s="28" t="s">
        <v>172</v>
      </c>
      <c r="O7" s="28" t="s">
        <v>173</v>
      </c>
      <c r="P7" s="28" t="s">
        <v>178</v>
      </c>
      <c r="Q7" s="28" t="s">
        <v>174</v>
      </c>
      <c r="R7" s="28" t="s">
        <v>251</v>
      </c>
      <c r="S7" s="28" t="s">
        <v>252</v>
      </c>
      <c r="T7" s="28" t="s">
        <v>156</v>
      </c>
      <c r="U7" s="28" t="s">
        <v>157</v>
      </c>
      <c r="V7" s="28" t="s">
        <v>259</v>
      </c>
      <c r="W7" s="28" t="s">
        <v>158</v>
      </c>
      <c r="X7" s="28" t="s">
        <v>260</v>
      </c>
      <c r="Y7" s="28" t="s">
        <v>263</v>
      </c>
      <c r="Z7" s="28" t="s">
        <v>159</v>
      </c>
      <c r="AA7" s="28" t="s">
        <v>160</v>
      </c>
      <c r="AB7" s="28" t="s">
        <v>161</v>
      </c>
      <c r="AC7" s="28" t="s">
        <v>162</v>
      </c>
    </row>
    <row r="8" spans="1:29" s="124" customFormat="1" x14ac:dyDescent="0.25">
      <c r="A8" s="118" t="s">
        <v>248</v>
      </c>
      <c r="B8" s="118">
        <v>2016</v>
      </c>
      <c r="C8" s="119">
        <v>1</v>
      </c>
      <c r="D8" s="120"/>
      <c r="E8" s="120"/>
      <c r="F8" s="120"/>
      <c r="G8" s="121"/>
      <c r="H8" s="122"/>
      <c r="I8" s="121"/>
      <c r="J8" s="122"/>
      <c r="K8" s="121"/>
      <c r="L8" s="121"/>
      <c r="M8" s="123"/>
      <c r="N8" s="123"/>
      <c r="O8" s="123"/>
      <c r="P8" s="123"/>
      <c r="Q8" s="123"/>
      <c r="R8" s="122"/>
      <c r="S8" s="122"/>
      <c r="T8" s="122"/>
      <c r="U8" s="122"/>
      <c r="V8" s="122"/>
      <c r="W8" s="122"/>
      <c r="X8" s="123"/>
      <c r="Y8" s="121"/>
      <c r="Z8" s="121"/>
      <c r="AA8" s="122"/>
      <c r="AB8" s="122"/>
      <c r="AC8" s="122"/>
    </row>
    <row r="9" spans="1:29" s="124" customFormat="1" x14ac:dyDescent="0.25">
      <c r="A9" s="118" t="s">
        <v>248</v>
      </c>
      <c r="B9" s="118">
        <v>2016</v>
      </c>
      <c r="C9" s="125">
        <v>2</v>
      </c>
      <c r="D9" s="120"/>
      <c r="E9" s="120"/>
      <c r="F9" s="120"/>
      <c r="G9" s="122"/>
      <c r="H9" s="122"/>
      <c r="I9" s="122"/>
      <c r="J9" s="122"/>
      <c r="K9" s="122"/>
      <c r="L9" s="122"/>
      <c r="M9" s="126"/>
      <c r="N9" s="126"/>
      <c r="O9" s="126"/>
      <c r="P9" s="126"/>
      <c r="Q9" s="126"/>
      <c r="R9" s="122"/>
      <c r="S9" s="122"/>
      <c r="T9" s="122"/>
      <c r="U9" s="122"/>
      <c r="V9" s="122"/>
      <c r="W9" s="122"/>
      <c r="X9" s="126"/>
      <c r="Y9" s="122"/>
      <c r="Z9" s="122"/>
      <c r="AA9" s="122"/>
      <c r="AB9" s="122"/>
      <c r="AC9" s="122"/>
    </row>
    <row r="10" spans="1:29" s="124" customFormat="1" x14ac:dyDescent="0.25">
      <c r="A10" s="118" t="s">
        <v>248</v>
      </c>
      <c r="B10" s="118">
        <v>2016</v>
      </c>
      <c r="C10" s="125">
        <v>3</v>
      </c>
      <c r="D10" s="120"/>
      <c r="E10" s="120"/>
      <c r="F10" s="120"/>
      <c r="G10" s="122"/>
      <c r="H10" s="122"/>
      <c r="I10" s="122"/>
      <c r="J10" s="122"/>
      <c r="K10" s="122"/>
      <c r="L10" s="122"/>
      <c r="M10" s="126"/>
      <c r="N10" s="126"/>
      <c r="O10" s="126"/>
      <c r="P10" s="126"/>
      <c r="Q10" s="126"/>
      <c r="R10" s="122"/>
      <c r="S10" s="122"/>
      <c r="T10" s="122"/>
      <c r="U10" s="122"/>
      <c r="V10" s="122"/>
      <c r="W10" s="122"/>
      <c r="X10" s="126"/>
      <c r="Y10" s="122"/>
      <c r="Z10" s="122"/>
      <c r="AA10" s="122"/>
      <c r="AB10" s="122"/>
      <c r="AC10" s="122"/>
    </row>
    <row r="11" spans="1:29" s="124" customFormat="1" x14ac:dyDescent="0.25">
      <c r="A11" s="118" t="s">
        <v>248</v>
      </c>
      <c r="B11" s="118">
        <v>2016</v>
      </c>
      <c r="C11" s="125">
        <v>4</v>
      </c>
      <c r="D11" s="120"/>
      <c r="E11" s="120"/>
      <c r="F11" s="120"/>
      <c r="G11" s="122"/>
      <c r="H11" s="122"/>
      <c r="I11" s="122"/>
      <c r="J11" s="122"/>
      <c r="K11" s="122"/>
      <c r="L11" s="122"/>
      <c r="M11" s="126"/>
      <c r="N11" s="126"/>
      <c r="O11" s="126"/>
      <c r="P11" s="126"/>
      <c r="Q11" s="123"/>
      <c r="R11" s="122"/>
      <c r="S11" s="122"/>
      <c r="T11" s="122"/>
      <c r="U11" s="122"/>
      <c r="V11" s="122"/>
      <c r="W11" s="122"/>
      <c r="X11" s="126"/>
      <c r="Y11" s="122"/>
      <c r="Z11" s="122"/>
      <c r="AA11" s="122"/>
      <c r="AB11" s="122"/>
      <c r="AC11" s="122"/>
    </row>
    <row r="12" spans="1:29" s="124" customFormat="1" x14ac:dyDescent="0.25">
      <c r="A12" s="118" t="s">
        <v>248</v>
      </c>
      <c r="B12" s="118">
        <v>2016</v>
      </c>
      <c r="C12" s="125">
        <v>5</v>
      </c>
      <c r="D12" s="120"/>
      <c r="E12" s="120"/>
      <c r="F12" s="120"/>
      <c r="G12" s="122"/>
      <c r="H12" s="122"/>
      <c r="I12" s="122"/>
      <c r="J12" s="122"/>
      <c r="K12" s="122"/>
      <c r="L12" s="122"/>
      <c r="M12" s="126"/>
      <c r="N12" s="126"/>
      <c r="O12" s="126"/>
      <c r="P12" s="126"/>
      <c r="Q12" s="126"/>
      <c r="R12" s="122"/>
      <c r="S12" s="122"/>
      <c r="T12" s="122"/>
      <c r="U12" s="122"/>
      <c r="V12" s="122"/>
      <c r="W12" s="122"/>
      <c r="X12" s="126"/>
      <c r="Y12" s="122"/>
      <c r="Z12" s="122"/>
      <c r="AA12" s="122"/>
      <c r="AB12" s="122"/>
      <c r="AC12" s="122"/>
    </row>
    <row r="13" spans="1:29" s="124" customFormat="1" x14ac:dyDescent="0.25">
      <c r="A13" s="118" t="s">
        <v>248</v>
      </c>
      <c r="B13" s="118">
        <v>2016</v>
      </c>
      <c r="C13" s="125">
        <v>6</v>
      </c>
      <c r="D13" s="120"/>
      <c r="E13" s="120"/>
      <c r="F13" s="120"/>
      <c r="G13" s="122"/>
      <c r="H13" s="122"/>
      <c r="I13" s="122"/>
      <c r="J13" s="122"/>
      <c r="K13" s="122"/>
      <c r="L13" s="122"/>
      <c r="M13" s="126"/>
      <c r="N13" s="126"/>
      <c r="O13" s="126"/>
      <c r="P13" s="126"/>
      <c r="Q13" s="126"/>
      <c r="R13" s="122"/>
      <c r="S13" s="122"/>
      <c r="T13" s="122"/>
      <c r="U13" s="122"/>
      <c r="V13" s="122"/>
      <c r="W13" s="122"/>
      <c r="X13" s="126"/>
      <c r="Y13" s="122"/>
      <c r="Z13" s="122"/>
      <c r="AA13" s="122"/>
      <c r="AB13" s="122"/>
      <c r="AC13" s="122"/>
    </row>
    <row r="14" spans="1:29" s="124" customFormat="1" ht="15" customHeight="1" x14ac:dyDescent="0.25">
      <c r="A14" s="118" t="s">
        <v>248</v>
      </c>
      <c r="B14" s="118">
        <v>2016</v>
      </c>
      <c r="C14" s="125">
        <v>7</v>
      </c>
      <c r="D14" s="120"/>
      <c r="E14" s="120"/>
      <c r="F14" s="120"/>
      <c r="G14" s="122"/>
      <c r="H14" s="122"/>
      <c r="I14" s="122"/>
      <c r="J14" s="122"/>
      <c r="K14" s="122"/>
      <c r="L14" s="122"/>
      <c r="M14" s="126"/>
      <c r="N14" s="123"/>
      <c r="O14" s="126"/>
      <c r="P14" s="126"/>
      <c r="Q14" s="126"/>
      <c r="R14" s="122"/>
      <c r="S14" s="122"/>
      <c r="T14" s="122"/>
      <c r="U14" s="122"/>
      <c r="V14" s="122"/>
      <c r="W14" s="122"/>
      <c r="X14" s="126"/>
      <c r="Y14" s="122"/>
      <c r="Z14" s="122"/>
      <c r="AA14" s="122"/>
      <c r="AB14" s="122"/>
      <c r="AC14" s="122"/>
    </row>
    <row r="15" spans="1:29" s="124" customFormat="1" x14ac:dyDescent="0.25">
      <c r="A15" s="118" t="s">
        <v>248</v>
      </c>
      <c r="B15" s="118">
        <v>2016</v>
      </c>
      <c r="C15" s="125">
        <v>8</v>
      </c>
      <c r="D15" s="120"/>
      <c r="E15" s="120"/>
      <c r="F15" s="120"/>
      <c r="G15" s="122"/>
      <c r="H15" s="122"/>
      <c r="I15" s="122"/>
      <c r="J15" s="122"/>
      <c r="K15" s="122"/>
      <c r="L15" s="122"/>
      <c r="M15" s="126"/>
      <c r="N15" s="123"/>
      <c r="O15" s="126"/>
      <c r="P15" s="126"/>
      <c r="Q15" s="126"/>
      <c r="R15" s="122"/>
      <c r="S15" s="122"/>
      <c r="T15" s="122"/>
      <c r="U15" s="122"/>
      <c r="V15" s="122"/>
      <c r="W15" s="122"/>
      <c r="X15" s="126"/>
      <c r="Y15" s="122"/>
      <c r="Z15" s="122"/>
      <c r="AA15" s="122"/>
      <c r="AB15" s="122"/>
      <c r="AC15" s="122"/>
    </row>
    <row r="16" spans="1:29" s="124" customFormat="1" x14ac:dyDescent="0.25">
      <c r="A16" s="118" t="s">
        <v>248</v>
      </c>
      <c r="B16" s="118">
        <v>2016</v>
      </c>
      <c r="C16" s="125">
        <v>9</v>
      </c>
      <c r="D16" s="120"/>
      <c r="E16" s="120"/>
      <c r="F16" s="120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</row>
    <row r="17" spans="1:29" s="124" customFormat="1" x14ac:dyDescent="0.25">
      <c r="A17" s="118" t="s">
        <v>248</v>
      </c>
      <c r="B17" s="118">
        <v>2016</v>
      </c>
      <c r="C17" s="125">
        <v>10</v>
      </c>
      <c r="D17" s="120"/>
      <c r="E17" s="120"/>
      <c r="F17" s="120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</row>
    <row r="18" spans="1:29" s="124" customFormat="1" x14ac:dyDescent="0.25">
      <c r="A18" s="118" t="s">
        <v>248</v>
      </c>
      <c r="B18" s="118">
        <v>2016</v>
      </c>
      <c r="C18" s="125">
        <v>11</v>
      </c>
      <c r="D18" s="120"/>
      <c r="E18" s="120"/>
      <c r="F18" s="120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7"/>
      <c r="AB18" s="128"/>
      <c r="AC18" s="128"/>
    </row>
    <row r="19" spans="1:29" s="124" customFormat="1" x14ac:dyDescent="0.25">
      <c r="A19" s="118" t="s">
        <v>248</v>
      </c>
      <c r="B19" s="118">
        <v>2016</v>
      </c>
      <c r="C19" s="125">
        <v>12</v>
      </c>
      <c r="D19" s="120"/>
      <c r="E19" s="120"/>
      <c r="F19" s="120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7"/>
      <c r="AB19" s="128"/>
      <c r="AC19" s="128"/>
    </row>
    <row r="20" spans="1:29" s="124" customFormat="1" x14ac:dyDescent="0.25">
      <c r="A20" s="118" t="s">
        <v>248</v>
      </c>
      <c r="B20" s="118">
        <v>2016</v>
      </c>
      <c r="C20" s="125">
        <v>13</v>
      </c>
      <c r="D20" s="120"/>
      <c r="E20" s="120"/>
      <c r="F20" s="120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7"/>
      <c r="AB20" s="128"/>
      <c r="AC20" s="128"/>
    </row>
    <row r="21" spans="1:29" s="124" customFormat="1" x14ac:dyDescent="0.25">
      <c r="A21" s="118" t="s">
        <v>248</v>
      </c>
      <c r="B21" s="118">
        <v>2016</v>
      </c>
      <c r="C21" s="125">
        <v>14</v>
      </c>
      <c r="D21" s="120"/>
      <c r="E21" s="120"/>
      <c r="F21" s="120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7"/>
      <c r="AB21" s="128"/>
      <c r="AC21" s="128"/>
    </row>
    <row r="22" spans="1:29" s="124" customFormat="1" x14ac:dyDescent="0.25">
      <c r="A22" s="118" t="s">
        <v>248</v>
      </c>
      <c r="B22" s="118">
        <v>2016</v>
      </c>
      <c r="C22" s="125">
        <v>15</v>
      </c>
      <c r="D22" s="120"/>
      <c r="E22" s="120"/>
      <c r="F22" s="120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7"/>
      <c r="AB22" s="128"/>
      <c r="AC22" s="128"/>
    </row>
    <row r="23" spans="1:29" s="124" customFormat="1" x14ac:dyDescent="0.25">
      <c r="A23" s="118" t="s">
        <v>248</v>
      </c>
      <c r="B23" s="118">
        <v>2016</v>
      </c>
      <c r="C23" s="125">
        <v>16</v>
      </c>
      <c r="D23" s="120"/>
      <c r="E23" s="120"/>
      <c r="F23" s="120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7"/>
      <c r="AB23" s="128"/>
      <c r="AC23" s="128"/>
    </row>
    <row r="24" spans="1:29" s="124" customFormat="1" x14ac:dyDescent="0.25">
      <c r="A24" s="118" t="s">
        <v>248</v>
      </c>
      <c r="B24" s="118">
        <v>2016</v>
      </c>
      <c r="C24" s="125">
        <v>17</v>
      </c>
      <c r="D24" s="120"/>
      <c r="E24" s="120"/>
      <c r="F24" s="120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7"/>
      <c r="AB24" s="128"/>
      <c r="AC24" s="128"/>
    </row>
    <row r="25" spans="1:29" s="124" customFormat="1" x14ac:dyDescent="0.25">
      <c r="A25" s="118" t="s">
        <v>248</v>
      </c>
      <c r="B25" s="118">
        <v>2016</v>
      </c>
      <c r="C25" s="125">
        <v>18</v>
      </c>
      <c r="D25" s="120"/>
      <c r="E25" s="120"/>
      <c r="F25" s="120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7"/>
      <c r="AB25" s="128"/>
      <c r="AC25" s="128"/>
    </row>
    <row r="26" spans="1:29" s="124" customFormat="1" x14ac:dyDescent="0.25">
      <c r="A26" s="118" t="s">
        <v>248</v>
      </c>
      <c r="B26" s="118">
        <v>2016</v>
      </c>
      <c r="C26" s="125">
        <v>19</v>
      </c>
      <c r="D26" s="120"/>
      <c r="E26" s="120"/>
      <c r="F26" s="120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7"/>
      <c r="AB26" s="128"/>
      <c r="AC26" s="128"/>
    </row>
    <row r="27" spans="1:29" s="124" customFormat="1" x14ac:dyDescent="0.25">
      <c r="A27" s="118" t="s">
        <v>248</v>
      </c>
      <c r="B27" s="118">
        <v>2016</v>
      </c>
      <c r="C27" s="125">
        <v>20</v>
      </c>
      <c r="D27" s="120"/>
      <c r="E27" s="120"/>
      <c r="F27" s="120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7"/>
      <c r="AB27" s="128"/>
      <c r="AC27" s="128"/>
    </row>
    <row r="28" spans="1:29" s="124" customFormat="1" x14ac:dyDescent="0.25">
      <c r="A28" s="118" t="s">
        <v>248</v>
      </c>
      <c r="B28" s="118">
        <v>2016</v>
      </c>
      <c r="C28" s="125">
        <v>21</v>
      </c>
      <c r="D28" s="120"/>
      <c r="E28" s="120"/>
      <c r="F28" s="120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7"/>
      <c r="AB28" s="128"/>
      <c r="AC28" s="128"/>
    </row>
    <row r="29" spans="1:29" s="124" customFormat="1" ht="15" customHeight="1" x14ac:dyDescent="0.25">
      <c r="A29" s="118" t="s">
        <v>248</v>
      </c>
      <c r="B29" s="118">
        <v>2016</v>
      </c>
      <c r="C29" s="125">
        <v>22</v>
      </c>
      <c r="D29" s="120"/>
      <c r="E29" s="120"/>
      <c r="F29" s="120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7"/>
      <c r="AB29" s="128"/>
      <c r="AC29" s="128"/>
    </row>
    <row r="30" spans="1:29" s="124" customFormat="1" x14ac:dyDescent="0.25">
      <c r="A30" s="118" t="s">
        <v>248</v>
      </c>
      <c r="B30" s="118">
        <v>2016</v>
      </c>
      <c r="C30" s="125">
        <v>23</v>
      </c>
      <c r="D30" s="120"/>
      <c r="E30" s="120"/>
      <c r="F30" s="120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7"/>
      <c r="AB30" s="128"/>
      <c r="AC30" s="128"/>
    </row>
    <row r="31" spans="1:29" s="124" customFormat="1" x14ac:dyDescent="0.25">
      <c r="A31" s="118" t="s">
        <v>248</v>
      </c>
      <c r="B31" s="118">
        <v>2016</v>
      </c>
      <c r="C31" s="125">
        <v>24</v>
      </c>
      <c r="D31" s="120"/>
      <c r="E31" s="120"/>
      <c r="F31" s="120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7"/>
      <c r="AB31" s="128"/>
      <c r="AC31" s="128"/>
    </row>
    <row r="32" spans="1:29" s="124" customFormat="1" x14ac:dyDescent="0.25">
      <c r="A32" s="118" t="s">
        <v>248</v>
      </c>
      <c r="B32" s="118">
        <v>2016</v>
      </c>
      <c r="C32" s="125">
        <v>25</v>
      </c>
      <c r="D32" s="120"/>
      <c r="E32" s="120"/>
      <c r="F32" s="120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9"/>
      <c r="AB32" s="128"/>
      <c r="AC32" s="128"/>
    </row>
    <row r="33" spans="1:29" s="124" customFormat="1" x14ac:dyDescent="0.25">
      <c r="A33" s="118" t="s">
        <v>248</v>
      </c>
      <c r="B33" s="118">
        <v>2016</v>
      </c>
      <c r="C33" s="125">
        <v>26</v>
      </c>
      <c r="D33" s="120"/>
      <c r="E33" s="120"/>
      <c r="F33" s="120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9"/>
      <c r="AB33" s="128"/>
      <c r="AC33" s="128"/>
    </row>
    <row r="34" spans="1:29" s="124" customFormat="1" x14ac:dyDescent="0.25">
      <c r="A34" s="118" t="s">
        <v>248</v>
      </c>
      <c r="B34" s="118">
        <v>2016</v>
      </c>
      <c r="C34" s="125">
        <v>27</v>
      </c>
      <c r="D34" s="120"/>
      <c r="E34" s="120"/>
      <c r="F34" s="120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9"/>
      <c r="AB34" s="128"/>
      <c r="AC34" s="128"/>
    </row>
    <row r="35" spans="1:29" s="124" customFormat="1" x14ac:dyDescent="0.25">
      <c r="A35" s="118" t="s">
        <v>248</v>
      </c>
      <c r="B35" s="118">
        <v>2016</v>
      </c>
      <c r="C35" s="125">
        <v>28</v>
      </c>
      <c r="D35" s="120"/>
      <c r="E35" s="120"/>
      <c r="F35" s="120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9"/>
      <c r="AB35" s="128"/>
      <c r="AC35" s="128"/>
    </row>
    <row r="36" spans="1:29" s="124" customFormat="1" x14ac:dyDescent="0.25">
      <c r="A36" s="118" t="s">
        <v>248</v>
      </c>
      <c r="B36" s="118">
        <v>2016</v>
      </c>
      <c r="C36" s="125">
        <v>29</v>
      </c>
      <c r="D36" s="120"/>
      <c r="E36" s="120"/>
      <c r="F36" s="120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9"/>
      <c r="AB36" s="128"/>
      <c r="AC36" s="128"/>
    </row>
    <row r="37" spans="1:29" s="124" customFormat="1" x14ac:dyDescent="0.25">
      <c r="A37" s="118" t="s">
        <v>248</v>
      </c>
      <c r="B37" s="118">
        <v>2016</v>
      </c>
      <c r="C37" s="125">
        <v>30</v>
      </c>
      <c r="D37" s="120"/>
      <c r="E37" s="120"/>
      <c r="F37" s="120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9"/>
      <c r="AB37" s="128"/>
      <c r="AC37" s="128"/>
    </row>
    <row r="38" spans="1:29" s="124" customFormat="1" x14ac:dyDescent="0.25">
      <c r="A38" s="118" t="s">
        <v>248</v>
      </c>
      <c r="B38" s="118">
        <v>2016</v>
      </c>
      <c r="C38" s="125">
        <v>31</v>
      </c>
      <c r="D38" s="120"/>
      <c r="E38" s="120"/>
      <c r="F38" s="120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9"/>
      <c r="AB38" s="128"/>
      <c r="AC38" s="128"/>
    </row>
    <row r="39" spans="1:29" s="124" customFormat="1" x14ac:dyDescent="0.25">
      <c r="A39" s="118" t="s">
        <v>248</v>
      </c>
      <c r="B39" s="118">
        <v>2016</v>
      </c>
      <c r="C39" s="125">
        <v>32</v>
      </c>
      <c r="D39" s="120"/>
      <c r="E39" s="120"/>
      <c r="F39" s="120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9"/>
      <c r="AB39" s="128"/>
      <c r="AC39" s="128"/>
    </row>
    <row r="40" spans="1:29" s="124" customFormat="1" x14ac:dyDescent="0.25">
      <c r="A40" s="118" t="s">
        <v>248</v>
      </c>
      <c r="B40" s="118">
        <v>2016</v>
      </c>
      <c r="C40" s="125">
        <v>33</v>
      </c>
      <c r="D40" s="120"/>
      <c r="E40" s="120"/>
      <c r="F40" s="120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9"/>
      <c r="AB40" s="128"/>
      <c r="AC40" s="128"/>
    </row>
    <row r="41" spans="1:29" s="124" customFormat="1" x14ac:dyDescent="0.25">
      <c r="A41" s="118" t="s">
        <v>248</v>
      </c>
      <c r="B41" s="118">
        <v>2016</v>
      </c>
      <c r="C41" s="125">
        <v>34</v>
      </c>
      <c r="D41" s="120"/>
      <c r="E41" s="120"/>
      <c r="F41" s="120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9"/>
      <c r="AB41" s="128"/>
      <c r="AC41" s="128"/>
    </row>
    <row r="42" spans="1:29" s="124" customFormat="1" x14ac:dyDescent="0.25">
      <c r="A42" s="118" t="s">
        <v>248</v>
      </c>
      <c r="B42" s="118">
        <v>2016</v>
      </c>
      <c r="C42" s="125">
        <v>35</v>
      </c>
      <c r="D42" s="120"/>
      <c r="E42" s="120"/>
      <c r="F42" s="120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9"/>
      <c r="AB42" s="128"/>
      <c r="AC42" s="128"/>
    </row>
    <row r="43" spans="1:29" s="124" customFormat="1" x14ac:dyDescent="0.25">
      <c r="A43" s="118" t="s">
        <v>248</v>
      </c>
      <c r="B43" s="118">
        <v>2016</v>
      </c>
      <c r="C43" s="125">
        <v>36</v>
      </c>
      <c r="D43" s="120"/>
      <c r="E43" s="120"/>
      <c r="F43" s="120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9"/>
      <c r="AB43" s="128"/>
      <c r="AC43" s="128"/>
    </row>
    <row r="44" spans="1:29" s="124" customFormat="1" ht="15" customHeight="1" x14ac:dyDescent="0.25">
      <c r="A44" s="118" t="s">
        <v>248</v>
      </c>
      <c r="B44" s="118">
        <v>2016</v>
      </c>
      <c r="C44" s="125">
        <v>37</v>
      </c>
      <c r="D44" s="120"/>
      <c r="E44" s="120"/>
      <c r="F44" s="120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9"/>
      <c r="AB44" s="128"/>
      <c r="AC44" s="128"/>
    </row>
    <row r="45" spans="1:29" s="124" customFormat="1" x14ac:dyDescent="0.25">
      <c r="A45" s="118" t="s">
        <v>248</v>
      </c>
      <c r="B45" s="118">
        <v>2016</v>
      </c>
      <c r="C45" s="125">
        <v>38</v>
      </c>
      <c r="D45" s="120"/>
      <c r="E45" s="120"/>
      <c r="F45" s="120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9"/>
      <c r="AB45" s="128"/>
      <c r="AC45" s="128"/>
    </row>
    <row r="46" spans="1:29" s="124" customFormat="1" x14ac:dyDescent="0.25">
      <c r="A46" s="118" t="s">
        <v>248</v>
      </c>
      <c r="B46" s="118">
        <v>2016</v>
      </c>
      <c r="C46" s="125">
        <v>39</v>
      </c>
      <c r="D46" s="120"/>
      <c r="E46" s="120"/>
      <c r="F46" s="120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9"/>
      <c r="AB46" s="128"/>
      <c r="AC46" s="128"/>
    </row>
    <row r="47" spans="1:29" s="124" customFormat="1" x14ac:dyDescent="0.25">
      <c r="A47" s="118" t="s">
        <v>248</v>
      </c>
      <c r="B47" s="118">
        <v>2016</v>
      </c>
      <c r="C47" s="125">
        <v>40</v>
      </c>
      <c r="D47" s="120"/>
      <c r="E47" s="120"/>
      <c r="F47" s="120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9"/>
      <c r="AB47" s="128"/>
      <c r="AC47" s="128"/>
    </row>
    <row r="48" spans="1:29" s="124" customFormat="1" x14ac:dyDescent="0.25">
      <c r="A48" s="118" t="s">
        <v>248</v>
      </c>
      <c r="B48" s="118">
        <v>2016</v>
      </c>
      <c r="C48" s="125">
        <v>41</v>
      </c>
      <c r="D48" s="120"/>
      <c r="E48" s="120"/>
      <c r="F48" s="120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9"/>
      <c r="AB48" s="128"/>
      <c r="AC48" s="128"/>
    </row>
    <row r="49" spans="1:29" s="124" customFormat="1" x14ac:dyDescent="0.25">
      <c r="A49" s="118" t="s">
        <v>248</v>
      </c>
      <c r="B49" s="118">
        <v>2016</v>
      </c>
      <c r="C49" s="125">
        <v>42</v>
      </c>
      <c r="D49" s="120"/>
      <c r="E49" s="120"/>
      <c r="F49" s="120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9"/>
      <c r="AB49" s="128"/>
      <c r="AC49" s="128"/>
    </row>
    <row r="50" spans="1:29" s="124" customFormat="1" x14ac:dyDescent="0.25">
      <c r="A50" s="118" t="s">
        <v>248</v>
      </c>
      <c r="B50" s="118">
        <v>2016</v>
      </c>
      <c r="C50" s="125">
        <v>43</v>
      </c>
      <c r="D50" s="120"/>
      <c r="E50" s="120"/>
      <c r="F50" s="120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9"/>
      <c r="AB50" s="128"/>
      <c r="AC50" s="128"/>
    </row>
    <row r="51" spans="1:29" s="124" customFormat="1" x14ac:dyDescent="0.25">
      <c r="A51" s="118" t="s">
        <v>248</v>
      </c>
      <c r="B51" s="118">
        <v>2016</v>
      </c>
      <c r="C51" s="125">
        <v>44</v>
      </c>
      <c r="D51" s="120"/>
      <c r="E51" s="120"/>
      <c r="F51" s="120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9"/>
      <c r="AB51" s="128"/>
      <c r="AC51" s="128"/>
    </row>
    <row r="52" spans="1:29" s="124" customFormat="1" x14ac:dyDescent="0.25">
      <c r="A52" s="118" t="s">
        <v>248</v>
      </c>
      <c r="B52" s="118">
        <v>2016</v>
      </c>
      <c r="C52" s="125">
        <v>45</v>
      </c>
      <c r="D52" s="120"/>
      <c r="E52" s="120"/>
      <c r="F52" s="120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9"/>
      <c r="AB52" s="128"/>
      <c r="AC52" s="128"/>
    </row>
    <row r="53" spans="1:29" s="124" customFormat="1" ht="15" customHeight="1" x14ac:dyDescent="0.25">
      <c r="A53" s="118" t="s">
        <v>248</v>
      </c>
      <c r="B53" s="118">
        <v>2016</v>
      </c>
      <c r="C53" s="125">
        <v>46</v>
      </c>
      <c r="D53" s="120"/>
      <c r="E53" s="120"/>
      <c r="F53" s="120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9"/>
      <c r="AB53" s="128"/>
      <c r="AC53" s="128"/>
    </row>
    <row r="54" spans="1:29" s="124" customFormat="1" x14ac:dyDescent="0.25">
      <c r="A54" s="118" t="s">
        <v>248</v>
      </c>
      <c r="B54" s="118">
        <v>2016</v>
      </c>
      <c r="C54" s="125">
        <v>47</v>
      </c>
      <c r="D54" s="120"/>
      <c r="E54" s="120"/>
      <c r="F54" s="120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9"/>
      <c r="AB54" s="128"/>
      <c r="AC54" s="128"/>
    </row>
    <row r="55" spans="1:29" s="124" customFormat="1" x14ac:dyDescent="0.25">
      <c r="A55" s="118" t="s">
        <v>248</v>
      </c>
      <c r="B55" s="118">
        <v>2016</v>
      </c>
      <c r="C55" s="125">
        <v>48</v>
      </c>
      <c r="D55" s="120"/>
      <c r="E55" s="120"/>
      <c r="F55" s="120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9"/>
      <c r="AB55" s="128"/>
      <c r="AC55" s="128"/>
    </row>
    <row r="56" spans="1:29" s="124" customFormat="1" x14ac:dyDescent="0.25">
      <c r="A56" s="118" t="s">
        <v>248</v>
      </c>
      <c r="B56" s="118">
        <v>2016</v>
      </c>
      <c r="C56" s="125">
        <v>49</v>
      </c>
      <c r="D56" s="120"/>
      <c r="E56" s="120"/>
      <c r="F56" s="120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9"/>
      <c r="AB56" s="128"/>
      <c r="AC56" s="128"/>
    </row>
    <row r="57" spans="1:29" s="124" customFormat="1" x14ac:dyDescent="0.25">
      <c r="A57" s="118" t="s">
        <v>248</v>
      </c>
      <c r="B57" s="118">
        <v>2016</v>
      </c>
      <c r="C57" s="125">
        <v>50</v>
      </c>
      <c r="D57" s="120"/>
      <c r="E57" s="120"/>
      <c r="F57" s="120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9"/>
      <c r="AB57" s="128"/>
      <c r="AC57" s="128"/>
    </row>
    <row r="58" spans="1:29" s="124" customFormat="1" x14ac:dyDescent="0.25">
      <c r="A58" s="118" t="s">
        <v>248</v>
      </c>
      <c r="B58" s="118">
        <v>2016</v>
      </c>
      <c r="C58" s="125">
        <v>51</v>
      </c>
      <c r="D58" s="120"/>
      <c r="E58" s="120"/>
      <c r="F58" s="120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9"/>
      <c r="AB58" s="128"/>
      <c r="AC58" s="128"/>
    </row>
    <row r="59" spans="1:29" s="124" customFormat="1" x14ac:dyDescent="0.25">
      <c r="A59" s="118" t="s">
        <v>248</v>
      </c>
      <c r="B59" s="118">
        <v>2016</v>
      </c>
      <c r="C59" s="125">
        <v>52</v>
      </c>
      <c r="D59" s="120"/>
      <c r="E59" s="120"/>
      <c r="F59" s="120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9"/>
      <c r="AB59" s="128"/>
      <c r="AC59" s="128"/>
    </row>
  </sheetData>
  <protectedRanges>
    <protectedRange sqref="X52:Z59 G52:Q59" name="Rango1"/>
    <protectedRange sqref="X49:Z51 G49:Q51" name="Rango1_1"/>
    <protectedRange sqref="X31:Z48 G31:Q48" name="Rango1_1_2"/>
    <protectedRange sqref="X26:Z30 G26:Q30" name="Rango1_2"/>
    <protectedRange sqref="X24:Z25 G24:Q25" name="Rango1_4"/>
    <protectedRange sqref="I16:Q17 I8:L15 X16:X17 H18:Q23 G8:G23 H8:H17 X18:Z23" name="Rango1_5"/>
    <protectedRange sqref="C4" name="Datos_1"/>
    <protectedRange sqref="X8:X15 M8:Q15" name="Rango1_5_2"/>
    <protectedRange sqref="R52:W59" name="Rango1_3"/>
    <protectedRange sqref="R49:W51" name="Rango1_1_1"/>
    <protectedRange sqref="R31:W48" name="Rango1_1_2_1"/>
    <protectedRange sqref="R26:W30" name="Rango1_2_1"/>
    <protectedRange sqref="R24:W25" name="Rango1_4_1"/>
    <protectedRange sqref="Y8:AC17 R8:W23" name="Rango1_5_1"/>
  </protectedRanges>
  <mergeCells count="5">
    <mergeCell ref="J5:K5"/>
    <mergeCell ref="L5:Q5"/>
    <mergeCell ref="R5:W5"/>
    <mergeCell ref="D5:I5"/>
    <mergeCell ref="X5:AC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X59"/>
  <sheetViews>
    <sheetView zoomScaleNormal="100" workbookViewId="0"/>
  </sheetViews>
  <sheetFormatPr baseColWidth="10" defaultColWidth="11.42578125" defaultRowHeight="15" x14ac:dyDescent="0.25"/>
  <cols>
    <col min="3" max="3" width="10.5703125" customWidth="1"/>
    <col min="4" max="11" width="12.140625" customWidth="1"/>
    <col min="12" max="12" width="6.140625" customWidth="1"/>
    <col min="15" max="15" width="12.85546875" customWidth="1"/>
  </cols>
  <sheetData>
    <row r="1" spans="1:24" x14ac:dyDescent="0.25">
      <c r="A1" s="8" t="s">
        <v>30</v>
      </c>
      <c r="D1" s="8"/>
      <c r="E1" s="8"/>
      <c r="F1" s="8"/>
      <c r="G1" s="8"/>
      <c r="H1" s="8"/>
      <c r="I1" s="8"/>
      <c r="J1" s="8"/>
      <c r="K1" s="8"/>
    </row>
    <row r="2" spans="1:24" ht="21" x14ac:dyDescent="0.35">
      <c r="A2" s="14" t="s">
        <v>243</v>
      </c>
      <c r="D2" s="8"/>
      <c r="E2" s="8"/>
      <c r="F2" s="8"/>
      <c r="G2" s="8"/>
      <c r="H2" s="8"/>
      <c r="I2" s="8"/>
      <c r="J2" s="8"/>
      <c r="K2" s="8"/>
    </row>
    <row r="3" spans="1:24" x14ac:dyDescent="0.25">
      <c r="A3" s="44" t="s">
        <v>245</v>
      </c>
      <c r="B3" s="6"/>
      <c r="C3" s="5"/>
      <c r="F3" s="3"/>
      <c r="G3" s="3"/>
      <c r="H3" s="3"/>
      <c r="I3" s="3"/>
      <c r="J3" s="3"/>
      <c r="K3" s="3"/>
    </row>
    <row r="4" spans="1:24" ht="15.75" x14ac:dyDescent="0.25">
      <c r="A4" s="24" t="s">
        <v>38</v>
      </c>
      <c r="B4" s="6"/>
      <c r="C4" s="5"/>
      <c r="F4" s="3"/>
      <c r="G4" s="3"/>
      <c r="H4" s="3"/>
      <c r="I4" s="3"/>
      <c r="J4" s="3"/>
      <c r="K4" s="3"/>
    </row>
    <row r="5" spans="1:24" ht="21" x14ac:dyDescent="0.25">
      <c r="D5" s="198" t="s">
        <v>10</v>
      </c>
      <c r="E5" s="199"/>
      <c r="F5" s="199"/>
      <c r="G5" s="199"/>
      <c r="H5" s="199"/>
      <c r="I5" s="199"/>
      <c r="J5" s="10"/>
      <c r="K5" s="10"/>
      <c r="L5" s="1"/>
      <c r="M5" s="198" t="s">
        <v>11</v>
      </c>
      <c r="N5" s="199"/>
      <c r="O5" s="199"/>
      <c r="P5" s="199"/>
      <c r="Q5" s="199"/>
      <c r="R5" s="199"/>
      <c r="S5" s="199"/>
      <c r="T5" s="199"/>
      <c r="U5" s="199"/>
    </row>
    <row r="6" spans="1:24" s="7" customFormat="1" ht="77.25" customHeight="1" x14ac:dyDescent="0.25">
      <c r="A6" s="18" t="s">
        <v>35</v>
      </c>
      <c r="B6" s="18" t="s">
        <v>12</v>
      </c>
      <c r="C6" s="15" t="s">
        <v>1</v>
      </c>
      <c r="D6" s="23" t="s">
        <v>277</v>
      </c>
      <c r="E6" s="23" t="s">
        <v>276</v>
      </c>
      <c r="F6" s="23" t="s">
        <v>268</v>
      </c>
      <c r="G6" s="23" t="s">
        <v>273</v>
      </c>
      <c r="H6" s="23" t="s">
        <v>274</v>
      </c>
      <c r="I6" s="23" t="s">
        <v>275</v>
      </c>
      <c r="J6" s="16" t="s">
        <v>51</v>
      </c>
      <c r="K6" s="16" t="s">
        <v>52</v>
      </c>
      <c r="M6" s="16" t="s">
        <v>2</v>
      </c>
      <c r="N6" s="16" t="s">
        <v>5</v>
      </c>
      <c r="O6" s="16" t="s">
        <v>6</v>
      </c>
      <c r="P6" s="16" t="s">
        <v>7</v>
      </c>
      <c r="Q6" s="16" t="s">
        <v>3</v>
      </c>
      <c r="R6" s="12" t="s">
        <v>8</v>
      </c>
      <c r="S6" s="12" t="s">
        <v>4</v>
      </c>
      <c r="T6" s="12" t="s">
        <v>18</v>
      </c>
      <c r="U6" s="13" t="s">
        <v>9</v>
      </c>
      <c r="V6" s="11"/>
      <c r="W6" s="11"/>
      <c r="X6" s="11"/>
    </row>
    <row r="7" spans="1:24" s="20" customFormat="1" ht="51" customHeight="1" x14ac:dyDescent="0.25">
      <c r="A7" s="29" t="s">
        <v>14</v>
      </c>
      <c r="B7" s="29" t="s">
        <v>12</v>
      </c>
      <c r="C7" s="29" t="s">
        <v>15</v>
      </c>
      <c r="D7" s="30" t="s">
        <v>266</v>
      </c>
      <c r="E7" s="30" t="s">
        <v>267</v>
      </c>
      <c r="F7" s="30" t="s">
        <v>269</v>
      </c>
      <c r="G7" s="30" t="s">
        <v>270</v>
      </c>
      <c r="H7" s="30" t="s">
        <v>271</v>
      </c>
      <c r="I7" s="30" t="s">
        <v>272</v>
      </c>
      <c r="J7" s="30" t="s">
        <v>16</v>
      </c>
      <c r="K7" s="30" t="s">
        <v>17</v>
      </c>
      <c r="L7" s="31"/>
      <c r="M7" s="32" t="s">
        <v>19</v>
      </c>
      <c r="N7" s="32" t="s">
        <v>20</v>
      </c>
      <c r="O7" s="32" t="s">
        <v>21</v>
      </c>
      <c r="P7" s="32" t="s">
        <v>22</v>
      </c>
      <c r="Q7" s="32" t="s">
        <v>23</v>
      </c>
      <c r="R7" s="33" t="s">
        <v>24</v>
      </c>
      <c r="S7" s="33" t="s">
        <v>25</v>
      </c>
      <c r="T7" s="33" t="s">
        <v>26</v>
      </c>
      <c r="U7" s="33" t="s">
        <v>27</v>
      </c>
      <c r="V7" s="21"/>
      <c r="W7" s="21"/>
      <c r="X7" s="21"/>
    </row>
    <row r="8" spans="1:24" s="124" customFormat="1" x14ac:dyDescent="0.25">
      <c r="A8" s="128" t="s">
        <v>195</v>
      </c>
      <c r="B8" s="128">
        <v>2016</v>
      </c>
      <c r="C8" s="125">
        <v>1</v>
      </c>
      <c r="D8" s="121"/>
      <c r="E8" s="121"/>
      <c r="F8" s="121"/>
      <c r="G8" s="121"/>
      <c r="H8" s="121"/>
      <c r="I8" s="121"/>
      <c r="J8" s="122"/>
      <c r="K8" s="122">
        <f t="shared" ref="K8:K21" si="0">SUM(D8:J8)</f>
        <v>0</v>
      </c>
      <c r="L8" s="130"/>
      <c r="M8" s="131"/>
      <c r="N8" s="122"/>
      <c r="O8" s="122"/>
      <c r="P8" s="122"/>
      <c r="Q8" s="127"/>
      <c r="R8" s="128"/>
      <c r="S8" s="128"/>
      <c r="T8" s="128"/>
      <c r="U8" s="128"/>
    </row>
    <row r="9" spans="1:24" s="124" customFormat="1" x14ac:dyDescent="0.25">
      <c r="A9" s="128" t="s">
        <v>195</v>
      </c>
      <c r="B9" s="128">
        <v>2016</v>
      </c>
      <c r="C9" s="125">
        <v>2</v>
      </c>
      <c r="D9" s="121"/>
      <c r="E9" s="121"/>
      <c r="F9" s="122"/>
      <c r="G9" s="122"/>
      <c r="H9" s="121"/>
      <c r="I9" s="121"/>
      <c r="J9" s="122"/>
      <c r="K9" s="122">
        <f t="shared" si="0"/>
        <v>0</v>
      </c>
      <c r="L9" s="130"/>
      <c r="M9" s="131"/>
      <c r="N9" s="122"/>
      <c r="O9" s="122"/>
      <c r="P9" s="122"/>
      <c r="Q9" s="127"/>
      <c r="R9" s="128"/>
      <c r="S9" s="128"/>
      <c r="T9" s="128"/>
      <c r="U9" s="128"/>
    </row>
    <row r="10" spans="1:24" s="124" customFormat="1" x14ac:dyDescent="0.25">
      <c r="A10" s="128" t="s">
        <v>195</v>
      </c>
      <c r="B10" s="128">
        <v>2016</v>
      </c>
      <c r="C10" s="125">
        <v>3</v>
      </c>
      <c r="D10" s="121"/>
      <c r="E10" s="121"/>
      <c r="F10" s="122"/>
      <c r="G10" s="122"/>
      <c r="H10" s="121"/>
      <c r="I10" s="121"/>
      <c r="J10" s="122"/>
      <c r="K10" s="122">
        <f t="shared" si="0"/>
        <v>0</v>
      </c>
      <c r="L10" s="130"/>
      <c r="M10" s="131"/>
      <c r="N10" s="122"/>
      <c r="O10" s="122"/>
      <c r="P10" s="122"/>
      <c r="Q10" s="127"/>
      <c r="R10" s="128"/>
      <c r="S10" s="128"/>
      <c r="T10" s="128"/>
      <c r="U10" s="128"/>
    </row>
    <row r="11" spans="1:24" s="124" customFormat="1" x14ac:dyDescent="0.25">
      <c r="A11" s="128" t="s">
        <v>195</v>
      </c>
      <c r="B11" s="128">
        <v>2016</v>
      </c>
      <c r="C11" s="125">
        <v>4</v>
      </c>
      <c r="D11" s="122"/>
      <c r="E11" s="122"/>
      <c r="F11" s="122"/>
      <c r="G11" s="122"/>
      <c r="H11" s="122"/>
      <c r="I11" s="122"/>
      <c r="J11" s="122"/>
      <c r="K11" s="122">
        <f t="shared" si="0"/>
        <v>0</v>
      </c>
      <c r="L11" s="130"/>
      <c r="M11" s="131"/>
      <c r="N11" s="122"/>
      <c r="O11" s="122"/>
      <c r="P11" s="122"/>
      <c r="Q11" s="127"/>
      <c r="R11" s="128"/>
      <c r="S11" s="128"/>
      <c r="T11" s="128"/>
      <c r="U11" s="128"/>
    </row>
    <row r="12" spans="1:24" s="124" customFormat="1" x14ac:dyDescent="0.25">
      <c r="A12" s="128" t="s">
        <v>195</v>
      </c>
      <c r="B12" s="128">
        <v>2016</v>
      </c>
      <c r="C12" s="125">
        <v>5</v>
      </c>
      <c r="D12" s="122"/>
      <c r="E12" s="122"/>
      <c r="F12" s="122"/>
      <c r="G12" s="122"/>
      <c r="H12" s="122"/>
      <c r="I12" s="122"/>
      <c r="J12" s="122"/>
      <c r="K12" s="122">
        <f t="shared" si="0"/>
        <v>0</v>
      </c>
      <c r="L12" s="130"/>
      <c r="M12" s="131"/>
      <c r="N12" s="122"/>
      <c r="O12" s="122"/>
      <c r="P12" s="122"/>
      <c r="Q12" s="127"/>
      <c r="R12" s="128"/>
      <c r="S12" s="128"/>
      <c r="T12" s="128"/>
      <c r="U12" s="128"/>
    </row>
    <row r="13" spans="1:24" s="124" customFormat="1" x14ac:dyDescent="0.25">
      <c r="A13" s="128" t="s">
        <v>195</v>
      </c>
      <c r="B13" s="128">
        <v>2016</v>
      </c>
      <c r="C13" s="125">
        <v>6</v>
      </c>
      <c r="D13" s="122"/>
      <c r="E13" s="122"/>
      <c r="F13" s="122"/>
      <c r="G13" s="122"/>
      <c r="H13" s="122"/>
      <c r="I13" s="122"/>
      <c r="J13" s="122"/>
      <c r="K13" s="122">
        <f t="shared" si="0"/>
        <v>0</v>
      </c>
      <c r="L13" s="130"/>
      <c r="M13" s="131"/>
      <c r="N13" s="122"/>
      <c r="O13" s="122"/>
      <c r="P13" s="122"/>
      <c r="Q13" s="127"/>
      <c r="R13" s="128"/>
      <c r="S13" s="128"/>
      <c r="T13" s="128"/>
      <c r="U13" s="128"/>
    </row>
    <row r="14" spans="1:24" s="124" customFormat="1" ht="15" customHeight="1" x14ac:dyDescent="0.25">
      <c r="A14" s="128" t="s">
        <v>195</v>
      </c>
      <c r="B14" s="128">
        <v>2016</v>
      </c>
      <c r="C14" s="125">
        <v>7</v>
      </c>
      <c r="D14" s="122"/>
      <c r="E14" s="122"/>
      <c r="F14" s="122"/>
      <c r="G14" s="122"/>
      <c r="H14" s="122"/>
      <c r="I14" s="122"/>
      <c r="J14" s="122"/>
      <c r="K14" s="122">
        <f>SUM(D14:J14)</f>
        <v>0</v>
      </c>
      <c r="L14" s="130"/>
      <c r="M14" s="131"/>
      <c r="N14" s="122"/>
      <c r="O14" s="122"/>
      <c r="P14" s="122"/>
      <c r="Q14" s="127"/>
      <c r="R14" s="128"/>
      <c r="S14" s="128"/>
      <c r="T14" s="128"/>
      <c r="U14" s="128"/>
    </row>
    <row r="15" spans="1:24" s="124" customFormat="1" x14ac:dyDescent="0.25">
      <c r="A15" s="128" t="s">
        <v>195</v>
      </c>
      <c r="B15" s="128">
        <v>2016</v>
      </c>
      <c r="C15" s="125">
        <v>8</v>
      </c>
      <c r="D15" s="122"/>
      <c r="E15" s="122"/>
      <c r="F15" s="122"/>
      <c r="G15" s="122"/>
      <c r="H15" s="122"/>
      <c r="I15" s="122"/>
      <c r="J15" s="122"/>
      <c r="K15" s="122">
        <f t="shared" si="0"/>
        <v>0</v>
      </c>
      <c r="L15" s="130"/>
      <c r="M15" s="131"/>
      <c r="N15" s="122"/>
      <c r="O15" s="122"/>
      <c r="P15" s="122"/>
      <c r="Q15" s="127"/>
      <c r="R15" s="128"/>
      <c r="S15" s="128"/>
      <c r="T15" s="128"/>
      <c r="U15" s="128"/>
    </row>
    <row r="16" spans="1:24" s="124" customFormat="1" x14ac:dyDescent="0.25">
      <c r="A16" s="128" t="s">
        <v>195</v>
      </c>
      <c r="B16" s="128">
        <v>2016</v>
      </c>
      <c r="C16" s="125">
        <v>9</v>
      </c>
      <c r="D16" s="122"/>
      <c r="E16" s="122"/>
      <c r="F16" s="122"/>
      <c r="G16" s="122"/>
      <c r="H16" s="122"/>
      <c r="I16" s="122"/>
      <c r="J16" s="122"/>
      <c r="K16" s="122">
        <f t="shared" si="0"/>
        <v>0</v>
      </c>
      <c r="L16" s="130"/>
      <c r="M16" s="131"/>
      <c r="N16" s="122"/>
      <c r="O16" s="122"/>
      <c r="P16" s="122"/>
      <c r="Q16" s="127"/>
      <c r="R16" s="128"/>
      <c r="S16" s="128"/>
      <c r="T16" s="128"/>
      <c r="U16" s="128"/>
    </row>
    <row r="17" spans="1:21" s="124" customFormat="1" x14ac:dyDescent="0.25">
      <c r="A17" s="128" t="s">
        <v>195</v>
      </c>
      <c r="B17" s="128">
        <v>2016</v>
      </c>
      <c r="C17" s="125">
        <v>10</v>
      </c>
      <c r="D17" s="122"/>
      <c r="E17" s="122"/>
      <c r="F17" s="122"/>
      <c r="G17" s="122"/>
      <c r="H17" s="122"/>
      <c r="I17" s="122"/>
      <c r="J17" s="122"/>
      <c r="K17" s="122">
        <f t="shared" si="0"/>
        <v>0</v>
      </c>
      <c r="L17" s="130"/>
      <c r="M17" s="131"/>
      <c r="N17" s="122"/>
      <c r="O17" s="122"/>
      <c r="P17" s="122"/>
      <c r="Q17" s="127"/>
      <c r="R17" s="128"/>
      <c r="S17" s="128"/>
      <c r="T17" s="128"/>
      <c r="U17" s="128"/>
    </row>
    <row r="18" spans="1:21" s="124" customFormat="1" x14ac:dyDescent="0.25">
      <c r="A18" s="128" t="s">
        <v>195</v>
      </c>
      <c r="B18" s="128">
        <v>2016</v>
      </c>
      <c r="C18" s="125">
        <v>11</v>
      </c>
      <c r="D18" s="122"/>
      <c r="E18" s="122"/>
      <c r="F18" s="122"/>
      <c r="G18" s="122"/>
      <c r="H18" s="122"/>
      <c r="I18" s="122"/>
      <c r="J18" s="122"/>
      <c r="K18" s="122">
        <f t="shared" si="0"/>
        <v>0</v>
      </c>
      <c r="L18" s="130"/>
      <c r="M18" s="131"/>
      <c r="N18" s="122"/>
      <c r="O18" s="122"/>
      <c r="P18" s="122"/>
      <c r="Q18" s="127"/>
      <c r="R18" s="128"/>
      <c r="S18" s="128"/>
      <c r="T18" s="128"/>
      <c r="U18" s="128"/>
    </row>
    <row r="19" spans="1:21" s="124" customFormat="1" x14ac:dyDescent="0.25">
      <c r="A19" s="128" t="s">
        <v>195</v>
      </c>
      <c r="B19" s="128">
        <v>2016</v>
      </c>
      <c r="C19" s="125">
        <v>12</v>
      </c>
      <c r="D19" s="122"/>
      <c r="E19" s="122"/>
      <c r="F19" s="122"/>
      <c r="G19" s="122"/>
      <c r="H19" s="122"/>
      <c r="I19" s="122"/>
      <c r="J19" s="122"/>
      <c r="K19" s="122">
        <f t="shared" si="0"/>
        <v>0</v>
      </c>
      <c r="L19" s="130"/>
      <c r="M19" s="131"/>
      <c r="N19" s="122"/>
      <c r="O19" s="122"/>
      <c r="P19" s="122"/>
      <c r="Q19" s="127"/>
      <c r="R19" s="128"/>
      <c r="S19" s="128"/>
      <c r="T19" s="128"/>
      <c r="U19" s="128"/>
    </row>
    <row r="20" spans="1:21" s="124" customFormat="1" x14ac:dyDescent="0.25">
      <c r="A20" s="128" t="s">
        <v>195</v>
      </c>
      <c r="B20" s="128">
        <v>2016</v>
      </c>
      <c r="C20" s="125">
        <v>13</v>
      </c>
      <c r="D20" s="122"/>
      <c r="E20" s="122"/>
      <c r="F20" s="122"/>
      <c r="G20" s="122"/>
      <c r="H20" s="122"/>
      <c r="I20" s="122"/>
      <c r="J20" s="122"/>
      <c r="K20" s="122">
        <f t="shared" si="0"/>
        <v>0</v>
      </c>
      <c r="L20" s="130"/>
      <c r="M20" s="131"/>
      <c r="N20" s="122"/>
      <c r="O20" s="122"/>
      <c r="P20" s="122"/>
      <c r="Q20" s="127"/>
      <c r="R20" s="128"/>
      <c r="S20" s="128"/>
      <c r="T20" s="128"/>
      <c r="U20" s="128"/>
    </row>
    <row r="21" spans="1:21" s="124" customFormat="1" x14ac:dyDescent="0.25">
      <c r="A21" s="128" t="s">
        <v>195</v>
      </c>
      <c r="B21" s="128">
        <v>2016</v>
      </c>
      <c r="C21" s="125">
        <v>14</v>
      </c>
      <c r="D21" s="122"/>
      <c r="E21" s="122"/>
      <c r="F21" s="122"/>
      <c r="G21" s="122"/>
      <c r="H21" s="122"/>
      <c r="I21" s="122"/>
      <c r="J21" s="122"/>
      <c r="K21" s="122">
        <f t="shared" si="0"/>
        <v>0</v>
      </c>
      <c r="L21" s="130"/>
      <c r="M21" s="131"/>
      <c r="N21" s="122"/>
      <c r="O21" s="122"/>
      <c r="P21" s="122"/>
      <c r="Q21" s="127"/>
      <c r="R21" s="128"/>
      <c r="S21" s="128"/>
      <c r="T21" s="128"/>
      <c r="U21" s="128"/>
    </row>
    <row r="22" spans="1:21" s="124" customFormat="1" x14ac:dyDescent="0.25">
      <c r="A22" s="128" t="s">
        <v>195</v>
      </c>
      <c r="B22" s="128">
        <v>2016</v>
      </c>
      <c r="C22" s="125">
        <v>15</v>
      </c>
      <c r="D22" s="122"/>
      <c r="E22" s="122"/>
      <c r="F22" s="122"/>
      <c r="G22" s="122"/>
      <c r="H22" s="122"/>
      <c r="I22" s="122"/>
      <c r="J22" s="122"/>
      <c r="K22" s="122">
        <f t="shared" ref="K22:K59" si="1">SUM(D22:J22)</f>
        <v>0</v>
      </c>
      <c r="L22" s="130"/>
      <c r="M22" s="131"/>
      <c r="N22" s="122"/>
      <c r="O22" s="122"/>
      <c r="P22" s="122"/>
      <c r="Q22" s="127"/>
      <c r="R22" s="128"/>
      <c r="S22" s="128"/>
      <c r="T22" s="128"/>
      <c r="U22" s="128"/>
    </row>
    <row r="23" spans="1:21" s="124" customFormat="1" x14ac:dyDescent="0.25">
      <c r="A23" s="128" t="s">
        <v>195</v>
      </c>
      <c r="B23" s="128">
        <v>2016</v>
      </c>
      <c r="C23" s="125">
        <v>16</v>
      </c>
      <c r="D23" s="122"/>
      <c r="E23" s="122"/>
      <c r="F23" s="122"/>
      <c r="G23" s="122"/>
      <c r="H23" s="122"/>
      <c r="I23" s="122"/>
      <c r="J23" s="122"/>
      <c r="K23" s="122">
        <f t="shared" si="1"/>
        <v>0</v>
      </c>
      <c r="L23" s="130"/>
      <c r="M23" s="131"/>
      <c r="N23" s="122"/>
      <c r="O23" s="122"/>
      <c r="P23" s="122"/>
      <c r="Q23" s="127"/>
      <c r="R23" s="128"/>
      <c r="S23" s="128"/>
      <c r="T23" s="128"/>
      <c r="U23" s="128"/>
    </row>
    <row r="24" spans="1:21" s="124" customFormat="1" x14ac:dyDescent="0.25">
      <c r="A24" s="128" t="s">
        <v>195</v>
      </c>
      <c r="B24" s="128">
        <v>2016</v>
      </c>
      <c r="C24" s="125">
        <v>17</v>
      </c>
      <c r="D24" s="122"/>
      <c r="E24" s="122"/>
      <c r="F24" s="122"/>
      <c r="G24" s="122"/>
      <c r="H24" s="122"/>
      <c r="I24" s="122"/>
      <c r="J24" s="122"/>
      <c r="K24" s="122">
        <f t="shared" si="1"/>
        <v>0</v>
      </c>
      <c r="L24" s="130"/>
      <c r="M24" s="131"/>
      <c r="N24" s="122"/>
      <c r="O24" s="122"/>
      <c r="P24" s="122"/>
      <c r="Q24" s="127"/>
      <c r="R24" s="128"/>
      <c r="S24" s="128"/>
      <c r="T24" s="128"/>
      <c r="U24" s="128"/>
    </row>
    <row r="25" spans="1:21" s="124" customFormat="1" x14ac:dyDescent="0.25">
      <c r="A25" s="128" t="s">
        <v>195</v>
      </c>
      <c r="B25" s="128">
        <v>2016</v>
      </c>
      <c r="C25" s="125">
        <v>18</v>
      </c>
      <c r="D25" s="122"/>
      <c r="E25" s="122"/>
      <c r="F25" s="122"/>
      <c r="G25" s="122"/>
      <c r="H25" s="122"/>
      <c r="I25" s="122"/>
      <c r="J25" s="122"/>
      <c r="K25" s="122">
        <f t="shared" si="1"/>
        <v>0</v>
      </c>
      <c r="L25" s="130"/>
      <c r="M25" s="131"/>
      <c r="N25" s="122"/>
      <c r="O25" s="122"/>
      <c r="P25" s="122"/>
      <c r="Q25" s="127"/>
      <c r="R25" s="128"/>
      <c r="S25" s="128"/>
      <c r="T25" s="128"/>
      <c r="U25" s="128"/>
    </row>
    <row r="26" spans="1:21" s="124" customFormat="1" x14ac:dyDescent="0.25">
      <c r="A26" s="128" t="s">
        <v>195</v>
      </c>
      <c r="B26" s="128">
        <v>2016</v>
      </c>
      <c r="C26" s="125">
        <v>19</v>
      </c>
      <c r="D26" s="122"/>
      <c r="E26" s="122"/>
      <c r="F26" s="122"/>
      <c r="G26" s="122"/>
      <c r="H26" s="122"/>
      <c r="I26" s="122"/>
      <c r="J26" s="122"/>
      <c r="K26" s="122">
        <f t="shared" si="1"/>
        <v>0</v>
      </c>
      <c r="L26" s="130"/>
      <c r="M26" s="131"/>
      <c r="N26" s="122"/>
      <c r="O26" s="122"/>
      <c r="P26" s="122"/>
      <c r="Q26" s="127"/>
      <c r="R26" s="128"/>
      <c r="S26" s="128"/>
      <c r="T26" s="128"/>
      <c r="U26" s="128"/>
    </row>
    <row r="27" spans="1:21" s="124" customFormat="1" x14ac:dyDescent="0.25">
      <c r="A27" s="128" t="s">
        <v>195</v>
      </c>
      <c r="B27" s="128">
        <v>2016</v>
      </c>
      <c r="C27" s="125">
        <v>20</v>
      </c>
      <c r="D27" s="122"/>
      <c r="E27" s="122"/>
      <c r="F27" s="122"/>
      <c r="G27" s="122"/>
      <c r="H27" s="122"/>
      <c r="I27" s="122"/>
      <c r="J27" s="122"/>
      <c r="K27" s="122">
        <f t="shared" si="1"/>
        <v>0</v>
      </c>
      <c r="L27" s="130"/>
      <c r="M27" s="131"/>
      <c r="N27" s="122"/>
      <c r="O27" s="122"/>
      <c r="P27" s="122"/>
      <c r="Q27" s="127"/>
      <c r="R27" s="128"/>
      <c r="S27" s="128"/>
      <c r="T27" s="128"/>
      <c r="U27" s="128"/>
    </row>
    <row r="28" spans="1:21" s="124" customFormat="1" x14ac:dyDescent="0.25">
      <c r="A28" s="128" t="s">
        <v>195</v>
      </c>
      <c r="B28" s="128">
        <v>2016</v>
      </c>
      <c r="C28" s="125">
        <v>21</v>
      </c>
      <c r="D28" s="122"/>
      <c r="E28" s="122"/>
      <c r="F28" s="122"/>
      <c r="G28" s="122"/>
      <c r="H28" s="122"/>
      <c r="I28" s="122"/>
      <c r="J28" s="122"/>
      <c r="K28" s="122">
        <f t="shared" si="1"/>
        <v>0</v>
      </c>
      <c r="L28" s="130"/>
      <c r="M28" s="131"/>
      <c r="N28" s="122"/>
      <c r="O28" s="122"/>
      <c r="P28" s="122"/>
      <c r="Q28" s="127"/>
      <c r="R28" s="128"/>
      <c r="S28" s="128"/>
      <c r="T28" s="128"/>
      <c r="U28" s="128"/>
    </row>
    <row r="29" spans="1:21" s="124" customFormat="1" ht="15" customHeight="1" x14ac:dyDescent="0.25">
      <c r="A29" s="128" t="s">
        <v>195</v>
      </c>
      <c r="B29" s="128">
        <v>2016</v>
      </c>
      <c r="C29" s="125">
        <v>22</v>
      </c>
      <c r="D29" s="122"/>
      <c r="E29" s="122"/>
      <c r="F29" s="122"/>
      <c r="G29" s="122"/>
      <c r="H29" s="122"/>
      <c r="I29" s="122"/>
      <c r="J29" s="122"/>
      <c r="K29" s="122">
        <f t="shared" si="1"/>
        <v>0</v>
      </c>
      <c r="L29" s="130"/>
      <c r="M29" s="131"/>
      <c r="N29" s="122"/>
      <c r="O29" s="122"/>
      <c r="P29" s="122"/>
      <c r="Q29" s="127"/>
      <c r="R29" s="128"/>
      <c r="S29" s="128"/>
      <c r="T29" s="128"/>
      <c r="U29" s="128"/>
    </row>
    <row r="30" spans="1:21" s="124" customFormat="1" x14ac:dyDescent="0.25">
      <c r="A30" s="128" t="s">
        <v>195</v>
      </c>
      <c r="B30" s="128">
        <v>2016</v>
      </c>
      <c r="C30" s="125">
        <v>23</v>
      </c>
      <c r="D30" s="122"/>
      <c r="E30" s="122"/>
      <c r="F30" s="122"/>
      <c r="G30" s="122"/>
      <c r="H30" s="122"/>
      <c r="I30" s="122"/>
      <c r="J30" s="122"/>
      <c r="K30" s="122">
        <f t="shared" si="1"/>
        <v>0</v>
      </c>
      <c r="L30" s="130"/>
      <c r="M30" s="131"/>
      <c r="N30" s="122"/>
      <c r="O30" s="122"/>
      <c r="P30" s="122"/>
      <c r="Q30" s="127"/>
      <c r="R30" s="128"/>
      <c r="S30" s="128"/>
      <c r="T30" s="128"/>
      <c r="U30" s="128"/>
    </row>
    <row r="31" spans="1:21" s="124" customFormat="1" x14ac:dyDescent="0.25">
      <c r="A31" s="128" t="s">
        <v>195</v>
      </c>
      <c r="B31" s="128">
        <v>2016</v>
      </c>
      <c r="C31" s="125">
        <v>24</v>
      </c>
      <c r="D31" s="122"/>
      <c r="E31" s="122"/>
      <c r="F31" s="122"/>
      <c r="G31" s="122"/>
      <c r="H31" s="122"/>
      <c r="I31" s="122"/>
      <c r="J31" s="122"/>
      <c r="K31" s="122">
        <f t="shared" si="1"/>
        <v>0</v>
      </c>
      <c r="L31" s="130"/>
      <c r="M31" s="131"/>
      <c r="N31" s="122"/>
      <c r="O31" s="122"/>
      <c r="P31" s="122"/>
      <c r="Q31" s="127"/>
      <c r="R31" s="128"/>
      <c r="S31" s="128"/>
      <c r="T31" s="128"/>
      <c r="U31" s="128"/>
    </row>
    <row r="32" spans="1:21" s="124" customFormat="1" x14ac:dyDescent="0.25">
      <c r="A32" s="128" t="s">
        <v>195</v>
      </c>
      <c r="B32" s="128">
        <v>2016</v>
      </c>
      <c r="C32" s="125">
        <v>25</v>
      </c>
      <c r="D32" s="122"/>
      <c r="E32" s="122"/>
      <c r="F32" s="122"/>
      <c r="G32" s="122"/>
      <c r="H32" s="122"/>
      <c r="I32" s="122"/>
      <c r="J32" s="122"/>
      <c r="K32" s="122">
        <f t="shared" si="1"/>
        <v>0</v>
      </c>
      <c r="L32" s="130"/>
      <c r="M32" s="131"/>
      <c r="N32" s="122"/>
      <c r="O32" s="122"/>
      <c r="P32" s="122"/>
      <c r="Q32" s="129"/>
      <c r="R32" s="128"/>
      <c r="S32" s="128"/>
      <c r="T32" s="128"/>
      <c r="U32" s="128"/>
    </row>
    <row r="33" spans="1:21" s="124" customFormat="1" x14ac:dyDescent="0.25">
      <c r="A33" s="128" t="s">
        <v>195</v>
      </c>
      <c r="B33" s="128">
        <v>2016</v>
      </c>
      <c r="C33" s="125">
        <v>26</v>
      </c>
      <c r="D33" s="122"/>
      <c r="E33" s="122"/>
      <c r="F33" s="122"/>
      <c r="G33" s="122"/>
      <c r="H33" s="122"/>
      <c r="I33" s="122"/>
      <c r="J33" s="122"/>
      <c r="K33" s="122">
        <f t="shared" si="1"/>
        <v>0</v>
      </c>
      <c r="L33" s="130"/>
      <c r="M33" s="131"/>
      <c r="N33" s="122"/>
      <c r="O33" s="122"/>
      <c r="P33" s="122"/>
      <c r="Q33" s="129"/>
      <c r="R33" s="128"/>
      <c r="S33" s="128"/>
      <c r="T33" s="128"/>
      <c r="U33" s="128"/>
    </row>
    <row r="34" spans="1:21" s="124" customFormat="1" x14ac:dyDescent="0.25">
      <c r="A34" s="128" t="s">
        <v>195</v>
      </c>
      <c r="B34" s="128">
        <v>2016</v>
      </c>
      <c r="C34" s="125">
        <v>27</v>
      </c>
      <c r="D34" s="122"/>
      <c r="E34" s="122"/>
      <c r="F34" s="122"/>
      <c r="G34" s="122"/>
      <c r="H34" s="122"/>
      <c r="I34" s="122"/>
      <c r="J34" s="122"/>
      <c r="K34" s="122">
        <f t="shared" si="1"/>
        <v>0</v>
      </c>
      <c r="L34" s="130"/>
      <c r="M34" s="131"/>
      <c r="N34" s="122"/>
      <c r="O34" s="122"/>
      <c r="P34" s="122"/>
      <c r="Q34" s="129"/>
      <c r="R34" s="128"/>
      <c r="S34" s="128"/>
      <c r="T34" s="128"/>
      <c r="U34" s="128"/>
    </row>
    <row r="35" spans="1:21" s="124" customFormat="1" x14ac:dyDescent="0.25">
      <c r="A35" s="128" t="s">
        <v>195</v>
      </c>
      <c r="B35" s="128">
        <v>2016</v>
      </c>
      <c r="C35" s="125">
        <v>28</v>
      </c>
      <c r="D35" s="122"/>
      <c r="E35" s="122"/>
      <c r="F35" s="122"/>
      <c r="G35" s="122"/>
      <c r="H35" s="122"/>
      <c r="I35" s="122"/>
      <c r="J35" s="122"/>
      <c r="K35" s="122">
        <f t="shared" si="1"/>
        <v>0</v>
      </c>
      <c r="L35" s="130"/>
      <c r="M35" s="131"/>
      <c r="N35" s="122"/>
      <c r="O35" s="122"/>
      <c r="P35" s="122"/>
      <c r="Q35" s="129"/>
      <c r="R35" s="128"/>
      <c r="S35" s="128"/>
      <c r="T35" s="128"/>
      <c r="U35" s="128"/>
    </row>
    <row r="36" spans="1:21" s="124" customFormat="1" x14ac:dyDescent="0.25">
      <c r="A36" s="128" t="s">
        <v>195</v>
      </c>
      <c r="B36" s="128">
        <v>2016</v>
      </c>
      <c r="C36" s="125">
        <v>29</v>
      </c>
      <c r="D36" s="122"/>
      <c r="E36" s="122"/>
      <c r="F36" s="122"/>
      <c r="G36" s="122"/>
      <c r="H36" s="122"/>
      <c r="I36" s="122"/>
      <c r="J36" s="122"/>
      <c r="K36" s="122">
        <f t="shared" si="1"/>
        <v>0</v>
      </c>
      <c r="L36" s="130"/>
      <c r="M36" s="131"/>
      <c r="N36" s="122"/>
      <c r="O36" s="122"/>
      <c r="P36" s="122"/>
      <c r="Q36" s="129"/>
      <c r="R36" s="128"/>
      <c r="S36" s="128"/>
      <c r="T36" s="128"/>
      <c r="U36" s="128"/>
    </row>
    <row r="37" spans="1:21" s="124" customFormat="1" x14ac:dyDescent="0.25">
      <c r="A37" s="128" t="s">
        <v>195</v>
      </c>
      <c r="B37" s="128">
        <v>2016</v>
      </c>
      <c r="C37" s="125">
        <v>30</v>
      </c>
      <c r="D37" s="122"/>
      <c r="E37" s="122"/>
      <c r="F37" s="122"/>
      <c r="G37" s="122"/>
      <c r="H37" s="122"/>
      <c r="I37" s="122"/>
      <c r="J37" s="122"/>
      <c r="K37" s="122">
        <f t="shared" si="1"/>
        <v>0</v>
      </c>
      <c r="L37" s="130"/>
      <c r="M37" s="131"/>
      <c r="N37" s="122"/>
      <c r="O37" s="122"/>
      <c r="P37" s="122"/>
      <c r="Q37" s="129"/>
      <c r="R37" s="128"/>
      <c r="S37" s="128"/>
      <c r="T37" s="128"/>
      <c r="U37" s="128"/>
    </row>
    <row r="38" spans="1:21" s="124" customFormat="1" x14ac:dyDescent="0.25">
      <c r="A38" s="128" t="s">
        <v>195</v>
      </c>
      <c r="B38" s="128">
        <v>2016</v>
      </c>
      <c r="C38" s="125">
        <v>31</v>
      </c>
      <c r="D38" s="122"/>
      <c r="E38" s="122"/>
      <c r="F38" s="122"/>
      <c r="G38" s="122"/>
      <c r="H38" s="122"/>
      <c r="I38" s="122"/>
      <c r="J38" s="122"/>
      <c r="K38" s="122">
        <f t="shared" si="1"/>
        <v>0</v>
      </c>
      <c r="L38" s="130"/>
      <c r="M38" s="131"/>
      <c r="N38" s="122"/>
      <c r="O38" s="122"/>
      <c r="P38" s="122"/>
      <c r="Q38" s="129"/>
      <c r="R38" s="128"/>
      <c r="S38" s="128"/>
      <c r="T38" s="128"/>
      <c r="U38" s="128"/>
    </row>
    <row r="39" spans="1:21" s="124" customFormat="1" x14ac:dyDescent="0.25">
      <c r="A39" s="128" t="s">
        <v>195</v>
      </c>
      <c r="B39" s="128">
        <v>2016</v>
      </c>
      <c r="C39" s="125">
        <v>32</v>
      </c>
      <c r="D39" s="122"/>
      <c r="E39" s="122"/>
      <c r="F39" s="122"/>
      <c r="G39" s="122"/>
      <c r="H39" s="122"/>
      <c r="I39" s="122"/>
      <c r="J39" s="122"/>
      <c r="K39" s="122">
        <f t="shared" si="1"/>
        <v>0</v>
      </c>
      <c r="L39" s="130"/>
      <c r="M39" s="131"/>
      <c r="N39" s="122"/>
      <c r="O39" s="122"/>
      <c r="P39" s="122"/>
      <c r="Q39" s="129"/>
      <c r="R39" s="128"/>
      <c r="S39" s="128"/>
      <c r="T39" s="128"/>
      <c r="U39" s="128"/>
    </row>
    <row r="40" spans="1:21" s="124" customFormat="1" x14ac:dyDescent="0.25">
      <c r="A40" s="128" t="s">
        <v>195</v>
      </c>
      <c r="B40" s="128">
        <v>2016</v>
      </c>
      <c r="C40" s="125">
        <v>33</v>
      </c>
      <c r="D40" s="122"/>
      <c r="E40" s="122"/>
      <c r="F40" s="122"/>
      <c r="G40" s="122"/>
      <c r="H40" s="122"/>
      <c r="I40" s="122"/>
      <c r="J40" s="122"/>
      <c r="K40" s="122">
        <f t="shared" si="1"/>
        <v>0</v>
      </c>
      <c r="L40" s="130"/>
      <c r="M40" s="131"/>
      <c r="N40" s="122"/>
      <c r="O40" s="122"/>
      <c r="P40" s="122"/>
      <c r="Q40" s="129"/>
      <c r="R40" s="128"/>
      <c r="S40" s="128"/>
      <c r="T40" s="128"/>
      <c r="U40" s="128"/>
    </row>
    <row r="41" spans="1:21" s="124" customFormat="1" x14ac:dyDescent="0.25">
      <c r="A41" s="128" t="s">
        <v>195</v>
      </c>
      <c r="B41" s="128">
        <v>2016</v>
      </c>
      <c r="C41" s="125">
        <v>34</v>
      </c>
      <c r="D41" s="122"/>
      <c r="E41" s="122"/>
      <c r="F41" s="122"/>
      <c r="G41" s="122"/>
      <c r="H41" s="122"/>
      <c r="I41" s="122"/>
      <c r="J41" s="122"/>
      <c r="K41" s="122">
        <f t="shared" si="1"/>
        <v>0</v>
      </c>
      <c r="L41" s="130"/>
      <c r="M41" s="131"/>
      <c r="N41" s="122"/>
      <c r="O41" s="122"/>
      <c r="P41" s="122"/>
      <c r="Q41" s="129"/>
      <c r="R41" s="128"/>
      <c r="S41" s="128"/>
      <c r="T41" s="128"/>
      <c r="U41" s="128"/>
    </row>
    <row r="42" spans="1:21" s="124" customFormat="1" x14ac:dyDescent="0.25">
      <c r="A42" s="128" t="s">
        <v>195</v>
      </c>
      <c r="B42" s="128">
        <v>2016</v>
      </c>
      <c r="C42" s="125">
        <v>35</v>
      </c>
      <c r="D42" s="122"/>
      <c r="E42" s="122"/>
      <c r="F42" s="122"/>
      <c r="G42" s="122"/>
      <c r="H42" s="122"/>
      <c r="I42" s="122"/>
      <c r="J42" s="122"/>
      <c r="K42" s="122">
        <f t="shared" si="1"/>
        <v>0</v>
      </c>
      <c r="L42" s="130"/>
      <c r="M42" s="131"/>
      <c r="N42" s="122"/>
      <c r="O42" s="122"/>
      <c r="P42" s="122"/>
      <c r="Q42" s="129"/>
      <c r="R42" s="128"/>
      <c r="S42" s="128"/>
      <c r="T42" s="128"/>
      <c r="U42" s="128"/>
    </row>
    <row r="43" spans="1:21" s="124" customFormat="1" x14ac:dyDescent="0.25">
      <c r="A43" s="128" t="s">
        <v>195</v>
      </c>
      <c r="B43" s="128">
        <v>2016</v>
      </c>
      <c r="C43" s="125">
        <v>36</v>
      </c>
      <c r="D43" s="122"/>
      <c r="E43" s="122"/>
      <c r="F43" s="122"/>
      <c r="G43" s="122"/>
      <c r="H43" s="122"/>
      <c r="I43" s="122"/>
      <c r="J43" s="122"/>
      <c r="K43" s="122">
        <f t="shared" si="1"/>
        <v>0</v>
      </c>
      <c r="L43" s="130"/>
      <c r="M43" s="131"/>
      <c r="N43" s="122"/>
      <c r="O43" s="122"/>
      <c r="P43" s="122"/>
      <c r="Q43" s="129"/>
      <c r="R43" s="128"/>
      <c r="S43" s="128"/>
      <c r="T43" s="128"/>
      <c r="U43" s="128"/>
    </row>
    <row r="44" spans="1:21" s="124" customFormat="1" ht="15" customHeight="1" x14ac:dyDescent="0.25">
      <c r="A44" s="128" t="s">
        <v>195</v>
      </c>
      <c r="B44" s="128">
        <v>2016</v>
      </c>
      <c r="C44" s="125">
        <v>37</v>
      </c>
      <c r="D44" s="122"/>
      <c r="E44" s="122"/>
      <c r="F44" s="122"/>
      <c r="G44" s="122"/>
      <c r="H44" s="122"/>
      <c r="I44" s="122"/>
      <c r="J44" s="122"/>
      <c r="K44" s="122">
        <f t="shared" si="1"/>
        <v>0</v>
      </c>
      <c r="L44" s="130"/>
      <c r="M44" s="131"/>
      <c r="N44" s="122"/>
      <c r="O44" s="122"/>
      <c r="P44" s="122"/>
      <c r="Q44" s="129"/>
      <c r="R44" s="128"/>
      <c r="S44" s="128"/>
      <c r="T44" s="128"/>
      <c r="U44" s="128"/>
    </row>
    <row r="45" spans="1:21" s="124" customFormat="1" x14ac:dyDescent="0.25">
      <c r="A45" s="128" t="s">
        <v>195</v>
      </c>
      <c r="B45" s="128">
        <v>2016</v>
      </c>
      <c r="C45" s="125">
        <v>38</v>
      </c>
      <c r="D45" s="122"/>
      <c r="E45" s="122"/>
      <c r="F45" s="122"/>
      <c r="G45" s="122"/>
      <c r="H45" s="122"/>
      <c r="I45" s="122"/>
      <c r="J45" s="122"/>
      <c r="K45" s="122">
        <f t="shared" si="1"/>
        <v>0</v>
      </c>
      <c r="L45" s="130"/>
      <c r="M45" s="131"/>
      <c r="N45" s="122"/>
      <c r="O45" s="122"/>
      <c r="P45" s="122"/>
      <c r="Q45" s="129"/>
      <c r="R45" s="128"/>
      <c r="S45" s="128"/>
      <c r="T45" s="128"/>
      <c r="U45" s="128"/>
    </row>
    <row r="46" spans="1:21" s="124" customFormat="1" x14ac:dyDescent="0.25">
      <c r="A46" s="128" t="s">
        <v>195</v>
      </c>
      <c r="B46" s="128">
        <v>2016</v>
      </c>
      <c r="C46" s="125">
        <v>39</v>
      </c>
      <c r="D46" s="122"/>
      <c r="E46" s="122"/>
      <c r="F46" s="122"/>
      <c r="G46" s="122"/>
      <c r="H46" s="122"/>
      <c r="I46" s="122"/>
      <c r="J46" s="122"/>
      <c r="K46" s="122">
        <f t="shared" si="1"/>
        <v>0</v>
      </c>
      <c r="L46" s="130"/>
      <c r="M46" s="131"/>
      <c r="N46" s="122"/>
      <c r="O46" s="122"/>
      <c r="P46" s="122"/>
      <c r="Q46" s="129"/>
      <c r="R46" s="128"/>
      <c r="S46" s="128"/>
      <c r="T46" s="128"/>
      <c r="U46" s="128"/>
    </row>
    <row r="47" spans="1:21" s="124" customFormat="1" x14ac:dyDescent="0.25">
      <c r="A47" s="128" t="s">
        <v>195</v>
      </c>
      <c r="B47" s="128">
        <v>2016</v>
      </c>
      <c r="C47" s="125">
        <v>40</v>
      </c>
      <c r="D47" s="122"/>
      <c r="E47" s="122"/>
      <c r="F47" s="122"/>
      <c r="G47" s="122"/>
      <c r="H47" s="122"/>
      <c r="I47" s="122"/>
      <c r="J47" s="122"/>
      <c r="K47" s="122">
        <f t="shared" si="1"/>
        <v>0</v>
      </c>
      <c r="L47" s="130"/>
      <c r="M47" s="131"/>
      <c r="N47" s="122"/>
      <c r="O47" s="122"/>
      <c r="P47" s="122"/>
      <c r="Q47" s="129"/>
      <c r="R47" s="128"/>
      <c r="S47" s="128"/>
      <c r="T47" s="128"/>
      <c r="U47" s="128"/>
    </row>
    <row r="48" spans="1:21" s="124" customFormat="1" x14ac:dyDescent="0.25">
      <c r="A48" s="128" t="s">
        <v>195</v>
      </c>
      <c r="B48" s="128">
        <v>2016</v>
      </c>
      <c r="C48" s="125">
        <v>41</v>
      </c>
      <c r="D48" s="122"/>
      <c r="E48" s="122"/>
      <c r="F48" s="122"/>
      <c r="G48" s="122"/>
      <c r="H48" s="122"/>
      <c r="I48" s="122"/>
      <c r="J48" s="122"/>
      <c r="K48" s="122">
        <f t="shared" si="1"/>
        <v>0</v>
      </c>
      <c r="L48" s="130"/>
      <c r="M48" s="131"/>
      <c r="N48" s="122"/>
      <c r="O48" s="122"/>
      <c r="P48" s="122"/>
      <c r="Q48" s="129"/>
      <c r="R48" s="128"/>
      <c r="S48" s="128"/>
      <c r="T48" s="128"/>
      <c r="U48" s="128"/>
    </row>
    <row r="49" spans="1:21" s="124" customFormat="1" x14ac:dyDescent="0.25">
      <c r="A49" s="128" t="s">
        <v>195</v>
      </c>
      <c r="B49" s="128">
        <v>2016</v>
      </c>
      <c r="C49" s="125">
        <v>42</v>
      </c>
      <c r="D49" s="122"/>
      <c r="E49" s="122"/>
      <c r="F49" s="122"/>
      <c r="G49" s="122"/>
      <c r="H49" s="122"/>
      <c r="I49" s="122"/>
      <c r="J49" s="122"/>
      <c r="K49" s="122">
        <f t="shared" si="1"/>
        <v>0</v>
      </c>
      <c r="L49" s="130"/>
      <c r="M49" s="131"/>
      <c r="N49" s="122"/>
      <c r="O49" s="122"/>
      <c r="P49" s="122"/>
      <c r="Q49" s="129"/>
      <c r="R49" s="128"/>
      <c r="S49" s="128"/>
      <c r="T49" s="128"/>
      <c r="U49" s="128"/>
    </row>
    <row r="50" spans="1:21" s="124" customFormat="1" x14ac:dyDescent="0.25">
      <c r="A50" s="128" t="s">
        <v>195</v>
      </c>
      <c r="B50" s="128">
        <v>2016</v>
      </c>
      <c r="C50" s="125">
        <v>43</v>
      </c>
      <c r="D50" s="122"/>
      <c r="E50" s="122"/>
      <c r="F50" s="122"/>
      <c r="G50" s="122"/>
      <c r="H50" s="122"/>
      <c r="I50" s="122"/>
      <c r="J50" s="122"/>
      <c r="K50" s="122">
        <f t="shared" si="1"/>
        <v>0</v>
      </c>
      <c r="L50" s="130"/>
      <c r="M50" s="131"/>
      <c r="N50" s="122"/>
      <c r="O50" s="122"/>
      <c r="P50" s="122"/>
      <c r="Q50" s="129"/>
      <c r="R50" s="128"/>
      <c r="S50" s="128"/>
      <c r="T50" s="128"/>
      <c r="U50" s="128"/>
    </row>
    <row r="51" spans="1:21" s="124" customFormat="1" x14ac:dyDescent="0.25">
      <c r="A51" s="128" t="s">
        <v>195</v>
      </c>
      <c r="B51" s="128">
        <v>2016</v>
      </c>
      <c r="C51" s="125">
        <v>44</v>
      </c>
      <c r="D51" s="122"/>
      <c r="E51" s="122"/>
      <c r="F51" s="122"/>
      <c r="G51" s="122"/>
      <c r="H51" s="122"/>
      <c r="I51" s="122"/>
      <c r="J51" s="122"/>
      <c r="K51" s="122">
        <f t="shared" si="1"/>
        <v>0</v>
      </c>
      <c r="L51" s="130"/>
      <c r="M51" s="131"/>
      <c r="N51" s="122"/>
      <c r="O51" s="122"/>
      <c r="P51" s="122"/>
      <c r="Q51" s="129"/>
      <c r="R51" s="128"/>
      <c r="S51" s="128"/>
      <c r="T51" s="128"/>
      <c r="U51" s="128"/>
    </row>
    <row r="52" spans="1:21" s="124" customFormat="1" x14ac:dyDescent="0.25">
      <c r="A52" s="128" t="s">
        <v>195</v>
      </c>
      <c r="B52" s="128">
        <v>2016</v>
      </c>
      <c r="C52" s="125">
        <v>45</v>
      </c>
      <c r="D52" s="122"/>
      <c r="E52" s="122"/>
      <c r="F52" s="122"/>
      <c r="G52" s="122"/>
      <c r="H52" s="122"/>
      <c r="I52" s="122"/>
      <c r="J52" s="122"/>
      <c r="K52" s="122">
        <f t="shared" si="1"/>
        <v>0</v>
      </c>
      <c r="L52" s="130"/>
      <c r="M52" s="131"/>
      <c r="N52" s="122"/>
      <c r="O52" s="122"/>
      <c r="P52" s="122"/>
      <c r="Q52" s="129"/>
      <c r="R52" s="128"/>
      <c r="S52" s="128"/>
      <c r="T52" s="128"/>
      <c r="U52" s="128"/>
    </row>
    <row r="53" spans="1:21" s="124" customFormat="1" ht="15" customHeight="1" x14ac:dyDescent="0.25">
      <c r="A53" s="128" t="s">
        <v>195</v>
      </c>
      <c r="B53" s="128">
        <v>2016</v>
      </c>
      <c r="C53" s="125">
        <v>46</v>
      </c>
      <c r="D53" s="122"/>
      <c r="E53" s="122"/>
      <c r="F53" s="122"/>
      <c r="G53" s="122"/>
      <c r="H53" s="122"/>
      <c r="I53" s="122"/>
      <c r="J53" s="122"/>
      <c r="K53" s="122">
        <f t="shared" si="1"/>
        <v>0</v>
      </c>
      <c r="L53" s="130"/>
      <c r="M53" s="131"/>
      <c r="N53" s="122"/>
      <c r="O53" s="122"/>
      <c r="P53" s="122"/>
      <c r="Q53" s="129"/>
      <c r="R53" s="128"/>
      <c r="S53" s="128"/>
      <c r="T53" s="128"/>
      <c r="U53" s="128"/>
    </row>
    <row r="54" spans="1:21" s="124" customFormat="1" x14ac:dyDescent="0.25">
      <c r="A54" s="128" t="s">
        <v>195</v>
      </c>
      <c r="B54" s="128">
        <v>2016</v>
      </c>
      <c r="C54" s="125">
        <v>47</v>
      </c>
      <c r="D54" s="122"/>
      <c r="E54" s="122"/>
      <c r="F54" s="122"/>
      <c r="G54" s="122"/>
      <c r="H54" s="122"/>
      <c r="I54" s="122"/>
      <c r="J54" s="122"/>
      <c r="K54" s="122">
        <f t="shared" si="1"/>
        <v>0</v>
      </c>
      <c r="L54" s="130"/>
      <c r="M54" s="131"/>
      <c r="N54" s="122"/>
      <c r="O54" s="122"/>
      <c r="P54" s="122"/>
      <c r="Q54" s="129"/>
      <c r="R54" s="128"/>
      <c r="S54" s="128"/>
      <c r="T54" s="128"/>
      <c r="U54" s="128"/>
    </row>
    <row r="55" spans="1:21" s="124" customFormat="1" x14ac:dyDescent="0.25">
      <c r="A55" s="128" t="s">
        <v>195</v>
      </c>
      <c r="B55" s="128">
        <v>2016</v>
      </c>
      <c r="C55" s="125">
        <v>48</v>
      </c>
      <c r="D55" s="122"/>
      <c r="E55" s="122"/>
      <c r="F55" s="122"/>
      <c r="G55" s="122"/>
      <c r="H55" s="122"/>
      <c r="I55" s="122"/>
      <c r="J55" s="122"/>
      <c r="K55" s="122">
        <f t="shared" si="1"/>
        <v>0</v>
      </c>
      <c r="L55" s="130"/>
      <c r="M55" s="131"/>
      <c r="N55" s="122"/>
      <c r="O55" s="122"/>
      <c r="P55" s="122"/>
      <c r="Q55" s="129"/>
      <c r="R55" s="128"/>
      <c r="S55" s="128"/>
      <c r="T55" s="128"/>
      <c r="U55" s="128"/>
    </row>
    <row r="56" spans="1:21" s="124" customFormat="1" x14ac:dyDescent="0.25">
      <c r="A56" s="128" t="s">
        <v>195</v>
      </c>
      <c r="B56" s="128">
        <v>2016</v>
      </c>
      <c r="C56" s="125">
        <v>49</v>
      </c>
      <c r="D56" s="122"/>
      <c r="E56" s="122"/>
      <c r="F56" s="122"/>
      <c r="G56" s="122"/>
      <c r="H56" s="122"/>
      <c r="I56" s="122"/>
      <c r="J56" s="122"/>
      <c r="K56" s="122">
        <f t="shared" si="1"/>
        <v>0</v>
      </c>
      <c r="L56" s="130"/>
      <c r="M56" s="131"/>
      <c r="N56" s="122"/>
      <c r="O56" s="122"/>
      <c r="P56" s="122"/>
      <c r="Q56" s="129"/>
      <c r="R56" s="128"/>
      <c r="S56" s="128"/>
      <c r="T56" s="128"/>
      <c r="U56" s="128"/>
    </row>
    <row r="57" spans="1:21" s="124" customFormat="1" x14ac:dyDescent="0.25">
      <c r="A57" s="128" t="s">
        <v>195</v>
      </c>
      <c r="B57" s="128">
        <v>2016</v>
      </c>
      <c r="C57" s="125">
        <v>50</v>
      </c>
      <c r="D57" s="122"/>
      <c r="E57" s="122"/>
      <c r="F57" s="122"/>
      <c r="G57" s="122"/>
      <c r="H57" s="122"/>
      <c r="I57" s="122"/>
      <c r="J57" s="122"/>
      <c r="K57" s="122">
        <f t="shared" si="1"/>
        <v>0</v>
      </c>
      <c r="L57" s="130"/>
      <c r="M57" s="131"/>
      <c r="N57" s="122"/>
      <c r="O57" s="122"/>
      <c r="P57" s="122"/>
      <c r="Q57" s="129"/>
      <c r="R57" s="128"/>
      <c r="S57" s="128"/>
      <c r="T57" s="128"/>
      <c r="U57" s="128"/>
    </row>
    <row r="58" spans="1:21" s="124" customFormat="1" x14ac:dyDescent="0.25">
      <c r="A58" s="128" t="s">
        <v>195</v>
      </c>
      <c r="B58" s="128">
        <v>2016</v>
      </c>
      <c r="C58" s="125">
        <v>51</v>
      </c>
      <c r="D58" s="122"/>
      <c r="E58" s="122"/>
      <c r="F58" s="122"/>
      <c r="G58" s="122"/>
      <c r="H58" s="122"/>
      <c r="I58" s="122"/>
      <c r="J58" s="122"/>
      <c r="K58" s="122">
        <f t="shared" si="1"/>
        <v>0</v>
      </c>
      <c r="L58" s="130"/>
      <c r="M58" s="131"/>
      <c r="N58" s="122"/>
      <c r="O58" s="122"/>
      <c r="P58" s="122"/>
      <c r="Q58" s="129"/>
      <c r="R58" s="128"/>
      <c r="S58" s="128"/>
      <c r="T58" s="128"/>
      <c r="U58" s="128"/>
    </row>
    <row r="59" spans="1:21" s="124" customFormat="1" x14ac:dyDescent="0.25">
      <c r="A59" s="128" t="s">
        <v>195</v>
      </c>
      <c r="B59" s="128">
        <v>2016</v>
      </c>
      <c r="C59" s="125">
        <v>52</v>
      </c>
      <c r="D59" s="122"/>
      <c r="E59" s="122"/>
      <c r="F59" s="122"/>
      <c r="G59" s="122"/>
      <c r="H59" s="122"/>
      <c r="I59" s="122"/>
      <c r="J59" s="122"/>
      <c r="K59" s="122">
        <f t="shared" si="1"/>
        <v>0</v>
      </c>
      <c r="L59" s="130"/>
      <c r="M59" s="131"/>
      <c r="N59" s="122"/>
      <c r="O59" s="122"/>
      <c r="P59" s="122"/>
      <c r="Q59" s="129"/>
      <c r="R59" s="128"/>
      <c r="S59" s="128"/>
      <c r="T59" s="128"/>
      <c r="U59" s="128"/>
    </row>
  </sheetData>
  <protectedRanges>
    <protectedRange sqref="N52:P59 D52:J59" name="Rango1"/>
    <protectedRange sqref="N49:P51 D49:J51" name="Rango1_1"/>
    <protectedRange sqref="N31:P48 D31:J48" name="Rango1_1_2"/>
    <protectedRange sqref="N26:P30 D26:J30" name="Rango1_2"/>
    <protectedRange sqref="N24:P25 D24:J25" name="Rango1_4"/>
    <protectedRange sqref="N16:P23 D16:J23 K8:K59" name="Rango1_5"/>
    <protectedRange sqref="D5 M5" name="Datos_1"/>
    <protectedRange sqref="D8:J15" name="Rango1_5_1"/>
    <protectedRange sqref="N8:P15" name="Rango1_5_2"/>
  </protectedRanges>
  <mergeCells count="2">
    <mergeCell ref="D5:I5"/>
    <mergeCell ref="M5:U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8"/>
  </sheetPr>
  <dimension ref="A1:AO118"/>
  <sheetViews>
    <sheetView zoomScaleNormal="100" workbookViewId="0"/>
  </sheetViews>
  <sheetFormatPr baseColWidth="10" defaultColWidth="9.140625" defaultRowHeight="15" x14ac:dyDescent="0.25"/>
  <cols>
    <col min="1" max="1" width="11.42578125" customWidth="1"/>
    <col min="4" max="11" width="10.7109375" customWidth="1"/>
    <col min="20" max="41" width="9.140625" style="72"/>
  </cols>
  <sheetData>
    <row r="1" spans="1:41" x14ac:dyDescent="0.25">
      <c r="A1" s="8" t="s">
        <v>30</v>
      </c>
      <c r="D1" s="8"/>
      <c r="E1" s="8"/>
      <c r="F1" s="8"/>
      <c r="G1" s="8"/>
      <c r="H1" s="8"/>
      <c r="I1" s="8"/>
      <c r="J1" s="8"/>
      <c r="K1" s="8"/>
    </row>
    <row r="2" spans="1:41" x14ac:dyDescent="0.25">
      <c r="A2" s="8" t="s">
        <v>42</v>
      </c>
      <c r="D2" s="8"/>
      <c r="E2" s="8"/>
      <c r="F2" s="8"/>
      <c r="G2" s="8"/>
      <c r="H2" s="8"/>
      <c r="I2" s="8"/>
      <c r="J2" s="8"/>
      <c r="K2" s="8"/>
    </row>
    <row r="3" spans="1:41" x14ac:dyDescent="0.25">
      <c r="A3" s="5" t="s">
        <v>247</v>
      </c>
      <c r="B3" s="6"/>
      <c r="F3" s="5"/>
      <c r="G3" s="5"/>
      <c r="H3" s="5"/>
      <c r="I3" s="5"/>
      <c r="J3" s="5"/>
      <c r="K3" s="5"/>
    </row>
    <row r="4" spans="1:41" x14ac:dyDescent="0.25">
      <c r="A4" s="5"/>
      <c r="B4" s="6"/>
      <c r="F4" s="5"/>
      <c r="G4" s="5"/>
      <c r="H4" s="5"/>
      <c r="I4" s="5"/>
      <c r="J4" s="5"/>
      <c r="K4" s="5"/>
    </row>
    <row r="5" spans="1:41" ht="18.75" x14ac:dyDescent="0.25">
      <c r="A5" s="34" t="s">
        <v>43</v>
      </c>
      <c r="B5" s="35"/>
      <c r="C5" s="35"/>
      <c r="D5" s="36"/>
      <c r="E5" s="36"/>
      <c r="F5" s="36"/>
      <c r="G5" s="36"/>
      <c r="H5" s="36"/>
      <c r="I5" s="36"/>
      <c r="J5" s="36"/>
      <c r="K5" s="36"/>
      <c r="L5" s="36" t="s">
        <v>203</v>
      </c>
      <c r="R5" s="36"/>
      <c r="S5" s="36"/>
    </row>
    <row r="6" spans="1:41" ht="129" customHeight="1" x14ac:dyDescent="0.25">
      <c r="A6" s="18" t="s">
        <v>44</v>
      </c>
      <c r="B6" s="18" t="s">
        <v>12</v>
      </c>
      <c r="C6" s="15" t="s">
        <v>1</v>
      </c>
      <c r="D6" s="37" t="s">
        <v>53</v>
      </c>
      <c r="E6" s="37" t="s">
        <v>54</v>
      </c>
      <c r="F6" s="37" t="s">
        <v>55</v>
      </c>
      <c r="G6" s="37" t="s">
        <v>56</v>
      </c>
      <c r="H6" s="37" t="s">
        <v>57</v>
      </c>
      <c r="I6" s="37" t="s">
        <v>58</v>
      </c>
      <c r="J6" s="37" t="s">
        <v>59</v>
      </c>
      <c r="K6" s="37" t="s">
        <v>60</v>
      </c>
      <c r="L6" s="53" t="s">
        <v>198</v>
      </c>
      <c r="M6" s="53" t="s">
        <v>199</v>
      </c>
      <c r="N6" s="53" t="s">
        <v>201</v>
      </c>
      <c r="O6" s="53" t="s">
        <v>197</v>
      </c>
      <c r="P6" s="53" t="s">
        <v>202</v>
      </c>
      <c r="Q6" s="53" t="s">
        <v>200</v>
      </c>
      <c r="R6" s="53" t="s">
        <v>196</v>
      </c>
      <c r="S6" s="70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</row>
    <row r="7" spans="1:41" ht="30" x14ac:dyDescent="0.25">
      <c r="A7" s="38" t="s">
        <v>14</v>
      </c>
      <c r="B7" s="38" t="s">
        <v>12</v>
      </c>
      <c r="C7" s="39" t="s">
        <v>15</v>
      </c>
      <c r="D7" s="40" t="s">
        <v>46</v>
      </c>
      <c r="E7" s="40" t="s">
        <v>47</v>
      </c>
      <c r="F7" s="40" t="s">
        <v>153</v>
      </c>
      <c r="G7" s="40" t="s">
        <v>48</v>
      </c>
      <c r="H7" s="40" t="s">
        <v>49</v>
      </c>
      <c r="I7" s="40" t="s">
        <v>50</v>
      </c>
      <c r="J7" s="40" t="s">
        <v>61</v>
      </c>
      <c r="K7" s="40" t="s">
        <v>62</v>
      </c>
      <c r="L7" s="52"/>
      <c r="M7" s="52"/>
      <c r="N7" s="52"/>
      <c r="O7" s="52"/>
      <c r="P7" s="52"/>
      <c r="Q7" s="52"/>
      <c r="R7" s="52"/>
      <c r="S7" s="71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</row>
    <row r="8" spans="1:41" s="124" customFormat="1" x14ac:dyDescent="0.25">
      <c r="A8" s="132" t="s">
        <v>248</v>
      </c>
      <c r="B8" s="132">
        <v>2016</v>
      </c>
      <c r="C8" s="125">
        <v>1</v>
      </c>
      <c r="D8" s="133"/>
      <c r="E8" s="133"/>
      <c r="F8" s="133"/>
      <c r="G8" s="133"/>
      <c r="H8" s="133"/>
      <c r="I8" s="133"/>
      <c r="J8" s="133"/>
      <c r="K8" s="133"/>
      <c r="L8" s="134"/>
      <c r="M8" s="134"/>
      <c r="N8" s="134"/>
      <c r="O8" s="134"/>
      <c r="P8" s="135"/>
      <c r="Q8" s="134"/>
      <c r="R8" s="128"/>
      <c r="S8" s="145"/>
      <c r="T8" s="138"/>
      <c r="U8" s="138"/>
      <c r="V8" s="138"/>
      <c r="W8" s="138"/>
      <c r="X8" s="138"/>
      <c r="Y8" s="136"/>
      <c r="Z8" s="136"/>
      <c r="AA8" s="136"/>
      <c r="AB8" s="137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9"/>
    </row>
    <row r="9" spans="1:41" s="124" customFormat="1" x14ac:dyDescent="0.25">
      <c r="A9" s="132" t="s">
        <v>248</v>
      </c>
      <c r="B9" s="132">
        <v>2016</v>
      </c>
      <c r="C9" s="125">
        <v>2</v>
      </c>
      <c r="D9" s="125"/>
      <c r="E9" s="125"/>
      <c r="F9" s="125"/>
      <c r="G9" s="125"/>
      <c r="H9" s="125"/>
      <c r="I9" s="125"/>
      <c r="J9" s="125"/>
      <c r="K9" s="125"/>
      <c r="L9" s="140"/>
      <c r="M9" s="140"/>
      <c r="N9" s="140"/>
      <c r="O9" s="140"/>
      <c r="P9" s="141"/>
      <c r="Q9" s="140"/>
      <c r="R9" s="128"/>
      <c r="S9" s="145"/>
      <c r="T9" s="138"/>
      <c r="U9" s="138"/>
      <c r="V9" s="138"/>
      <c r="W9" s="138"/>
      <c r="X9" s="138"/>
      <c r="Y9" s="136"/>
      <c r="Z9" s="136"/>
      <c r="AA9" s="136"/>
      <c r="AB9" s="137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9"/>
    </row>
    <row r="10" spans="1:41" s="124" customFormat="1" x14ac:dyDescent="0.25">
      <c r="A10" s="132" t="s">
        <v>248</v>
      </c>
      <c r="B10" s="132">
        <v>2016</v>
      </c>
      <c r="C10" s="125">
        <v>3</v>
      </c>
      <c r="D10" s="125"/>
      <c r="E10" s="125"/>
      <c r="F10" s="125"/>
      <c r="G10" s="125"/>
      <c r="H10" s="125"/>
      <c r="I10" s="125"/>
      <c r="J10" s="125"/>
      <c r="K10" s="125"/>
      <c r="L10" s="140"/>
      <c r="M10" s="140"/>
      <c r="N10" s="140"/>
      <c r="O10" s="140"/>
      <c r="P10" s="141"/>
      <c r="Q10" s="140"/>
      <c r="R10" s="128"/>
      <c r="S10" s="145"/>
      <c r="T10" s="138"/>
      <c r="U10" s="138"/>
      <c r="V10" s="138"/>
      <c r="W10" s="138"/>
      <c r="X10" s="138"/>
      <c r="Y10" s="136"/>
      <c r="Z10" s="136"/>
      <c r="AA10" s="136"/>
      <c r="AB10" s="137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9"/>
    </row>
    <row r="11" spans="1:41" s="124" customFormat="1" x14ac:dyDescent="0.25">
      <c r="A11" s="132" t="s">
        <v>248</v>
      </c>
      <c r="B11" s="132">
        <v>2016</v>
      </c>
      <c r="C11" s="125">
        <v>4</v>
      </c>
      <c r="D11" s="133"/>
      <c r="E11" s="133"/>
      <c r="F11" s="133"/>
      <c r="G11" s="133"/>
      <c r="H11" s="133"/>
      <c r="I11" s="133"/>
      <c r="J11" s="133"/>
      <c r="K11" s="133"/>
      <c r="L11" s="140"/>
      <c r="M11" s="140"/>
      <c r="N11" s="140"/>
      <c r="O11" s="140"/>
      <c r="P11" s="141"/>
      <c r="Q11" s="140"/>
      <c r="R11" s="128"/>
      <c r="S11" s="145"/>
      <c r="T11" s="138"/>
      <c r="U11" s="138"/>
      <c r="V11" s="138"/>
      <c r="W11" s="138"/>
      <c r="X11" s="138"/>
      <c r="Y11" s="136"/>
      <c r="Z11" s="136"/>
      <c r="AA11" s="136"/>
      <c r="AB11" s="137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9"/>
    </row>
    <row r="12" spans="1:41" s="124" customFormat="1" x14ac:dyDescent="0.25">
      <c r="A12" s="132" t="s">
        <v>248</v>
      </c>
      <c r="B12" s="132">
        <v>2016</v>
      </c>
      <c r="C12" s="125">
        <v>5</v>
      </c>
      <c r="D12" s="125"/>
      <c r="E12" s="125"/>
      <c r="F12" s="125"/>
      <c r="G12" s="125"/>
      <c r="H12" s="125"/>
      <c r="I12" s="125"/>
      <c r="J12" s="125"/>
      <c r="K12" s="125"/>
      <c r="L12" s="140"/>
      <c r="M12" s="140"/>
      <c r="N12" s="140"/>
      <c r="O12" s="140"/>
      <c r="P12" s="141"/>
      <c r="Q12" s="140"/>
      <c r="R12" s="128"/>
      <c r="S12" s="145"/>
      <c r="T12" s="138"/>
      <c r="U12" s="138"/>
      <c r="V12" s="138"/>
      <c r="W12" s="138"/>
      <c r="X12" s="138"/>
      <c r="Y12" s="136"/>
      <c r="Z12" s="136"/>
      <c r="AA12" s="136"/>
      <c r="AB12" s="137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9"/>
    </row>
    <row r="13" spans="1:41" s="124" customFormat="1" x14ac:dyDescent="0.25">
      <c r="A13" s="132" t="s">
        <v>248</v>
      </c>
      <c r="B13" s="132">
        <v>2016</v>
      </c>
      <c r="C13" s="125">
        <v>6</v>
      </c>
      <c r="D13" s="125"/>
      <c r="E13" s="125"/>
      <c r="F13" s="125"/>
      <c r="G13" s="125"/>
      <c r="H13" s="125"/>
      <c r="I13" s="125"/>
      <c r="J13" s="125"/>
      <c r="K13" s="125"/>
      <c r="L13" s="140"/>
      <c r="M13" s="140"/>
      <c r="N13" s="140"/>
      <c r="O13" s="140"/>
      <c r="P13" s="141"/>
      <c r="Q13" s="140"/>
      <c r="R13" s="128"/>
      <c r="S13" s="145"/>
      <c r="T13" s="138"/>
      <c r="U13" s="138"/>
      <c r="V13" s="138"/>
      <c r="W13" s="138"/>
      <c r="X13" s="138"/>
      <c r="Y13" s="136"/>
      <c r="Z13" s="136"/>
      <c r="AA13" s="136"/>
      <c r="AB13" s="137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9"/>
    </row>
    <row r="14" spans="1:41" s="124" customFormat="1" x14ac:dyDescent="0.25">
      <c r="A14" s="132" t="s">
        <v>248</v>
      </c>
      <c r="B14" s="132">
        <v>2016</v>
      </c>
      <c r="C14" s="125">
        <v>7</v>
      </c>
      <c r="D14" s="133"/>
      <c r="E14" s="133"/>
      <c r="F14" s="133"/>
      <c r="G14" s="133"/>
      <c r="H14" s="133"/>
      <c r="I14" s="133"/>
      <c r="J14" s="133"/>
      <c r="K14" s="133"/>
      <c r="L14" s="140"/>
      <c r="M14" s="140"/>
      <c r="N14" s="140"/>
      <c r="O14" s="140"/>
      <c r="P14" s="141"/>
      <c r="Q14" s="140"/>
      <c r="R14" s="140"/>
      <c r="S14" s="146"/>
      <c r="T14" s="138"/>
      <c r="U14" s="138"/>
      <c r="V14" s="138"/>
      <c r="W14" s="138"/>
      <c r="X14" s="138"/>
      <c r="Y14" s="136"/>
      <c r="Z14" s="136"/>
      <c r="AA14" s="136"/>
      <c r="AB14" s="137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9"/>
    </row>
    <row r="15" spans="1:41" s="124" customFormat="1" x14ac:dyDescent="0.25">
      <c r="A15" s="132" t="s">
        <v>248</v>
      </c>
      <c r="B15" s="132">
        <v>2016</v>
      </c>
      <c r="C15" s="125">
        <v>8</v>
      </c>
      <c r="D15" s="125"/>
      <c r="E15" s="125"/>
      <c r="F15" s="125"/>
      <c r="G15" s="125"/>
      <c r="H15" s="125"/>
      <c r="I15" s="125"/>
      <c r="J15" s="125"/>
      <c r="K15" s="125"/>
      <c r="L15" s="140"/>
      <c r="M15" s="140"/>
      <c r="N15" s="140"/>
      <c r="O15" s="140"/>
      <c r="P15" s="141"/>
      <c r="Q15" s="140"/>
      <c r="R15" s="140"/>
      <c r="S15" s="146"/>
      <c r="T15" s="138"/>
      <c r="U15" s="138"/>
      <c r="V15" s="138"/>
      <c r="W15" s="138"/>
      <c r="X15" s="138"/>
      <c r="Y15" s="136"/>
      <c r="Z15" s="136"/>
      <c r="AA15" s="136"/>
      <c r="AB15" s="137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9"/>
    </row>
    <row r="16" spans="1:41" s="124" customFormat="1" x14ac:dyDescent="0.25">
      <c r="A16" s="132" t="s">
        <v>248</v>
      </c>
      <c r="B16" s="132">
        <v>2016</v>
      </c>
      <c r="C16" s="125">
        <v>9</v>
      </c>
      <c r="D16" s="125"/>
      <c r="E16" s="125"/>
      <c r="F16" s="125"/>
      <c r="G16" s="125"/>
      <c r="H16" s="125"/>
      <c r="I16" s="125"/>
      <c r="J16" s="125"/>
      <c r="K16" s="125"/>
      <c r="L16" s="142"/>
      <c r="M16" s="142"/>
      <c r="N16" s="142"/>
      <c r="O16" s="142"/>
      <c r="P16" s="141"/>
      <c r="Q16" s="142"/>
      <c r="R16" s="142"/>
      <c r="S16" s="147"/>
      <c r="T16" s="144"/>
      <c r="U16" s="144"/>
      <c r="V16" s="144"/>
      <c r="W16" s="144"/>
      <c r="X16" s="144"/>
      <c r="Y16" s="136"/>
      <c r="Z16" s="136"/>
      <c r="AA16" s="136"/>
      <c r="AB16" s="143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39"/>
    </row>
    <row r="17" spans="1:41" s="124" customFormat="1" x14ac:dyDescent="0.25">
      <c r="A17" s="132" t="s">
        <v>248</v>
      </c>
      <c r="B17" s="132">
        <v>2016</v>
      </c>
      <c r="C17" s="125">
        <v>10</v>
      </c>
      <c r="D17" s="133"/>
      <c r="E17" s="133"/>
      <c r="F17" s="133"/>
      <c r="G17" s="133"/>
      <c r="H17" s="133"/>
      <c r="I17" s="133"/>
      <c r="J17" s="133"/>
      <c r="K17" s="133"/>
      <c r="L17" s="142"/>
      <c r="M17" s="142"/>
      <c r="N17" s="142"/>
      <c r="O17" s="142"/>
      <c r="P17" s="141"/>
      <c r="Q17" s="142"/>
      <c r="R17" s="142"/>
      <c r="S17" s="147"/>
      <c r="T17" s="144"/>
      <c r="U17" s="144"/>
      <c r="V17" s="144"/>
      <c r="W17" s="144"/>
      <c r="X17" s="144"/>
      <c r="Y17" s="136"/>
      <c r="Z17" s="136"/>
      <c r="AA17" s="136"/>
      <c r="AB17" s="143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39"/>
    </row>
    <row r="18" spans="1:41" s="124" customFormat="1" x14ac:dyDescent="0.25">
      <c r="A18" s="132" t="s">
        <v>248</v>
      </c>
      <c r="B18" s="132">
        <v>2016</v>
      </c>
      <c r="C18" s="125">
        <v>11</v>
      </c>
      <c r="D18" s="125"/>
      <c r="E18" s="125"/>
      <c r="F18" s="125"/>
      <c r="G18" s="125"/>
      <c r="H18" s="125"/>
      <c r="I18" s="125"/>
      <c r="J18" s="125"/>
      <c r="K18" s="125"/>
      <c r="L18" s="142"/>
      <c r="M18" s="142"/>
      <c r="N18" s="142"/>
      <c r="O18" s="142"/>
      <c r="P18" s="141"/>
      <c r="Q18" s="142"/>
      <c r="R18" s="142"/>
      <c r="S18" s="147"/>
      <c r="T18" s="144"/>
      <c r="U18" s="144"/>
      <c r="V18" s="144"/>
      <c r="W18" s="144"/>
      <c r="X18" s="144"/>
      <c r="Y18" s="136"/>
      <c r="Z18" s="136"/>
      <c r="AA18" s="136"/>
      <c r="AB18" s="143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39"/>
    </row>
    <row r="19" spans="1:41" s="124" customFormat="1" x14ac:dyDescent="0.25">
      <c r="A19" s="132" t="s">
        <v>248</v>
      </c>
      <c r="B19" s="132">
        <v>2016</v>
      </c>
      <c r="C19" s="125">
        <v>12</v>
      </c>
      <c r="D19" s="125"/>
      <c r="E19" s="125"/>
      <c r="F19" s="125"/>
      <c r="G19" s="125"/>
      <c r="H19" s="125"/>
      <c r="I19" s="125"/>
      <c r="J19" s="125"/>
      <c r="K19" s="125"/>
      <c r="L19" s="142"/>
      <c r="M19" s="142"/>
      <c r="N19" s="142"/>
      <c r="O19" s="142"/>
      <c r="P19" s="141"/>
      <c r="Q19" s="142"/>
      <c r="R19" s="142"/>
      <c r="S19" s="147"/>
      <c r="T19" s="144"/>
      <c r="U19" s="144"/>
      <c r="V19" s="144"/>
      <c r="W19" s="144"/>
      <c r="X19" s="144"/>
      <c r="Y19" s="136"/>
      <c r="Z19" s="136"/>
      <c r="AA19" s="136"/>
      <c r="AB19" s="143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39"/>
    </row>
    <row r="20" spans="1:41" s="124" customFormat="1" x14ac:dyDescent="0.25">
      <c r="A20" s="132" t="s">
        <v>248</v>
      </c>
      <c r="B20" s="132">
        <v>2016</v>
      </c>
      <c r="C20" s="125">
        <v>13</v>
      </c>
      <c r="D20" s="133"/>
      <c r="E20" s="133"/>
      <c r="F20" s="133"/>
      <c r="G20" s="133"/>
      <c r="H20" s="133"/>
      <c r="I20" s="133"/>
      <c r="J20" s="133"/>
      <c r="K20" s="133"/>
      <c r="L20" s="142"/>
      <c r="M20" s="142"/>
      <c r="N20" s="142"/>
      <c r="O20" s="142"/>
      <c r="P20" s="141"/>
      <c r="Q20" s="142"/>
      <c r="R20" s="142"/>
      <c r="S20" s="147"/>
      <c r="T20" s="144"/>
      <c r="U20" s="144"/>
      <c r="V20" s="144"/>
      <c r="W20" s="144"/>
      <c r="X20" s="144"/>
      <c r="Y20" s="136"/>
      <c r="Z20" s="136"/>
      <c r="AA20" s="136"/>
      <c r="AB20" s="143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39"/>
    </row>
    <row r="21" spans="1:41" s="124" customFormat="1" x14ac:dyDescent="0.25">
      <c r="A21" s="132" t="s">
        <v>248</v>
      </c>
      <c r="B21" s="132">
        <v>2016</v>
      </c>
      <c r="C21" s="125">
        <v>14</v>
      </c>
      <c r="D21" s="125"/>
      <c r="E21" s="125"/>
      <c r="F21" s="125"/>
      <c r="G21" s="125"/>
      <c r="H21" s="125"/>
      <c r="I21" s="125"/>
      <c r="J21" s="125"/>
      <c r="K21" s="125"/>
      <c r="L21" s="142"/>
      <c r="M21" s="142"/>
      <c r="N21" s="142"/>
      <c r="O21" s="142"/>
      <c r="P21" s="141"/>
      <c r="Q21" s="142"/>
      <c r="R21" s="142"/>
      <c r="S21" s="147"/>
      <c r="T21" s="144"/>
      <c r="U21" s="144"/>
      <c r="V21" s="144"/>
      <c r="W21" s="144"/>
      <c r="X21" s="144"/>
      <c r="Y21" s="136"/>
      <c r="Z21" s="136"/>
      <c r="AA21" s="136"/>
      <c r="AB21" s="143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39"/>
    </row>
    <row r="22" spans="1:41" s="124" customFormat="1" x14ac:dyDescent="0.25">
      <c r="A22" s="132" t="s">
        <v>248</v>
      </c>
      <c r="B22" s="132">
        <v>2016</v>
      </c>
      <c r="C22" s="125">
        <v>15</v>
      </c>
      <c r="D22" s="125"/>
      <c r="E22" s="125"/>
      <c r="F22" s="125"/>
      <c r="G22" s="125"/>
      <c r="H22" s="125"/>
      <c r="I22" s="125"/>
      <c r="J22" s="125"/>
      <c r="K22" s="125"/>
      <c r="L22" s="142"/>
      <c r="M22" s="142"/>
      <c r="N22" s="142"/>
      <c r="O22" s="142"/>
      <c r="P22" s="141"/>
      <c r="Q22" s="142"/>
      <c r="R22" s="142"/>
      <c r="S22" s="147"/>
      <c r="T22" s="144"/>
      <c r="U22" s="144"/>
      <c r="V22" s="144"/>
      <c r="W22" s="144"/>
      <c r="X22" s="144"/>
      <c r="Y22" s="136"/>
      <c r="Z22" s="136"/>
      <c r="AA22" s="136"/>
      <c r="AB22" s="143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39"/>
    </row>
    <row r="23" spans="1:41" s="124" customFormat="1" x14ac:dyDescent="0.25">
      <c r="A23" s="132" t="s">
        <v>248</v>
      </c>
      <c r="B23" s="132">
        <v>2016</v>
      </c>
      <c r="C23" s="125">
        <v>16</v>
      </c>
      <c r="D23" s="133"/>
      <c r="E23" s="133"/>
      <c r="F23" s="133"/>
      <c r="G23" s="133"/>
      <c r="H23" s="133"/>
      <c r="I23" s="133"/>
      <c r="J23" s="133"/>
      <c r="K23" s="133"/>
      <c r="L23" s="142"/>
      <c r="M23" s="142"/>
      <c r="N23" s="142"/>
      <c r="O23" s="142"/>
      <c r="P23" s="141"/>
      <c r="Q23" s="142"/>
      <c r="R23" s="142"/>
      <c r="S23" s="147"/>
      <c r="T23" s="144"/>
      <c r="U23" s="144"/>
      <c r="V23" s="144"/>
      <c r="W23" s="144"/>
      <c r="X23" s="144"/>
      <c r="Y23" s="136"/>
      <c r="Z23" s="136"/>
      <c r="AA23" s="136"/>
      <c r="AB23" s="143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39"/>
    </row>
    <row r="24" spans="1:41" s="124" customFormat="1" x14ac:dyDescent="0.25">
      <c r="A24" s="132" t="s">
        <v>248</v>
      </c>
      <c r="B24" s="132">
        <v>2016</v>
      </c>
      <c r="C24" s="125">
        <v>17</v>
      </c>
      <c r="D24" s="125"/>
      <c r="E24" s="125"/>
      <c r="F24" s="125"/>
      <c r="G24" s="125"/>
      <c r="H24" s="125"/>
      <c r="I24" s="125"/>
      <c r="J24" s="125"/>
      <c r="K24" s="125"/>
      <c r="L24" s="142"/>
      <c r="M24" s="142"/>
      <c r="N24" s="142"/>
      <c r="O24" s="142"/>
      <c r="P24" s="141"/>
      <c r="Q24" s="142"/>
      <c r="R24" s="142"/>
      <c r="S24" s="147"/>
      <c r="T24" s="144"/>
      <c r="U24" s="144"/>
      <c r="V24" s="144"/>
      <c r="W24" s="144"/>
      <c r="X24" s="144"/>
      <c r="Y24" s="136"/>
      <c r="Z24" s="136"/>
      <c r="AA24" s="136"/>
      <c r="AB24" s="143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39"/>
    </row>
    <row r="25" spans="1:41" s="124" customFormat="1" x14ac:dyDescent="0.25">
      <c r="A25" s="132" t="s">
        <v>248</v>
      </c>
      <c r="B25" s="132">
        <v>2016</v>
      </c>
      <c r="C25" s="125">
        <v>18</v>
      </c>
      <c r="D25" s="125"/>
      <c r="E25" s="125"/>
      <c r="F25" s="125"/>
      <c r="G25" s="125"/>
      <c r="H25" s="125"/>
      <c r="I25" s="125"/>
      <c r="J25" s="125"/>
      <c r="K25" s="125"/>
      <c r="L25" s="142"/>
      <c r="M25" s="142"/>
      <c r="N25" s="142"/>
      <c r="O25" s="142"/>
      <c r="P25" s="141"/>
      <c r="Q25" s="142"/>
      <c r="R25" s="142"/>
      <c r="S25" s="147"/>
      <c r="T25" s="144"/>
      <c r="U25" s="144"/>
      <c r="V25" s="144"/>
      <c r="W25" s="144"/>
      <c r="X25" s="144"/>
      <c r="Y25" s="136"/>
      <c r="Z25" s="136"/>
      <c r="AA25" s="136"/>
      <c r="AB25" s="143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39"/>
    </row>
    <row r="26" spans="1:41" s="124" customFormat="1" x14ac:dyDescent="0.25">
      <c r="A26" s="132" t="s">
        <v>248</v>
      </c>
      <c r="B26" s="132">
        <v>2016</v>
      </c>
      <c r="C26" s="125">
        <v>19</v>
      </c>
      <c r="D26" s="133"/>
      <c r="E26" s="133"/>
      <c r="F26" s="133"/>
      <c r="G26" s="133"/>
      <c r="H26" s="133"/>
      <c r="I26" s="133"/>
      <c r="J26" s="133"/>
      <c r="K26" s="133"/>
      <c r="L26" s="142"/>
      <c r="M26" s="142"/>
      <c r="N26" s="142"/>
      <c r="O26" s="142"/>
      <c r="P26" s="141"/>
      <c r="Q26" s="142"/>
      <c r="R26" s="142"/>
      <c r="S26" s="147"/>
      <c r="T26" s="144"/>
      <c r="U26" s="144"/>
      <c r="V26" s="144"/>
      <c r="W26" s="144"/>
      <c r="X26" s="144"/>
      <c r="Y26" s="136"/>
      <c r="Z26" s="136"/>
      <c r="AA26" s="136"/>
      <c r="AB26" s="143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39"/>
    </row>
    <row r="27" spans="1:41" s="124" customFormat="1" x14ac:dyDescent="0.25">
      <c r="A27" s="132" t="s">
        <v>248</v>
      </c>
      <c r="B27" s="132">
        <v>2016</v>
      </c>
      <c r="C27" s="125">
        <v>20</v>
      </c>
      <c r="D27" s="125"/>
      <c r="E27" s="125"/>
      <c r="F27" s="125"/>
      <c r="G27" s="125"/>
      <c r="H27" s="125"/>
      <c r="I27" s="125"/>
      <c r="J27" s="125"/>
      <c r="K27" s="125"/>
      <c r="L27" s="142"/>
      <c r="M27" s="142"/>
      <c r="N27" s="142"/>
      <c r="O27" s="142"/>
      <c r="P27" s="141"/>
      <c r="Q27" s="142"/>
      <c r="R27" s="142"/>
      <c r="S27" s="147"/>
      <c r="T27" s="144"/>
      <c r="U27" s="144"/>
      <c r="V27" s="144"/>
      <c r="W27" s="144"/>
      <c r="X27" s="144"/>
      <c r="Y27" s="136"/>
      <c r="Z27" s="136"/>
      <c r="AA27" s="136"/>
      <c r="AB27" s="143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39"/>
    </row>
    <row r="28" spans="1:41" s="124" customFormat="1" x14ac:dyDescent="0.25">
      <c r="A28" s="132" t="s">
        <v>248</v>
      </c>
      <c r="B28" s="132">
        <v>2016</v>
      </c>
      <c r="C28" s="125">
        <v>21</v>
      </c>
      <c r="D28" s="125"/>
      <c r="E28" s="125"/>
      <c r="F28" s="125"/>
      <c r="G28" s="125"/>
      <c r="H28" s="125"/>
      <c r="I28" s="125"/>
      <c r="J28" s="125"/>
      <c r="K28" s="125"/>
      <c r="L28" s="142"/>
      <c r="M28" s="142"/>
      <c r="N28" s="142"/>
      <c r="O28" s="142"/>
      <c r="P28" s="141"/>
      <c r="Q28" s="142"/>
      <c r="R28" s="142"/>
      <c r="S28" s="147"/>
      <c r="T28" s="144"/>
      <c r="U28" s="144"/>
      <c r="V28" s="144"/>
      <c r="W28" s="144"/>
      <c r="X28" s="144"/>
      <c r="Y28" s="136"/>
      <c r="Z28" s="136"/>
      <c r="AA28" s="136"/>
      <c r="AB28" s="143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39"/>
    </row>
    <row r="29" spans="1:41" s="124" customFormat="1" x14ac:dyDescent="0.25">
      <c r="A29" s="132" t="s">
        <v>248</v>
      </c>
      <c r="B29" s="132">
        <v>2016</v>
      </c>
      <c r="C29" s="125">
        <v>22</v>
      </c>
      <c r="D29" s="133"/>
      <c r="E29" s="133"/>
      <c r="F29" s="133"/>
      <c r="G29" s="133"/>
      <c r="H29" s="133"/>
      <c r="I29" s="133"/>
      <c r="J29" s="133"/>
      <c r="K29" s="133"/>
      <c r="L29" s="142"/>
      <c r="M29" s="142"/>
      <c r="N29" s="142"/>
      <c r="O29" s="142"/>
      <c r="P29" s="141"/>
      <c r="Q29" s="142"/>
      <c r="R29" s="142"/>
      <c r="S29" s="147"/>
      <c r="T29" s="144"/>
      <c r="U29" s="144"/>
      <c r="V29" s="144"/>
      <c r="W29" s="144"/>
      <c r="X29" s="144"/>
      <c r="Y29" s="136"/>
      <c r="Z29" s="136"/>
      <c r="AA29" s="136"/>
      <c r="AB29" s="143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39"/>
    </row>
    <row r="30" spans="1:41" s="124" customFormat="1" x14ac:dyDescent="0.25">
      <c r="A30" s="132" t="s">
        <v>248</v>
      </c>
      <c r="B30" s="132">
        <v>2016</v>
      </c>
      <c r="C30" s="125">
        <v>23</v>
      </c>
      <c r="D30" s="125"/>
      <c r="E30" s="125"/>
      <c r="F30" s="125"/>
      <c r="G30" s="125"/>
      <c r="H30" s="125"/>
      <c r="I30" s="125"/>
      <c r="J30" s="125"/>
      <c r="K30" s="125"/>
      <c r="L30" s="142"/>
      <c r="M30" s="142"/>
      <c r="N30" s="142"/>
      <c r="O30" s="142"/>
      <c r="P30" s="141"/>
      <c r="Q30" s="142"/>
      <c r="R30" s="142"/>
      <c r="S30" s="147"/>
      <c r="T30" s="144"/>
      <c r="U30" s="144"/>
      <c r="V30" s="144"/>
      <c r="W30" s="144"/>
      <c r="X30" s="144"/>
      <c r="Y30" s="136"/>
      <c r="Z30" s="136"/>
      <c r="AA30" s="136"/>
      <c r="AB30" s="143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39"/>
    </row>
    <row r="31" spans="1:41" s="124" customFormat="1" x14ac:dyDescent="0.25">
      <c r="A31" s="132" t="s">
        <v>248</v>
      </c>
      <c r="B31" s="132">
        <v>2016</v>
      </c>
      <c r="C31" s="125">
        <v>24</v>
      </c>
      <c r="D31" s="125"/>
      <c r="E31" s="125"/>
      <c r="F31" s="125"/>
      <c r="G31" s="125"/>
      <c r="H31" s="125"/>
      <c r="I31" s="125"/>
      <c r="J31" s="125"/>
      <c r="K31" s="125"/>
      <c r="L31" s="142"/>
      <c r="M31" s="142"/>
      <c r="N31" s="142"/>
      <c r="O31" s="142"/>
      <c r="P31" s="141"/>
      <c r="Q31" s="142"/>
      <c r="R31" s="142"/>
      <c r="S31" s="147"/>
      <c r="T31" s="144"/>
      <c r="U31" s="144"/>
      <c r="V31" s="144"/>
      <c r="W31" s="144"/>
      <c r="X31" s="144"/>
      <c r="Y31" s="136"/>
      <c r="Z31" s="136"/>
      <c r="AA31" s="136"/>
      <c r="AB31" s="143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39"/>
    </row>
    <row r="32" spans="1:41" s="124" customFormat="1" x14ac:dyDescent="0.25">
      <c r="A32" s="132" t="s">
        <v>248</v>
      </c>
      <c r="B32" s="132">
        <v>2016</v>
      </c>
      <c r="C32" s="125">
        <v>25</v>
      </c>
      <c r="D32" s="133"/>
      <c r="E32" s="133"/>
      <c r="F32" s="133"/>
      <c r="G32" s="133"/>
      <c r="H32" s="133"/>
      <c r="I32" s="133"/>
      <c r="J32" s="133"/>
      <c r="K32" s="133"/>
      <c r="L32" s="142"/>
      <c r="M32" s="142"/>
      <c r="N32" s="142"/>
      <c r="O32" s="142"/>
      <c r="P32" s="141"/>
      <c r="Q32" s="142"/>
      <c r="R32" s="142"/>
      <c r="S32" s="147"/>
      <c r="T32" s="144"/>
      <c r="U32" s="144"/>
      <c r="V32" s="144"/>
      <c r="W32" s="144"/>
      <c r="X32" s="144"/>
      <c r="Y32" s="136"/>
      <c r="Z32" s="136"/>
      <c r="AA32" s="136"/>
      <c r="AB32" s="143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39"/>
    </row>
    <row r="33" spans="1:41" s="124" customFormat="1" x14ac:dyDescent="0.25">
      <c r="A33" s="132" t="s">
        <v>248</v>
      </c>
      <c r="B33" s="132">
        <v>2016</v>
      </c>
      <c r="C33" s="125">
        <v>26</v>
      </c>
      <c r="D33" s="125"/>
      <c r="E33" s="125"/>
      <c r="F33" s="125"/>
      <c r="G33" s="125"/>
      <c r="H33" s="125"/>
      <c r="I33" s="125"/>
      <c r="J33" s="125"/>
      <c r="K33" s="125"/>
      <c r="L33" s="142"/>
      <c r="M33" s="142"/>
      <c r="N33" s="142"/>
      <c r="O33" s="142"/>
      <c r="P33" s="141"/>
      <c r="Q33" s="142"/>
      <c r="R33" s="142"/>
      <c r="S33" s="147"/>
      <c r="T33" s="144"/>
      <c r="U33" s="144"/>
      <c r="V33" s="144"/>
      <c r="W33" s="144"/>
      <c r="X33" s="144"/>
      <c r="Y33" s="136"/>
      <c r="Z33" s="136"/>
      <c r="AA33" s="136"/>
      <c r="AB33" s="143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39"/>
    </row>
    <row r="34" spans="1:41" s="124" customFormat="1" x14ac:dyDescent="0.25">
      <c r="A34" s="132" t="s">
        <v>248</v>
      </c>
      <c r="B34" s="132">
        <v>2016</v>
      </c>
      <c r="C34" s="125">
        <v>27</v>
      </c>
      <c r="D34" s="125"/>
      <c r="E34" s="125"/>
      <c r="F34" s="125"/>
      <c r="G34" s="125"/>
      <c r="H34" s="125"/>
      <c r="I34" s="125"/>
      <c r="J34" s="125"/>
      <c r="K34" s="125"/>
      <c r="L34" s="142"/>
      <c r="M34" s="142"/>
      <c r="N34" s="142"/>
      <c r="O34" s="142"/>
      <c r="P34" s="141"/>
      <c r="Q34" s="142"/>
      <c r="R34" s="142"/>
      <c r="S34" s="147"/>
      <c r="T34" s="144"/>
      <c r="U34" s="144"/>
      <c r="V34" s="144"/>
      <c r="W34" s="144"/>
      <c r="X34" s="144"/>
      <c r="Y34" s="136"/>
      <c r="Z34" s="136"/>
      <c r="AA34" s="136"/>
      <c r="AB34" s="143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39"/>
    </row>
    <row r="35" spans="1:41" s="124" customFormat="1" x14ac:dyDescent="0.25">
      <c r="A35" s="132" t="s">
        <v>248</v>
      </c>
      <c r="B35" s="132">
        <v>2016</v>
      </c>
      <c r="C35" s="125">
        <v>28</v>
      </c>
      <c r="D35" s="133"/>
      <c r="E35" s="133"/>
      <c r="F35" s="133"/>
      <c r="G35" s="133"/>
      <c r="H35" s="133"/>
      <c r="I35" s="133"/>
      <c r="J35" s="133"/>
      <c r="K35" s="133"/>
      <c r="L35" s="142"/>
      <c r="M35" s="142"/>
      <c r="N35" s="142"/>
      <c r="O35" s="142"/>
      <c r="P35" s="141"/>
      <c r="Q35" s="142"/>
      <c r="R35" s="142"/>
      <c r="S35" s="147"/>
      <c r="T35" s="144"/>
      <c r="U35" s="144"/>
      <c r="V35" s="144"/>
      <c r="W35" s="144"/>
      <c r="X35" s="144"/>
      <c r="Y35" s="136"/>
      <c r="Z35" s="136"/>
      <c r="AA35" s="136"/>
      <c r="AB35" s="143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39"/>
    </row>
    <row r="36" spans="1:41" s="124" customFormat="1" x14ac:dyDescent="0.25">
      <c r="A36" s="132" t="s">
        <v>248</v>
      </c>
      <c r="B36" s="132">
        <v>2016</v>
      </c>
      <c r="C36" s="125">
        <v>29</v>
      </c>
      <c r="D36" s="125"/>
      <c r="E36" s="125"/>
      <c r="F36" s="125"/>
      <c r="G36" s="125"/>
      <c r="H36" s="125"/>
      <c r="I36" s="125"/>
      <c r="J36" s="125"/>
      <c r="K36" s="125"/>
      <c r="L36" s="142"/>
      <c r="M36" s="142"/>
      <c r="N36" s="142"/>
      <c r="O36" s="142"/>
      <c r="P36" s="141"/>
      <c r="Q36" s="142"/>
      <c r="R36" s="142"/>
      <c r="S36" s="147"/>
      <c r="T36" s="144"/>
      <c r="U36" s="144"/>
      <c r="V36" s="144"/>
      <c r="W36" s="144"/>
      <c r="X36" s="144"/>
      <c r="Y36" s="136"/>
      <c r="Z36" s="136"/>
      <c r="AA36" s="136"/>
      <c r="AB36" s="143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39"/>
    </row>
    <row r="37" spans="1:41" s="124" customFormat="1" x14ac:dyDescent="0.25">
      <c r="A37" s="132" t="s">
        <v>248</v>
      </c>
      <c r="B37" s="132">
        <v>2016</v>
      </c>
      <c r="C37" s="125">
        <v>30</v>
      </c>
      <c r="D37" s="125"/>
      <c r="E37" s="125"/>
      <c r="F37" s="125"/>
      <c r="G37" s="125"/>
      <c r="H37" s="125"/>
      <c r="I37" s="125"/>
      <c r="J37" s="125"/>
      <c r="K37" s="125"/>
      <c r="L37" s="142"/>
      <c r="M37" s="142"/>
      <c r="N37" s="142"/>
      <c r="O37" s="142"/>
      <c r="P37" s="141"/>
      <c r="Q37" s="142"/>
      <c r="R37" s="142"/>
      <c r="S37" s="147"/>
      <c r="T37" s="144"/>
      <c r="U37" s="144"/>
      <c r="V37" s="144"/>
      <c r="W37" s="144"/>
      <c r="X37" s="144"/>
      <c r="Y37" s="136"/>
      <c r="Z37" s="136"/>
      <c r="AA37" s="136"/>
      <c r="AB37" s="143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39"/>
    </row>
    <row r="38" spans="1:41" s="124" customFormat="1" x14ac:dyDescent="0.25">
      <c r="A38" s="132" t="s">
        <v>248</v>
      </c>
      <c r="B38" s="132">
        <v>2016</v>
      </c>
      <c r="C38" s="125">
        <v>31</v>
      </c>
      <c r="D38" s="133"/>
      <c r="E38" s="133"/>
      <c r="F38" s="133"/>
      <c r="G38" s="133"/>
      <c r="H38" s="133"/>
      <c r="I38" s="133"/>
      <c r="J38" s="133"/>
      <c r="K38" s="133"/>
      <c r="L38" s="142"/>
      <c r="M38" s="142"/>
      <c r="N38" s="142"/>
      <c r="O38" s="142"/>
      <c r="P38" s="141"/>
      <c r="Q38" s="142"/>
      <c r="R38" s="142"/>
      <c r="S38" s="147"/>
      <c r="T38" s="144"/>
      <c r="U38" s="144"/>
      <c r="V38" s="144"/>
      <c r="W38" s="144"/>
      <c r="X38" s="144"/>
      <c r="Y38" s="136"/>
      <c r="Z38" s="136"/>
      <c r="AA38" s="136"/>
      <c r="AB38" s="143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39"/>
    </row>
    <row r="39" spans="1:41" s="124" customFormat="1" x14ac:dyDescent="0.25">
      <c r="A39" s="132" t="s">
        <v>248</v>
      </c>
      <c r="B39" s="132">
        <v>2016</v>
      </c>
      <c r="C39" s="125">
        <v>32</v>
      </c>
      <c r="D39" s="125"/>
      <c r="E39" s="125"/>
      <c r="F39" s="125"/>
      <c r="G39" s="125"/>
      <c r="H39" s="125"/>
      <c r="I39" s="125"/>
      <c r="J39" s="125"/>
      <c r="K39" s="125"/>
      <c r="L39" s="142"/>
      <c r="M39" s="142"/>
      <c r="N39" s="142"/>
      <c r="O39" s="142"/>
      <c r="P39" s="141"/>
      <c r="Q39" s="142"/>
      <c r="R39" s="142"/>
      <c r="S39" s="147"/>
      <c r="T39" s="144"/>
      <c r="U39" s="144"/>
      <c r="V39" s="144"/>
      <c r="W39" s="144"/>
      <c r="X39" s="144"/>
      <c r="Y39" s="136"/>
      <c r="Z39" s="136"/>
      <c r="AA39" s="136"/>
      <c r="AB39" s="143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39"/>
    </row>
    <row r="40" spans="1:41" s="124" customFormat="1" x14ac:dyDescent="0.25">
      <c r="A40" s="132" t="s">
        <v>248</v>
      </c>
      <c r="B40" s="132">
        <v>2016</v>
      </c>
      <c r="C40" s="125">
        <v>33</v>
      </c>
      <c r="D40" s="125"/>
      <c r="E40" s="125"/>
      <c r="F40" s="125"/>
      <c r="G40" s="125"/>
      <c r="H40" s="125"/>
      <c r="I40" s="125"/>
      <c r="J40" s="125"/>
      <c r="K40" s="125"/>
      <c r="L40" s="142"/>
      <c r="M40" s="142"/>
      <c r="N40" s="142"/>
      <c r="O40" s="142"/>
      <c r="P40" s="141"/>
      <c r="Q40" s="142"/>
      <c r="R40" s="142"/>
      <c r="S40" s="147"/>
      <c r="T40" s="144"/>
      <c r="U40" s="144"/>
      <c r="V40" s="144"/>
      <c r="W40" s="144"/>
      <c r="X40" s="144"/>
      <c r="Y40" s="136"/>
      <c r="Z40" s="136"/>
      <c r="AA40" s="136"/>
      <c r="AB40" s="143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39"/>
    </row>
    <row r="41" spans="1:41" s="124" customFormat="1" x14ac:dyDescent="0.25">
      <c r="A41" s="132" t="s">
        <v>248</v>
      </c>
      <c r="B41" s="132">
        <v>2016</v>
      </c>
      <c r="C41" s="125">
        <v>34</v>
      </c>
      <c r="D41" s="133"/>
      <c r="E41" s="133"/>
      <c r="F41" s="133"/>
      <c r="G41" s="133"/>
      <c r="H41" s="133"/>
      <c r="I41" s="133"/>
      <c r="J41" s="133"/>
      <c r="K41" s="133"/>
      <c r="L41" s="142"/>
      <c r="M41" s="142"/>
      <c r="N41" s="142"/>
      <c r="O41" s="142"/>
      <c r="P41" s="141"/>
      <c r="Q41" s="142"/>
      <c r="R41" s="142"/>
      <c r="S41" s="147"/>
      <c r="T41" s="144"/>
      <c r="U41" s="144"/>
      <c r="V41" s="144"/>
      <c r="W41" s="144"/>
      <c r="X41" s="144"/>
      <c r="Y41" s="136"/>
      <c r="Z41" s="136"/>
      <c r="AA41" s="136"/>
      <c r="AB41" s="143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39"/>
    </row>
    <row r="42" spans="1:41" s="124" customFormat="1" x14ac:dyDescent="0.25">
      <c r="A42" s="132" t="s">
        <v>248</v>
      </c>
      <c r="B42" s="132">
        <v>2016</v>
      </c>
      <c r="C42" s="125">
        <v>35</v>
      </c>
      <c r="D42" s="125"/>
      <c r="E42" s="125"/>
      <c r="F42" s="125"/>
      <c r="G42" s="125"/>
      <c r="H42" s="125"/>
      <c r="I42" s="125"/>
      <c r="J42" s="125"/>
      <c r="K42" s="125"/>
      <c r="L42" s="142"/>
      <c r="M42" s="142"/>
      <c r="N42" s="142"/>
      <c r="O42" s="142"/>
      <c r="P42" s="141"/>
      <c r="Q42" s="142"/>
      <c r="R42" s="142"/>
      <c r="S42" s="147"/>
      <c r="T42" s="144"/>
      <c r="U42" s="144"/>
      <c r="V42" s="144"/>
      <c r="W42" s="144"/>
      <c r="X42" s="144"/>
      <c r="Y42" s="136"/>
      <c r="Z42" s="136"/>
      <c r="AA42" s="136"/>
      <c r="AB42" s="143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39"/>
    </row>
    <row r="43" spans="1:41" s="124" customFormat="1" x14ac:dyDescent="0.25">
      <c r="A43" s="132" t="s">
        <v>248</v>
      </c>
      <c r="B43" s="132">
        <v>2016</v>
      </c>
      <c r="C43" s="125">
        <v>36</v>
      </c>
      <c r="D43" s="125"/>
      <c r="E43" s="125"/>
      <c r="F43" s="125"/>
      <c r="G43" s="125"/>
      <c r="H43" s="125"/>
      <c r="I43" s="125"/>
      <c r="J43" s="125"/>
      <c r="K43" s="125"/>
      <c r="L43" s="142"/>
      <c r="M43" s="142"/>
      <c r="N43" s="142"/>
      <c r="O43" s="142"/>
      <c r="P43" s="141"/>
      <c r="Q43" s="142"/>
      <c r="R43" s="142"/>
      <c r="S43" s="147"/>
      <c r="T43" s="144"/>
      <c r="U43" s="144"/>
      <c r="V43" s="144"/>
      <c r="W43" s="144"/>
      <c r="X43" s="144"/>
      <c r="Y43" s="136"/>
      <c r="Z43" s="136"/>
      <c r="AA43" s="136"/>
      <c r="AB43" s="143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39"/>
    </row>
    <row r="44" spans="1:41" s="124" customFormat="1" x14ac:dyDescent="0.25">
      <c r="A44" s="132" t="s">
        <v>248</v>
      </c>
      <c r="B44" s="132">
        <v>2016</v>
      </c>
      <c r="C44" s="125">
        <v>37</v>
      </c>
      <c r="D44" s="133"/>
      <c r="E44" s="133"/>
      <c r="F44" s="133"/>
      <c r="G44" s="133"/>
      <c r="H44" s="133"/>
      <c r="I44" s="133"/>
      <c r="J44" s="133"/>
      <c r="K44" s="133"/>
      <c r="L44" s="142"/>
      <c r="M44" s="142"/>
      <c r="N44" s="142"/>
      <c r="O44" s="142"/>
      <c r="P44" s="141"/>
      <c r="Q44" s="142"/>
      <c r="R44" s="142"/>
      <c r="S44" s="147"/>
      <c r="T44" s="144"/>
      <c r="U44" s="144"/>
      <c r="V44" s="144"/>
      <c r="W44" s="144"/>
      <c r="X44" s="144"/>
      <c r="Y44" s="136"/>
      <c r="Z44" s="136"/>
      <c r="AA44" s="136"/>
      <c r="AB44" s="143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39"/>
    </row>
    <row r="45" spans="1:41" s="124" customFormat="1" x14ac:dyDescent="0.25">
      <c r="A45" s="132" t="s">
        <v>248</v>
      </c>
      <c r="B45" s="132">
        <v>2016</v>
      </c>
      <c r="C45" s="125">
        <v>38</v>
      </c>
      <c r="D45" s="125"/>
      <c r="E45" s="125"/>
      <c r="F45" s="125"/>
      <c r="G45" s="125"/>
      <c r="H45" s="125"/>
      <c r="I45" s="125"/>
      <c r="J45" s="125"/>
      <c r="K45" s="125"/>
      <c r="L45" s="142"/>
      <c r="M45" s="142"/>
      <c r="N45" s="142"/>
      <c r="O45" s="142"/>
      <c r="P45" s="141"/>
      <c r="Q45" s="142"/>
      <c r="R45" s="142"/>
      <c r="S45" s="147"/>
      <c r="T45" s="144"/>
      <c r="U45" s="144"/>
      <c r="V45" s="144"/>
      <c r="W45" s="144"/>
      <c r="X45" s="144"/>
      <c r="Y45" s="136"/>
      <c r="Z45" s="136"/>
      <c r="AA45" s="136"/>
      <c r="AB45" s="143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39"/>
    </row>
    <row r="46" spans="1:41" s="124" customFormat="1" x14ac:dyDescent="0.25">
      <c r="A46" s="132" t="s">
        <v>248</v>
      </c>
      <c r="B46" s="132">
        <v>2016</v>
      </c>
      <c r="C46" s="125">
        <v>39</v>
      </c>
      <c r="D46" s="125"/>
      <c r="E46" s="125"/>
      <c r="F46" s="125"/>
      <c r="G46" s="125"/>
      <c r="H46" s="125"/>
      <c r="I46" s="125"/>
      <c r="J46" s="125"/>
      <c r="K46" s="125"/>
      <c r="L46" s="142"/>
      <c r="M46" s="142"/>
      <c r="N46" s="142"/>
      <c r="O46" s="142"/>
      <c r="P46" s="141"/>
      <c r="Q46" s="142"/>
      <c r="R46" s="142"/>
      <c r="S46" s="147"/>
      <c r="T46" s="144"/>
      <c r="U46" s="144"/>
      <c r="V46" s="144"/>
      <c r="W46" s="144"/>
      <c r="X46" s="144"/>
      <c r="Y46" s="136"/>
      <c r="Z46" s="136"/>
      <c r="AA46" s="136"/>
      <c r="AB46" s="143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39"/>
    </row>
    <row r="47" spans="1:41" s="124" customFormat="1" x14ac:dyDescent="0.25">
      <c r="A47" s="132" t="s">
        <v>248</v>
      </c>
      <c r="B47" s="132">
        <v>2016</v>
      </c>
      <c r="C47" s="125">
        <v>40</v>
      </c>
      <c r="D47" s="133"/>
      <c r="E47" s="133"/>
      <c r="F47" s="133"/>
      <c r="G47" s="133"/>
      <c r="H47" s="133"/>
      <c r="I47" s="133"/>
      <c r="J47" s="133"/>
      <c r="K47" s="133"/>
      <c r="L47" s="142"/>
      <c r="M47" s="142"/>
      <c r="N47" s="142"/>
      <c r="O47" s="142"/>
      <c r="P47" s="141"/>
      <c r="Q47" s="142"/>
      <c r="R47" s="142"/>
      <c r="S47" s="147"/>
      <c r="T47" s="144"/>
      <c r="U47" s="144"/>
      <c r="V47" s="144"/>
      <c r="W47" s="144"/>
      <c r="X47" s="144"/>
      <c r="Y47" s="136"/>
      <c r="Z47" s="136"/>
      <c r="AA47" s="136"/>
      <c r="AB47" s="143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39"/>
    </row>
    <row r="48" spans="1:41" s="124" customFormat="1" x14ac:dyDescent="0.25">
      <c r="A48" s="132" t="s">
        <v>248</v>
      </c>
      <c r="B48" s="132">
        <v>2016</v>
      </c>
      <c r="C48" s="125">
        <v>41</v>
      </c>
      <c r="D48" s="125"/>
      <c r="E48" s="125"/>
      <c r="F48" s="125"/>
      <c r="G48" s="125"/>
      <c r="H48" s="125"/>
      <c r="I48" s="125"/>
      <c r="J48" s="125"/>
      <c r="K48" s="125"/>
      <c r="L48" s="142"/>
      <c r="M48" s="142"/>
      <c r="N48" s="142"/>
      <c r="O48" s="142"/>
      <c r="P48" s="141"/>
      <c r="Q48" s="142"/>
      <c r="R48" s="142"/>
      <c r="S48" s="147"/>
      <c r="T48" s="144"/>
      <c r="U48" s="144"/>
      <c r="V48" s="144"/>
      <c r="W48" s="144"/>
      <c r="X48" s="144"/>
      <c r="Y48" s="136"/>
      <c r="Z48" s="136"/>
      <c r="AA48" s="136"/>
      <c r="AB48" s="143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39"/>
    </row>
    <row r="49" spans="1:41" s="124" customFormat="1" x14ac:dyDescent="0.25">
      <c r="A49" s="132" t="s">
        <v>248</v>
      </c>
      <c r="B49" s="132">
        <v>2016</v>
      </c>
      <c r="C49" s="125">
        <v>42</v>
      </c>
      <c r="D49" s="125"/>
      <c r="E49" s="125"/>
      <c r="F49" s="125"/>
      <c r="G49" s="125"/>
      <c r="H49" s="125"/>
      <c r="I49" s="125"/>
      <c r="J49" s="125"/>
      <c r="K49" s="125"/>
      <c r="L49" s="142"/>
      <c r="M49" s="142"/>
      <c r="N49" s="142"/>
      <c r="O49" s="142"/>
      <c r="P49" s="141"/>
      <c r="Q49" s="142"/>
      <c r="R49" s="142"/>
      <c r="S49" s="147"/>
      <c r="T49" s="144"/>
      <c r="U49" s="144"/>
      <c r="V49" s="144"/>
      <c r="W49" s="144"/>
      <c r="X49" s="144"/>
      <c r="Y49" s="136"/>
      <c r="Z49" s="136"/>
      <c r="AA49" s="136"/>
      <c r="AB49" s="143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39"/>
    </row>
    <row r="50" spans="1:41" s="124" customFormat="1" x14ac:dyDescent="0.25">
      <c r="A50" s="132" t="s">
        <v>248</v>
      </c>
      <c r="B50" s="132">
        <v>2016</v>
      </c>
      <c r="C50" s="125">
        <v>43</v>
      </c>
      <c r="D50" s="133"/>
      <c r="E50" s="133"/>
      <c r="F50" s="133"/>
      <c r="G50" s="133"/>
      <c r="H50" s="133"/>
      <c r="I50" s="133"/>
      <c r="J50" s="133"/>
      <c r="K50" s="133"/>
      <c r="L50" s="142"/>
      <c r="M50" s="142"/>
      <c r="N50" s="142"/>
      <c r="O50" s="142"/>
      <c r="P50" s="141"/>
      <c r="Q50" s="142"/>
      <c r="R50" s="142"/>
      <c r="S50" s="147"/>
      <c r="T50" s="144"/>
      <c r="U50" s="144"/>
      <c r="V50" s="144"/>
      <c r="W50" s="144"/>
      <c r="X50" s="144"/>
      <c r="Y50" s="136"/>
      <c r="Z50" s="136"/>
      <c r="AA50" s="136"/>
      <c r="AB50" s="143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39"/>
    </row>
    <row r="51" spans="1:41" s="124" customFormat="1" x14ac:dyDescent="0.25">
      <c r="A51" s="132" t="s">
        <v>248</v>
      </c>
      <c r="B51" s="132">
        <v>2016</v>
      </c>
      <c r="C51" s="125">
        <v>44</v>
      </c>
      <c r="D51" s="125"/>
      <c r="E51" s="125"/>
      <c r="F51" s="125"/>
      <c r="G51" s="125"/>
      <c r="H51" s="125"/>
      <c r="I51" s="125"/>
      <c r="J51" s="125"/>
      <c r="K51" s="125"/>
      <c r="L51" s="142"/>
      <c r="M51" s="142"/>
      <c r="N51" s="142"/>
      <c r="O51" s="142"/>
      <c r="P51" s="141"/>
      <c r="Q51" s="142"/>
      <c r="R51" s="142"/>
      <c r="S51" s="147"/>
      <c r="T51" s="144"/>
      <c r="U51" s="144"/>
      <c r="V51" s="144"/>
      <c r="W51" s="144"/>
      <c r="X51" s="144"/>
      <c r="Y51" s="136"/>
      <c r="Z51" s="136"/>
      <c r="AA51" s="136"/>
      <c r="AB51" s="143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39"/>
    </row>
    <row r="52" spans="1:41" s="124" customFormat="1" x14ac:dyDescent="0.25">
      <c r="A52" s="132" t="s">
        <v>248</v>
      </c>
      <c r="B52" s="132">
        <v>2016</v>
      </c>
      <c r="C52" s="125">
        <v>45</v>
      </c>
      <c r="D52" s="125"/>
      <c r="E52" s="125"/>
      <c r="F52" s="125"/>
      <c r="G52" s="125"/>
      <c r="H52" s="125"/>
      <c r="I52" s="125"/>
      <c r="J52" s="125"/>
      <c r="K52" s="125"/>
      <c r="L52" s="142"/>
      <c r="M52" s="142"/>
      <c r="N52" s="142"/>
      <c r="O52" s="142"/>
      <c r="P52" s="141"/>
      <c r="Q52" s="142"/>
      <c r="R52" s="142"/>
      <c r="S52" s="147"/>
      <c r="T52" s="144"/>
      <c r="U52" s="144"/>
      <c r="V52" s="144"/>
      <c r="W52" s="144"/>
      <c r="X52" s="144"/>
      <c r="Y52" s="136"/>
      <c r="Z52" s="136"/>
      <c r="AA52" s="136"/>
      <c r="AB52" s="143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39"/>
    </row>
    <row r="53" spans="1:41" s="124" customFormat="1" x14ac:dyDescent="0.25">
      <c r="A53" s="132" t="s">
        <v>248</v>
      </c>
      <c r="B53" s="132">
        <v>2016</v>
      </c>
      <c r="C53" s="125">
        <v>46</v>
      </c>
      <c r="D53" s="133"/>
      <c r="E53" s="133"/>
      <c r="F53" s="133"/>
      <c r="G53" s="133"/>
      <c r="H53" s="133"/>
      <c r="I53" s="133"/>
      <c r="J53" s="133"/>
      <c r="K53" s="133"/>
      <c r="L53" s="142"/>
      <c r="M53" s="142"/>
      <c r="N53" s="142"/>
      <c r="O53" s="142"/>
      <c r="P53" s="141"/>
      <c r="Q53" s="142"/>
      <c r="R53" s="142"/>
      <c r="S53" s="147"/>
      <c r="T53" s="144"/>
      <c r="U53" s="144"/>
      <c r="V53" s="144"/>
      <c r="W53" s="144"/>
      <c r="X53" s="144"/>
      <c r="Y53" s="136"/>
      <c r="Z53" s="136"/>
      <c r="AA53" s="136"/>
      <c r="AB53" s="143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39"/>
    </row>
    <row r="54" spans="1:41" s="124" customFormat="1" x14ac:dyDescent="0.25">
      <c r="A54" s="132" t="s">
        <v>248</v>
      </c>
      <c r="B54" s="132">
        <v>2016</v>
      </c>
      <c r="C54" s="125">
        <v>47</v>
      </c>
      <c r="D54" s="125"/>
      <c r="E54" s="125"/>
      <c r="F54" s="125"/>
      <c r="G54" s="125"/>
      <c r="H54" s="125"/>
      <c r="I54" s="125"/>
      <c r="J54" s="125"/>
      <c r="K54" s="125"/>
      <c r="L54" s="142"/>
      <c r="M54" s="142"/>
      <c r="N54" s="142"/>
      <c r="O54" s="142"/>
      <c r="P54" s="141"/>
      <c r="Q54" s="142"/>
      <c r="R54" s="142"/>
      <c r="S54" s="147"/>
      <c r="T54" s="144"/>
      <c r="U54" s="144"/>
      <c r="V54" s="144"/>
      <c r="W54" s="144"/>
      <c r="X54" s="144"/>
      <c r="Y54" s="136"/>
      <c r="Z54" s="136"/>
      <c r="AA54" s="136"/>
      <c r="AB54" s="143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39"/>
    </row>
    <row r="55" spans="1:41" s="124" customFormat="1" x14ac:dyDescent="0.25">
      <c r="A55" s="132" t="s">
        <v>248</v>
      </c>
      <c r="B55" s="132">
        <v>2016</v>
      </c>
      <c r="C55" s="125">
        <v>48</v>
      </c>
      <c r="D55" s="125"/>
      <c r="E55" s="125"/>
      <c r="F55" s="125"/>
      <c r="G55" s="125"/>
      <c r="H55" s="125"/>
      <c r="I55" s="125"/>
      <c r="J55" s="125"/>
      <c r="K55" s="125"/>
      <c r="L55" s="142"/>
      <c r="M55" s="142"/>
      <c r="N55" s="142"/>
      <c r="O55" s="142"/>
      <c r="P55" s="141"/>
      <c r="Q55" s="142"/>
      <c r="R55" s="142"/>
      <c r="S55" s="147"/>
      <c r="T55" s="144"/>
      <c r="U55" s="144"/>
      <c r="V55" s="144"/>
      <c r="W55" s="144"/>
      <c r="X55" s="144"/>
      <c r="Y55" s="136"/>
      <c r="Z55" s="136"/>
      <c r="AA55" s="136"/>
      <c r="AB55" s="143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39"/>
    </row>
    <row r="56" spans="1:41" s="124" customFormat="1" x14ac:dyDescent="0.25">
      <c r="A56" s="132" t="s">
        <v>248</v>
      </c>
      <c r="B56" s="132">
        <v>2016</v>
      </c>
      <c r="C56" s="125">
        <v>49</v>
      </c>
      <c r="D56" s="133"/>
      <c r="E56" s="133"/>
      <c r="F56" s="133"/>
      <c r="G56" s="133"/>
      <c r="H56" s="133"/>
      <c r="I56" s="133"/>
      <c r="J56" s="133"/>
      <c r="K56" s="133"/>
      <c r="L56" s="142"/>
      <c r="M56" s="142"/>
      <c r="N56" s="142"/>
      <c r="O56" s="142"/>
      <c r="P56" s="141"/>
      <c r="Q56" s="142"/>
      <c r="R56" s="142"/>
      <c r="S56" s="147"/>
      <c r="T56" s="144"/>
      <c r="U56" s="144"/>
      <c r="V56" s="144"/>
      <c r="W56" s="144"/>
      <c r="X56" s="144"/>
      <c r="Y56" s="136"/>
      <c r="Z56" s="136"/>
      <c r="AA56" s="136"/>
      <c r="AB56" s="143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39"/>
    </row>
    <row r="57" spans="1:41" s="124" customFormat="1" x14ac:dyDescent="0.25">
      <c r="A57" s="132" t="s">
        <v>248</v>
      </c>
      <c r="B57" s="132">
        <v>2016</v>
      </c>
      <c r="C57" s="125">
        <v>50</v>
      </c>
      <c r="D57" s="125"/>
      <c r="E57" s="125"/>
      <c r="F57" s="125"/>
      <c r="G57" s="125"/>
      <c r="H57" s="125"/>
      <c r="I57" s="125"/>
      <c r="J57" s="125"/>
      <c r="K57" s="125"/>
      <c r="L57" s="142"/>
      <c r="M57" s="142"/>
      <c r="N57" s="142"/>
      <c r="O57" s="142"/>
      <c r="P57" s="141"/>
      <c r="Q57" s="142"/>
      <c r="R57" s="142"/>
      <c r="S57" s="147"/>
      <c r="T57" s="144"/>
      <c r="U57" s="144"/>
      <c r="V57" s="144"/>
      <c r="W57" s="144"/>
      <c r="X57" s="144"/>
      <c r="Y57" s="136"/>
      <c r="Z57" s="136"/>
      <c r="AA57" s="136"/>
      <c r="AB57" s="143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39"/>
    </row>
    <row r="58" spans="1:41" s="124" customFormat="1" x14ac:dyDescent="0.25">
      <c r="A58" s="132" t="s">
        <v>248</v>
      </c>
      <c r="B58" s="132">
        <v>2016</v>
      </c>
      <c r="C58" s="125">
        <v>51</v>
      </c>
      <c r="D58" s="125"/>
      <c r="E58" s="125"/>
      <c r="F58" s="125"/>
      <c r="G58" s="125"/>
      <c r="H58" s="125"/>
      <c r="I58" s="125"/>
      <c r="J58" s="125"/>
      <c r="K58" s="125"/>
      <c r="L58" s="142"/>
      <c r="M58" s="142"/>
      <c r="N58" s="142"/>
      <c r="O58" s="142"/>
      <c r="P58" s="141"/>
      <c r="Q58" s="142"/>
      <c r="R58" s="142"/>
      <c r="S58" s="147"/>
      <c r="T58" s="144"/>
      <c r="U58" s="144"/>
      <c r="V58" s="144"/>
      <c r="W58" s="144"/>
      <c r="X58" s="144"/>
      <c r="Y58" s="136"/>
      <c r="Z58" s="136"/>
      <c r="AA58" s="136"/>
      <c r="AB58" s="143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39"/>
    </row>
    <row r="59" spans="1:41" s="124" customFormat="1" x14ac:dyDescent="0.25">
      <c r="A59" s="132" t="s">
        <v>248</v>
      </c>
      <c r="B59" s="132">
        <v>2016</v>
      </c>
      <c r="C59" s="125">
        <v>52</v>
      </c>
      <c r="D59" s="133"/>
      <c r="E59" s="133"/>
      <c r="F59" s="133"/>
      <c r="G59" s="133"/>
      <c r="H59" s="133"/>
      <c r="I59" s="133"/>
      <c r="J59" s="133"/>
      <c r="K59" s="133"/>
      <c r="L59" s="142"/>
      <c r="M59" s="142"/>
      <c r="N59" s="142"/>
      <c r="O59" s="142"/>
      <c r="P59" s="141"/>
      <c r="Q59" s="142"/>
      <c r="R59" s="142"/>
      <c r="S59" s="147"/>
      <c r="T59" s="144"/>
      <c r="U59" s="144"/>
      <c r="V59" s="144"/>
      <c r="W59" s="144"/>
      <c r="X59" s="144"/>
      <c r="Y59" s="136"/>
      <c r="Z59" s="136"/>
      <c r="AA59" s="136"/>
      <c r="AB59" s="143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39"/>
    </row>
    <row r="98" spans="10:20" x14ac:dyDescent="0.25">
      <c r="J98" s="69"/>
      <c r="K98" s="69"/>
    </row>
    <row r="99" spans="10:20" x14ac:dyDescent="0.25">
      <c r="S99" s="69"/>
      <c r="T99" s="75"/>
    </row>
    <row r="100" spans="10:20" x14ac:dyDescent="0.25">
      <c r="S100" s="69"/>
      <c r="T100" s="75"/>
    </row>
    <row r="101" spans="10:20" x14ac:dyDescent="0.25">
      <c r="S101" s="69"/>
      <c r="T101" s="75"/>
    </row>
    <row r="102" spans="10:20" x14ac:dyDescent="0.25">
      <c r="S102" s="69"/>
      <c r="T102" s="75"/>
    </row>
    <row r="103" spans="10:20" x14ac:dyDescent="0.25">
      <c r="S103" s="69"/>
      <c r="T103" s="75"/>
    </row>
    <row r="104" spans="10:20" x14ac:dyDescent="0.25">
      <c r="S104" s="69"/>
      <c r="T104" s="75"/>
    </row>
    <row r="105" spans="10:20" x14ac:dyDescent="0.25">
      <c r="S105" s="69"/>
      <c r="T105" s="75"/>
    </row>
    <row r="106" spans="10:20" x14ac:dyDescent="0.25">
      <c r="S106" s="69"/>
      <c r="T106" s="75"/>
    </row>
    <row r="107" spans="10:20" x14ac:dyDescent="0.25">
      <c r="S107" s="69"/>
      <c r="T107" s="75"/>
    </row>
    <row r="108" spans="10:20" x14ac:dyDescent="0.25">
      <c r="S108" s="69"/>
      <c r="T108" s="75"/>
    </row>
    <row r="109" spans="10:20" x14ac:dyDescent="0.25">
      <c r="S109" s="69"/>
      <c r="T109" s="75"/>
    </row>
    <row r="110" spans="10:20" x14ac:dyDescent="0.25">
      <c r="S110" s="69"/>
      <c r="T110" s="75"/>
    </row>
    <row r="111" spans="10:20" x14ac:dyDescent="0.25">
      <c r="S111" s="69"/>
      <c r="T111" s="75"/>
    </row>
    <row r="112" spans="10:20" x14ac:dyDescent="0.25">
      <c r="S112" s="69"/>
      <c r="T112" s="75"/>
    </row>
    <row r="113" spans="19:20" x14ac:dyDescent="0.25">
      <c r="T113" s="75"/>
    </row>
    <row r="114" spans="19:20" x14ac:dyDescent="0.25">
      <c r="S114" s="69"/>
      <c r="T114" s="75"/>
    </row>
    <row r="115" spans="19:20" x14ac:dyDescent="0.25">
      <c r="S115" s="69"/>
      <c r="T115" s="75"/>
    </row>
    <row r="116" spans="19:20" x14ac:dyDescent="0.25">
      <c r="S116" s="69"/>
      <c r="T116" s="75"/>
    </row>
    <row r="117" spans="19:20" x14ac:dyDescent="0.25">
      <c r="S117" s="69"/>
      <c r="T117" s="75"/>
    </row>
    <row r="118" spans="19:20" x14ac:dyDescent="0.25">
      <c r="S118" s="69"/>
      <c r="T118" s="75"/>
    </row>
  </sheetData>
  <protectedRanges>
    <protectedRange sqref="A5" name="Datos_1_2"/>
    <protectedRange sqref="D5:K5" name="Datos_1_1_1"/>
    <protectedRange sqref="S52:X59 AC52:AN59" name="Rango1"/>
    <protectedRange sqref="S49:X51 AC49:AN51" name="Rango1_1"/>
    <protectedRange sqref="S31:X48 AC31:AN48" name="Rango1_1_2"/>
    <protectedRange sqref="S26:X30 AC26:AN30" name="Rango1_2"/>
    <protectedRange sqref="S24:X25 AC24:AN25" name="Rango1_4"/>
    <protectedRange sqref="S16:X23 AC16:AN23" name="Rango1_5"/>
    <protectedRange sqref="S8:X15 AC8:AN15" name="Rango1_5_1"/>
    <protectedRange sqref="L52:O59 Q52:R59" name="Rango1_3"/>
    <protectedRange sqref="L49:O51 Q49:R51" name="Rango1_1_3"/>
    <protectedRange sqref="L31:O48 Q31:R48" name="Rango1_1_2_2"/>
    <protectedRange sqref="L26:O30 Q26:R30" name="Rango1_2_1"/>
    <protectedRange sqref="L24:O25 Q24:R25" name="Rango1_4_1"/>
    <protectedRange sqref="L16:O23 Q16:R23" name="Rango1_5_1_1"/>
    <protectedRange sqref="L8:O15 Q8:R15" name="Rango1_5_1_1_1"/>
  </protectedRange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U67"/>
  <sheetViews>
    <sheetView zoomScale="70" zoomScaleNormal="70" workbookViewId="0">
      <selection activeCell="N29" sqref="N29"/>
    </sheetView>
  </sheetViews>
  <sheetFormatPr baseColWidth="10" defaultColWidth="9.140625" defaultRowHeight="15" x14ac:dyDescent="0.25"/>
  <cols>
    <col min="2" max="2" width="5.5703125" customWidth="1"/>
    <col min="3" max="20" width="8" customWidth="1"/>
  </cols>
  <sheetData>
    <row r="1" spans="1:21" x14ac:dyDescent="0.25">
      <c r="G1" s="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</row>
    <row r="2" spans="1:21" x14ac:dyDescent="0.25">
      <c r="A2" s="58" t="s">
        <v>12</v>
      </c>
      <c r="B2" s="59" t="s">
        <v>15</v>
      </c>
      <c r="C2" s="58" t="s">
        <v>182</v>
      </c>
      <c r="D2" s="58" t="s">
        <v>183</v>
      </c>
      <c r="E2" s="58" t="s">
        <v>184</v>
      </c>
      <c r="F2" s="58" t="s">
        <v>185</v>
      </c>
      <c r="G2" s="58" t="s">
        <v>186</v>
      </c>
      <c r="H2" s="60" t="s">
        <v>164</v>
      </c>
      <c r="I2" s="60" t="s">
        <v>187</v>
      </c>
      <c r="J2" s="60" t="s">
        <v>188</v>
      </c>
      <c r="K2" s="56"/>
      <c r="L2" s="56"/>
      <c r="M2" s="56"/>
      <c r="N2" s="66"/>
      <c r="O2" s="56"/>
      <c r="P2" s="56"/>
      <c r="Q2" s="56"/>
      <c r="R2" s="56"/>
      <c r="S2" s="56"/>
      <c r="T2" s="56"/>
      <c r="U2" s="6" t="s">
        <v>165</v>
      </c>
    </row>
    <row r="3" spans="1:21" x14ac:dyDescent="0.25">
      <c r="A3" s="54">
        <v>2016</v>
      </c>
      <c r="B3" s="61">
        <f>[2]IRAG!C8</f>
        <v>1</v>
      </c>
      <c r="C3" s="54">
        <f>IRAG!G8</f>
        <v>0</v>
      </c>
      <c r="D3" s="55" t="e">
        <f>IRAG!G8/IRAG!F8</f>
        <v>#DIV/0!</v>
      </c>
      <c r="E3" s="54">
        <f>IRAG!H8</f>
        <v>0</v>
      </c>
      <c r="F3" s="55" t="e">
        <f>IRAG!H8/IRAG!F8</f>
        <v>#DIV/0!</v>
      </c>
      <c r="G3" s="7">
        <f>IRAG!E8</f>
        <v>0</v>
      </c>
      <c r="H3" s="57" t="e">
        <f>IRAG!E8/IRAG!D8</f>
        <v>#DIV/0!</v>
      </c>
      <c r="I3" s="62">
        <f>IRAG!K8</f>
        <v>0</v>
      </c>
      <c r="J3" s="57" t="e">
        <f>IRAG!K8/IRAG!J8</f>
        <v>#DIV/0!</v>
      </c>
      <c r="K3" s="57"/>
      <c r="L3" s="62"/>
      <c r="M3" s="62"/>
      <c r="N3" s="57"/>
      <c r="O3" s="57"/>
      <c r="P3" s="62"/>
      <c r="Q3" s="57"/>
      <c r="R3" s="62"/>
      <c r="S3" s="57"/>
      <c r="T3" s="57"/>
    </row>
    <row r="4" spans="1:21" x14ac:dyDescent="0.25">
      <c r="A4" s="54">
        <v>2016</v>
      </c>
      <c r="B4" s="61">
        <f>[2]IRAG!C9</f>
        <v>2</v>
      </c>
      <c r="C4" s="54">
        <f>IRAG!G9</f>
        <v>0</v>
      </c>
      <c r="D4" s="55" t="e">
        <f>IRAG!G9/IRAG!F9</f>
        <v>#DIV/0!</v>
      </c>
      <c r="E4" s="54">
        <f>IRAG!H9</f>
        <v>0</v>
      </c>
      <c r="F4" s="55" t="e">
        <f>IRAG!H9/IRAG!F9</f>
        <v>#DIV/0!</v>
      </c>
      <c r="G4" s="7">
        <f>IRAG!E9</f>
        <v>0</v>
      </c>
      <c r="H4" s="57" t="e">
        <f>IRAG!E9/IRAG!D9</f>
        <v>#DIV/0!</v>
      </c>
      <c r="I4" s="62">
        <f>IRAG!K9</f>
        <v>0</v>
      </c>
      <c r="J4" s="57" t="e">
        <f>IRAG!K9/IRAG!J9</f>
        <v>#DIV/0!</v>
      </c>
      <c r="K4" s="57"/>
      <c r="L4" s="62"/>
      <c r="M4" s="62"/>
      <c r="N4" s="57"/>
      <c r="O4" s="57"/>
      <c r="P4" s="62"/>
      <c r="Q4" s="57"/>
      <c r="R4" s="62"/>
      <c r="S4" s="57"/>
      <c r="T4" s="57"/>
    </row>
    <row r="5" spans="1:21" x14ac:dyDescent="0.25">
      <c r="A5" s="54">
        <v>2016</v>
      </c>
      <c r="B5" s="61">
        <f>[2]IRAG!C10</f>
        <v>3</v>
      </c>
      <c r="C5" s="54">
        <f>IRAG!G10</f>
        <v>0</v>
      </c>
      <c r="D5" s="55" t="e">
        <f>IRAG!G10/IRAG!F10</f>
        <v>#DIV/0!</v>
      </c>
      <c r="E5" s="54">
        <f>IRAG!H10</f>
        <v>0</v>
      </c>
      <c r="F5" s="55" t="e">
        <f>IRAG!H10/IRAG!F10</f>
        <v>#DIV/0!</v>
      </c>
      <c r="G5" s="7">
        <f>IRAG!E10</f>
        <v>0</v>
      </c>
      <c r="H5" s="57" t="e">
        <f>IRAG!E10/IRAG!D10</f>
        <v>#DIV/0!</v>
      </c>
      <c r="I5" s="62">
        <f>IRAG!K10</f>
        <v>0</v>
      </c>
      <c r="J5" s="57" t="e">
        <f>IRAG!K10/IRAG!J10</f>
        <v>#DIV/0!</v>
      </c>
      <c r="K5" s="57"/>
      <c r="L5" s="62"/>
      <c r="M5" s="62"/>
      <c r="N5" s="57"/>
      <c r="O5" s="57"/>
      <c r="P5" s="62"/>
      <c r="Q5" s="57"/>
      <c r="R5" s="62"/>
      <c r="S5" s="57"/>
      <c r="T5" s="57"/>
    </row>
    <row r="6" spans="1:21" x14ac:dyDescent="0.25">
      <c r="A6" s="54">
        <v>2016</v>
      </c>
      <c r="B6" s="61">
        <f>[2]IRAG!C11</f>
        <v>4</v>
      </c>
      <c r="C6" s="54">
        <f>IRAG!G11</f>
        <v>0</v>
      </c>
      <c r="D6" s="55" t="e">
        <f>IRAG!G11/IRAG!F11</f>
        <v>#DIV/0!</v>
      </c>
      <c r="E6" s="54">
        <f>IRAG!H11</f>
        <v>0</v>
      </c>
      <c r="F6" s="55" t="e">
        <f>IRAG!H11/IRAG!F11</f>
        <v>#DIV/0!</v>
      </c>
      <c r="G6" s="7">
        <f>IRAG!E11</f>
        <v>0</v>
      </c>
      <c r="H6" s="57" t="e">
        <f>IRAG!E11/IRAG!D11</f>
        <v>#DIV/0!</v>
      </c>
      <c r="I6" s="62">
        <f>IRAG!K11</f>
        <v>0</v>
      </c>
      <c r="J6" s="57" t="e">
        <f>IRAG!K11/IRAG!J11</f>
        <v>#DIV/0!</v>
      </c>
      <c r="K6" s="57"/>
      <c r="L6" s="62"/>
      <c r="M6" s="62"/>
      <c r="N6" s="57"/>
      <c r="O6" s="57"/>
      <c r="P6" s="62"/>
      <c r="Q6" s="57"/>
      <c r="R6" s="62"/>
      <c r="S6" s="57"/>
      <c r="T6" s="57"/>
    </row>
    <row r="7" spans="1:21" x14ac:dyDescent="0.25">
      <c r="A7" s="54">
        <v>2016</v>
      </c>
      <c r="B7" s="61">
        <f>[2]IRAG!C12</f>
        <v>5</v>
      </c>
      <c r="C7" s="54">
        <f>IRAG!G12</f>
        <v>0</v>
      </c>
      <c r="D7" s="55" t="e">
        <f>IRAG!G12/IRAG!F12</f>
        <v>#DIV/0!</v>
      </c>
      <c r="E7" s="54">
        <f>IRAG!H12</f>
        <v>0</v>
      </c>
      <c r="F7" s="55" t="e">
        <f>IRAG!H12/IRAG!F12</f>
        <v>#DIV/0!</v>
      </c>
      <c r="G7" s="7">
        <f>IRAG!E12</f>
        <v>0</v>
      </c>
      <c r="H7" s="57" t="e">
        <f>IRAG!E12/IRAG!D12</f>
        <v>#DIV/0!</v>
      </c>
      <c r="I7" s="62">
        <f>IRAG!K12</f>
        <v>0</v>
      </c>
      <c r="J7" s="57" t="e">
        <f>IRAG!K12/IRAG!J12</f>
        <v>#DIV/0!</v>
      </c>
      <c r="K7" s="57"/>
      <c r="L7" s="62"/>
      <c r="M7" s="62"/>
      <c r="N7" s="57"/>
      <c r="O7" s="57"/>
      <c r="P7" s="62"/>
      <c r="Q7" s="57"/>
      <c r="R7" s="62"/>
      <c r="S7" s="57"/>
      <c r="T7" s="57"/>
    </row>
    <row r="8" spans="1:21" x14ac:dyDescent="0.25">
      <c r="A8" s="54">
        <v>2016</v>
      </c>
      <c r="B8" s="61">
        <f>[2]IRAG!C13</f>
        <v>6</v>
      </c>
      <c r="C8" s="54">
        <f>IRAG!G13</f>
        <v>0</v>
      </c>
      <c r="D8" s="55" t="e">
        <f>IRAG!G13/IRAG!F13</f>
        <v>#DIV/0!</v>
      </c>
      <c r="E8" s="54">
        <f>IRAG!H13</f>
        <v>0</v>
      </c>
      <c r="F8" s="55" t="e">
        <f>IRAG!H13/IRAG!F13</f>
        <v>#DIV/0!</v>
      </c>
      <c r="G8" s="7">
        <f>IRAG!E13</f>
        <v>0</v>
      </c>
      <c r="H8" s="57" t="e">
        <f>IRAG!E13/IRAG!D13</f>
        <v>#DIV/0!</v>
      </c>
      <c r="I8" s="62">
        <f>IRAG!K13</f>
        <v>0</v>
      </c>
      <c r="J8" s="57" t="e">
        <f>IRAG!K13/IRAG!J13</f>
        <v>#DIV/0!</v>
      </c>
      <c r="K8" s="57"/>
      <c r="L8" s="62"/>
      <c r="M8" s="62"/>
      <c r="N8" s="57"/>
      <c r="O8" s="57"/>
      <c r="P8" s="62"/>
      <c r="Q8" s="57"/>
      <c r="R8" s="62"/>
      <c r="S8" s="57"/>
      <c r="T8" s="57"/>
    </row>
    <row r="9" spans="1:21" x14ac:dyDescent="0.25">
      <c r="A9" s="54">
        <v>2016</v>
      </c>
      <c r="B9" s="61">
        <f>[2]IRAG!C14</f>
        <v>7</v>
      </c>
      <c r="C9" s="54">
        <f>IRAG!G14</f>
        <v>0</v>
      </c>
      <c r="D9" s="55" t="e">
        <f>IRAG!G14/IRAG!F14</f>
        <v>#DIV/0!</v>
      </c>
      <c r="E9" s="54">
        <f>IRAG!H14</f>
        <v>0</v>
      </c>
      <c r="F9" s="55" t="e">
        <f>IRAG!H14/IRAG!F14</f>
        <v>#DIV/0!</v>
      </c>
      <c r="G9" s="7">
        <f>IRAG!E14</f>
        <v>0</v>
      </c>
      <c r="H9" s="57" t="e">
        <f>IRAG!E14/IRAG!D14</f>
        <v>#DIV/0!</v>
      </c>
      <c r="I9" s="62">
        <f>IRAG!K14</f>
        <v>0</v>
      </c>
      <c r="J9" s="57" t="e">
        <f>IRAG!K14/IRAG!J14</f>
        <v>#DIV/0!</v>
      </c>
      <c r="K9" s="57"/>
      <c r="L9" s="62"/>
      <c r="M9" s="62"/>
      <c r="N9" s="57"/>
      <c r="O9" s="57"/>
      <c r="P9" s="62"/>
      <c r="Q9" s="57"/>
      <c r="R9" s="62"/>
      <c r="S9" s="57"/>
      <c r="T9" s="57"/>
    </row>
    <row r="10" spans="1:21" x14ac:dyDescent="0.25">
      <c r="A10" s="54">
        <v>2016</v>
      </c>
      <c r="B10" s="61">
        <f>[2]IRAG!C15</f>
        <v>8</v>
      </c>
      <c r="C10" s="54">
        <f>IRAG!G15</f>
        <v>0</v>
      </c>
      <c r="D10" s="55" t="e">
        <f>IRAG!G15/IRAG!F15</f>
        <v>#DIV/0!</v>
      </c>
      <c r="E10" s="54">
        <f>IRAG!H15</f>
        <v>0</v>
      </c>
      <c r="F10" s="55" t="e">
        <f>IRAG!H15/IRAG!F15</f>
        <v>#DIV/0!</v>
      </c>
      <c r="G10" s="7">
        <f>IRAG!E15</f>
        <v>0</v>
      </c>
      <c r="H10" s="57" t="e">
        <f>IRAG!E15/IRAG!D15</f>
        <v>#DIV/0!</v>
      </c>
      <c r="I10" s="62">
        <f>IRAG!K15</f>
        <v>0</v>
      </c>
      <c r="J10" s="57" t="e">
        <f>IRAG!K15/IRAG!J15</f>
        <v>#DIV/0!</v>
      </c>
      <c r="K10" s="57"/>
      <c r="L10" s="62"/>
      <c r="M10" s="62"/>
      <c r="N10" s="57"/>
      <c r="O10" s="57"/>
      <c r="P10" s="62"/>
      <c r="Q10" s="57"/>
      <c r="R10" s="62"/>
      <c r="S10" s="57"/>
      <c r="T10" s="57"/>
    </row>
    <row r="11" spans="1:21" x14ac:dyDescent="0.25">
      <c r="A11" s="54">
        <v>2016</v>
      </c>
      <c r="B11" s="61">
        <f>[2]IRAG!C16</f>
        <v>9</v>
      </c>
      <c r="C11" s="54">
        <f>IRAG!G16</f>
        <v>0</v>
      </c>
      <c r="D11" s="55" t="e">
        <f>IRAG!G16/IRAG!F16</f>
        <v>#DIV/0!</v>
      </c>
      <c r="E11" s="54">
        <f>IRAG!H16</f>
        <v>0</v>
      </c>
      <c r="F11" s="55" t="e">
        <f>IRAG!H16/IRAG!F16</f>
        <v>#DIV/0!</v>
      </c>
      <c r="G11" s="7">
        <f>IRAG!E16</f>
        <v>0</v>
      </c>
      <c r="H11" s="57" t="e">
        <f>IRAG!E16/IRAG!D16</f>
        <v>#DIV/0!</v>
      </c>
      <c r="I11" s="62">
        <f>IRAG!K16</f>
        <v>0</v>
      </c>
      <c r="J11" s="57" t="e">
        <f>IRAG!K16/IRAG!J16</f>
        <v>#DIV/0!</v>
      </c>
      <c r="K11" s="57"/>
      <c r="L11" s="62"/>
      <c r="M11" s="62"/>
      <c r="N11" s="57"/>
      <c r="O11" s="57"/>
      <c r="P11" s="62"/>
      <c r="Q11" s="57"/>
      <c r="R11" s="62"/>
      <c r="S11" s="57"/>
      <c r="T11" s="57"/>
    </row>
    <row r="12" spans="1:21" x14ac:dyDescent="0.25">
      <c r="A12" s="54">
        <v>2016</v>
      </c>
      <c r="B12" s="61">
        <f>[2]IRAG!C17</f>
        <v>10</v>
      </c>
      <c r="C12" s="54">
        <f>IRAG!G17</f>
        <v>0</v>
      </c>
      <c r="D12" s="55" t="e">
        <f>IRAG!G17/IRAG!F17</f>
        <v>#DIV/0!</v>
      </c>
      <c r="E12" s="54">
        <f>IRAG!H17</f>
        <v>0</v>
      </c>
      <c r="F12" s="55" t="e">
        <f>IRAG!H17/IRAG!F17</f>
        <v>#DIV/0!</v>
      </c>
      <c r="G12" s="7">
        <f>IRAG!E17</f>
        <v>0</v>
      </c>
      <c r="H12" s="57" t="e">
        <f>IRAG!E17/IRAG!D17</f>
        <v>#DIV/0!</v>
      </c>
      <c r="I12" s="62">
        <f>IRAG!K17</f>
        <v>0</v>
      </c>
      <c r="J12" s="57" t="e">
        <f>IRAG!K17/IRAG!J17</f>
        <v>#DIV/0!</v>
      </c>
      <c r="K12" s="57"/>
      <c r="L12" s="62"/>
      <c r="M12" s="62"/>
      <c r="N12" s="57"/>
      <c r="O12" s="57"/>
      <c r="P12" s="62"/>
      <c r="Q12" s="57"/>
      <c r="R12" s="62"/>
      <c r="S12" s="57"/>
      <c r="T12" s="57"/>
    </row>
    <row r="13" spans="1:21" x14ac:dyDescent="0.25">
      <c r="A13" s="54">
        <v>2016</v>
      </c>
      <c r="B13" s="61">
        <f>[2]IRAG!C18</f>
        <v>11</v>
      </c>
      <c r="C13" s="54">
        <f>IRAG!G18</f>
        <v>0</v>
      </c>
      <c r="D13" s="55" t="e">
        <f>IRAG!G18/IRAG!F18</f>
        <v>#DIV/0!</v>
      </c>
      <c r="E13" s="54">
        <f>IRAG!H18</f>
        <v>0</v>
      </c>
      <c r="F13" s="55" t="e">
        <f>IRAG!H18/IRAG!F18</f>
        <v>#DIV/0!</v>
      </c>
      <c r="G13" s="7">
        <f>IRAG!E18</f>
        <v>0</v>
      </c>
      <c r="H13" s="57" t="e">
        <f>IRAG!E18/IRAG!D18</f>
        <v>#DIV/0!</v>
      </c>
      <c r="I13" s="62">
        <f>IRAG!K18</f>
        <v>0</v>
      </c>
      <c r="J13" s="57" t="e">
        <f>IRAG!K18/IRAG!J18</f>
        <v>#DIV/0!</v>
      </c>
      <c r="K13" s="57"/>
      <c r="L13" s="62"/>
      <c r="M13" s="62"/>
      <c r="N13" s="57"/>
      <c r="O13" s="57"/>
      <c r="P13" s="62"/>
      <c r="Q13" s="57"/>
      <c r="R13" s="62"/>
      <c r="S13" s="57"/>
      <c r="T13" s="57"/>
    </row>
    <row r="14" spans="1:21" x14ac:dyDescent="0.25">
      <c r="A14" s="54">
        <v>2016</v>
      </c>
      <c r="B14" s="61">
        <f>[2]IRAG!C19</f>
        <v>12</v>
      </c>
      <c r="C14" s="54">
        <f>IRAG!G19</f>
        <v>0</v>
      </c>
      <c r="D14" s="55" t="e">
        <f>IRAG!G19/IRAG!F19</f>
        <v>#DIV/0!</v>
      </c>
      <c r="E14" s="54">
        <f>IRAG!H19</f>
        <v>0</v>
      </c>
      <c r="F14" s="55" t="e">
        <f>IRAG!H19/IRAG!F19</f>
        <v>#DIV/0!</v>
      </c>
      <c r="G14" s="7">
        <f>IRAG!E19</f>
        <v>0</v>
      </c>
      <c r="H14" s="57" t="e">
        <f>IRAG!E19/IRAG!D19</f>
        <v>#DIV/0!</v>
      </c>
      <c r="I14" s="62">
        <f>IRAG!K19</f>
        <v>0</v>
      </c>
      <c r="J14" s="57" t="e">
        <f>IRAG!K19/IRAG!J19</f>
        <v>#DIV/0!</v>
      </c>
      <c r="K14" s="57"/>
      <c r="L14" s="62"/>
      <c r="M14" s="62"/>
      <c r="N14" s="57"/>
      <c r="O14" s="57"/>
      <c r="P14" s="62"/>
      <c r="Q14" s="57"/>
      <c r="R14" s="62"/>
      <c r="S14" s="57"/>
      <c r="T14" s="57"/>
    </row>
    <row r="15" spans="1:21" x14ac:dyDescent="0.25">
      <c r="A15" s="54">
        <v>2016</v>
      </c>
      <c r="B15" s="61">
        <f>[2]IRAG!C20</f>
        <v>13</v>
      </c>
      <c r="C15" s="54">
        <f>IRAG!G20</f>
        <v>0</v>
      </c>
      <c r="D15" s="55" t="e">
        <f>IRAG!G20/IRAG!F20</f>
        <v>#DIV/0!</v>
      </c>
      <c r="E15" s="54">
        <f>IRAG!H20</f>
        <v>0</v>
      </c>
      <c r="F15" s="55" t="e">
        <f>IRAG!H20/IRAG!F20</f>
        <v>#DIV/0!</v>
      </c>
      <c r="G15" s="7">
        <f>IRAG!E20</f>
        <v>0</v>
      </c>
      <c r="H15" s="57" t="e">
        <f>IRAG!E20/IRAG!D20</f>
        <v>#DIV/0!</v>
      </c>
      <c r="I15" s="62">
        <f>IRAG!K20</f>
        <v>0</v>
      </c>
      <c r="J15" s="57" t="e">
        <f>IRAG!K20/IRAG!J20</f>
        <v>#DIV/0!</v>
      </c>
      <c r="K15" s="57"/>
      <c r="L15" s="62"/>
      <c r="M15" s="62"/>
      <c r="N15" s="57"/>
      <c r="O15" s="57"/>
      <c r="P15" s="62"/>
      <c r="Q15" s="57"/>
      <c r="R15" s="62"/>
      <c r="S15" s="57"/>
      <c r="T15" s="57"/>
    </row>
    <row r="16" spans="1:21" x14ac:dyDescent="0.25">
      <c r="A16" s="54">
        <v>2016</v>
      </c>
      <c r="B16" s="61">
        <f>[2]IRAG!C21</f>
        <v>14</v>
      </c>
      <c r="C16" s="54">
        <f>IRAG!G21</f>
        <v>0</v>
      </c>
      <c r="D16" s="55" t="e">
        <f>IRAG!G21/IRAG!F21</f>
        <v>#DIV/0!</v>
      </c>
      <c r="E16" s="54">
        <f>IRAG!H21</f>
        <v>0</v>
      </c>
      <c r="F16" s="55" t="e">
        <f>IRAG!H21/IRAG!F21</f>
        <v>#DIV/0!</v>
      </c>
      <c r="G16" s="7">
        <f>IRAG!E21</f>
        <v>0</v>
      </c>
      <c r="H16" s="57" t="e">
        <f>IRAG!E21/IRAG!D21</f>
        <v>#DIV/0!</v>
      </c>
      <c r="I16" s="62">
        <f>IRAG!K21</f>
        <v>0</v>
      </c>
      <c r="J16" s="57" t="e">
        <f>IRAG!K21/IRAG!J21</f>
        <v>#DIV/0!</v>
      </c>
      <c r="K16" s="57"/>
      <c r="L16" s="62"/>
      <c r="M16" s="62"/>
      <c r="N16" s="57"/>
      <c r="O16" s="57"/>
      <c r="P16" s="62"/>
      <c r="Q16" s="57"/>
      <c r="R16" s="62"/>
      <c r="S16" s="57"/>
      <c r="T16" s="57"/>
    </row>
    <row r="17" spans="1:20" x14ac:dyDescent="0.25">
      <c r="A17" s="54">
        <v>2016</v>
      </c>
      <c r="B17" s="61">
        <f>[2]IRAG!C22</f>
        <v>15</v>
      </c>
      <c r="C17" s="54">
        <f>IRAG!G22</f>
        <v>0</v>
      </c>
      <c r="D17" s="55" t="e">
        <f>IRAG!G22/IRAG!F22</f>
        <v>#DIV/0!</v>
      </c>
      <c r="E17" s="54">
        <f>IRAG!H22</f>
        <v>0</v>
      </c>
      <c r="F17" s="55" t="e">
        <f>IRAG!H22/IRAG!F22</f>
        <v>#DIV/0!</v>
      </c>
      <c r="G17" s="7">
        <f>IRAG!E22</f>
        <v>0</v>
      </c>
      <c r="H17" s="57" t="e">
        <f>IRAG!E22/IRAG!D22</f>
        <v>#DIV/0!</v>
      </c>
      <c r="I17" s="62">
        <f>IRAG!K22</f>
        <v>0</v>
      </c>
      <c r="J17" s="57" t="e">
        <f>IRAG!K22/IRAG!J22</f>
        <v>#DIV/0!</v>
      </c>
      <c r="K17" s="57"/>
      <c r="L17" s="62"/>
      <c r="M17" s="62"/>
      <c r="N17" s="57"/>
      <c r="O17" s="57"/>
      <c r="P17" s="62"/>
      <c r="Q17" s="57"/>
      <c r="R17" s="62"/>
      <c r="S17" s="57"/>
      <c r="T17" s="57"/>
    </row>
    <row r="18" spans="1:20" x14ac:dyDescent="0.25">
      <c r="A18" s="54">
        <v>2016</v>
      </c>
      <c r="B18" s="61">
        <f>[2]IRAG!C23</f>
        <v>16</v>
      </c>
      <c r="C18" s="54">
        <f>IRAG!G23</f>
        <v>0</v>
      </c>
      <c r="D18" s="55" t="e">
        <f>IRAG!G23/IRAG!F23</f>
        <v>#DIV/0!</v>
      </c>
      <c r="E18" s="54">
        <f>IRAG!H23</f>
        <v>0</v>
      </c>
      <c r="F18" s="55" t="e">
        <f>IRAG!H23/IRAG!F23</f>
        <v>#DIV/0!</v>
      </c>
      <c r="G18" s="7">
        <f>IRAG!E23</f>
        <v>0</v>
      </c>
      <c r="H18" s="57" t="e">
        <f>IRAG!E23/IRAG!D23</f>
        <v>#DIV/0!</v>
      </c>
      <c r="I18" s="62">
        <f>IRAG!K23</f>
        <v>0</v>
      </c>
      <c r="J18" s="57" t="e">
        <f>IRAG!K23/IRAG!J23</f>
        <v>#DIV/0!</v>
      </c>
      <c r="K18" s="57"/>
      <c r="L18" s="62"/>
      <c r="M18" s="62"/>
      <c r="N18" s="57"/>
      <c r="O18" s="57"/>
      <c r="P18" s="62"/>
      <c r="Q18" s="57"/>
      <c r="R18" s="62"/>
      <c r="S18" s="57"/>
      <c r="T18" s="57"/>
    </row>
    <row r="19" spans="1:20" x14ac:dyDescent="0.25">
      <c r="A19" s="54">
        <v>2016</v>
      </c>
      <c r="B19" s="61">
        <f>[2]IRAG!C24</f>
        <v>17</v>
      </c>
      <c r="C19" s="54">
        <f>IRAG!G24</f>
        <v>0</v>
      </c>
      <c r="D19" s="55" t="e">
        <f>IRAG!G24/IRAG!F24</f>
        <v>#DIV/0!</v>
      </c>
      <c r="E19" s="54">
        <f>IRAG!H24</f>
        <v>0</v>
      </c>
      <c r="F19" s="55" t="e">
        <f>IRAG!H24/IRAG!F24</f>
        <v>#DIV/0!</v>
      </c>
      <c r="G19" s="7">
        <f>IRAG!E24</f>
        <v>0</v>
      </c>
      <c r="H19" s="57" t="e">
        <f>IRAG!E24/IRAG!D24</f>
        <v>#DIV/0!</v>
      </c>
      <c r="I19" s="62">
        <f>IRAG!K24</f>
        <v>0</v>
      </c>
      <c r="J19" s="57" t="e">
        <f>IRAG!K24/IRAG!J24</f>
        <v>#DIV/0!</v>
      </c>
      <c r="K19" s="57"/>
      <c r="L19" s="62"/>
      <c r="M19" s="62"/>
      <c r="N19" s="57"/>
      <c r="O19" s="57"/>
      <c r="P19" s="62"/>
      <c r="Q19" s="57"/>
      <c r="R19" s="62"/>
      <c r="S19" s="57"/>
      <c r="T19" s="57"/>
    </row>
    <row r="20" spans="1:20" x14ac:dyDescent="0.25">
      <c r="A20" s="54">
        <v>2016</v>
      </c>
      <c r="B20" s="61">
        <f>[2]IRAG!C25</f>
        <v>18</v>
      </c>
      <c r="C20" s="54">
        <f>IRAG!G25</f>
        <v>0</v>
      </c>
      <c r="D20" s="55" t="e">
        <f>IRAG!G25/IRAG!F25</f>
        <v>#DIV/0!</v>
      </c>
      <c r="E20" s="54">
        <f>IRAG!H25</f>
        <v>0</v>
      </c>
      <c r="F20" s="55" t="e">
        <f>IRAG!H25/IRAG!F25</f>
        <v>#DIV/0!</v>
      </c>
      <c r="G20" s="7">
        <f>IRAG!E25</f>
        <v>0</v>
      </c>
      <c r="H20" s="57" t="e">
        <f>IRAG!E25/IRAG!D25</f>
        <v>#DIV/0!</v>
      </c>
      <c r="I20" s="62">
        <f>IRAG!K25</f>
        <v>0</v>
      </c>
      <c r="J20" s="57" t="e">
        <f>IRAG!K25/IRAG!J25</f>
        <v>#DIV/0!</v>
      </c>
      <c r="K20" s="57"/>
      <c r="L20" s="62"/>
      <c r="M20" s="62"/>
      <c r="N20" s="57"/>
      <c r="O20" s="57"/>
      <c r="P20" s="62"/>
      <c r="Q20" s="57"/>
      <c r="R20" s="62"/>
      <c r="S20" s="57"/>
      <c r="T20" s="57"/>
    </row>
    <row r="21" spans="1:20" x14ac:dyDescent="0.25">
      <c r="A21" s="54">
        <v>2016</v>
      </c>
      <c r="B21" s="61">
        <f>[2]IRAG!C26</f>
        <v>19</v>
      </c>
      <c r="C21" s="54">
        <f>IRAG!G26</f>
        <v>0</v>
      </c>
      <c r="D21" s="55" t="e">
        <f>IRAG!G26/IRAG!F26</f>
        <v>#DIV/0!</v>
      </c>
      <c r="E21" s="54">
        <f>IRAG!H26</f>
        <v>0</v>
      </c>
      <c r="F21" s="55" t="e">
        <f>IRAG!H26/IRAG!F26</f>
        <v>#DIV/0!</v>
      </c>
      <c r="G21" s="7">
        <f>IRAG!E26</f>
        <v>0</v>
      </c>
      <c r="H21" s="57" t="e">
        <f>IRAG!E26/IRAG!D26</f>
        <v>#DIV/0!</v>
      </c>
      <c r="I21" s="62">
        <f>IRAG!K26</f>
        <v>0</v>
      </c>
      <c r="J21" s="57" t="e">
        <f>IRAG!K26/IRAG!J26</f>
        <v>#DIV/0!</v>
      </c>
      <c r="K21" s="57"/>
      <c r="L21" s="62"/>
      <c r="M21" s="62"/>
      <c r="N21" s="57"/>
      <c r="O21" s="57"/>
      <c r="P21" s="62"/>
      <c r="Q21" s="57"/>
      <c r="R21" s="62"/>
      <c r="S21" s="57"/>
      <c r="T21" s="57"/>
    </row>
    <row r="22" spans="1:20" x14ac:dyDescent="0.25">
      <c r="A22" s="54">
        <v>2016</v>
      </c>
      <c r="B22" s="61">
        <f>[2]IRAG!C27</f>
        <v>20</v>
      </c>
      <c r="C22" s="54">
        <f>IRAG!G27</f>
        <v>0</v>
      </c>
      <c r="D22" s="55" t="e">
        <f>IRAG!G27/IRAG!F27</f>
        <v>#DIV/0!</v>
      </c>
      <c r="E22" s="54">
        <f>IRAG!H27</f>
        <v>0</v>
      </c>
      <c r="F22" s="55" t="e">
        <f>IRAG!H27/IRAG!F27</f>
        <v>#DIV/0!</v>
      </c>
      <c r="G22" s="7">
        <f>IRAG!E27</f>
        <v>0</v>
      </c>
      <c r="H22" s="57" t="e">
        <f>IRAG!E27/IRAG!D27</f>
        <v>#DIV/0!</v>
      </c>
      <c r="I22" s="62">
        <f>IRAG!K27</f>
        <v>0</v>
      </c>
      <c r="J22" s="57" t="e">
        <f>IRAG!K27/IRAG!J27</f>
        <v>#DIV/0!</v>
      </c>
      <c r="K22" s="57"/>
      <c r="L22" s="62"/>
      <c r="M22" s="62"/>
      <c r="N22" s="57"/>
      <c r="O22" s="57"/>
      <c r="P22" s="62"/>
      <c r="Q22" s="57"/>
      <c r="R22" s="62"/>
      <c r="S22" s="57"/>
      <c r="T22" s="57"/>
    </row>
    <row r="23" spans="1:20" x14ac:dyDescent="0.25">
      <c r="A23" s="54">
        <v>2016</v>
      </c>
      <c r="B23" s="61">
        <f>[2]IRAG!C28</f>
        <v>21</v>
      </c>
      <c r="C23" s="54">
        <f>IRAG!G28</f>
        <v>0</v>
      </c>
      <c r="D23" s="55" t="e">
        <f>IRAG!G28/IRAG!F28</f>
        <v>#DIV/0!</v>
      </c>
      <c r="E23" s="54">
        <f>IRAG!H28</f>
        <v>0</v>
      </c>
      <c r="F23" s="55" t="e">
        <f>IRAG!H28/IRAG!F28</f>
        <v>#DIV/0!</v>
      </c>
      <c r="G23" s="7">
        <f>IRAG!E28</f>
        <v>0</v>
      </c>
      <c r="H23" s="57" t="e">
        <f>IRAG!E28/IRAG!D28</f>
        <v>#DIV/0!</v>
      </c>
      <c r="I23" s="62">
        <f>IRAG!K28</f>
        <v>0</v>
      </c>
      <c r="J23" s="57" t="e">
        <f>IRAG!K28/IRAG!J28</f>
        <v>#DIV/0!</v>
      </c>
      <c r="K23" s="57"/>
      <c r="L23" s="62"/>
      <c r="M23" s="62"/>
      <c r="N23" s="57"/>
      <c r="O23" s="57"/>
      <c r="P23" s="62"/>
      <c r="Q23" s="57"/>
      <c r="R23" s="62"/>
      <c r="S23" s="57"/>
      <c r="T23" s="57"/>
    </row>
    <row r="24" spans="1:20" x14ac:dyDescent="0.25">
      <c r="A24" s="54">
        <v>2016</v>
      </c>
      <c r="B24" s="61">
        <f>[2]IRAG!C29</f>
        <v>22</v>
      </c>
      <c r="C24" s="54">
        <f>IRAG!G29</f>
        <v>0</v>
      </c>
      <c r="D24" s="55" t="e">
        <f>IRAG!G29/IRAG!F29</f>
        <v>#DIV/0!</v>
      </c>
      <c r="E24" s="54">
        <f>IRAG!H29</f>
        <v>0</v>
      </c>
      <c r="F24" s="55" t="e">
        <f>IRAG!H29/IRAG!F29</f>
        <v>#DIV/0!</v>
      </c>
      <c r="G24" s="7">
        <f>IRAG!E29</f>
        <v>0</v>
      </c>
      <c r="H24" s="57" t="e">
        <f>IRAG!E29/IRAG!D29</f>
        <v>#DIV/0!</v>
      </c>
      <c r="I24" s="62">
        <f>IRAG!K29</f>
        <v>0</v>
      </c>
      <c r="J24" s="57" t="e">
        <f>IRAG!K29/IRAG!J29</f>
        <v>#DIV/0!</v>
      </c>
      <c r="K24" s="57"/>
      <c r="L24" s="62"/>
      <c r="M24" s="62"/>
      <c r="N24" s="57"/>
      <c r="O24" s="57"/>
      <c r="P24" s="62"/>
      <c r="Q24" s="57"/>
      <c r="R24" s="62"/>
      <c r="S24" s="57"/>
      <c r="T24" s="57"/>
    </row>
    <row r="25" spans="1:20" x14ac:dyDescent="0.25">
      <c r="A25" s="54">
        <v>2016</v>
      </c>
      <c r="B25" s="61">
        <f>[2]IRAG!C30</f>
        <v>23</v>
      </c>
      <c r="C25" s="54">
        <f>IRAG!G30</f>
        <v>0</v>
      </c>
      <c r="D25" s="55" t="e">
        <f>IRAG!G30/IRAG!F30</f>
        <v>#DIV/0!</v>
      </c>
      <c r="E25" s="54">
        <f>IRAG!H30</f>
        <v>0</v>
      </c>
      <c r="F25" s="55" t="e">
        <f>IRAG!H30/IRAG!F30</f>
        <v>#DIV/0!</v>
      </c>
      <c r="G25" s="7">
        <f>IRAG!E30</f>
        <v>0</v>
      </c>
      <c r="H25" s="57" t="e">
        <f>IRAG!E30/IRAG!D30</f>
        <v>#DIV/0!</v>
      </c>
      <c r="I25" s="62">
        <f>IRAG!K30</f>
        <v>0</v>
      </c>
      <c r="J25" s="57" t="e">
        <f>IRAG!K30/IRAG!J30</f>
        <v>#DIV/0!</v>
      </c>
      <c r="K25" s="57"/>
      <c r="L25" s="62"/>
      <c r="M25" s="62"/>
      <c r="N25" s="57"/>
      <c r="O25" s="57"/>
      <c r="P25" s="62"/>
      <c r="Q25" s="57"/>
      <c r="R25" s="62"/>
      <c r="S25" s="57"/>
      <c r="T25" s="57"/>
    </row>
    <row r="26" spans="1:20" x14ac:dyDescent="0.25">
      <c r="A26" s="54">
        <v>2016</v>
      </c>
      <c r="B26" s="61">
        <f>[2]IRAG!C31</f>
        <v>24</v>
      </c>
      <c r="C26" s="54">
        <f>IRAG!G31</f>
        <v>0</v>
      </c>
      <c r="D26" s="55" t="e">
        <f>IRAG!G31/IRAG!F31</f>
        <v>#DIV/0!</v>
      </c>
      <c r="E26" s="54">
        <f>IRAG!H31</f>
        <v>0</v>
      </c>
      <c r="F26" s="55" t="e">
        <f>IRAG!H31/IRAG!F31</f>
        <v>#DIV/0!</v>
      </c>
      <c r="G26" s="7">
        <f>IRAG!E31</f>
        <v>0</v>
      </c>
      <c r="H26" s="57" t="e">
        <f>IRAG!E31/IRAG!D31</f>
        <v>#DIV/0!</v>
      </c>
      <c r="I26" s="62">
        <f>IRAG!K31</f>
        <v>0</v>
      </c>
      <c r="J26" s="57" t="e">
        <f>IRAG!K31/IRAG!J31</f>
        <v>#DIV/0!</v>
      </c>
      <c r="K26" s="57"/>
      <c r="L26" s="62"/>
      <c r="M26" s="62"/>
      <c r="N26" s="57"/>
      <c r="O26" s="57"/>
      <c r="P26" s="62"/>
      <c r="Q26" s="57"/>
      <c r="R26" s="62"/>
      <c r="S26" s="57"/>
      <c r="T26" s="57"/>
    </row>
    <row r="27" spans="1:20" x14ac:dyDescent="0.25">
      <c r="A27" s="54">
        <v>2016</v>
      </c>
      <c r="B27" s="61">
        <f>[2]IRAG!C32</f>
        <v>25</v>
      </c>
      <c r="C27" s="54">
        <f>IRAG!G32</f>
        <v>0</v>
      </c>
      <c r="D27" s="55" t="e">
        <f>IRAG!G32/IRAG!F32</f>
        <v>#DIV/0!</v>
      </c>
      <c r="E27" s="54">
        <f>IRAG!H32</f>
        <v>0</v>
      </c>
      <c r="F27" s="55" t="e">
        <f>IRAG!H32/IRAG!F32</f>
        <v>#DIV/0!</v>
      </c>
      <c r="G27" s="7">
        <f>IRAG!E32</f>
        <v>0</v>
      </c>
      <c r="H27" s="57" t="e">
        <f>IRAG!E32/IRAG!D32</f>
        <v>#DIV/0!</v>
      </c>
      <c r="I27" s="62">
        <f>IRAG!K32</f>
        <v>0</v>
      </c>
      <c r="J27" s="57" t="e">
        <f>IRAG!K32/IRAG!J32</f>
        <v>#DIV/0!</v>
      </c>
      <c r="K27" s="57"/>
      <c r="L27" s="62"/>
      <c r="M27" s="62"/>
      <c r="N27" s="57"/>
      <c r="O27" s="57"/>
      <c r="P27" s="62"/>
      <c r="Q27" s="57"/>
      <c r="R27" s="62"/>
      <c r="S27" s="57"/>
      <c r="T27" s="57"/>
    </row>
    <row r="28" spans="1:20" x14ac:dyDescent="0.25">
      <c r="A28" s="54">
        <v>2016</v>
      </c>
      <c r="B28" s="61">
        <f>[2]IRAG!C33</f>
        <v>26</v>
      </c>
      <c r="C28" s="54">
        <f>IRAG!G33</f>
        <v>0</v>
      </c>
      <c r="D28" s="55" t="e">
        <f>IRAG!G33/IRAG!F33</f>
        <v>#DIV/0!</v>
      </c>
      <c r="E28" s="54">
        <f>IRAG!H33</f>
        <v>0</v>
      </c>
      <c r="F28" s="55" t="e">
        <f>IRAG!H33/IRAG!F33</f>
        <v>#DIV/0!</v>
      </c>
      <c r="G28" s="7">
        <f>IRAG!E33</f>
        <v>0</v>
      </c>
      <c r="H28" s="57" t="e">
        <f>IRAG!E33/IRAG!D33</f>
        <v>#DIV/0!</v>
      </c>
      <c r="I28" s="62">
        <f>IRAG!K33</f>
        <v>0</v>
      </c>
      <c r="J28" s="57" t="e">
        <f>IRAG!K33/IRAG!J33</f>
        <v>#DIV/0!</v>
      </c>
      <c r="K28" s="57"/>
      <c r="L28" s="62"/>
      <c r="M28" s="62"/>
      <c r="N28" s="57"/>
      <c r="O28" s="57"/>
      <c r="P28" s="62"/>
      <c r="Q28" s="57"/>
      <c r="R28" s="62"/>
      <c r="S28" s="57"/>
      <c r="T28" s="57"/>
    </row>
    <row r="29" spans="1:20" x14ac:dyDescent="0.25">
      <c r="A29" s="54">
        <v>2016</v>
      </c>
      <c r="B29" s="61">
        <f>[2]IRAG!C34</f>
        <v>27</v>
      </c>
      <c r="C29" s="54">
        <f>IRAG!G34</f>
        <v>0</v>
      </c>
      <c r="D29" s="55" t="e">
        <f>IRAG!G34/IRAG!F34</f>
        <v>#DIV/0!</v>
      </c>
      <c r="E29" s="54">
        <f>IRAG!H34</f>
        <v>0</v>
      </c>
      <c r="F29" s="55" t="e">
        <f>IRAG!H34/IRAG!F34</f>
        <v>#DIV/0!</v>
      </c>
      <c r="G29" s="7">
        <f>IRAG!E34</f>
        <v>0</v>
      </c>
      <c r="H29" s="57" t="e">
        <f>IRAG!E34/IRAG!D34</f>
        <v>#DIV/0!</v>
      </c>
      <c r="I29" s="62">
        <f>IRAG!K34</f>
        <v>0</v>
      </c>
      <c r="J29" s="57" t="e">
        <f>IRAG!K34/IRAG!J34</f>
        <v>#DIV/0!</v>
      </c>
      <c r="K29" s="57"/>
      <c r="L29" s="62"/>
      <c r="M29" s="62"/>
      <c r="N29" s="57"/>
      <c r="O29" s="57"/>
      <c r="P29" s="62"/>
      <c r="Q29" s="57"/>
      <c r="R29" s="62"/>
      <c r="S29" s="57"/>
      <c r="T29" s="57"/>
    </row>
    <row r="30" spans="1:20" x14ac:dyDescent="0.25">
      <c r="A30" s="54">
        <v>2016</v>
      </c>
      <c r="B30" s="61">
        <f>[2]IRAG!C35</f>
        <v>28</v>
      </c>
      <c r="C30" s="54">
        <f>IRAG!G35</f>
        <v>0</v>
      </c>
      <c r="D30" s="55" t="e">
        <f>IRAG!G35/IRAG!F35</f>
        <v>#DIV/0!</v>
      </c>
      <c r="E30" s="54">
        <f>IRAG!H35</f>
        <v>0</v>
      </c>
      <c r="F30" s="55" t="e">
        <f>IRAG!H35/IRAG!F35</f>
        <v>#DIV/0!</v>
      </c>
      <c r="G30" s="7">
        <f>IRAG!E35</f>
        <v>0</v>
      </c>
      <c r="H30" s="57" t="e">
        <f>IRAG!E35/IRAG!D35</f>
        <v>#DIV/0!</v>
      </c>
      <c r="I30" s="62">
        <f>IRAG!K35</f>
        <v>0</v>
      </c>
      <c r="J30" s="57" t="e">
        <f>IRAG!K35/IRAG!J35</f>
        <v>#DIV/0!</v>
      </c>
      <c r="K30" s="57"/>
      <c r="L30" s="62"/>
      <c r="M30" s="62"/>
      <c r="N30" s="57"/>
      <c r="O30" s="57"/>
      <c r="P30" s="62"/>
      <c r="Q30" s="57"/>
      <c r="R30" s="62"/>
      <c r="S30" s="57"/>
      <c r="T30" s="57"/>
    </row>
    <row r="31" spans="1:20" x14ac:dyDescent="0.25">
      <c r="A31" s="54">
        <v>2016</v>
      </c>
      <c r="B31" s="61">
        <f>[2]IRAG!C36</f>
        <v>29</v>
      </c>
      <c r="C31" s="54">
        <f>IRAG!G36</f>
        <v>0</v>
      </c>
      <c r="D31" s="55" t="e">
        <f>IRAG!G36/IRAG!F36</f>
        <v>#DIV/0!</v>
      </c>
      <c r="E31" s="54">
        <f>IRAG!H36</f>
        <v>0</v>
      </c>
      <c r="F31" s="55" t="e">
        <f>IRAG!H36/IRAG!F36</f>
        <v>#DIV/0!</v>
      </c>
      <c r="G31" s="7">
        <f>IRAG!E36</f>
        <v>0</v>
      </c>
      <c r="H31" s="57" t="e">
        <f>IRAG!E36/IRAG!D36</f>
        <v>#DIV/0!</v>
      </c>
      <c r="I31" s="62">
        <f>IRAG!K36</f>
        <v>0</v>
      </c>
      <c r="J31" s="57" t="e">
        <f>IRAG!K36/IRAG!J36</f>
        <v>#DIV/0!</v>
      </c>
      <c r="K31" s="57"/>
      <c r="L31" s="62"/>
      <c r="M31" s="62"/>
      <c r="N31" s="57"/>
      <c r="O31" s="57"/>
      <c r="P31" s="62"/>
      <c r="Q31" s="57"/>
      <c r="R31" s="62"/>
      <c r="S31" s="57"/>
      <c r="T31" s="57"/>
    </row>
    <row r="32" spans="1:20" x14ac:dyDescent="0.25">
      <c r="A32" s="54">
        <v>2016</v>
      </c>
      <c r="B32" s="61">
        <f>[2]IRAG!C37</f>
        <v>30</v>
      </c>
      <c r="C32" s="54">
        <f>IRAG!G37</f>
        <v>0</v>
      </c>
      <c r="D32" s="55" t="e">
        <f>IRAG!G37/IRAG!F37</f>
        <v>#DIV/0!</v>
      </c>
      <c r="E32" s="54">
        <f>IRAG!H37</f>
        <v>0</v>
      </c>
      <c r="F32" s="55" t="e">
        <f>IRAG!H37/IRAG!F37</f>
        <v>#DIV/0!</v>
      </c>
      <c r="G32" s="7">
        <f>IRAG!E37</f>
        <v>0</v>
      </c>
      <c r="H32" s="57" t="e">
        <f>IRAG!E37/IRAG!D37</f>
        <v>#DIV/0!</v>
      </c>
      <c r="I32" s="62">
        <f>IRAG!K37</f>
        <v>0</v>
      </c>
      <c r="J32" s="57" t="e">
        <f>IRAG!K37/IRAG!J37</f>
        <v>#DIV/0!</v>
      </c>
      <c r="K32" s="57"/>
      <c r="L32" s="62"/>
      <c r="M32" s="62"/>
      <c r="N32" s="57"/>
      <c r="O32" s="57"/>
      <c r="P32" s="62"/>
      <c r="Q32" s="57"/>
      <c r="R32" s="62"/>
      <c r="S32" s="57"/>
      <c r="T32" s="57"/>
    </row>
    <row r="33" spans="1:20" x14ac:dyDescent="0.25">
      <c r="A33" s="54">
        <v>2016</v>
      </c>
      <c r="B33" s="61">
        <f>[2]IRAG!C38</f>
        <v>31</v>
      </c>
      <c r="C33" s="54">
        <f>IRAG!G38</f>
        <v>0</v>
      </c>
      <c r="D33" s="55" t="e">
        <f>IRAG!G38/IRAG!F38</f>
        <v>#DIV/0!</v>
      </c>
      <c r="E33" s="54">
        <f>IRAG!H38</f>
        <v>0</v>
      </c>
      <c r="F33" s="55" t="e">
        <f>IRAG!H38/IRAG!F38</f>
        <v>#DIV/0!</v>
      </c>
      <c r="G33" s="7">
        <f>IRAG!E38</f>
        <v>0</v>
      </c>
      <c r="H33" s="57" t="e">
        <f>IRAG!E38/IRAG!D38</f>
        <v>#DIV/0!</v>
      </c>
      <c r="I33" s="62">
        <f>IRAG!K38</f>
        <v>0</v>
      </c>
      <c r="J33" s="57" t="e">
        <f>IRAG!K38/IRAG!J38</f>
        <v>#DIV/0!</v>
      </c>
      <c r="K33" s="57"/>
      <c r="L33" s="62"/>
      <c r="M33" s="62"/>
      <c r="N33" s="57"/>
      <c r="O33" s="57"/>
      <c r="P33" s="62"/>
      <c r="Q33" s="57"/>
      <c r="R33" s="62"/>
      <c r="S33" s="57"/>
      <c r="T33" s="57"/>
    </row>
    <row r="34" spans="1:20" x14ac:dyDescent="0.25">
      <c r="A34" s="54">
        <v>2016</v>
      </c>
      <c r="B34" s="61">
        <f>[2]IRAG!C39</f>
        <v>32</v>
      </c>
      <c r="C34" s="54">
        <f>IRAG!G39</f>
        <v>0</v>
      </c>
      <c r="D34" s="55" t="e">
        <f>IRAG!G39/IRAG!F39</f>
        <v>#DIV/0!</v>
      </c>
      <c r="E34" s="54">
        <f>IRAG!H39</f>
        <v>0</v>
      </c>
      <c r="F34" s="55" t="e">
        <f>IRAG!H39/IRAG!F39</f>
        <v>#DIV/0!</v>
      </c>
      <c r="G34" s="7">
        <f>IRAG!E39</f>
        <v>0</v>
      </c>
      <c r="H34" s="57" t="e">
        <f>IRAG!E39/IRAG!D39</f>
        <v>#DIV/0!</v>
      </c>
      <c r="I34" s="62">
        <f>IRAG!K39</f>
        <v>0</v>
      </c>
      <c r="J34" s="57" t="e">
        <f>IRAG!K39/IRAG!J39</f>
        <v>#DIV/0!</v>
      </c>
      <c r="K34" s="57"/>
      <c r="L34" s="62"/>
      <c r="M34" s="62"/>
      <c r="N34" s="57"/>
      <c r="O34" s="57"/>
      <c r="P34" s="62"/>
      <c r="Q34" s="57"/>
      <c r="R34" s="62"/>
      <c r="S34" s="57"/>
      <c r="T34" s="57"/>
    </row>
    <row r="35" spans="1:20" x14ac:dyDescent="0.25">
      <c r="A35" s="54">
        <v>2016</v>
      </c>
      <c r="B35" s="61">
        <f>[2]IRAG!C40</f>
        <v>33</v>
      </c>
      <c r="C35" s="54">
        <f>IRAG!G40</f>
        <v>0</v>
      </c>
      <c r="D35" s="55" t="e">
        <f>IRAG!G40/IRAG!F40</f>
        <v>#DIV/0!</v>
      </c>
      <c r="E35" s="54">
        <f>IRAG!H40</f>
        <v>0</v>
      </c>
      <c r="F35" s="55" t="e">
        <f>IRAG!H40/IRAG!F40</f>
        <v>#DIV/0!</v>
      </c>
      <c r="G35" s="7">
        <f>IRAG!E40</f>
        <v>0</v>
      </c>
      <c r="H35" s="57" t="e">
        <f>IRAG!E40/IRAG!D40</f>
        <v>#DIV/0!</v>
      </c>
      <c r="I35" s="62">
        <f>IRAG!K40</f>
        <v>0</v>
      </c>
      <c r="J35" s="57" t="e">
        <f>IRAG!K40/IRAG!J40</f>
        <v>#DIV/0!</v>
      </c>
      <c r="K35" s="57"/>
      <c r="L35" s="62"/>
      <c r="M35" s="62"/>
      <c r="N35" s="57"/>
      <c r="O35" s="57"/>
      <c r="P35" s="62"/>
      <c r="Q35" s="57"/>
      <c r="R35" s="62"/>
      <c r="S35" s="57"/>
      <c r="T35" s="57"/>
    </row>
    <row r="36" spans="1:20" x14ac:dyDescent="0.25">
      <c r="A36" s="54">
        <v>2016</v>
      </c>
      <c r="B36" s="61">
        <f>[2]IRAG!C41</f>
        <v>34</v>
      </c>
      <c r="C36" s="54">
        <f>IRAG!G41</f>
        <v>0</v>
      </c>
      <c r="D36" s="55" t="e">
        <f>IRAG!G41/IRAG!F41</f>
        <v>#DIV/0!</v>
      </c>
      <c r="E36" s="54">
        <f>IRAG!H41</f>
        <v>0</v>
      </c>
      <c r="F36" s="55" t="e">
        <f>IRAG!H41/IRAG!F41</f>
        <v>#DIV/0!</v>
      </c>
      <c r="G36" s="7">
        <f>IRAG!E41</f>
        <v>0</v>
      </c>
      <c r="H36" s="57" t="e">
        <f>IRAG!E41/IRAG!D41</f>
        <v>#DIV/0!</v>
      </c>
      <c r="I36" s="62">
        <f>IRAG!K41</f>
        <v>0</v>
      </c>
      <c r="J36" s="57" t="e">
        <f>IRAG!K41/IRAG!J41</f>
        <v>#DIV/0!</v>
      </c>
      <c r="K36" s="57"/>
      <c r="L36" s="62"/>
      <c r="M36" s="62"/>
      <c r="N36" s="57"/>
      <c r="O36" s="57"/>
      <c r="P36" s="62"/>
      <c r="Q36" s="57"/>
      <c r="R36" s="62"/>
      <c r="S36" s="57"/>
      <c r="T36" s="57"/>
    </row>
    <row r="37" spans="1:20" x14ac:dyDescent="0.25">
      <c r="A37" s="54">
        <v>2016</v>
      </c>
      <c r="B37" s="61">
        <f>[2]IRAG!C42</f>
        <v>35</v>
      </c>
      <c r="C37" s="54">
        <f>IRAG!G42</f>
        <v>0</v>
      </c>
      <c r="D37" s="55" t="e">
        <f>IRAG!G42/IRAG!F42</f>
        <v>#DIV/0!</v>
      </c>
      <c r="E37" s="54">
        <f>IRAG!H42</f>
        <v>0</v>
      </c>
      <c r="F37" s="55" t="e">
        <f>IRAG!H42/IRAG!F42</f>
        <v>#DIV/0!</v>
      </c>
      <c r="G37" s="7">
        <f>IRAG!E42</f>
        <v>0</v>
      </c>
      <c r="H37" s="57" t="e">
        <f>IRAG!E42/IRAG!D42</f>
        <v>#DIV/0!</v>
      </c>
      <c r="I37" s="62">
        <f>IRAG!K42</f>
        <v>0</v>
      </c>
      <c r="J37" s="57" t="e">
        <f>IRAG!K42/IRAG!J42</f>
        <v>#DIV/0!</v>
      </c>
      <c r="K37" s="57"/>
      <c r="L37" s="62"/>
      <c r="M37" s="62"/>
      <c r="N37" s="57"/>
      <c r="O37" s="57"/>
      <c r="P37" s="62"/>
      <c r="Q37" s="57"/>
      <c r="R37" s="62"/>
      <c r="S37" s="57"/>
      <c r="T37" s="57"/>
    </row>
    <row r="38" spans="1:20" x14ac:dyDescent="0.25">
      <c r="A38" s="54">
        <v>2016</v>
      </c>
      <c r="B38" s="61">
        <f>[2]IRAG!C43</f>
        <v>36</v>
      </c>
      <c r="C38" s="54">
        <f>IRAG!G43</f>
        <v>0</v>
      </c>
      <c r="D38" s="55" t="e">
        <f>IRAG!G43/IRAG!F43</f>
        <v>#DIV/0!</v>
      </c>
      <c r="E38" s="54">
        <f>IRAG!H43</f>
        <v>0</v>
      </c>
      <c r="F38" s="55" t="e">
        <f>IRAG!H43/IRAG!F43</f>
        <v>#DIV/0!</v>
      </c>
      <c r="G38" s="7">
        <f>IRAG!E43</f>
        <v>0</v>
      </c>
      <c r="H38" s="57" t="e">
        <f>IRAG!E43/IRAG!D43</f>
        <v>#DIV/0!</v>
      </c>
      <c r="I38" s="62">
        <f>IRAG!K43</f>
        <v>0</v>
      </c>
      <c r="J38" s="57" t="e">
        <f>IRAG!K43/IRAG!J43</f>
        <v>#DIV/0!</v>
      </c>
      <c r="K38" s="57"/>
      <c r="L38" s="62"/>
      <c r="M38" s="62"/>
      <c r="N38" s="57"/>
      <c r="O38" s="57"/>
      <c r="P38" s="62"/>
      <c r="Q38" s="57"/>
      <c r="R38" s="62"/>
      <c r="S38" s="57"/>
      <c r="T38" s="57"/>
    </row>
    <row r="39" spans="1:20" x14ac:dyDescent="0.25">
      <c r="A39" s="54">
        <v>2016</v>
      </c>
      <c r="B39" s="61">
        <f>[2]IRAG!C44</f>
        <v>37</v>
      </c>
      <c r="C39" s="54">
        <f>IRAG!G44</f>
        <v>0</v>
      </c>
      <c r="D39" s="55" t="e">
        <f>IRAG!G44/IRAG!F44</f>
        <v>#DIV/0!</v>
      </c>
      <c r="E39" s="54">
        <f>IRAG!H44</f>
        <v>0</v>
      </c>
      <c r="F39" s="55" t="e">
        <f>IRAG!H44/IRAG!F44</f>
        <v>#DIV/0!</v>
      </c>
      <c r="G39" s="7">
        <f>IRAG!E44</f>
        <v>0</v>
      </c>
      <c r="H39" s="57" t="e">
        <f>IRAG!E44/IRAG!D44</f>
        <v>#DIV/0!</v>
      </c>
      <c r="I39" s="62">
        <f>IRAG!K44</f>
        <v>0</v>
      </c>
      <c r="J39" s="57" t="e">
        <f>IRAG!K44/IRAG!J44</f>
        <v>#DIV/0!</v>
      </c>
      <c r="K39" s="57"/>
      <c r="L39" s="62"/>
      <c r="M39" s="62"/>
      <c r="N39" s="57"/>
      <c r="O39" s="57"/>
      <c r="P39" s="62"/>
      <c r="Q39" s="57"/>
      <c r="R39" s="62"/>
      <c r="S39" s="57"/>
      <c r="T39" s="57"/>
    </row>
    <row r="40" spans="1:20" x14ac:dyDescent="0.25">
      <c r="A40" s="54">
        <v>2016</v>
      </c>
      <c r="B40" s="61">
        <f>[2]IRAG!C45</f>
        <v>38</v>
      </c>
      <c r="C40" s="54">
        <f>IRAG!G45</f>
        <v>0</v>
      </c>
      <c r="D40" s="55" t="e">
        <f>IRAG!G45/IRAG!F45</f>
        <v>#DIV/0!</v>
      </c>
      <c r="E40" s="54">
        <f>IRAG!H45</f>
        <v>0</v>
      </c>
      <c r="F40" s="55" t="e">
        <f>IRAG!H45/IRAG!F45</f>
        <v>#DIV/0!</v>
      </c>
      <c r="G40" s="7">
        <f>IRAG!E45</f>
        <v>0</v>
      </c>
      <c r="H40" s="57" t="e">
        <f>IRAG!E45/IRAG!D45</f>
        <v>#DIV/0!</v>
      </c>
      <c r="I40" s="62">
        <f>IRAG!K45</f>
        <v>0</v>
      </c>
      <c r="J40" s="57" t="e">
        <f>IRAG!K45/IRAG!J45</f>
        <v>#DIV/0!</v>
      </c>
      <c r="K40" s="57"/>
      <c r="L40" s="62"/>
      <c r="M40" s="62"/>
      <c r="N40" s="57"/>
      <c r="O40" s="57"/>
      <c r="P40" s="62"/>
      <c r="Q40" s="57"/>
      <c r="R40" s="62"/>
      <c r="S40" s="57"/>
      <c r="T40" s="57"/>
    </row>
    <row r="41" spans="1:20" x14ac:dyDescent="0.25">
      <c r="A41" s="54">
        <v>2016</v>
      </c>
      <c r="B41" s="61">
        <f>[2]IRAG!C46</f>
        <v>39</v>
      </c>
      <c r="C41" s="54">
        <f>IRAG!G46</f>
        <v>0</v>
      </c>
      <c r="D41" s="55" t="e">
        <f>IRAG!G46/IRAG!F46</f>
        <v>#DIV/0!</v>
      </c>
      <c r="E41" s="54">
        <f>IRAG!H46</f>
        <v>0</v>
      </c>
      <c r="F41" s="55" t="e">
        <f>IRAG!H46/IRAG!F46</f>
        <v>#DIV/0!</v>
      </c>
      <c r="G41" s="7">
        <f>IRAG!E46</f>
        <v>0</v>
      </c>
      <c r="H41" s="57" t="e">
        <f>IRAG!E46/IRAG!D46</f>
        <v>#DIV/0!</v>
      </c>
      <c r="I41" s="62">
        <f>IRAG!K46</f>
        <v>0</v>
      </c>
      <c r="J41" s="57" t="e">
        <f>IRAG!K46/IRAG!J46</f>
        <v>#DIV/0!</v>
      </c>
      <c r="K41" s="57"/>
      <c r="L41" s="62"/>
      <c r="M41" s="62"/>
      <c r="N41" s="57"/>
      <c r="O41" s="57"/>
      <c r="P41" s="62"/>
      <c r="Q41" s="57"/>
      <c r="R41" s="62"/>
      <c r="S41" s="57"/>
      <c r="T41" s="57"/>
    </row>
    <row r="42" spans="1:20" x14ac:dyDescent="0.25">
      <c r="A42" s="54">
        <v>2016</v>
      </c>
      <c r="B42" s="61">
        <f>[2]IRAG!C47</f>
        <v>40</v>
      </c>
      <c r="C42" s="54">
        <f>IRAG!G47</f>
        <v>0</v>
      </c>
      <c r="D42" s="55" t="e">
        <f>IRAG!G47/IRAG!F47</f>
        <v>#DIV/0!</v>
      </c>
      <c r="E42" s="54">
        <f>IRAG!H47</f>
        <v>0</v>
      </c>
      <c r="F42" s="55" t="e">
        <f>IRAG!H47/IRAG!F47</f>
        <v>#DIV/0!</v>
      </c>
      <c r="G42" s="7">
        <f>IRAG!E47</f>
        <v>0</v>
      </c>
      <c r="H42" s="57" t="e">
        <f>IRAG!E47/IRAG!D47</f>
        <v>#DIV/0!</v>
      </c>
      <c r="I42" s="62">
        <f>IRAG!K47</f>
        <v>0</v>
      </c>
      <c r="J42" s="57" t="e">
        <f>IRAG!K47/IRAG!J47</f>
        <v>#DIV/0!</v>
      </c>
      <c r="K42" s="57"/>
      <c r="L42" s="62"/>
      <c r="M42" s="62"/>
      <c r="N42" s="57"/>
      <c r="O42" s="57"/>
      <c r="P42" s="62"/>
      <c r="Q42" s="57"/>
      <c r="R42" s="62"/>
      <c r="S42" s="57"/>
      <c r="T42" s="57"/>
    </row>
    <row r="43" spans="1:20" x14ac:dyDescent="0.25">
      <c r="A43" s="54">
        <v>2016</v>
      </c>
      <c r="B43" s="61">
        <f>[2]IRAG!C48</f>
        <v>41</v>
      </c>
      <c r="C43" s="54">
        <f>IRAG!G48</f>
        <v>0</v>
      </c>
      <c r="D43" s="55" t="e">
        <f>IRAG!G48/IRAG!F48</f>
        <v>#DIV/0!</v>
      </c>
      <c r="E43" s="54">
        <f>IRAG!H48</f>
        <v>0</v>
      </c>
      <c r="F43" s="55" t="e">
        <f>IRAG!H48/IRAG!F48</f>
        <v>#DIV/0!</v>
      </c>
      <c r="G43" s="7">
        <f>IRAG!E48</f>
        <v>0</v>
      </c>
      <c r="H43" s="57" t="e">
        <f>IRAG!E48/IRAG!D48</f>
        <v>#DIV/0!</v>
      </c>
      <c r="I43" s="62">
        <f>IRAG!K48</f>
        <v>0</v>
      </c>
      <c r="J43" s="57" t="e">
        <f>IRAG!K48/IRAG!J48</f>
        <v>#DIV/0!</v>
      </c>
      <c r="K43" s="57"/>
      <c r="L43" s="62"/>
      <c r="M43" s="62"/>
      <c r="N43" s="57"/>
      <c r="O43" s="57"/>
      <c r="P43" s="62"/>
      <c r="Q43" s="57"/>
      <c r="R43" s="62"/>
      <c r="S43" s="57"/>
      <c r="T43" s="57"/>
    </row>
    <row r="44" spans="1:20" x14ac:dyDescent="0.25">
      <c r="A44" s="54">
        <v>2016</v>
      </c>
      <c r="B44" s="61">
        <f>[2]IRAG!C49</f>
        <v>42</v>
      </c>
      <c r="C44" s="54">
        <f>IRAG!G49</f>
        <v>0</v>
      </c>
      <c r="D44" s="55" t="e">
        <f>IRAG!G49/IRAG!F49</f>
        <v>#DIV/0!</v>
      </c>
      <c r="E44" s="54">
        <f>IRAG!H49</f>
        <v>0</v>
      </c>
      <c r="F44" s="55" t="e">
        <f>IRAG!H49/IRAG!F49</f>
        <v>#DIV/0!</v>
      </c>
      <c r="G44" s="7">
        <f>IRAG!E49</f>
        <v>0</v>
      </c>
      <c r="H44" s="57" t="e">
        <f>IRAG!E49/IRAG!D49</f>
        <v>#DIV/0!</v>
      </c>
      <c r="I44" s="62">
        <f>IRAG!K49</f>
        <v>0</v>
      </c>
      <c r="J44" s="57" t="e">
        <f>IRAG!K49/IRAG!J49</f>
        <v>#DIV/0!</v>
      </c>
      <c r="K44" s="57"/>
      <c r="L44" s="62"/>
      <c r="M44" s="62"/>
      <c r="N44" s="57"/>
      <c r="O44" s="57"/>
      <c r="P44" s="62"/>
      <c r="Q44" s="57"/>
      <c r="R44" s="62"/>
      <c r="S44" s="57"/>
      <c r="T44" s="57"/>
    </row>
    <row r="45" spans="1:20" x14ac:dyDescent="0.25">
      <c r="A45" s="54">
        <v>2016</v>
      </c>
      <c r="B45" s="61">
        <f>[2]IRAG!C50</f>
        <v>43</v>
      </c>
      <c r="C45" s="54">
        <f>IRAG!G50</f>
        <v>0</v>
      </c>
      <c r="D45" s="55" t="e">
        <f>IRAG!G50/IRAG!F50</f>
        <v>#DIV/0!</v>
      </c>
      <c r="E45" s="54">
        <f>IRAG!H50</f>
        <v>0</v>
      </c>
      <c r="F45" s="55" t="e">
        <f>IRAG!H50/IRAG!F50</f>
        <v>#DIV/0!</v>
      </c>
      <c r="G45" s="7">
        <f>IRAG!E50</f>
        <v>0</v>
      </c>
      <c r="H45" s="57" t="e">
        <f>IRAG!E50/IRAG!D50</f>
        <v>#DIV/0!</v>
      </c>
      <c r="I45" s="62">
        <f>IRAG!K50</f>
        <v>0</v>
      </c>
      <c r="J45" s="57" t="e">
        <f>IRAG!K50/IRAG!J50</f>
        <v>#DIV/0!</v>
      </c>
      <c r="K45" s="57"/>
      <c r="L45" s="62"/>
      <c r="M45" s="62"/>
      <c r="N45" s="57"/>
      <c r="O45" s="57"/>
      <c r="P45" s="62"/>
      <c r="Q45" s="57"/>
      <c r="R45" s="62"/>
      <c r="S45" s="57"/>
      <c r="T45" s="57"/>
    </row>
    <row r="46" spans="1:20" x14ac:dyDescent="0.25">
      <c r="A46" s="54">
        <v>2016</v>
      </c>
      <c r="B46" s="61">
        <f>[2]IRAG!C51</f>
        <v>44</v>
      </c>
      <c r="C46" s="54">
        <f>IRAG!G51</f>
        <v>0</v>
      </c>
      <c r="D46" s="55" t="e">
        <f>IRAG!G51/IRAG!F51</f>
        <v>#DIV/0!</v>
      </c>
      <c r="E46" s="54">
        <f>IRAG!H51</f>
        <v>0</v>
      </c>
      <c r="F46" s="55" t="e">
        <f>IRAG!H51/IRAG!F51</f>
        <v>#DIV/0!</v>
      </c>
      <c r="G46" s="7">
        <f>IRAG!E51</f>
        <v>0</v>
      </c>
      <c r="H46" s="57" t="e">
        <f>IRAG!E51/IRAG!D51</f>
        <v>#DIV/0!</v>
      </c>
      <c r="I46" s="62">
        <f>IRAG!K51</f>
        <v>0</v>
      </c>
      <c r="J46" s="57" t="e">
        <f>IRAG!K51/IRAG!J51</f>
        <v>#DIV/0!</v>
      </c>
      <c r="K46" s="57"/>
      <c r="L46" s="62"/>
      <c r="M46" s="62"/>
      <c r="N46" s="57"/>
      <c r="O46" s="57"/>
      <c r="P46" s="62"/>
      <c r="Q46" s="57"/>
      <c r="R46" s="62"/>
      <c r="S46" s="57"/>
      <c r="T46" s="57"/>
    </row>
    <row r="47" spans="1:20" x14ac:dyDescent="0.25">
      <c r="A47" s="54">
        <v>2016</v>
      </c>
      <c r="B47" s="61">
        <f>[2]IRAG!C52</f>
        <v>45</v>
      </c>
      <c r="C47" s="54">
        <f>IRAG!G52</f>
        <v>0</v>
      </c>
      <c r="D47" s="55" t="e">
        <f>IRAG!G52/IRAG!F52</f>
        <v>#DIV/0!</v>
      </c>
      <c r="E47" s="54">
        <f>IRAG!H52</f>
        <v>0</v>
      </c>
      <c r="F47" s="55" t="e">
        <f>IRAG!H52/IRAG!F52</f>
        <v>#DIV/0!</v>
      </c>
      <c r="G47" s="7">
        <f>IRAG!E52</f>
        <v>0</v>
      </c>
      <c r="H47" s="57" t="e">
        <f>IRAG!E52/IRAG!D52</f>
        <v>#DIV/0!</v>
      </c>
      <c r="I47" s="62">
        <f>IRAG!K52</f>
        <v>0</v>
      </c>
      <c r="J47" s="57" t="e">
        <f>IRAG!K52/IRAG!J52</f>
        <v>#DIV/0!</v>
      </c>
      <c r="K47" s="57"/>
      <c r="L47" s="62"/>
      <c r="M47" s="62"/>
      <c r="N47" s="57"/>
      <c r="O47" s="57"/>
      <c r="P47" s="62"/>
      <c r="Q47" s="57"/>
      <c r="R47" s="62"/>
      <c r="S47" s="57"/>
      <c r="T47" s="57"/>
    </row>
    <row r="48" spans="1:20" x14ac:dyDescent="0.25">
      <c r="A48" s="54">
        <v>2016</v>
      </c>
      <c r="B48" s="61">
        <f>[2]IRAG!C53</f>
        <v>46</v>
      </c>
      <c r="C48" s="54">
        <f>IRAG!G53</f>
        <v>0</v>
      </c>
      <c r="D48" s="55" t="e">
        <f>IRAG!G53/IRAG!F53</f>
        <v>#DIV/0!</v>
      </c>
      <c r="E48" s="54">
        <f>IRAG!H53</f>
        <v>0</v>
      </c>
      <c r="F48" s="55" t="e">
        <f>IRAG!H53/IRAG!F53</f>
        <v>#DIV/0!</v>
      </c>
      <c r="G48" s="7">
        <f>IRAG!E53</f>
        <v>0</v>
      </c>
      <c r="H48" s="57" t="e">
        <f>IRAG!E53/IRAG!D53</f>
        <v>#DIV/0!</v>
      </c>
      <c r="I48" s="62">
        <f>IRAG!K53</f>
        <v>0</v>
      </c>
      <c r="J48" s="57" t="e">
        <f>IRAG!K53/IRAG!J53</f>
        <v>#DIV/0!</v>
      </c>
      <c r="K48" s="57"/>
      <c r="L48" s="62"/>
      <c r="M48" s="62"/>
      <c r="N48" s="57"/>
      <c r="O48" s="57"/>
      <c r="P48" s="62"/>
      <c r="Q48" s="57"/>
      <c r="R48" s="62"/>
      <c r="S48" s="57"/>
      <c r="T48" s="57"/>
    </row>
    <row r="49" spans="1:20" x14ac:dyDescent="0.25">
      <c r="A49" s="54">
        <v>2016</v>
      </c>
      <c r="B49" s="61">
        <f>[2]IRAG!C54</f>
        <v>47</v>
      </c>
      <c r="C49" s="54">
        <f>IRAG!G54</f>
        <v>0</v>
      </c>
      <c r="D49" s="55" t="e">
        <f>IRAG!G54/IRAG!F54</f>
        <v>#DIV/0!</v>
      </c>
      <c r="E49" s="54">
        <f>IRAG!H54</f>
        <v>0</v>
      </c>
      <c r="F49" s="55" t="e">
        <f>IRAG!H54/IRAG!F54</f>
        <v>#DIV/0!</v>
      </c>
      <c r="G49" s="7">
        <f>IRAG!E54</f>
        <v>0</v>
      </c>
      <c r="H49" s="57" t="e">
        <f>IRAG!E54/IRAG!D54</f>
        <v>#DIV/0!</v>
      </c>
      <c r="I49" s="62">
        <f>IRAG!K54</f>
        <v>0</v>
      </c>
      <c r="J49" s="57" t="e">
        <f>IRAG!K54/IRAG!J54</f>
        <v>#DIV/0!</v>
      </c>
      <c r="K49" s="57"/>
      <c r="L49" s="62"/>
      <c r="M49" s="62"/>
      <c r="N49" s="57"/>
      <c r="O49" s="57"/>
      <c r="P49" s="62"/>
      <c r="Q49" s="57"/>
      <c r="R49" s="62"/>
      <c r="S49" s="57"/>
      <c r="T49" s="57"/>
    </row>
    <row r="50" spans="1:20" x14ac:dyDescent="0.25">
      <c r="A50" s="54">
        <v>2016</v>
      </c>
      <c r="B50" s="61">
        <f>[2]IRAG!C55</f>
        <v>48</v>
      </c>
      <c r="C50" s="54">
        <f>IRAG!G55</f>
        <v>0</v>
      </c>
      <c r="D50" s="55" t="e">
        <f>IRAG!G55/IRAG!F55</f>
        <v>#DIV/0!</v>
      </c>
      <c r="E50" s="54">
        <f>IRAG!H55</f>
        <v>0</v>
      </c>
      <c r="F50" s="55" t="e">
        <f>IRAG!H55/IRAG!F55</f>
        <v>#DIV/0!</v>
      </c>
      <c r="G50" s="7">
        <f>IRAG!E55</f>
        <v>0</v>
      </c>
      <c r="H50" s="57" t="e">
        <f>IRAG!E55/IRAG!D55</f>
        <v>#DIV/0!</v>
      </c>
      <c r="I50" s="62">
        <f>IRAG!K55</f>
        <v>0</v>
      </c>
      <c r="J50" s="57" t="e">
        <f>IRAG!K55/IRAG!J55</f>
        <v>#DIV/0!</v>
      </c>
      <c r="K50" s="57"/>
      <c r="L50" s="62"/>
      <c r="M50" s="62"/>
      <c r="N50" s="57"/>
      <c r="O50" s="57"/>
      <c r="P50" s="62"/>
      <c r="Q50" s="57"/>
      <c r="R50" s="62"/>
      <c r="S50" s="57"/>
      <c r="T50" s="57"/>
    </row>
    <row r="51" spans="1:20" x14ac:dyDescent="0.25">
      <c r="A51" s="54">
        <v>2016</v>
      </c>
      <c r="B51" s="61">
        <f>[2]IRAG!C56</f>
        <v>49</v>
      </c>
      <c r="C51" s="54">
        <f>IRAG!G56</f>
        <v>0</v>
      </c>
      <c r="D51" s="55" t="e">
        <f>IRAG!G56/IRAG!F56</f>
        <v>#DIV/0!</v>
      </c>
      <c r="E51" s="54">
        <f>IRAG!H56</f>
        <v>0</v>
      </c>
      <c r="F51" s="55" t="e">
        <f>IRAG!H56/IRAG!F56</f>
        <v>#DIV/0!</v>
      </c>
      <c r="G51" s="7">
        <f>IRAG!E56</f>
        <v>0</v>
      </c>
      <c r="H51" s="57" t="e">
        <f>IRAG!E56/IRAG!D56</f>
        <v>#DIV/0!</v>
      </c>
      <c r="I51" s="62">
        <f>IRAG!K56</f>
        <v>0</v>
      </c>
      <c r="J51" s="57" t="e">
        <f>IRAG!K56/IRAG!J56</f>
        <v>#DIV/0!</v>
      </c>
      <c r="K51" s="57"/>
      <c r="L51" s="62"/>
      <c r="M51" s="62"/>
      <c r="N51" s="57"/>
      <c r="O51" s="57"/>
      <c r="P51" s="62"/>
      <c r="Q51" s="57"/>
      <c r="R51" s="62"/>
      <c r="S51" s="57"/>
      <c r="T51" s="57"/>
    </row>
    <row r="52" spans="1:20" x14ac:dyDescent="0.25">
      <c r="A52" s="54">
        <v>2016</v>
      </c>
      <c r="B52" s="61">
        <f>[2]IRAG!C57</f>
        <v>50</v>
      </c>
      <c r="C52" s="54">
        <f>IRAG!G57</f>
        <v>0</v>
      </c>
      <c r="D52" s="55" t="e">
        <f>IRAG!G57/IRAG!F57</f>
        <v>#DIV/0!</v>
      </c>
      <c r="E52" s="54">
        <f>IRAG!H57</f>
        <v>0</v>
      </c>
      <c r="F52" s="55" t="e">
        <f>IRAG!H57/IRAG!F57</f>
        <v>#DIV/0!</v>
      </c>
      <c r="G52" s="7">
        <f>IRAG!E57</f>
        <v>0</v>
      </c>
      <c r="H52" s="57" t="e">
        <f>IRAG!E57/IRAG!D57</f>
        <v>#DIV/0!</v>
      </c>
      <c r="I52" s="62">
        <f>IRAG!K57</f>
        <v>0</v>
      </c>
      <c r="J52" s="57" t="e">
        <f>IRAG!K57/IRAG!J57</f>
        <v>#DIV/0!</v>
      </c>
      <c r="K52" s="57"/>
      <c r="L52" s="62"/>
      <c r="M52" s="62"/>
      <c r="N52" s="57"/>
      <c r="O52" s="57"/>
      <c r="P52" s="62"/>
      <c r="Q52" s="57"/>
      <c r="R52" s="62"/>
      <c r="S52" s="57"/>
      <c r="T52" s="57"/>
    </row>
    <row r="53" spans="1:20" x14ac:dyDescent="0.25">
      <c r="A53" s="54">
        <v>2016</v>
      </c>
      <c r="B53" s="61">
        <f>[2]IRAG!C58</f>
        <v>51</v>
      </c>
      <c r="C53" s="54">
        <f>IRAG!G58</f>
        <v>0</v>
      </c>
      <c r="D53" s="55" t="e">
        <f>IRAG!G58/IRAG!F58</f>
        <v>#DIV/0!</v>
      </c>
      <c r="E53" s="54">
        <f>IRAG!H58</f>
        <v>0</v>
      </c>
      <c r="F53" s="55" t="e">
        <f>IRAG!H58/IRAG!F58</f>
        <v>#DIV/0!</v>
      </c>
      <c r="G53" s="7">
        <f>IRAG!E58</f>
        <v>0</v>
      </c>
      <c r="H53" s="57" t="e">
        <f>IRAG!E58/IRAG!D58</f>
        <v>#DIV/0!</v>
      </c>
      <c r="I53" s="62">
        <f>IRAG!K58</f>
        <v>0</v>
      </c>
      <c r="J53" s="57" t="e">
        <f>IRAG!K58/IRAG!J58</f>
        <v>#DIV/0!</v>
      </c>
      <c r="K53" s="57"/>
      <c r="L53" s="62"/>
      <c r="M53" s="62"/>
      <c r="N53" s="57"/>
      <c r="O53" s="57"/>
      <c r="P53" s="62"/>
      <c r="Q53" s="57"/>
      <c r="R53" s="62"/>
      <c r="S53" s="57"/>
      <c r="T53" s="57"/>
    </row>
    <row r="54" spans="1:20" x14ac:dyDescent="0.25">
      <c r="A54" s="54">
        <v>2016</v>
      </c>
      <c r="B54" s="61">
        <f>[2]IRAG!C59</f>
        <v>52</v>
      </c>
      <c r="C54" s="54">
        <f>IRAG!G59</f>
        <v>0</v>
      </c>
      <c r="D54" s="55" t="e">
        <f>IRAG!G59/IRAG!F59</f>
        <v>#DIV/0!</v>
      </c>
      <c r="E54" s="54">
        <f>IRAG!H59</f>
        <v>0</v>
      </c>
      <c r="F54" s="55" t="e">
        <f>IRAG!H59/IRAG!F59</f>
        <v>#DIV/0!</v>
      </c>
      <c r="G54" s="7">
        <f>IRAG!E59</f>
        <v>0</v>
      </c>
      <c r="H54" s="57" t="e">
        <f>IRAG!E59/IRAG!D59</f>
        <v>#DIV/0!</v>
      </c>
      <c r="I54" s="62">
        <f>IRAG!K59</f>
        <v>0</v>
      </c>
      <c r="J54" s="57" t="e">
        <f>IRAG!K59/IRAG!J59</f>
        <v>#DIV/0!</v>
      </c>
      <c r="K54" s="57"/>
      <c r="L54" s="62"/>
      <c r="M54" s="62"/>
      <c r="N54" s="57"/>
      <c r="O54" s="57"/>
      <c r="P54" s="62"/>
      <c r="Q54" s="57"/>
      <c r="R54" s="62"/>
      <c r="S54" s="57"/>
      <c r="T54" s="57"/>
    </row>
    <row r="55" spans="1:20" x14ac:dyDescent="0.25">
      <c r="A55" s="54"/>
      <c r="B55" s="61"/>
      <c r="C55" s="54"/>
      <c r="D55" s="55"/>
      <c r="E55" s="54"/>
      <c r="F55" s="55"/>
      <c r="G55" s="7"/>
      <c r="H55" s="57"/>
      <c r="I55" s="62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</row>
    <row r="56" spans="1:20" x14ac:dyDescent="0.25">
      <c r="A56" s="54"/>
      <c r="B56" s="61"/>
      <c r="C56" s="54"/>
      <c r="D56" s="54"/>
      <c r="E56" s="54"/>
      <c r="F56" s="54"/>
      <c r="G56" s="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</row>
    <row r="61" spans="1:20" x14ac:dyDescent="0.25">
      <c r="C61" s="67" t="s">
        <v>189</v>
      </c>
    </row>
    <row r="62" spans="1:20" x14ac:dyDescent="0.25">
      <c r="C62" t="s">
        <v>163</v>
      </c>
      <c r="D62">
        <f>SUM(IRAG!E8:E59)</f>
        <v>0</v>
      </c>
    </row>
    <row r="63" spans="1:20" x14ac:dyDescent="0.25">
      <c r="C63" t="s">
        <v>190</v>
      </c>
      <c r="D63">
        <f>SUM(IRAG!F8:F59)</f>
        <v>0</v>
      </c>
    </row>
    <row r="64" spans="1:20" x14ac:dyDescent="0.25">
      <c r="C64" t="s">
        <v>191</v>
      </c>
      <c r="D64">
        <f>D62-D63</f>
        <v>0</v>
      </c>
    </row>
    <row r="67" spans="3:3" x14ac:dyDescent="0.25">
      <c r="C67" s="6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IRAG Virus Identificados 2016</vt:lpstr>
      <vt:lpstr>IRAG Graficos 2016</vt:lpstr>
      <vt:lpstr>IRAG Variables cualitativas</vt:lpstr>
      <vt:lpstr>IRAG</vt:lpstr>
      <vt:lpstr>Fallecidos IRAG</vt:lpstr>
      <vt:lpstr>Neumonia</vt:lpstr>
      <vt:lpstr>CÁLCULOS IRAG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2016-10-12T05:44:18Z</dcterms:modified>
</cp:coreProperties>
</file>