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20" i="26" l="1"/>
  <c r="A1" i="14"/>
  <c r="A1" i="10"/>
  <c r="A1" i="13"/>
  <c r="A1" i="18"/>
  <c r="C31" i="22"/>
  <c r="C30" i="22"/>
  <c r="C29" i="22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C11" i="22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<sst xmlns="http://schemas.openxmlformats.org/spreadsheetml/2006/main" count="1033" uniqueCount="426">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</sst>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3952"/>
        <c:axId val="39959872"/>
      </c:lineChart>
      <c:catAx>
        <c:axId val="1768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9598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95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89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68032"/>
        <c:axId val="197785792"/>
      </c:barChart>
      <c:catAx>
        <c:axId val="1834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85792"/>
        <c:crosses val="autoZero"/>
        <c:auto val="1"/>
        <c:lblAlgn val="ctr"/>
        <c:lblOffset val="100"/>
        <c:tickMarkSkip val="3"/>
        <c:noMultiLvlLbl val="0"/>
      </c:catAx>
      <c:valAx>
        <c:axId val="197785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46803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1104"/>
        <c:axId val="198608576"/>
      </c:lineChart>
      <c:catAx>
        <c:axId val="1834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08576"/>
        <c:crosses val="autoZero"/>
        <c:auto val="1"/>
        <c:lblAlgn val="ctr"/>
        <c:lblOffset val="100"/>
        <c:noMultiLvlLbl val="0"/>
      </c:catAx>
      <c:valAx>
        <c:axId val="198608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347110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933056"/>
        <c:axId val="19861030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78368"/>
        <c:axId val="198610880"/>
      </c:lineChart>
      <c:catAx>
        <c:axId val="1899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10304"/>
        <c:crosses val="autoZero"/>
        <c:auto val="1"/>
        <c:lblAlgn val="ctr"/>
        <c:lblOffset val="100"/>
        <c:tickLblSkip val="6"/>
        <c:noMultiLvlLbl val="0"/>
      </c:catAx>
      <c:valAx>
        <c:axId val="1986103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933056"/>
        <c:crosses val="autoZero"/>
        <c:crossBetween val="between"/>
        <c:minorUnit val="1"/>
      </c:valAx>
      <c:valAx>
        <c:axId val="1986108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2778368"/>
        <c:crosses val="max"/>
        <c:crossBetween val="between"/>
      </c:valAx>
      <c:catAx>
        <c:axId val="1827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1088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0394368"/>
        <c:axId val="198612608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6416"/>
        <c:axId val="198613184"/>
      </c:lineChart>
      <c:catAx>
        <c:axId val="1903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12608"/>
        <c:crosses val="autoZero"/>
        <c:auto val="1"/>
        <c:lblAlgn val="ctr"/>
        <c:lblOffset val="100"/>
        <c:tickLblSkip val="6"/>
        <c:noMultiLvlLbl val="0"/>
      </c:catAx>
      <c:valAx>
        <c:axId val="19861260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394368"/>
        <c:crosses val="autoZero"/>
        <c:crossBetween val="between"/>
        <c:minorUnit val="1"/>
      </c:valAx>
      <c:valAx>
        <c:axId val="198613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0396416"/>
        <c:crosses val="max"/>
        <c:crossBetween val="between"/>
      </c:valAx>
      <c:catAx>
        <c:axId val="19039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131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7440"/>
        <c:axId val="201310208"/>
      </c:lineChart>
      <c:catAx>
        <c:axId val="1903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310208"/>
        <c:crosses val="autoZero"/>
        <c:auto val="1"/>
        <c:lblAlgn val="ctr"/>
        <c:lblOffset val="100"/>
        <c:noMultiLvlLbl val="0"/>
      </c:catAx>
      <c:valAx>
        <c:axId val="201310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1284224"/>
        <c:axId val="201312512"/>
      </c:lineChart>
      <c:catAx>
        <c:axId val="1912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312512"/>
        <c:crosses val="autoZero"/>
        <c:auto val="1"/>
        <c:lblAlgn val="ctr"/>
        <c:lblOffset val="100"/>
        <c:noMultiLvlLbl val="0"/>
      </c:catAx>
      <c:valAx>
        <c:axId val="20131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284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4582912"/>
        <c:axId val="201314240"/>
      </c:barChart>
      <c:catAx>
        <c:axId val="2045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13142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131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45829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2561280"/>
        <c:axId val="201317696"/>
      </c:barChart>
      <c:catAx>
        <c:axId val="222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3176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131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225612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59680"/>
        <c:axId val="223695936"/>
      </c:lineChart>
      <c:catAx>
        <c:axId val="2235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23695936"/>
        <c:crosses val="autoZero"/>
        <c:auto val="1"/>
        <c:lblAlgn val="ctr"/>
        <c:lblOffset val="100"/>
        <c:noMultiLvlLbl val="0"/>
      </c:catAx>
      <c:valAx>
        <c:axId val="223695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3599616"/>
        <c:axId val="18976768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2752"/>
        <c:axId val="189768256"/>
      </c:lineChart>
      <c:catAx>
        <c:axId val="22359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67680"/>
        <c:crosses val="autoZero"/>
        <c:auto val="1"/>
        <c:lblAlgn val="ctr"/>
        <c:lblOffset val="100"/>
        <c:noMultiLvlLbl val="0"/>
      </c:catAx>
      <c:valAx>
        <c:axId val="1897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599616"/>
        <c:crosses val="autoZero"/>
        <c:crossBetween val="between"/>
        <c:minorUnit val="1"/>
      </c:valAx>
      <c:valAx>
        <c:axId val="189768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3562752"/>
        <c:crosses val="max"/>
        <c:crossBetween val="between"/>
      </c:valAx>
      <c:catAx>
        <c:axId val="22356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9768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4081408"/>
        <c:axId val="18976940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944"/>
        <c:axId val="189769984"/>
      </c:lineChart>
      <c:catAx>
        <c:axId val="2240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69408"/>
        <c:crosses val="autoZero"/>
        <c:auto val="1"/>
        <c:lblAlgn val="ctr"/>
        <c:lblOffset val="100"/>
        <c:noMultiLvlLbl val="0"/>
      </c:catAx>
      <c:valAx>
        <c:axId val="189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81408"/>
        <c:crosses val="autoZero"/>
        <c:crossBetween val="between"/>
        <c:minorUnit val="1"/>
      </c:valAx>
      <c:valAx>
        <c:axId val="1897699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4082944"/>
        <c:crosses val="max"/>
        <c:crossBetween val="between"/>
      </c:valAx>
      <c:catAx>
        <c:axId val="22408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7699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4677888"/>
        <c:axId val="18977171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58784"/>
        <c:axId val="189772288"/>
      </c:lineChart>
      <c:catAx>
        <c:axId val="2246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71712"/>
        <c:crosses val="autoZero"/>
        <c:auto val="1"/>
        <c:lblAlgn val="ctr"/>
        <c:lblOffset val="100"/>
        <c:noMultiLvlLbl val="0"/>
      </c:catAx>
      <c:valAx>
        <c:axId val="18977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677888"/>
        <c:crosses val="autoZero"/>
        <c:crossBetween val="between"/>
        <c:minorUnit val="1"/>
      </c:valAx>
      <c:valAx>
        <c:axId val="1897722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24758784"/>
        <c:crosses val="max"/>
        <c:crossBetween val="between"/>
      </c:valAx>
      <c:catAx>
        <c:axId val="22475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772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63776"/>
        <c:axId val="189774016"/>
      </c:lineChart>
      <c:catAx>
        <c:axId val="2251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9774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977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516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9010944"/>
        <c:axId val="190301888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26912"/>
        <c:axId val="190302464"/>
      </c:lineChart>
      <c:catAx>
        <c:axId val="1890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90301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030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9010944"/>
        <c:crosses val="autoZero"/>
        <c:crossBetween val="between"/>
      </c:valAx>
      <c:valAx>
        <c:axId val="1903024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6726912"/>
        <c:crosses val="max"/>
        <c:crossBetween val="between"/>
      </c:valAx>
      <c:catAx>
        <c:axId val="22672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903024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9013504"/>
        <c:axId val="190305920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2480"/>
        <c:axId val="190306496"/>
      </c:lineChart>
      <c:catAx>
        <c:axId val="1890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305920"/>
        <c:crosses val="autoZero"/>
        <c:auto val="1"/>
        <c:lblAlgn val="ctr"/>
        <c:lblOffset val="100"/>
        <c:noMultiLvlLbl val="0"/>
      </c:catAx>
      <c:valAx>
        <c:axId val="19030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9013504"/>
        <c:crosses val="autoZero"/>
        <c:crossBetween val="between"/>
        <c:minorUnit val="1"/>
      </c:valAx>
      <c:valAx>
        <c:axId val="1903064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89012480"/>
        <c:crosses val="max"/>
        <c:crossBetween val="between"/>
      </c:valAx>
      <c:catAx>
        <c:axId val="18901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3064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0669312"/>
        <c:axId val="198582848"/>
      </c:barChart>
      <c:catAx>
        <c:axId val="1906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8582848"/>
        <c:crossesAt val="0"/>
        <c:auto val="1"/>
        <c:lblAlgn val="ctr"/>
        <c:lblOffset val="100"/>
        <c:noMultiLvlLbl val="0"/>
      </c:catAx>
      <c:valAx>
        <c:axId val="198582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693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975296"/>
        <c:axId val="18046502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5808"/>
        <c:axId val="180465600"/>
      </c:lineChart>
      <c:catAx>
        <c:axId val="1779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0465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46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975296"/>
        <c:crosses val="autoZero"/>
        <c:crossBetween val="between"/>
      </c:valAx>
      <c:valAx>
        <c:axId val="180465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975808"/>
        <c:crosses val="max"/>
        <c:crossBetween val="between"/>
      </c:valAx>
      <c:catAx>
        <c:axId val="17797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465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6896"/>
        <c:axId val="18079916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7856"/>
        <c:axId val="180801472"/>
      </c:lineChart>
      <c:catAx>
        <c:axId val="1792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799168"/>
        <c:crosses val="autoZero"/>
        <c:auto val="1"/>
        <c:lblAlgn val="ctr"/>
        <c:lblOffset val="100"/>
        <c:noMultiLvlLbl val="0"/>
      </c:catAx>
      <c:valAx>
        <c:axId val="18079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6896"/>
        <c:crosses val="autoZero"/>
        <c:crossBetween val="between"/>
        <c:minorUnit val="1"/>
      </c:valAx>
      <c:valAx>
        <c:axId val="1808014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7977856"/>
        <c:crosses val="max"/>
        <c:crossBetween val="between"/>
      </c:valAx>
      <c:catAx>
        <c:axId val="1779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014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7920"/>
        <c:axId val="180803776"/>
      </c:barChart>
      <c:catAx>
        <c:axId val="179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8037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08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792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841408"/>
        <c:axId val="197780032"/>
      </c:barChart>
      <c:catAx>
        <c:axId val="1818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80032"/>
        <c:crosses val="autoZero"/>
        <c:auto val="1"/>
        <c:lblAlgn val="ctr"/>
        <c:lblOffset val="100"/>
        <c:noMultiLvlLbl val="0"/>
      </c:catAx>
      <c:valAx>
        <c:axId val="197780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8414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2778880"/>
        <c:axId val="19778348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0768"/>
        <c:axId val="197784064"/>
      </c:lineChart>
      <c:catAx>
        <c:axId val="1827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97783488"/>
        <c:crosses val="autoZero"/>
        <c:auto val="1"/>
        <c:lblAlgn val="ctr"/>
        <c:lblOffset val="100"/>
        <c:noMultiLvlLbl val="0"/>
      </c:catAx>
      <c:valAx>
        <c:axId val="19778348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778880"/>
        <c:crosses val="autoZero"/>
        <c:crossBetween val="between"/>
        <c:minorUnit val="1"/>
      </c:valAx>
      <c:valAx>
        <c:axId val="1977840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200768"/>
        <c:crosses val="max"/>
        <c:crossBetween val="between"/>
      </c:valAx>
      <c:catAx>
        <c:axId val="18320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84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activeCell="D13" sqref="D13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219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222" t="s">
        <v>212</v>
      </c>
      <c r="B6" s="222" t="s">
        <v>213</v>
      </c>
      <c r="C6" s="222" t="s">
        <v>214</v>
      </c>
      <c r="D6" s="222" t="s">
        <v>215</v>
      </c>
      <c r="E6" s="222" t="s">
        <v>216</v>
      </c>
      <c r="F6" s="222" t="s">
        <v>217</v>
      </c>
      <c r="G6" s="222" t="s">
        <v>218</v>
      </c>
    </row>
    <row r="7" spans="1:7" x14ac:dyDescent="0.25">
      <c r="A7" s="223" t="s">
        <v>7</v>
      </c>
      <c r="B7" s="223" t="s">
        <v>5</v>
      </c>
      <c r="C7" s="223" t="s">
        <v>8</v>
      </c>
      <c r="D7" s="224" t="s">
        <v>69</v>
      </c>
      <c r="E7" s="224" t="s">
        <v>70</v>
      </c>
      <c r="F7" s="224" t="s">
        <v>67</v>
      </c>
      <c r="G7" s="224" t="s">
        <v>71</v>
      </c>
    </row>
    <row r="8" spans="1:7" hidden="1" x14ac:dyDescent="0.25">
      <c r="A8" s="23"/>
      <c r="B8" s="23"/>
      <c r="C8" s="23"/>
      <c r="D8" s="302" t="s">
        <v>413</v>
      </c>
      <c r="E8" s="388" t="s">
        <v>414</v>
      </c>
      <c r="F8" s="388" t="s">
        <v>415</v>
      </c>
      <c r="G8" s="388" t="s">
        <v>416</v>
      </c>
    </row>
    <row r="9" spans="1:7" hidden="1" x14ac:dyDescent="0.25">
      <c r="A9" s="23"/>
      <c r="B9" s="23"/>
      <c r="C9" s="23"/>
      <c r="D9" s="388" t="s">
        <v>417</v>
      </c>
      <c r="E9" s="388" t="s">
        <v>418</v>
      </c>
      <c r="F9" s="388" t="s">
        <v>419</v>
      </c>
      <c r="G9" s="388" t="s">
        <v>420</v>
      </c>
    </row>
    <row r="10" spans="1:7" hidden="1" x14ac:dyDescent="0.25">
      <c r="A10" s="23"/>
      <c r="B10" s="23"/>
      <c r="C10" s="23"/>
      <c r="D10" s="388" t="s">
        <v>74</v>
      </c>
      <c r="E10" s="388" t="s">
        <v>421</v>
      </c>
      <c r="F10" s="388" t="s">
        <v>422</v>
      </c>
      <c r="G10" s="388" t="s">
        <v>423</v>
      </c>
    </row>
    <row r="11" spans="1:7" hidden="1" x14ac:dyDescent="0.25">
      <c r="A11" s="117"/>
      <c r="B11" s="117"/>
      <c r="C11" s="117"/>
      <c r="D11" s="388" t="s">
        <v>424</v>
      </c>
      <c r="E11" s="388" t="s">
        <v>425</v>
      </c>
      <c r="F11" s="388" t="s">
        <v>425</v>
      </c>
      <c r="G11" s="388" t="s">
        <v>425</v>
      </c>
    </row>
    <row r="12" spans="1:7" hidden="1" x14ac:dyDescent="0.25">
      <c r="A12" s="117"/>
      <c r="B12" s="117"/>
      <c r="C12" s="117"/>
      <c r="D12" s="388" t="s">
        <v>425</v>
      </c>
      <c r="E12" s="388"/>
      <c r="F12" s="388"/>
      <c r="G12" s="388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topLeftCell="A7" workbookViewId="0">
      <selection activeCell="B28" sqref="B28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395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 under Surveillance by EW. " &amp; IF($E$2 &lt;&gt; "",$E$2,IF($D$2 &lt;&gt; "",$D$2,$C$2))</f>
        <v>Distribution of Influenza and Other Respiratory Virus under Surveillance by EW. Jamaica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"Number of SARI cases (in comparison to lasted year(s))"</f>
        <v>Jamaica - Sentinel  SARI surveillance  2018Number of SARI cases (in comparison to lasted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Jamaica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Jamaica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Jamaica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84" t="s">
        <v>371</v>
      </c>
      <c r="M3" s="385"/>
      <c r="N3" s="386"/>
    </row>
    <row r="4" spans="2:14" x14ac:dyDescent="0.25">
      <c r="L4" s="255">
        <v>2013</v>
      </c>
      <c r="M4" s="256">
        <v>539276</v>
      </c>
      <c r="N4" s="255"/>
    </row>
    <row r="5" spans="2:14" x14ac:dyDescent="0.25">
      <c r="L5" s="255">
        <v>2014</v>
      </c>
      <c r="M5" s="256">
        <v>539276</v>
      </c>
      <c r="N5" s="255"/>
    </row>
    <row r="6" spans="2:14" x14ac:dyDescent="0.25">
      <c r="L6" s="255">
        <v>2015</v>
      </c>
      <c r="M6" s="255"/>
      <c r="N6" s="255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5" t="s">
        <v>372</v>
      </c>
      <c r="C9" s="276"/>
      <c r="D9" s="276"/>
      <c r="E9" s="277" t="s">
        <v>373</v>
      </c>
      <c r="F9" s="278"/>
      <c r="G9" s="279"/>
      <c r="H9" s="280" t="s">
        <v>265</v>
      </c>
      <c r="I9" s="286"/>
      <c r="J9" s="286"/>
      <c r="K9" s="281"/>
      <c r="M9" s="241" t="s">
        <v>374</v>
      </c>
    </row>
    <row r="10" spans="2:14" x14ac:dyDescent="0.25">
      <c r="B10" s="257" t="s">
        <v>221</v>
      </c>
      <c r="C10" s="258"/>
      <c r="D10" s="177">
        <v>2018</v>
      </c>
      <c r="E10" s="257" t="s">
        <v>221</v>
      </c>
      <c r="F10" s="258"/>
      <c r="G10" s="259">
        <v>2018</v>
      </c>
      <c r="H10" s="257" t="s">
        <v>221</v>
      </c>
      <c r="I10" s="285" t="s">
        <v>33</v>
      </c>
      <c r="J10" s="285" t="s">
        <v>265</v>
      </c>
      <c r="K10" s="282" t="s">
        <v>392</v>
      </c>
      <c r="M10" s="177" t="s">
        <v>375</v>
      </c>
      <c r="N10" s="177">
        <f>SUM(SARI!E8:E59)</f>
        <v>0</v>
      </c>
    </row>
    <row r="11" spans="2:14" x14ac:dyDescent="0.25">
      <c r="B11" s="260">
        <v>1</v>
      </c>
      <c r="C11" s="261"/>
      <c r="D11" s="100">
        <f>SARI!E8</f>
        <v>0</v>
      </c>
      <c r="E11" s="260">
        <v>1</v>
      </c>
      <c r="F11" s="262"/>
      <c r="G11" s="184" t="e">
        <f>SARI!E8/SARI!D8</f>
        <v>#DIV/0!</v>
      </c>
      <c r="H11" s="260">
        <v>1</v>
      </c>
      <c r="I11" s="87">
        <f>SARI!J8</f>
        <v>0</v>
      </c>
      <c r="J11" s="87">
        <f>SARI!K8</f>
        <v>0</v>
      </c>
      <c r="K11" s="263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60">
        <v>2</v>
      </c>
      <c r="C12" s="261"/>
      <c r="D12" s="100">
        <f>SARI!E9</f>
        <v>0</v>
      </c>
      <c r="E12" s="260">
        <v>2</v>
      </c>
      <c r="F12" s="262"/>
      <c r="G12" s="184" t="e">
        <f>SARI!E9/SARI!D9</f>
        <v>#DIV/0!</v>
      </c>
      <c r="H12" s="260">
        <v>2</v>
      </c>
      <c r="I12" s="87">
        <f>SARI!J9</f>
        <v>0</v>
      </c>
      <c r="J12" s="87">
        <f>SARI!K9</f>
        <v>0</v>
      </c>
      <c r="K12" s="263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60">
        <v>3</v>
      </c>
      <c r="C13" s="261"/>
      <c r="D13" s="100">
        <f>SARI!E10</f>
        <v>0</v>
      </c>
      <c r="E13" s="260">
        <v>3</v>
      </c>
      <c r="F13" s="262"/>
      <c r="G13" s="184" t="e">
        <f>SARI!E10/SARI!D10</f>
        <v>#DIV/0!</v>
      </c>
      <c r="H13" s="260">
        <v>3</v>
      </c>
      <c r="I13" s="87">
        <f>SARI!J10</f>
        <v>0</v>
      </c>
      <c r="J13" s="87">
        <f>SARI!K10</f>
        <v>0</v>
      </c>
      <c r="K13" s="263" t="e">
        <f>SARI!K10/SARI!J10</f>
        <v>#DIV/0!</v>
      </c>
    </row>
    <row r="14" spans="2:14" x14ac:dyDescent="0.25">
      <c r="B14" s="260">
        <v>4</v>
      </c>
      <c r="C14" s="261"/>
      <c r="D14" s="100">
        <f>SARI!E11</f>
        <v>0</v>
      </c>
      <c r="E14" s="260">
        <v>4</v>
      </c>
      <c r="F14" s="262"/>
      <c r="G14" s="184" t="e">
        <f>SARI!E11/SARI!D11</f>
        <v>#DIV/0!</v>
      </c>
      <c r="H14" s="260">
        <v>4</v>
      </c>
      <c r="I14" s="87">
        <f>SARI!J11</f>
        <v>0</v>
      </c>
      <c r="J14" s="87">
        <f>SARI!K11</f>
        <v>0</v>
      </c>
      <c r="K14" s="263" t="e">
        <f>SARI!K11/SARI!J11</f>
        <v>#DIV/0!</v>
      </c>
    </row>
    <row r="15" spans="2:14" x14ac:dyDescent="0.25">
      <c r="B15" s="260">
        <v>5</v>
      </c>
      <c r="C15" s="261"/>
      <c r="D15" s="100">
        <f>SARI!E12</f>
        <v>0</v>
      </c>
      <c r="E15" s="260">
        <v>5</v>
      </c>
      <c r="F15" s="262"/>
      <c r="G15" s="184" t="e">
        <f>SARI!E12/SARI!D12</f>
        <v>#DIV/0!</v>
      </c>
      <c r="H15" s="260">
        <v>5</v>
      </c>
      <c r="I15" s="87">
        <f>SARI!J12</f>
        <v>0</v>
      </c>
      <c r="J15" s="87">
        <f>SARI!K12</f>
        <v>0</v>
      </c>
      <c r="K15" s="263" t="e">
        <f>SARI!K12/SARI!J12</f>
        <v>#DIV/0!</v>
      </c>
      <c r="M15" s="241" t="s">
        <v>353</v>
      </c>
    </row>
    <row r="16" spans="2:14" x14ac:dyDescent="0.25">
      <c r="B16" s="260">
        <v>6</v>
      </c>
      <c r="C16" s="261"/>
      <c r="D16" s="100">
        <f>SARI!E13</f>
        <v>0</v>
      </c>
      <c r="E16" s="260">
        <v>6</v>
      </c>
      <c r="F16" s="262"/>
      <c r="G16" s="184" t="e">
        <f>SARI!E13/SARI!D13</f>
        <v>#DIV/0!</v>
      </c>
      <c r="H16" s="260">
        <v>6</v>
      </c>
      <c r="I16" s="87">
        <f>SARI!J13</f>
        <v>0</v>
      </c>
      <c r="J16" s="87">
        <f>SARI!K13</f>
        <v>0</v>
      </c>
      <c r="K16" s="263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60">
        <v>7</v>
      </c>
      <c r="C17" s="261"/>
      <c r="D17" s="100">
        <f>SARI!E14</f>
        <v>0</v>
      </c>
      <c r="E17" s="260">
        <v>7</v>
      </c>
      <c r="F17" s="262"/>
      <c r="G17" s="184" t="e">
        <f>SARI!E14/SARI!D14</f>
        <v>#DIV/0!</v>
      </c>
      <c r="H17" s="260">
        <v>7</v>
      </c>
      <c r="I17" s="87">
        <f>SARI!J14</f>
        <v>0</v>
      </c>
      <c r="J17" s="87">
        <f>SARI!K14</f>
        <v>0</v>
      </c>
      <c r="K17" s="263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60">
        <v>8</v>
      </c>
      <c r="C18" s="261"/>
      <c r="D18" s="100">
        <f>SARI!E15</f>
        <v>0</v>
      </c>
      <c r="E18" s="260">
        <v>8</v>
      </c>
      <c r="F18" s="262"/>
      <c r="G18" s="184" t="e">
        <f>SARI!E15/SARI!D15</f>
        <v>#DIV/0!</v>
      </c>
      <c r="H18" s="260">
        <v>8</v>
      </c>
      <c r="I18" s="87">
        <f>SARI!J15</f>
        <v>0</v>
      </c>
      <c r="J18" s="87">
        <f>SARI!K15</f>
        <v>0</v>
      </c>
      <c r="K18" s="263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60">
        <v>9</v>
      </c>
      <c r="C19" s="261"/>
      <c r="D19" s="100">
        <f>SARI!E16</f>
        <v>0</v>
      </c>
      <c r="E19" s="260">
        <v>9</v>
      </c>
      <c r="F19" s="262"/>
      <c r="G19" s="184" t="e">
        <f>SARI!E16/SARI!D16</f>
        <v>#DIV/0!</v>
      </c>
      <c r="H19" s="260">
        <v>9</v>
      </c>
      <c r="I19" s="87">
        <f>SARI!J16</f>
        <v>0</v>
      </c>
      <c r="J19" s="87">
        <f>SARI!K16</f>
        <v>0</v>
      </c>
      <c r="K19" s="263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60">
        <v>10</v>
      </c>
      <c r="C20" s="261"/>
      <c r="D20" s="100">
        <f>SARI!E17</f>
        <v>0</v>
      </c>
      <c r="E20" s="260">
        <v>10</v>
      </c>
      <c r="F20" s="262"/>
      <c r="G20" s="184" t="e">
        <f>SARI!E17/SARI!D17</f>
        <v>#DIV/0!</v>
      </c>
      <c r="H20" s="260">
        <v>10</v>
      </c>
      <c r="I20" s="87">
        <f>SARI!J17</f>
        <v>0</v>
      </c>
      <c r="J20" s="87">
        <f>SARI!K17</f>
        <v>0</v>
      </c>
      <c r="K20" s="263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60">
        <v>11</v>
      </c>
      <c r="C21" s="261"/>
      <c r="D21" s="100">
        <f>SARI!E18</f>
        <v>0</v>
      </c>
      <c r="E21" s="260">
        <v>11</v>
      </c>
      <c r="F21" s="262"/>
      <c r="G21" s="184" t="e">
        <f>SARI!E18/SARI!D18</f>
        <v>#DIV/0!</v>
      </c>
      <c r="H21" s="260">
        <v>11</v>
      </c>
      <c r="I21" s="87">
        <f>SARI!J18</f>
        <v>0</v>
      </c>
      <c r="J21" s="87">
        <f>SARI!K18</f>
        <v>0</v>
      </c>
      <c r="K21" s="263" t="e">
        <f>SARI!K18/SARI!J18</f>
        <v>#DIV/0!</v>
      </c>
    </row>
    <row r="22" spans="2:14" x14ac:dyDescent="0.25">
      <c r="B22" s="260">
        <v>12</v>
      </c>
      <c r="C22" s="261"/>
      <c r="D22" s="100">
        <f>SARI!E19</f>
        <v>0</v>
      </c>
      <c r="E22" s="260">
        <v>12</v>
      </c>
      <c r="F22" s="262"/>
      <c r="G22" s="184" t="e">
        <f>SARI!E19/SARI!D19</f>
        <v>#DIV/0!</v>
      </c>
      <c r="H22" s="260">
        <v>12</v>
      </c>
      <c r="I22" s="87">
        <f>SARI!J19</f>
        <v>0</v>
      </c>
      <c r="J22" s="87">
        <f>SARI!K19</f>
        <v>0</v>
      </c>
      <c r="K22" s="263" t="e">
        <f>SARI!K19/SARI!J19</f>
        <v>#DIV/0!</v>
      </c>
    </row>
    <row r="23" spans="2:14" x14ac:dyDescent="0.25">
      <c r="B23" s="260">
        <v>13</v>
      </c>
      <c r="C23" s="261"/>
      <c r="D23" s="100">
        <f>SARI!E20</f>
        <v>0</v>
      </c>
      <c r="E23" s="260">
        <v>13</v>
      </c>
      <c r="F23" s="262"/>
      <c r="G23" s="184" t="e">
        <f>SARI!E20/SARI!D20</f>
        <v>#DIV/0!</v>
      </c>
      <c r="H23" s="260">
        <v>13</v>
      </c>
      <c r="I23" s="87">
        <f>SARI!J20</f>
        <v>0</v>
      </c>
      <c r="J23" s="87">
        <f>SARI!K20</f>
        <v>0</v>
      </c>
      <c r="K23" s="263" t="e">
        <f>SARI!K20/SARI!J20</f>
        <v>#DIV/0!</v>
      </c>
    </row>
    <row r="24" spans="2:14" x14ac:dyDescent="0.25">
      <c r="B24" s="260">
        <v>14</v>
      </c>
      <c r="C24" s="261"/>
      <c r="D24" s="100">
        <f>SARI!E21</f>
        <v>0</v>
      </c>
      <c r="E24" s="260">
        <v>14</v>
      </c>
      <c r="F24" s="262"/>
      <c r="G24" s="184" t="e">
        <f>SARI!E21/SARI!D21</f>
        <v>#DIV/0!</v>
      </c>
      <c r="H24" s="260">
        <v>14</v>
      </c>
      <c r="I24" s="87">
        <f>SARI!J21</f>
        <v>0</v>
      </c>
      <c r="J24" s="87">
        <f>SARI!K21</f>
        <v>0</v>
      </c>
      <c r="K24" s="263" t="e">
        <f>SARI!K21/SARI!J21</f>
        <v>#DIV/0!</v>
      </c>
    </row>
    <row r="25" spans="2:14" x14ac:dyDescent="0.25">
      <c r="B25" s="260">
        <v>15</v>
      </c>
      <c r="C25" s="261"/>
      <c r="D25" s="100">
        <f>SARI!E22</f>
        <v>0</v>
      </c>
      <c r="E25" s="260">
        <v>15</v>
      </c>
      <c r="F25" s="262"/>
      <c r="G25" s="184" t="e">
        <f>SARI!E22/SARI!D22</f>
        <v>#DIV/0!</v>
      </c>
      <c r="H25" s="260">
        <v>15</v>
      </c>
      <c r="I25" s="87">
        <f>SARI!J22</f>
        <v>0</v>
      </c>
      <c r="J25" s="87">
        <f>SARI!K22</f>
        <v>0</v>
      </c>
      <c r="K25" s="263" t="e">
        <f>SARI!K22/SARI!J22</f>
        <v>#DIV/0!</v>
      </c>
    </row>
    <row r="26" spans="2:14" x14ac:dyDescent="0.25">
      <c r="B26" s="260">
        <v>16</v>
      </c>
      <c r="C26" s="261"/>
      <c r="D26" s="100">
        <f>SARI!E23</f>
        <v>0</v>
      </c>
      <c r="E26" s="260">
        <v>16</v>
      </c>
      <c r="F26" s="262"/>
      <c r="G26" s="184" t="e">
        <f>SARI!E23/SARI!D23</f>
        <v>#DIV/0!</v>
      </c>
      <c r="H26" s="260">
        <v>16</v>
      </c>
      <c r="I26" s="87">
        <f>SARI!J23</f>
        <v>0</v>
      </c>
      <c r="J26" s="87">
        <f>SARI!K23</f>
        <v>0</v>
      </c>
      <c r="K26" s="263" t="e">
        <f>SARI!K23/SARI!J23</f>
        <v>#DIV/0!</v>
      </c>
    </row>
    <row r="27" spans="2:14" x14ac:dyDescent="0.25">
      <c r="B27" s="260">
        <v>17</v>
      </c>
      <c r="C27" s="261"/>
      <c r="D27" s="100">
        <f>SARI!E24</f>
        <v>0</v>
      </c>
      <c r="E27" s="260">
        <v>17</v>
      </c>
      <c r="F27" s="262"/>
      <c r="G27" s="184" t="e">
        <f>SARI!E24/SARI!D24</f>
        <v>#DIV/0!</v>
      </c>
      <c r="H27" s="260">
        <v>17</v>
      </c>
      <c r="I27" s="87">
        <f>SARI!J24</f>
        <v>0</v>
      </c>
      <c r="J27" s="87">
        <f>SARI!K24</f>
        <v>0</v>
      </c>
      <c r="K27" s="263" t="e">
        <f>SARI!K24/SARI!J24</f>
        <v>#DIV/0!</v>
      </c>
    </row>
    <row r="28" spans="2:14" x14ac:dyDescent="0.25">
      <c r="B28" s="260">
        <v>18</v>
      </c>
      <c r="C28" s="261"/>
      <c r="D28" s="100">
        <f>SARI!E25</f>
        <v>0</v>
      </c>
      <c r="E28" s="260">
        <v>18</v>
      </c>
      <c r="F28" s="262"/>
      <c r="G28" s="184" t="e">
        <f>SARI!E25/SARI!D25</f>
        <v>#DIV/0!</v>
      </c>
      <c r="H28" s="260">
        <v>18</v>
      </c>
      <c r="I28" s="87">
        <f>SARI!J25</f>
        <v>0</v>
      </c>
      <c r="J28" s="87">
        <f>SARI!K25</f>
        <v>0</v>
      </c>
      <c r="K28" s="263" t="e">
        <f>SARI!K25/SARI!J25</f>
        <v>#DIV/0!</v>
      </c>
    </row>
    <row r="29" spans="2:14" x14ac:dyDescent="0.25">
      <c r="B29" s="260">
        <v>19</v>
      </c>
      <c r="C29" s="261"/>
      <c r="D29" s="100">
        <f>SARI!E26</f>
        <v>0</v>
      </c>
      <c r="E29" s="260">
        <v>19</v>
      </c>
      <c r="F29" s="262"/>
      <c r="G29" s="184" t="e">
        <f>SARI!E26/SARI!D26</f>
        <v>#DIV/0!</v>
      </c>
      <c r="H29" s="260">
        <v>19</v>
      </c>
      <c r="I29" s="87">
        <f>SARI!J26</f>
        <v>0</v>
      </c>
      <c r="J29" s="87">
        <f>SARI!K26</f>
        <v>0</v>
      </c>
      <c r="K29" s="263" t="e">
        <f>SARI!K26/SARI!J26</f>
        <v>#DIV/0!</v>
      </c>
    </row>
    <row r="30" spans="2:14" x14ac:dyDescent="0.25">
      <c r="B30" s="260">
        <v>20</v>
      </c>
      <c r="C30" s="261"/>
      <c r="D30" s="100">
        <f>SARI!E27</f>
        <v>0</v>
      </c>
      <c r="E30" s="260">
        <v>20</v>
      </c>
      <c r="F30" s="262"/>
      <c r="G30" s="184" t="e">
        <f>SARI!E27/SARI!D27</f>
        <v>#DIV/0!</v>
      </c>
      <c r="H30" s="260">
        <v>20</v>
      </c>
      <c r="I30" s="87">
        <f>SARI!J27</f>
        <v>0</v>
      </c>
      <c r="J30" s="87">
        <f>SARI!K27</f>
        <v>0</v>
      </c>
      <c r="K30" s="263" t="e">
        <f>SARI!K27/SARI!J27</f>
        <v>#DIV/0!</v>
      </c>
    </row>
    <row r="31" spans="2:14" x14ac:dyDescent="0.25">
      <c r="B31" s="260">
        <v>21</v>
      </c>
      <c r="C31" s="261"/>
      <c r="D31" s="100">
        <f>SARI!E28</f>
        <v>0</v>
      </c>
      <c r="E31" s="260">
        <v>21</v>
      </c>
      <c r="F31" s="262"/>
      <c r="G31" s="184" t="e">
        <f>SARI!E28/SARI!D28</f>
        <v>#DIV/0!</v>
      </c>
      <c r="H31" s="260">
        <v>21</v>
      </c>
      <c r="I31" s="87">
        <f>SARI!J28</f>
        <v>0</v>
      </c>
      <c r="J31" s="87">
        <f>SARI!K28</f>
        <v>0</v>
      </c>
      <c r="K31" s="263" t="e">
        <f>SARI!K28/SARI!J28</f>
        <v>#DIV/0!</v>
      </c>
    </row>
    <row r="32" spans="2:14" x14ac:dyDescent="0.25">
      <c r="B32" s="260">
        <v>22</v>
      </c>
      <c r="C32" s="261"/>
      <c r="D32" s="100">
        <f>SARI!E29</f>
        <v>0</v>
      </c>
      <c r="E32" s="260">
        <v>22</v>
      </c>
      <c r="F32" s="262"/>
      <c r="G32" s="184" t="e">
        <f>SARI!E29/SARI!D29</f>
        <v>#DIV/0!</v>
      </c>
      <c r="H32" s="260">
        <v>22</v>
      </c>
      <c r="I32" s="87">
        <f>SARI!J29</f>
        <v>0</v>
      </c>
      <c r="J32" s="87">
        <f>SARI!K29</f>
        <v>0</v>
      </c>
      <c r="K32" s="263" t="e">
        <f>SARI!K29/SARI!J29</f>
        <v>#DIV/0!</v>
      </c>
    </row>
    <row r="33" spans="2:11" x14ac:dyDescent="0.25">
      <c r="B33" s="260">
        <v>23</v>
      </c>
      <c r="C33" s="261"/>
      <c r="D33" s="100">
        <f>SARI!E30</f>
        <v>0</v>
      </c>
      <c r="E33" s="260">
        <v>23</v>
      </c>
      <c r="F33" s="262"/>
      <c r="G33" s="184" t="e">
        <f>SARI!E30/SARI!D30</f>
        <v>#DIV/0!</v>
      </c>
      <c r="H33" s="260">
        <v>23</v>
      </c>
      <c r="I33" s="87">
        <f>SARI!J30</f>
        <v>0</v>
      </c>
      <c r="J33" s="87">
        <f>SARI!K30</f>
        <v>0</v>
      </c>
      <c r="K33" s="263" t="e">
        <f>SARI!K30/SARI!J30</f>
        <v>#DIV/0!</v>
      </c>
    </row>
    <row r="34" spans="2:11" x14ac:dyDescent="0.25">
      <c r="B34" s="260">
        <v>24</v>
      </c>
      <c r="C34" s="261"/>
      <c r="D34" s="100">
        <f>SARI!E31</f>
        <v>0</v>
      </c>
      <c r="E34" s="260">
        <v>24</v>
      </c>
      <c r="F34" s="262"/>
      <c r="G34" s="184" t="e">
        <f>SARI!E31/SARI!D31</f>
        <v>#DIV/0!</v>
      </c>
      <c r="H34" s="260">
        <v>24</v>
      </c>
      <c r="I34" s="87">
        <f>SARI!J31</f>
        <v>0</v>
      </c>
      <c r="J34" s="87">
        <f>SARI!K31</f>
        <v>0</v>
      </c>
      <c r="K34" s="263" t="e">
        <f>SARI!K31/SARI!J31</f>
        <v>#DIV/0!</v>
      </c>
    </row>
    <row r="35" spans="2:11" x14ac:dyDescent="0.25">
      <c r="B35" s="260">
        <v>25</v>
      </c>
      <c r="C35" s="261"/>
      <c r="D35" s="100">
        <f>SARI!E32</f>
        <v>0</v>
      </c>
      <c r="E35" s="260">
        <v>25</v>
      </c>
      <c r="F35" s="262"/>
      <c r="G35" s="184" t="e">
        <f>SARI!E32/SARI!D32</f>
        <v>#DIV/0!</v>
      </c>
      <c r="H35" s="260">
        <v>25</v>
      </c>
      <c r="I35" s="87">
        <f>SARI!J32</f>
        <v>0</v>
      </c>
      <c r="J35" s="87">
        <f>SARI!K32</f>
        <v>0</v>
      </c>
      <c r="K35" s="263" t="e">
        <f>SARI!K32/SARI!J32</f>
        <v>#DIV/0!</v>
      </c>
    </row>
    <row r="36" spans="2:11" x14ac:dyDescent="0.25">
      <c r="B36" s="260">
        <v>26</v>
      </c>
      <c r="C36" s="261"/>
      <c r="D36" s="100">
        <f>SARI!E33</f>
        <v>0</v>
      </c>
      <c r="E36" s="260">
        <v>26</v>
      </c>
      <c r="F36" s="262"/>
      <c r="G36" s="184" t="e">
        <f>SARI!E33/SARI!D33</f>
        <v>#DIV/0!</v>
      </c>
      <c r="H36" s="260">
        <v>26</v>
      </c>
      <c r="I36" s="87">
        <f>SARI!J33</f>
        <v>0</v>
      </c>
      <c r="J36" s="87">
        <f>SARI!K33</f>
        <v>0</v>
      </c>
      <c r="K36" s="263" t="e">
        <f>SARI!K33/SARI!J33</f>
        <v>#DIV/0!</v>
      </c>
    </row>
    <row r="37" spans="2:11" x14ac:dyDescent="0.25">
      <c r="B37" s="260">
        <v>27</v>
      </c>
      <c r="C37" s="261"/>
      <c r="D37" s="100">
        <f>SARI!E34</f>
        <v>0</v>
      </c>
      <c r="E37" s="260">
        <v>27</v>
      </c>
      <c r="F37" s="262"/>
      <c r="G37" s="184" t="e">
        <f>SARI!E34/SARI!D34</f>
        <v>#DIV/0!</v>
      </c>
      <c r="H37" s="260">
        <v>27</v>
      </c>
      <c r="I37" s="87">
        <f>SARI!J34</f>
        <v>0</v>
      </c>
      <c r="J37" s="87">
        <f>SARI!K34</f>
        <v>0</v>
      </c>
      <c r="K37" s="263" t="e">
        <f>SARI!K34/SARI!J34</f>
        <v>#DIV/0!</v>
      </c>
    </row>
    <row r="38" spans="2:11" x14ac:dyDescent="0.25">
      <c r="B38" s="260">
        <v>28</v>
      </c>
      <c r="C38" s="261"/>
      <c r="D38" s="100">
        <f>SARI!E35</f>
        <v>0</v>
      </c>
      <c r="E38" s="260">
        <v>28</v>
      </c>
      <c r="F38" s="262"/>
      <c r="G38" s="184" t="e">
        <f>SARI!E35/SARI!D35</f>
        <v>#DIV/0!</v>
      </c>
      <c r="H38" s="260">
        <v>28</v>
      </c>
      <c r="I38" s="87">
        <f>SARI!J35</f>
        <v>0</v>
      </c>
      <c r="J38" s="87">
        <f>SARI!K35</f>
        <v>0</v>
      </c>
      <c r="K38" s="263" t="e">
        <f>SARI!K35/SARI!J35</f>
        <v>#DIV/0!</v>
      </c>
    </row>
    <row r="39" spans="2:11" x14ac:dyDescent="0.25">
      <c r="B39" s="260">
        <v>29</v>
      </c>
      <c r="C39" s="261"/>
      <c r="D39" s="100">
        <f>SARI!E36</f>
        <v>0</v>
      </c>
      <c r="E39" s="260">
        <v>29</v>
      </c>
      <c r="F39" s="262"/>
      <c r="G39" s="184" t="e">
        <f>SARI!E36/SARI!D36</f>
        <v>#DIV/0!</v>
      </c>
      <c r="H39" s="260">
        <v>29</v>
      </c>
      <c r="I39" s="87">
        <f>SARI!J36</f>
        <v>0</v>
      </c>
      <c r="J39" s="87">
        <f>SARI!K36</f>
        <v>0</v>
      </c>
      <c r="K39" s="263" t="e">
        <f>SARI!K36/SARI!J36</f>
        <v>#DIV/0!</v>
      </c>
    </row>
    <row r="40" spans="2:11" x14ac:dyDescent="0.25">
      <c r="B40" s="260">
        <v>30</v>
      </c>
      <c r="C40" s="261"/>
      <c r="D40" s="100">
        <f>SARI!E37</f>
        <v>0</v>
      </c>
      <c r="E40" s="260">
        <v>30</v>
      </c>
      <c r="F40" s="262"/>
      <c r="G40" s="184" t="e">
        <f>SARI!E37/SARI!D37</f>
        <v>#DIV/0!</v>
      </c>
      <c r="H40" s="260">
        <v>30</v>
      </c>
      <c r="I40" s="87">
        <f>SARI!J37</f>
        <v>0</v>
      </c>
      <c r="J40" s="87">
        <f>SARI!K37</f>
        <v>0</v>
      </c>
      <c r="K40" s="263" t="e">
        <f>SARI!K37/SARI!J37</f>
        <v>#DIV/0!</v>
      </c>
    </row>
    <row r="41" spans="2:11" x14ac:dyDescent="0.25">
      <c r="B41" s="260">
        <v>31</v>
      </c>
      <c r="C41" s="261"/>
      <c r="D41" s="100">
        <f>SARI!E38</f>
        <v>0</v>
      </c>
      <c r="E41" s="260">
        <v>31</v>
      </c>
      <c r="F41" s="262"/>
      <c r="G41" s="184" t="e">
        <f>SARI!E38/SARI!D38</f>
        <v>#DIV/0!</v>
      </c>
      <c r="H41" s="260">
        <v>31</v>
      </c>
      <c r="I41" s="87">
        <f>SARI!J38</f>
        <v>0</v>
      </c>
      <c r="J41" s="87">
        <f>SARI!K38</f>
        <v>0</v>
      </c>
      <c r="K41" s="263" t="e">
        <f>SARI!K38/SARI!J38</f>
        <v>#DIV/0!</v>
      </c>
    </row>
    <row r="42" spans="2:11" x14ac:dyDescent="0.25">
      <c r="B42" s="260">
        <v>32</v>
      </c>
      <c r="C42" s="261"/>
      <c r="D42" s="100">
        <f>SARI!E39</f>
        <v>0</v>
      </c>
      <c r="E42" s="260">
        <v>32</v>
      </c>
      <c r="F42" s="262"/>
      <c r="G42" s="184" t="e">
        <f>SARI!E39/SARI!D39</f>
        <v>#DIV/0!</v>
      </c>
      <c r="H42" s="260">
        <v>32</v>
      </c>
      <c r="I42" s="87">
        <f>SARI!J39</f>
        <v>0</v>
      </c>
      <c r="J42" s="87">
        <f>SARI!K39</f>
        <v>0</v>
      </c>
      <c r="K42" s="263" t="e">
        <f>SARI!K39/SARI!J39</f>
        <v>#DIV/0!</v>
      </c>
    </row>
    <row r="43" spans="2:11" x14ac:dyDescent="0.25">
      <c r="B43" s="260">
        <v>33</v>
      </c>
      <c r="C43" s="261"/>
      <c r="D43" s="100">
        <f>SARI!E40</f>
        <v>0</v>
      </c>
      <c r="E43" s="260">
        <v>33</v>
      </c>
      <c r="F43" s="262"/>
      <c r="G43" s="184" t="e">
        <f>SARI!E40/SARI!D40</f>
        <v>#DIV/0!</v>
      </c>
      <c r="H43" s="260">
        <v>33</v>
      </c>
      <c r="I43" s="87">
        <f>SARI!J40</f>
        <v>0</v>
      </c>
      <c r="J43" s="87">
        <f>SARI!K40</f>
        <v>0</v>
      </c>
      <c r="K43" s="263" t="e">
        <f>SARI!K40/SARI!J40</f>
        <v>#DIV/0!</v>
      </c>
    </row>
    <row r="44" spans="2:11" x14ac:dyDescent="0.25">
      <c r="B44" s="260">
        <v>34</v>
      </c>
      <c r="C44" s="261"/>
      <c r="D44" s="100">
        <f>SARI!E41</f>
        <v>0</v>
      </c>
      <c r="E44" s="260">
        <v>34</v>
      </c>
      <c r="F44" s="262"/>
      <c r="G44" s="184" t="e">
        <f>SARI!E41/SARI!D41</f>
        <v>#DIV/0!</v>
      </c>
      <c r="H44" s="260">
        <v>34</v>
      </c>
      <c r="I44" s="87">
        <f>SARI!J41</f>
        <v>0</v>
      </c>
      <c r="J44" s="87">
        <f>SARI!K41</f>
        <v>0</v>
      </c>
      <c r="K44" s="263" t="e">
        <f>SARI!K41/SARI!J41</f>
        <v>#DIV/0!</v>
      </c>
    </row>
    <row r="45" spans="2:11" x14ac:dyDescent="0.25">
      <c r="B45" s="260">
        <v>35</v>
      </c>
      <c r="C45" s="261"/>
      <c r="D45" s="100">
        <f>SARI!E42</f>
        <v>0</v>
      </c>
      <c r="E45" s="260">
        <v>35</v>
      </c>
      <c r="F45" s="262"/>
      <c r="G45" s="184" t="e">
        <f>SARI!E42/SARI!D42</f>
        <v>#DIV/0!</v>
      </c>
      <c r="H45" s="260">
        <v>35</v>
      </c>
      <c r="I45" s="87">
        <f>SARI!J42</f>
        <v>0</v>
      </c>
      <c r="J45" s="87">
        <f>SARI!K42</f>
        <v>0</v>
      </c>
      <c r="K45" s="263" t="e">
        <f>SARI!K42/SARI!J42</f>
        <v>#DIV/0!</v>
      </c>
    </row>
    <row r="46" spans="2:11" x14ac:dyDescent="0.25">
      <c r="B46" s="260">
        <v>36</v>
      </c>
      <c r="C46" s="261"/>
      <c r="D46" s="100">
        <f>SARI!E43</f>
        <v>0</v>
      </c>
      <c r="E46" s="260">
        <v>36</v>
      </c>
      <c r="F46" s="262"/>
      <c r="G46" s="184" t="e">
        <f>SARI!E43/SARI!D43</f>
        <v>#DIV/0!</v>
      </c>
      <c r="H46" s="260">
        <v>36</v>
      </c>
      <c r="I46" s="87">
        <f>SARI!J43</f>
        <v>0</v>
      </c>
      <c r="J46" s="87">
        <f>SARI!K43</f>
        <v>0</v>
      </c>
      <c r="K46" s="263" t="e">
        <f>SARI!K43/SARI!J43</f>
        <v>#DIV/0!</v>
      </c>
    </row>
    <row r="47" spans="2:11" x14ac:dyDescent="0.25">
      <c r="B47" s="260">
        <v>37</v>
      </c>
      <c r="C47" s="261"/>
      <c r="D47" s="100">
        <f>SARI!E44</f>
        <v>0</v>
      </c>
      <c r="E47" s="260">
        <v>37</v>
      </c>
      <c r="F47" s="262"/>
      <c r="G47" s="184" t="e">
        <f>SARI!E44/SARI!D44</f>
        <v>#DIV/0!</v>
      </c>
      <c r="H47" s="260">
        <v>37</v>
      </c>
      <c r="I47" s="87">
        <f>SARI!J44</f>
        <v>0</v>
      </c>
      <c r="J47" s="87">
        <f>SARI!K44</f>
        <v>0</v>
      </c>
      <c r="K47" s="263" t="e">
        <f>SARI!K44/SARI!J44</f>
        <v>#DIV/0!</v>
      </c>
    </row>
    <row r="48" spans="2:11" x14ac:dyDescent="0.25">
      <c r="B48" s="260">
        <v>38</v>
      </c>
      <c r="C48" s="261"/>
      <c r="D48" s="100">
        <f>SARI!E45</f>
        <v>0</v>
      </c>
      <c r="E48" s="260">
        <v>38</v>
      </c>
      <c r="F48" s="262"/>
      <c r="G48" s="184" t="e">
        <f>SARI!E45/SARI!D45</f>
        <v>#DIV/0!</v>
      </c>
      <c r="H48" s="260">
        <v>38</v>
      </c>
      <c r="I48" s="87">
        <f>SARI!J45</f>
        <v>0</v>
      </c>
      <c r="J48" s="87">
        <f>SARI!K45</f>
        <v>0</v>
      </c>
      <c r="K48" s="263" t="e">
        <f>SARI!K45/SARI!J45</f>
        <v>#DIV/0!</v>
      </c>
    </row>
    <row r="49" spans="2:14" x14ac:dyDescent="0.25">
      <c r="B49" s="260">
        <v>39</v>
      </c>
      <c r="C49" s="261"/>
      <c r="D49" s="100">
        <f>SARI!E46</f>
        <v>0</v>
      </c>
      <c r="E49" s="260">
        <v>39</v>
      </c>
      <c r="F49" s="262"/>
      <c r="G49" s="184" t="e">
        <f>SARI!E46/SARI!D46</f>
        <v>#DIV/0!</v>
      </c>
      <c r="H49" s="260">
        <v>39</v>
      </c>
      <c r="I49" s="87">
        <f>SARI!J46</f>
        <v>0</v>
      </c>
      <c r="J49" s="87">
        <f>SARI!K46</f>
        <v>0</v>
      </c>
      <c r="K49" s="263" t="e">
        <f>SARI!K46/SARI!J46</f>
        <v>#DIV/0!</v>
      </c>
    </row>
    <row r="50" spans="2:14" x14ac:dyDescent="0.25">
      <c r="B50" s="260">
        <v>40</v>
      </c>
      <c r="C50" s="261"/>
      <c r="D50" s="100">
        <f>SARI!E47</f>
        <v>0</v>
      </c>
      <c r="E50" s="260">
        <v>40</v>
      </c>
      <c r="F50" s="262"/>
      <c r="G50" s="184" t="e">
        <f>SARI!E47/SARI!D47</f>
        <v>#DIV/0!</v>
      </c>
      <c r="H50" s="260">
        <v>40</v>
      </c>
      <c r="I50" s="87">
        <f>SARI!J47</f>
        <v>0</v>
      </c>
      <c r="J50" s="87">
        <f>SARI!K47</f>
        <v>0</v>
      </c>
      <c r="K50" s="263" t="e">
        <f>SARI!K47/SARI!J47</f>
        <v>#DIV/0!</v>
      </c>
    </row>
    <row r="51" spans="2:14" x14ac:dyDescent="0.25">
      <c r="B51" s="260">
        <v>41</v>
      </c>
      <c r="C51" s="261"/>
      <c r="D51" s="100">
        <f>SARI!E48</f>
        <v>0</v>
      </c>
      <c r="E51" s="260">
        <v>41</v>
      </c>
      <c r="F51" s="262"/>
      <c r="G51" s="184" t="e">
        <f>SARI!E48/SARI!D48</f>
        <v>#DIV/0!</v>
      </c>
      <c r="H51" s="260">
        <v>41</v>
      </c>
      <c r="I51" s="87">
        <f>SARI!J48</f>
        <v>0</v>
      </c>
      <c r="J51" s="87">
        <f>SARI!K48</f>
        <v>0</v>
      </c>
      <c r="K51" s="263" t="e">
        <f>SARI!K48/SARI!J48</f>
        <v>#DIV/0!</v>
      </c>
    </row>
    <row r="52" spans="2:14" x14ac:dyDescent="0.25">
      <c r="B52" s="260">
        <v>42</v>
      </c>
      <c r="C52" s="261"/>
      <c r="D52" s="100">
        <f>SARI!E49</f>
        <v>0</v>
      </c>
      <c r="E52" s="260">
        <v>42</v>
      </c>
      <c r="F52" s="262"/>
      <c r="G52" s="184" t="e">
        <f>SARI!E49/SARI!D49</f>
        <v>#DIV/0!</v>
      </c>
      <c r="H52" s="260">
        <v>42</v>
      </c>
      <c r="I52" s="87">
        <f>SARI!J49</f>
        <v>0</v>
      </c>
      <c r="J52" s="87">
        <f>SARI!K49</f>
        <v>0</v>
      </c>
      <c r="K52" s="263" t="e">
        <f>SARI!K49/SARI!J49</f>
        <v>#DIV/0!</v>
      </c>
    </row>
    <row r="53" spans="2:14" x14ac:dyDescent="0.25">
      <c r="B53" s="260">
        <v>43</v>
      </c>
      <c r="C53" s="261"/>
      <c r="D53" s="100">
        <f>SARI!E50</f>
        <v>0</v>
      </c>
      <c r="E53" s="260">
        <v>43</v>
      </c>
      <c r="F53" s="262"/>
      <c r="G53" s="184" t="e">
        <f>SARI!E50/SARI!D50</f>
        <v>#DIV/0!</v>
      </c>
      <c r="H53" s="260">
        <v>43</v>
      </c>
      <c r="I53" s="87">
        <f>SARI!J50</f>
        <v>0</v>
      </c>
      <c r="J53" s="87">
        <f>SARI!K50</f>
        <v>0</v>
      </c>
      <c r="K53" s="263" t="e">
        <f>SARI!K50/SARI!J50</f>
        <v>#DIV/0!</v>
      </c>
    </row>
    <row r="54" spans="2:14" x14ac:dyDescent="0.25">
      <c r="B54" s="260">
        <v>44</v>
      </c>
      <c r="C54" s="261"/>
      <c r="D54" s="100">
        <f>SARI!E51</f>
        <v>0</v>
      </c>
      <c r="E54" s="260">
        <v>44</v>
      </c>
      <c r="F54" s="262"/>
      <c r="G54" s="184" t="e">
        <f>SARI!E51/SARI!D51</f>
        <v>#DIV/0!</v>
      </c>
      <c r="H54" s="260">
        <v>44</v>
      </c>
      <c r="I54" s="87">
        <f>SARI!J51</f>
        <v>0</v>
      </c>
      <c r="J54" s="87">
        <f>SARI!K51</f>
        <v>0</v>
      </c>
      <c r="K54" s="263" t="e">
        <f>SARI!K51/SARI!J51</f>
        <v>#DIV/0!</v>
      </c>
    </row>
    <row r="55" spans="2:14" x14ac:dyDescent="0.25">
      <c r="B55" s="260">
        <v>45</v>
      </c>
      <c r="C55" s="261"/>
      <c r="D55" s="100">
        <f>SARI!E52</f>
        <v>0</v>
      </c>
      <c r="E55" s="260">
        <v>45</v>
      </c>
      <c r="F55" s="262"/>
      <c r="G55" s="184" t="e">
        <f>SARI!E52/SARI!D52</f>
        <v>#DIV/0!</v>
      </c>
      <c r="H55" s="260">
        <v>45</v>
      </c>
      <c r="I55" s="87">
        <f>SARI!J52</f>
        <v>0</v>
      </c>
      <c r="J55" s="87">
        <f>SARI!K52</f>
        <v>0</v>
      </c>
      <c r="K55" s="263" t="e">
        <f>SARI!K52/SARI!J52</f>
        <v>#DIV/0!</v>
      </c>
    </row>
    <row r="56" spans="2:14" x14ac:dyDescent="0.25">
      <c r="B56" s="260">
        <v>46</v>
      </c>
      <c r="C56" s="261"/>
      <c r="D56" s="100">
        <f>SARI!E53</f>
        <v>0</v>
      </c>
      <c r="E56" s="260">
        <v>46</v>
      </c>
      <c r="F56" s="262"/>
      <c r="G56" s="184" t="e">
        <f>SARI!E53/SARI!D53</f>
        <v>#DIV/0!</v>
      </c>
      <c r="H56" s="260">
        <v>46</v>
      </c>
      <c r="I56" s="87">
        <f>SARI!J53</f>
        <v>0</v>
      </c>
      <c r="J56" s="87">
        <f>SARI!K53</f>
        <v>0</v>
      </c>
      <c r="K56" s="263" t="e">
        <f>SARI!K53/SARI!J53</f>
        <v>#DIV/0!</v>
      </c>
    </row>
    <row r="57" spans="2:14" x14ac:dyDescent="0.25">
      <c r="B57" s="260">
        <v>47</v>
      </c>
      <c r="C57" s="261"/>
      <c r="D57" s="100">
        <f>SARI!E54</f>
        <v>0</v>
      </c>
      <c r="E57" s="260">
        <v>47</v>
      </c>
      <c r="F57" s="262"/>
      <c r="G57" s="184" t="e">
        <f>SARI!E54/SARI!D54</f>
        <v>#DIV/0!</v>
      </c>
      <c r="H57" s="260">
        <v>47</v>
      </c>
      <c r="I57" s="87">
        <f>SARI!J54</f>
        <v>0</v>
      </c>
      <c r="J57" s="87">
        <f>SARI!K54</f>
        <v>0</v>
      </c>
      <c r="K57" s="263" t="e">
        <f>SARI!K54/SARI!J54</f>
        <v>#DIV/0!</v>
      </c>
    </row>
    <row r="58" spans="2:14" x14ac:dyDescent="0.25">
      <c r="B58" s="260">
        <v>48</v>
      </c>
      <c r="C58" s="261"/>
      <c r="D58" s="100">
        <f>SARI!E55</f>
        <v>0</v>
      </c>
      <c r="E58" s="260">
        <v>48</v>
      </c>
      <c r="F58" s="262"/>
      <c r="G58" s="184" t="e">
        <f>SARI!E55/SARI!D55</f>
        <v>#DIV/0!</v>
      </c>
      <c r="H58" s="260">
        <v>48</v>
      </c>
      <c r="I58" s="87">
        <f>SARI!J55</f>
        <v>0</v>
      </c>
      <c r="J58" s="87">
        <f>SARI!K55</f>
        <v>0</v>
      </c>
      <c r="K58" s="263" t="e">
        <f>SARI!K55/SARI!J55</f>
        <v>#DIV/0!</v>
      </c>
    </row>
    <row r="59" spans="2:14" x14ac:dyDescent="0.25">
      <c r="B59" s="260">
        <v>49</v>
      </c>
      <c r="C59" s="261"/>
      <c r="D59" s="100">
        <f>SARI!E56</f>
        <v>0</v>
      </c>
      <c r="E59" s="260">
        <v>49</v>
      </c>
      <c r="F59" s="262"/>
      <c r="G59" s="184" t="e">
        <f>SARI!E56/SARI!D56</f>
        <v>#DIV/0!</v>
      </c>
      <c r="H59" s="260">
        <v>49</v>
      </c>
      <c r="I59" s="87">
        <f>SARI!J56</f>
        <v>0</v>
      </c>
      <c r="J59" s="87">
        <f>SARI!K56</f>
        <v>0</v>
      </c>
      <c r="K59" s="263" t="e">
        <f>SARI!K56/SARI!J56</f>
        <v>#DIV/0!</v>
      </c>
    </row>
    <row r="60" spans="2:14" x14ac:dyDescent="0.25">
      <c r="B60" s="260">
        <v>50</v>
      </c>
      <c r="C60" s="261"/>
      <c r="D60" s="100">
        <f>SARI!E57</f>
        <v>0</v>
      </c>
      <c r="E60" s="260">
        <v>50</v>
      </c>
      <c r="F60" s="262"/>
      <c r="G60" s="184" t="e">
        <f>SARI!E57/SARI!D57</f>
        <v>#DIV/0!</v>
      </c>
      <c r="H60" s="260">
        <v>50</v>
      </c>
      <c r="I60" s="87">
        <f>SARI!J57</f>
        <v>0</v>
      </c>
      <c r="J60" s="87">
        <f>SARI!K57</f>
        <v>0</v>
      </c>
      <c r="K60" s="263" t="e">
        <f>SARI!K57/SARI!J57</f>
        <v>#DIV/0!</v>
      </c>
    </row>
    <row r="61" spans="2:14" x14ac:dyDescent="0.25">
      <c r="B61" s="260">
        <v>51</v>
      </c>
      <c r="C61" s="261"/>
      <c r="D61" s="100">
        <f>SARI!E58</f>
        <v>0</v>
      </c>
      <c r="E61" s="260">
        <v>51</v>
      </c>
      <c r="F61" s="262"/>
      <c r="G61" s="184" t="e">
        <f>SARI!E58/SARI!D58</f>
        <v>#DIV/0!</v>
      </c>
      <c r="H61" s="260">
        <v>51</v>
      </c>
      <c r="I61" s="87">
        <f>SARI!J58</f>
        <v>0</v>
      </c>
      <c r="J61" s="87">
        <f>SARI!K58</f>
        <v>0</v>
      </c>
      <c r="K61" s="263" t="e">
        <f>SARI!K58/SARI!J58</f>
        <v>#DIV/0!</v>
      </c>
    </row>
    <row r="62" spans="2:14" x14ac:dyDescent="0.25">
      <c r="B62" s="260">
        <v>52</v>
      </c>
      <c r="C62" s="261"/>
      <c r="D62" s="100">
        <f>SARI!E59</f>
        <v>0</v>
      </c>
      <c r="E62" s="260">
        <v>52</v>
      </c>
      <c r="F62" s="262"/>
      <c r="G62" s="184" t="e">
        <f>SARI!E59/SARI!D59</f>
        <v>#DIV/0!</v>
      </c>
      <c r="H62" s="260">
        <v>52</v>
      </c>
      <c r="I62" s="87">
        <f>SARI!J59</f>
        <v>0</v>
      </c>
      <c r="J62" s="87">
        <f>SARI!K59</f>
        <v>0</v>
      </c>
      <c r="K62" s="263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87" t="s">
        <v>376</v>
      </c>
      <c r="B81" s="387"/>
      <c r="C81" s="387"/>
      <c r="D81" s="387"/>
      <c r="E81" s="387"/>
      <c r="F81" s="387"/>
      <c r="G81" s="387"/>
      <c r="H81" s="387"/>
      <c r="J81" s="387" t="s">
        <v>377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43" customFormat="1" ht="120" x14ac:dyDescent="0.25">
      <c r="B86" s="264" t="s">
        <v>5</v>
      </c>
      <c r="C86" s="265" t="s">
        <v>8</v>
      </c>
      <c r="D86" s="266" t="s">
        <v>378</v>
      </c>
      <c r="E86" s="266" t="s">
        <v>379</v>
      </c>
      <c r="F86" s="267" t="s">
        <v>380</v>
      </c>
      <c r="G86" s="267" t="s">
        <v>381</v>
      </c>
      <c r="H86" s="268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9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9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9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9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9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9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9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9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9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9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9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9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9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9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9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9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9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9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9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9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9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9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9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9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9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9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9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9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9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9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9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9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9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9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9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9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9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9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9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9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9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9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9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9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9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9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9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9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9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9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9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9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1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7" customFormat="1" ht="35.25" x14ac:dyDescent="0.5">
      <c r="A1" s="329" t="str">
        <f>Leyendas!C28</f>
        <v>Jamaica (National Data)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30"/>
      <c r="U1" s="306" t="s">
        <v>358</v>
      </c>
      <c r="V1" s="307"/>
      <c r="W1" s="307"/>
      <c r="X1" s="307"/>
      <c r="Y1" s="307"/>
      <c r="Z1" s="306" t="s">
        <v>360</v>
      </c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</row>
    <row r="2" spans="1:43" s="58" customFormat="1" ht="12.75" customHeight="1" x14ac:dyDescent="0.2">
      <c r="A2" s="327" t="s">
        <v>359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8"/>
      <c r="U2" s="306"/>
      <c r="V2" s="307"/>
      <c r="W2" s="307"/>
      <c r="X2" s="307"/>
      <c r="Y2" s="307"/>
      <c r="Z2" s="306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</row>
    <row r="3" spans="1:43" s="58" customFormat="1" ht="38.25" customHeight="1" x14ac:dyDescent="0.2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8"/>
      <c r="U3" s="306"/>
      <c r="V3" s="307"/>
      <c r="W3" s="307"/>
      <c r="X3" s="307"/>
      <c r="Y3" s="307"/>
      <c r="Z3" s="306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7"/>
    </row>
    <row r="4" spans="1:43" ht="42.75" customHeight="1" x14ac:dyDescent="0.25">
      <c r="A4" s="326" t="s">
        <v>207</v>
      </c>
      <c r="B4" s="326" t="s">
        <v>209</v>
      </c>
      <c r="C4" s="316" t="s">
        <v>221</v>
      </c>
      <c r="D4" s="316" t="s">
        <v>222</v>
      </c>
      <c r="E4" s="316"/>
      <c r="F4" s="316"/>
      <c r="G4" s="316"/>
      <c r="H4" s="32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15" t="s">
        <v>232</v>
      </c>
      <c r="V4" s="315" t="s">
        <v>233</v>
      </c>
      <c r="W4" s="315" t="s">
        <v>234</v>
      </c>
      <c r="X4" s="315" t="s">
        <v>235</v>
      </c>
      <c r="Y4" s="315" t="s">
        <v>236</v>
      </c>
      <c r="Z4" s="59"/>
      <c r="AA4" s="323" t="s">
        <v>237</v>
      </c>
      <c r="AB4" s="324" t="s">
        <v>238</v>
      </c>
      <c r="AC4" s="319" t="s">
        <v>239</v>
      </c>
      <c r="AD4" s="319"/>
      <c r="AE4" s="319"/>
      <c r="AF4" s="319"/>
      <c r="AG4" s="319"/>
      <c r="AH4" s="319" t="s">
        <v>244</v>
      </c>
      <c r="AI4" s="319" t="s">
        <v>128</v>
      </c>
      <c r="AJ4" s="319" t="s">
        <v>245</v>
      </c>
      <c r="AK4" s="319" t="s">
        <v>129</v>
      </c>
      <c r="AL4" s="321" t="s">
        <v>130</v>
      </c>
      <c r="AM4" s="321" t="s">
        <v>246</v>
      </c>
      <c r="AN4" s="321" t="s">
        <v>131</v>
      </c>
      <c r="AO4" s="321" t="s">
        <v>132</v>
      </c>
      <c r="AP4" s="317" t="s">
        <v>247</v>
      </c>
    </row>
    <row r="5" spans="1:43" s="54" customFormat="1" ht="60.75" customHeight="1" x14ac:dyDescent="0.25">
      <c r="A5" s="326"/>
      <c r="B5" s="326"/>
      <c r="C5" s="316"/>
      <c r="D5" s="225" t="s">
        <v>133</v>
      </c>
      <c r="E5" s="225" t="s">
        <v>224</v>
      </c>
      <c r="F5" s="225" t="s">
        <v>225</v>
      </c>
      <c r="G5" s="225" t="s">
        <v>352</v>
      </c>
      <c r="H5" s="221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6" t="s">
        <v>227</v>
      </c>
      <c r="N5" s="226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6" t="s">
        <v>229</v>
      </c>
      <c r="T5" s="314"/>
      <c r="U5" s="316"/>
      <c r="V5" s="316"/>
      <c r="W5" s="316"/>
      <c r="X5" s="316"/>
      <c r="Y5" s="316"/>
      <c r="Z5" s="227" t="s">
        <v>240</v>
      </c>
      <c r="AA5" s="323"/>
      <c r="AB5" s="325"/>
      <c r="AC5" s="63" t="s">
        <v>241</v>
      </c>
      <c r="AD5" s="220" t="s">
        <v>224</v>
      </c>
      <c r="AE5" s="220" t="s">
        <v>225</v>
      </c>
      <c r="AF5" s="63" t="s">
        <v>242</v>
      </c>
      <c r="AG5" s="63" t="s">
        <v>243</v>
      </c>
      <c r="AH5" s="320"/>
      <c r="AI5" s="320"/>
      <c r="AJ5" s="320"/>
      <c r="AK5" s="320"/>
      <c r="AL5" s="322"/>
      <c r="AM5" s="322"/>
      <c r="AN5" s="322"/>
      <c r="AO5" s="322"/>
      <c r="AP5" s="318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12" si="0">IF(U6=0,"",V6/U6)</f>
        <v/>
      </c>
      <c r="AA6" s="68" t="str">
        <f t="shared" ref="AA6:AA12" si="1">IF(U6=0,"",W6/U6)</f>
        <v/>
      </c>
      <c r="AB6" s="68" t="str">
        <f t="shared" ref="AB6:AB12" si="2">IF(U6=0,"",X6/U6)</f>
        <v/>
      </c>
      <c r="AC6" s="68" t="str">
        <f t="shared" ref="AC6:AC12" si="3">IF($X6=0,"",D6/$X6)</f>
        <v/>
      </c>
      <c r="AD6" s="68" t="str">
        <f t="shared" ref="AD6:AD12" si="4">IF($X6=0,"",E6/$X6)</f>
        <v/>
      </c>
      <c r="AE6" s="68" t="str">
        <f t="shared" ref="AE6:AE12" si="5">IF($X6=0,"",F6/$X6)</f>
        <v/>
      </c>
      <c r="AF6" s="68" t="str">
        <f t="shared" ref="AF6:AF12" si="6">IF($X6=0,"",G6/$X6)</f>
        <v/>
      </c>
      <c r="AG6" s="68" t="str">
        <f t="shared" ref="AG6:AG12" si="7">IF($X6=0,"",H6/$X6)</f>
        <v/>
      </c>
      <c r="AH6" s="69" t="str">
        <f t="shared" ref="AH6:AH12" si="8">IF($U6=0,"",Y6/$U6)</f>
        <v/>
      </c>
      <c r="AI6" s="68" t="str">
        <f t="shared" ref="AI6:AI12" si="9">IF($U6=0,"",L6/$U6)</f>
        <v/>
      </c>
      <c r="AJ6" s="68" t="str">
        <f t="shared" ref="AJ6:AJ12" si="10">IF($U6=0,"",M6/$U6)</f>
        <v/>
      </c>
      <c r="AK6" s="68" t="str">
        <f t="shared" ref="AK6:AK12" si="11">IF($U6=0,"",N6/$U6)</f>
        <v/>
      </c>
      <c r="AL6" s="68" t="str">
        <f t="shared" ref="AL6:AL12" si="12">IF($U6=0,"",O6/$U6)</f>
        <v/>
      </c>
      <c r="AM6" s="68" t="str">
        <f t="shared" ref="AM6:AM12" si="13">IF($U6=0,"",P6/$U6)</f>
        <v/>
      </c>
      <c r="AN6" s="68" t="str">
        <f t="shared" ref="AN6:AN12" si="14">IF($U6=0,"",Q6/$U6)</f>
        <v/>
      </c>
      <c r="AO6" s="68" t="str">
        <f t="shared" ref="AO6:AO12" si="15">IF($U6=0,"",R6/$U6)</f>
        <v/>
      </c>
      <c r="AP6" s="68" t="str">
        <f t="shared" ref="AP6:AP12" si="16">IF($U6=0,"",S6/$U6)</f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4"/>
        <v/>
      </c>
      <c r="AE7" s="68" t="str">
        <f t="shared" si="5"/>
        <v/>
      </c>
      <c r="AF7" s="68" t="str">
        <f t="shared" si="6"/>
        <v/>
      </c>
      <c r="AG7" s="68" t="str">
        <f t="shared" si="7"/>
        <v/>
      </c>
      <c r="AH7" s="69" t="str">
        <f t="shared" si="8"/>
        <v/>
      </c>
      <c r="AI7" s="68" t="str">
        <f t="shared" si="9"/>
        <v/>
      </c>
      <c r="AJ7" s="68" t="str">
        <f t="shared" si="10"/>
        <v/>
      </c>
      <c r="AK7" s="68" t="str">
        <f t="shared" si="11"/>
        <v/>
      </c>
      <c r="AL7" s="68" t="str">
        <f t="shared" si="12"/>
        <v/>
      </c>
      <c r="AM7" s="68" t="str">
        <f t="shared" si="13"/>
        <v/>
      </c>
      <c r="AN7" s="68" t="str">
        <f t="shared" si="14"/>
        <v/>
      </c>
      <c r="AO7" s="68" t="str">
        <f t="shared" si="15"/>
        <v/>
      </c>
      <c r="AP7" s="68" t="str">
        <f t="shared" si="16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4"/>
        <v/>
      </c>
      <c r="AE8" s="68" t="str">
        <f t="shared" si="5"/>
        <v/>
      </c>
      <c r="AF8" s="68" t="str">
        <f t="shared" si="6"/>
        <v/>
      </c>
      <c r="AG8" s="68" t="str">
        <f t="shared" si="7"/>
        <v/>
      </c>
      <c r="AH8" s="69" t="str">
        <f t="shared" si="8"/>
        <v/>
      </c>
      <c r="AI8" s="68" t="str">
        <f t="shared" si="9"/>
        <v/>
      </c>
      <c r="AJ8" s="68" t="str">
        <f t="shared" si="10"/>
        <v/>
      </c>
      <c r="AK8" s="68" t="str">
        <f t="shared" si="11"/>
        <v/>
      </c>
      <c r="AL8" s="68" t="str">
        <f t="shared" si="12"/>
        <v/>
      </c>
      <c r="AM8" s="68" t="str">
        <f t="shared" si="13"/>
        <v/>
      </c>
      <c r="AN8" s="68" t="str">
        <f t="shared" si="14"/>
        <v/>
      </c>
      <c r="AO8" s="68" t="str">
        <f t="shared" si="15"/>
        <v/>
      </c>
      <c r="AP8" s="68" t="str">
        <f t="shared" si="16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4"/>
        <v/>
      </c>
      <c r="AE9" s="68" t="str">
        <f t="shared" si="5"/>
        <v/>
      </c>
      <c r="AF9" s="68" t="str">
        <f t="shared" si="6"/>
        <v/>
      </c>
      <c r="AG9" s="68" t="str">
        <f t="shared" si="7"/>
        <v/>
      </c>
      <c r="AH9" s="69" t="str">
        <f t="shared" si="8"/>
        <v/>
      </c>
      <c r="AI9" s="68" t="str">
        <f t="shared" si="9"/>
        <v/>
      </c>
      <c r="AJ9" s="68" t="str">
        <f t="shared" si="10"/>
        <v/>
      </c>
      <c r="AK9" s="68" t="str">
        <f t="shared" si="11"/>
        <v/>
      </c>
      <c r="AL9" s="68" t="str">
        <f t="shared" si="12"/>
        <v/>
      </c>
      <c r="AM9" s="68" t="str">
        <f t="shared" si="13"/>
        <v/>
      </c>
      <c r="AN9" s="68" t="str">
        <f t="shared" si="14"/>
        <v/>
      </c>
      <c r="AO9" s="68" t="str">
        <f t="shared" si="15"/>
        <v/>
      </c>
      <c r="AP9" s="68" t="str">
        <f t="shared" si="16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4"/>
        <v/>
      </c>
      <c r="AE10" s="68" t="str">
        <f t="shared" si="5"/>
        <v/>
      </c>
      <c r="AF10" s="68" t="str">
        <f t="shared" si="6"/>
        <v/>
      </c>
      <c r="AG10" s="68" t="str">
        <f t="shared" si="7"/>
        <v/>
      </c>
      <c r="AH10" s="69" t="str">
        <f t="shared" si="8"/>
        <v/>
      </c>
      <c r="AI10" s="68" t="str">
        <f t="shared" si="9"/>
        <v/>
      </c>
      <c r="AJ10" s="68" t="str">
        <f t="shared" si="10"/>
        <v/>
      </c>
      <c r="AK10" s="68" t="str">
        <f t="shared" si="11"/>
        <v/>
      </c>
      <c r="AL10" s="68" t="str">
        <f t="shared" si="12"/>
        <v/>
      </c>
      <c r="AM10" s="68" t="str">
        <f t="shared" si="13"/>
        <v/>
      </c>
      <c r="AN10" s="68" t="str">
        <f t="shared" si="14"/>
        <v/>
      </c>
      <c r="AO10" s="68" t="str">
        <f t="shared" si="15"/>
        <v/>
      </c>
      <c r="AP10" s="68" t="str">
        <f t="shared" si="16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4"/>
        <v/>
      </c>
      <c r="AE11" s="68" t="str">
        <f t="shared" si="5"/>
        <v/>
      </c>
      <c r="AF11" s="68" t="str">
        <f t="shared" si="6"/>
        <v/>
      </c>
      <c r="AG11" s="68" t="str">
        <f t="shared" si="7"/>
        <v/>
      </c>
      <c r="AH11" s="69" t="str">
        <f t="shared" si="8"/>
        <v/>
      </c>
      <c r="AI11" s="68" t="str">
        <f t="shared" si="9"/>
        <v/>
      </c>
      <c r="AJ11" s="68" t="str">
        <f t="shared" si="10"/>
        <v/>
      </c>
      <c r="AK11" s="68" t="str">
        <f t="shared" si="11"/>
        <v/>
      </c>
      <c r="AL11" s="68" t="str">
        <f t="shared" si="12"/>
        <v/>
      </c>
      <c r="AM11" s="68" t="str">
        <f t="shared" si="13"/>
        <v/>
      </c>
      <c r="AN11" s="68" t="str">
        <f t="shared" si="14"/>
        <v/>
      </c>
      <c r="AO11" s="68" t="str">
        <f t="shared" si="15"/>
        <v/>
      </c>
      <c r="AP11" s="68" t="str">
        <f t="shared" si="16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4"/>
        <v/>
      </c>
      <c r="AE12" s="68" t="str">
        <f t="shared" si="5"/>
        <v/>
      </c>
      <c r="AF12" s="68" t="str">
        <f t="shared" si="6"/>
        <v/>
      </c>
      <c r="AG12" s="68" t="str">
        <f t="shared" si="7"/>
        <v/>
      </c>
      <c r="AH12" s="69" t="str">
        <f t="shared" si="8"/>
        <v/>
      </c>
      <c r="AI12" s="68" t="str">
        <f t="shared" si="9"/>
        <v/>
      </c>
      <c r="AJ12" s="68" t="str">
        <f t="shared" si="10"/>
        <v/>
      </c>
      <c r="AK12" s="68" t="str">
        <f t="shared" si="11"/>
        <v/>
      </c>
      <c r="AL12" s="68" t="str">
        <f t="shared" si="12"/>
        <v/>
      </c>
      <c r="AM12" s="68" t="str">
        <f t="shared" si="13"/>
        <v/>
      </c>
      <c r="AN12" s="68" t="str">
        <f t="shared" si="14"/>
        <v/>
      </c>
      <c r="AO12" s="68" t="str">
        <f t="shared" si="15"/>
        <v/>
      </c>
      <c r="AP12" s="68" t="str">
        <f t="shared" si="16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ref="Z13:Z36" si="17">IF(U13=0,"",V13/U13)</f>
        <v/>
      </c>
      <c r="AA13" s="68" t="str">
        <f t="shared" ref="AA13:AA36" si="18">IF(U13=0,"",W13/U13)</f>
        <v/>
      </c>
      <c r="AB13" s="68" t="str">
        <f t="shared" ref="AB13:AB36" si="19">IF(U13=0,"",X13/U13)</f>
        <v/>
      </c>
      <c r="AC13" s="68" t="str">
        <f t="shared" ref="AC13:AC36" si="20">IF($X13=0,"",D13/$X13)</f>
        <v/>
      </c>
      <c r="AD13" s="68" t="str">
        <f t="shared" ref="AD13:AD36" si="21">IF($X13=0,"",E13/$X13)</f>
        <v/>
      </c>
      <c r="AE13" s="68" t="str">
        <f t="shared" ref="AE13:AE36" si="22">IF($X13=0,"",F13/$X13)</f>
        <v/>
      </c>
      <c r="AF13" s="68" t="str">
        <f t="shared" ref="AF13:AF36" si="23">IF($X13=0,"",G13/$X13)</f>
        <v/>
      </c>
      <c r="AG13" s="68" t="str">
        <f t="shared" ref="AG13:AG36" si="24">IF($X13=0,"",H13/$X13)</f>
        <v/>
      </c>
      <c r="AH13" s="69" t="str">
        <f t="shared" ref="AH13:AH36" si="25">IF($U13=0,"",Y13/$U13)</f>
        <v/>
      </c>
      <c r="AI13" s="68" t="str">
        <f t="shared" ref="AI13:AI36" si="26">IF($U13=0,"",L13/$U13)</f>
        <v/>
      </c>
      <c r="AJ13" s="68" t="str">
        <f t="shared" ref="AJ13:AJ36" si="27">IF($U13=0,"",M13/$U13)</f>
        <v/>
      </c>
      <c r="AK13" s="68" t="str">
        <f t="shared" ref="AK13:AK36" si="28">IF($U13=0,"",N13/$U13)</f>
        <v/>
      </c>
      <c r="AL13" s="68" t="str">
        <f t="shared" ref="AL13:AL36" si="29">IF($U13=0,"",O13/$U13)</f>
        <v/>
      </c>
      <c r="AM13" s="68" t="str">
        <f t="shared" ref="AM13:AM36" si="30">IF($U13=0,"",P13/$U13)</f>
        <v/>
      </c>
      <c r="AN13" s="68" t="str">
        <f t="shared" ref="AN13:AN36" si="31">IF($U13=0,"",Q13/$U13)</f>
        <v/>
      </c>
      <c r="AO13" s="68" t="str">
        <f t="shared" ref="AO13:AO36" si="32">IF($U13=0,"",R13/$U13)</f>
        <v/>
      </c>
      <c r="AP13" s="68" t="str">
        <f t="shared" ref="AP13:AP36" si="33">IF($U13=0,"",S13/$U13)</f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17"/>
        <v/>
      </c>
      <c r="AA14" s="68" t="str">
        <f t="shared" si="18"/>
        <v/>
      </c>
      <c r="AB14" s="68" t="str">
        <f t="shared" si="19"/>
        <v/>
      </c>
      <c r="AC14" s="68" t="str">
        <f t="shared" si="20"/>
        <v/>
      </c>
      <c r="AD14" s="68" t="str">
        <f t="shared" si="21"/>
        <v/>
      </c>
      <c r="AE14" s="68" t="str">
        <f t="shared" si="22"/>
        <v/>
      </c>
      <c r="AF14" s="68" t="str">
        <f t="shared" si="23"/>
        <v/>
      </c>
      <c r="AG14" s="68" t="str">
        <f t="shared" si="24"/>
        <v/>
      </c>
      <c r="AH14" s="69" t="str">
        <f t="shared" si="25"/>
        <v/>
      </c>
      <c r="AI14" s="68" t="str">
        <f t="shared" si="26"/>
        <v/>
      </c>
      <c r="AJ14" s="68" t="str">
        <f t="shared" si="27"/>
        <v/>
      </c>
      <c r="AK14" s="68" t="str">
        <f t="shared" si="28"/>
        <v/>
      </c>
      <c r="AL14" s="68" t="str">
        <f t="shared" si="29"/>
        <v/>
      </c>
      <c r="AM14" s="68" t="str">
        <f t="shared" si="30"/>
        <v/>
      </c>
      <c r="AN14" s="68" t="str">
        <f t="shared" si="31"/>
        <v/>
      </c>
      <c r="AO14" s="68" t="str">
        <f t="shared" si="32"/>
        <v/>
      </c>
      <c r="AP14" s="68" t="str">
        <f t="shared" si="33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17"/>
        <v/>
      </c>
      <c r="AA15" s="68" t="str">
        <f t="shared" si="18"/>
        <v/>
      </c>
      <c r="AB15" s="68" t="str">
        <f t="shared" si="19"/>
        <v/>
      </c>
      <c r="AC15" s="68" t="str">
        <f t="shared" si="20"/>
        <v/>
      </c>
      <c r="AD15" s="68" t="str">
        <f t="shared" si="21"/>
        <v/>
      </c>
      <c r="AE15" s="68" t="str">
        <f t="shared" si="22"/>
        <v/>
      </c>
      <c r="AF15" s="68" t="str">
        <f t="shared" si="23"/>
        <v/>
      </c>
      <c r="AG15" s="68" t="str">
        <f t="shared" si="24"/>
        <v/>
      </c>
      <c r="AH15" s="69" t="str">
        <f t="shared" si="25"/>
        <v/>
      </c>
      <c r="AI15" s="68" t="str">
        <f t="shared" si="26"/>
        <v/>
      </c>
      <c r="AJ15" s="68" t="str">
        <f t="shared" si="27"/>
        <v/>
      </c>
      <c r="AK15" s="68" t="str">
        <f t="shared" si="28"/>
        <v/>
      </c>
      <c r="AL15" s="68" t="str">
        <f t="shared" si="29"/>
        <v/>
      </c>
      <c r="AM15" s="68" t="str">
        <f t="shared" si="30"/>
        <v/>
      </c>
      <c r="AN15" s="68" t="str">
        <f t="shared" si="31"/>
        <v/>
      </c>
      <c r="AO15" s="68" t="str">
        <f t="shared" si="32"/>
        <v/>
      </c>
      <c r="AP15" s="68" t="str">
        <f t="shared" si="33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17"/>
        <v/>
      </c>
      <c r="AA16" s="68" t="str">
        <f t="shared" si="18"/>
        <v/>
      </c>
      <c r="AB16" s="68" t="str">
        <f t="shared" si="19"/>
        <v/>
      </c>
      <c r="AC16" s="68" t="str">
        <f t="shared" si="20"/>
        <v/>
      </c>
      <c r="AD16" s="68" t="str">
        <f t="shared" si="21"/>
        <v/>
      </c>
      <c r="AE16" s="68" t="str">
        <f t="shared" si="22"/>
        <v/>
      </c>
      <c r="AF16" s="68" t="str">
        <f t="shared" si="23"/>
        <v/>
      </c>
      <c r="AG16" s="68" t="str">
        <f t="shared" si="24"/>
        <v/>
      </c>
      <c r="AH16" s="69" t="str">
        <f t="shared" si="25"/>
        <v/>
      </c>
      <c r="AI16" s="68" t="str">
        <f t="shared" si="26"/>
        <v/>
      </c>
      <c r="AJ16" s="68" t="str">
        <f t="shared" si="27"/>
        <v/>
      </c>
      <c r="AK16" s="68" t="str">
        <f t="shared" si="28"/>
        <v/>
      </c>
      <c r="AL16" s="68" t="str">
        <f t="shared" si="29"/>
        <v/>
      </c>
      <c r="AM16" s="68" t="str">
        <f t="shared" si="30"/>
        <v/>
      </c>
      <c r="AN16" s="68" t="str">
        <f t="shared" si="31"/>
        <v/>
      </c>
      <c r="AO16" s="68" t="str">
        <f t="shared" si="32"/>
        <v/>
      </c>
      <c r="AP16" s="68" t="str">
        <f t="shared" si="33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17"/>
        <v/>
      </c>
      <c r="AA17" s="68" t="str">
        <f t="shared" si="18"/>
        <v/>
      </c>
      <c r="AB17" s="68" t="str">
        <f t="shared" si="19"/>
        <v/>
      </c>
      <c r="AC17" s="68" t="str">
        <f t="shared" si="20"/>
        <v/>
      </c>
      <c r="AD17" s="68" t="str">
        <f t="shared" si="21"/>
        <v/>
      </c>
      <c r="AE17" s="68" t="str">
        <f t="shared" si="22"/>
        <v/>
      </c>
      <c r="AF17" s="68" t="str">
        <f t="shared" si="23"/>
        <v/>
      </c>
      <c r="AG17" s="68" t="str">
        <f t="shared" si="24"/>
        <v/>
      </c>
      <c r="AH17" s="69" t="str">
        <f t="shared" si="25"/>
        <v/>
      </c>
      <c r="AI17" s="68" t="str">
        <f t="shared" si="26"/>
        <v/>
      </c>
      <c r="AJ17" s="68" t="str">
        <f t="shared" si="27"/>
        <v/>
      </c>
      <c r="AK17" s="68" t="str">
        <f t="shared" si="28"/>
        <v/>
      </c>
      <c r="AL17" s="68" t="str">
        <f t="shared" si="29"/>
        <v/>
      </c>
      <c r="AM17" s="68" t="str">
        <f t="shared" si="30"/>
        <v/>
      </c>
      <c r="AN17" s="68" t="str">
        <f t="shared" si="31"/>
        <v/>
      </c>
      <c r="AO17" s="68" t="str">
        <f t="shared" si="32"/>
        <v/>
      </c>
      <c r="AP17" s="68" t="str">
        <f t="shared" si="33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17"/>
        <v/>
      </c>
      <c r="AA18" s="68" t="str">
        <f t="shared" si="18"/>
        <v/>
      </c>
      <c r="AB18" s="68" t="str">
        <f t="shared" si="19"/>
        <v/>
      </c>
      <c r="AC18" s="68" t="str">
        <f t="shared" si="20"/>
        <v/>
      </c>
      <c r="AD18" s="68" t="str">
        <f t="shared" si="21"/>
        <v/>
      </c>
      <c r="AE18" s="68" t="str">
        <f t="shared" si="22"/>
        <v/>
      </c>
      <c r="AF18" s="68" t="str">
        <f t="shared" si="23"/>
        <v/>
      </c>
      <c r="AG18" s="68" t="str">
        <f t="shared" si="24"/>
        <v/>
      </c>
      <c r="AH18" s="69" t="str">
        <f t="shared" si="25"/>
        <v/>
      </c>
      <c r="AI18" s="68" t="str">
        <f t="shared" si="26"/>
        <v/>
      </c>
      <c r="AJ18" s="68" t="str">
        <f t="shared" si="27"/>
        <v/>
      </c>
      <c r="AK18" s="68" t="str">
        <f t="shared" si="28"/>
        <v/>
      </c>
      <c r="AL18" s="68" t="str">
        <f t="shared" si="29"/>
        <v/>
      </c>
      <c r="AM18" s="68" t="str">
        <f t="shared" si="30"/>
        <v/>
      </c>
      <c r="AN18" s="68" t="str">
        <f t="shared" si="31"/>
        <v/>
      </c>
      <c r="AO18" s="68" t="str">
        <f t="shared" si="32"/>
        <v/>
      </c>
      <c r="AP18" s="68" t="str">
        <f t="shared" si="33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17"/>
        <v/>
      </c>
      <c r="AA19" s="68" t="str">
        <f t="shared" si="18"/>
        <v/>
      </c>
      <c r="AB19" s="68" t="str">
        <f t="shared" si="19"/>
        <v/>
      </c>
      <c r="AC19" s="68" t="str">
        <f t="shared" si="20"/>
        <v/>
      </c>
      <c r="AD19" s="68" t="str">
        <f t="shared" si="21"/>
        <v/>
      </c>
      <c r="AE19" s="68" t="str">
        <f t="shared" si="22"/>
        <v/>
      </c>
      <c r="AF19" s="68" t="str">
        <f t="shared" si="23"/>
        <v/>
      </c>
      <c r="AG19" s="68" t="str">
        <f t="shared" si="24"/>
        <v/>
      </c>
      <c r="AH19" s="69" t="str">
        <f t="shared" si="25"/>
        <v/>
      </c>
      <c r="AI19" s="68" t="str">
        <f t="shared" si="26"/>
        <v/>
      </c>
      <c r="AJ19" s="68" t="str">
        <f t="shared" si="27"/>
        <v/>
      </c>
      <c r="AK19" s="68" t="str">
        <f t="shared" si="28"/>
        <v/>
      </c>
      <c r="AL19" s="68" t="str">
        <f t="shared" si="29"/>
        <v/>
      </c>
      <c r="AM19" s="68" t="str">
        <f t="shared" si="30"/>
        <v/>
      </c>
      <c r="AN19" s="68" t="str">
        <f t="shared" si="31"/>
        <v/>
      </c>
      <c r="AO19" s="68" t="str">
        <f t="shared" si="32"/>
        <v/>
      </c>
      <c r="AP19" s="68" t="str">
        <f t="shared" si="33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17"/>
        <v/>
      </c>
      <c r="AA20" s="68" t="str">
        <f t="shared" si="18"/>
        <v/>
      </c>
      <c r="AB20" s="68" t="str">
        <f t="shared" si="19"/>
        <v/>
      </c>
      <c r="AC20" s="68" t="str">
        <f t="shared" si="20"/>
        <v/>
      </c>
      <c r="AD20" s="68" t="str">
        <f t="shared" si="21"/>
        <v/>
      </c>
      <c r="AE20" s="68" t="str">
        <f t="shared" si="22"/>
        <v/>
      </c>
      <c r="AF20" s="68" t="str">
        <f t="shared" si="23"/>
        <v/>
      </c>
      <c r="AG20" s="68" t="str">
        <f t="shared" si="24"/>
        <v/>
      </c>
      <c r="AH20" s="69" t="str">
        <f t="shared" si="25"/>
        <v/>
      </c>
      <c r="AI20" s="68" t="str">
        <f t="shared" si="26"/>
        <v/>
      </c>
      <c r="AJ20" s="68" t="str">
        <f t="shared" si="27"/>
        <v/>
      </c>
      <c r="AK20" s="68" t="str">
        <f t="shared" si="28"/>
        <v/>
      </c>
      <c r="AL20" s="68" t="str">
        <f t="shared" si="29"/>
        <v/>
      </c>
      <c r="AM20" s="68" t="str">
        <f t="shared" si="30"/>
        <v/>
      </c>
      <c r="AN20" s="68" t="str">
        <f t="shared" si="31"/>
        <v/>
      </c>
      <c r="AO20" s="68" t="str">
        <f t="shared" si="32"/>
        <v/>
      </c>
      <c r="AP20" s="68" t="str">
        <f t="shared" si="33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17"/>
        <v/>
      </c>
      <c r="AA21" s="68" t="str">
        <f t="shared" si="18"/>
        <v/>
      </c>
      <c r="AB21" s="68" t="str">
        <f t="shared" si="19"/>
        <v/>
      </c>
      <c r="AC21" s="68" t="str">
        <f t="shared" si="20"/>
        <v/>
      </c>
      <c r="AD21" s="68" t="str">
        <f t="shared" si="21"/>
        <v/>
      </c>
      <c r="AE21" s="68" t="str">
        <f t="shared" si="22"/>
        <v/>
      </c>
      <c r="AF21" s="68" t="str">
        <f t="shared" si="23"/>
        <v/>
      </c>
      <c r="AG21" s="68" t="str">
        <f t="shared" si="24"/>
        <v/>
      </c>
      <c r="AH21" s="69" t="str">
        <f t="shared" si="25"/>
        <v/>
      </c>
      <c r="AI21" s="68" t="str">
        <f t="shared" si="26"/>
        <v/>
      </c>
      <c r="AJ21" s="68" t="str">
        <f t="shared" si="27"/>
        <v/>
      </c>
      <c r="AK21" s="68" t="str">
        <f t="shared" si="28"/>
        <v/>
      </c>
      <c r="AL21" s="68" t="str">
        <f t="shared" si="29"/>
        <v/>
      </c>
      <c r="AM21" s="68" t="str">
        <f t="shared" si="30"/>
        <v/>
      </c>
      <c r="AN21" s="68" t="str">
        <f t="shared" si="31"/>
        <v/>
      </c>
      <c r="AO21" s="68" t="str">
        <f t="shared" si="32"/>
        <v/>
      </c>
      <c r="AP21" s="68" t="str">
        <f t="shared" si="33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17"/>
        <v/>
      </c>
      <c r="AA22" s="68" t="str">
        <f t="shared" si="18"/>
        <v/>
      </c>
      <c r="AB22" s="68" t="str">
        <f t="shared" si="19"/>
        <v/>
      </c>
      <c r="AC22" s="68" t="str">
        <f t="shared" si="20"/>
        <v/>
      </c>
      <c r="AD22" s="68" t="str">
        <f t="shared" si="21"/>
        <v/>
      </c>
      <c r="AE22" s="68" t="str">
        <f t="shared" si="22"/>
        <v/>
      </c>
      <c r="AF22" s="68" t="str">
        <f t="shared" si="23"/>
        <v/>
      </c>
      <c r="AG22" s="68" t="str">
        <f t="shared" si="24"/>
        <v/>
      </c>
      <c r="AH22" s="69" t="str">
        <f t="shared" si="25"/>
        <v/>
      </c>
      <c r="AI22" s="68" t="str">
        <f t="shared" si="26"/>
        <v/>
      </c>
      <c r="AJ22" s="68" t="str">
        <f t="shared" si="27"/>
        <v/>
      </c>
      <c r="AK22" s="68" t="str">
        <f t="shared" si="28"/>
        <v/>
      </c>
      <c r="AL22" s="68" t="str">
        <f t="shared" si="29"/>
        <v/>
      </c>
      <c r="AM22" s="68" t="str">
        <f t="shared" si="30"/>
        <v/>
      </c>
      <c r="AN22" s="68" t="str">
        <f t="shared" si="31"/>
        <v/>
      </c>
      <c r="AO22" s="68" t="str">
        <f t="shared" si="32"/>
        <v/>
      </c>
      <c r="AP22" s="68" t="str">
        <f t="shared" si="33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17"/>
        <v/>
      </c>
      <c r="AA23" s="68" t="str">
        <f t="shared" si="18"/>
        <v/>
      </c>
      <c r="AB23" s="68" t="str">
        <f t="shared" si="19"/>
        <v/>
      </c>
      <c r="AC23" s="68" t="str">
        <f t="shared" si="20"/>
        <v/>
      </c>
      <c r="AD23" s="68" t="str">
        <f t="shared" si="21"/>
        <v/>
      </c>
      <c r="AE23" s="68" t="str">
        <f t="shared" si="22"/>
        <v/>
      </c>
      <c r="AF23" s="68" t="str">
        <f t="shared" si="23"/>
        <v/>
      </c>
      <c r="AG23" s="68" t="str">
        <f t="shared" si="24"/>
        <v/>
      </c>
      <c r="AH23" s="69" t="str">
        <f t="shared" si="25"/>
        <v/>
      </c>
      <c r="AI23" s="68" t="str">
        <f t="shared" si="26"/>
        <v/>
      </c>
      <c r="AJ23" s="68" t="str">
        <f t="shared" si="27"/>
        <v/>
      </c>
      <c r="AK23" s="68" t="str">
        <f t="shared" si="28"/>
        <v/>
      </c>
      <c r="AL23" s="68" t="str">
        <f t="shared" si="29"/>
        <v/>
      </c>
      <c r="AM23" s="68" t="str">
        <f t="shared" si="30"/>
        <v/>
      </c>
      <c r="AN23" s="68" t="str">
        <f t="shared" si="31"/>
        <v/>
      </c>
      <c r="AO23" s="68" t="str">
        <f t="shared" si="32"/>
        <v/>
      </c>
      <c r="AP23" s="68" t="str">
        <f t="shared" si="33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17"/>
        <v/>
      </c>
      <c r="AA24" s="68" t="str">
        <f t="shared" si="18"/>
        <v/>
      </c>
      <c r="AB24" s="68" t="str">
        <f t="shared" si="19"/>
        <v/>
      </c>
      <c r="AC24" s="68" t="str">
        <f t="shared" si="20"/>
        <v/>
      </c>
      <c r="AD24" s="68" t="str">
        <f t="shared" si="21"/>
        <v/>
      </c>
      <c r="AE24" s="68" t="str">
        <f t="shared" si="22"/>
        <v/>
      </c>
      <c r="AF24" s="68" t="str">
        <f t="shared" si="23"/>
        <v/>
      </c>
      <c r="AG24" s="68" t="str">
        <f t="shared" si="24"/>
        <v/>
      </c>
      <c r="AH24" s="69" t="str">
        <f t="shared" si="25"/>
        <v/>
      </c>
      <c r="AI24" s="68" t="str">
        <f t="shared" si="26"/>
        <v/>
      </c>
      <c r="AJ24" s="68" t="str">
        <f t="shared" si="27"/>
        <v/>
      </c>
      <c r="AK24" s="68" t="str">
        <f t="shared" si="28"/>
        <v/>
      </c>
      <c r="AL24" s="68" t="str">
        <f t="shared" si="29"/>
        <v/>
      </c>
      <c r="AM24" s="68" t="str">
        <f t="shared" si="30"/>
        <v/>
      </c>
      <c r="AN24" s="68" t="str">
        <f t="shared" si="31"/>
        <v/>
      </c>
      <c r="AO24" s="68" t="str">
        <f t="shared" si="32"/>
        <v/>
      </c>
      <c r="AP24" s="68" t="str">
        <f t="shared" si="33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17"/>
        <v/>
      </c>
      <c r="AA25" s="68" t="str">
        <f t="shared" si="18"/>
        <v/>
      </c>
      <c r="AB25" s="68" t="str">
        <f t="shared" si="19"/>
        <v/>
      </c>
      <c r="AC25" s="68" t="str">
        <f t="shared" si="20"/>
        <v/>
      </c>
      <c r="AD25" s="68" t="str">
        <f t="shared" si="21"/>
        <v/>
      </c>
      <c r="AE25" s="68" t="str">
        <f t="shared" si="22"/>
        <v/>
      </c>
      <c r="AF25" s="68" t="str">
        <f t="shared" si="23"/>
        <v/>
      </c>
      <c r="AG25" s="68" t="str">
        <f t="shared" si="24"/>
        <v/>
      </c>
      <c r="AH25" s="69" t="str">
        <f t="shared" si="25"/>
        <v/>
      </c>
      <c r="AI25" s="68" t="str">
        <f t="shared" si="26"/>
        <v/>
      </c>
      <c r="AJ25" s="68" t="str">
        <f t="shared" si="27"/>
        <v/>
      </c>
      <c r="AK25" s="68" t="str">
        <f t="shared" si="28"/>
        <v/>
      </c>
      <c r="AL25" s="68" t="str">
        <f t="shared" si="29"/>
        <v/>
      </c>
      <c r="AM25" s="68" t="str">
        <f t="shared" si="30"/>
        <v/>
      </c>
      <c r="AN25" s="68" t="str">
        <f t="shared" si="31"/>
        <v/>
      </c>
      <c r="AO25" s="68" t="str">
        <f t="shared" si="32"/>
        <v/>
      </c>
      <c r="AP25" s="68" t="str">
        <f t="shared" si="33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17"/>
        <v/>
      </c>
      <c r="AA26" s="68" t="str">
        <f t="shared" si="18"/>
        <v/>
      </c>
      <c r="AB26" s="68" t="str">
        <f t="shared" si="19"/>
        <v/>
      </c>
      <c r="AC26" s="68" t="str">
        <f t="shared" si="20"/>
        <v/>
      </c>
      <c r="AD26" s="68" t="str">
        <f t="shared" si="21"/>
        <v/>
      </c>
      <c r="AE26" s="68" t="str">
        <f t="shared" si="22"/>
        <v/>
      </c>
      <c r="AF26" s="68" t="str">
        <f t="shared" si="23"/>
        <v/>
      </c>
      <c r="AG26" s="68" t="str">
        <f t="shared" si="24"/>
        <v/>
      </c>
      <c r="AH26" s="69" t="str">
        <f t="shared" si="25"/>
        <v/>
      </c>
      <c r="AI26" s="68" t="str">
        <f t="shared" si="26"/>
        <v/>
      </c>
      <c r="AJ26" s="68" t="str">
        <f t="shared" si="27"/>
        <v/>
      </c>
      <c r="AK26" s="68" t="str">
        <f t="shared" si="28"/>
        <v/>
      </c>
      <c r="AL26" s="68" t="str">
        <f t="shared" si="29"/>
        <v/>
      </c>
      <c r="AM26" s="68" t="str">
        <f t="shared" si="30"/>
        <v/>
      </c>
      <c r="AN26" s="68" t="str">
        <f t="shared" si="31"/>
        <v/>
      </c>
      <c r="AO26" s="68" t="str">
        <f t="shared" si="32"/>
        <v/>
      </c>
      <c r="AP26" s="68" t="str">
        <f t="shared" si="33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17"/>
        <v/>
      </c>
      <c r="AA27" s="68" t="str">
        <f t="shared" si="18"/>
        <v/>
      </c>
      <c r="AB27" s="68" t="str">
        <f t="shared" si="19"/>
        <v/>
      </c>
      <c r="AC27" s="68" t="str">
        <f t="shared" si="20"/>
        <v/>
      </c>
      <c r="AD27" s="68" t="str">
        <f t="shared" si="21"/>
        <v/>
      </c>
      <c r="AE27" s="68" t="str">
        <f t="shared" si="22"/>
        <v/>
      </c>
      <c r="AF27" s="68" t="str">
        <f t="shared" si="23"/>
        <v/>
      </c>
      <c r="AG27" s="68" t="str">
        <f t="shared" si="24"/>
        <v/>
      </c>
      <c r="AH27" s="69" t="str">
        <f t="shared" si="25"/>
        <v/>
      </c>
      <c r="AI27" s="68" t="str">
        <f t="shared" si="26"/>
        <v/>
      </c>
      <c r="AJ27" s="68" t="str">
        <f t="shared" si="27"/>
        <v/>
      </c>
      <c r="AK27" s="68" t="str">
        <f t="shared" si="28"/>
        <v/>
      </c>
      <c r="AL27" s="68" t="str">
        <f t="shared" si="29"/>
        <v/>
      </c>
      <c r="AM27" s="68" t="str">
        <f t="shared" si="30"/>
        <v/>
      </c>
      <c r="AN27" s="68" t="str">
        <f t="shared" si="31"/>
        <v/>
      </c>
      <c r="AO27" s="68" t="str">
        <f t="shared" si="32"/>
        <v/>
      </c>
      <c r="AP27" s="68" t="str">
        <f t="shared" si="33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17"/>
        <v/>
      </c>
      <c r="AA28" s="68" t="str">
        <f t="shared" si="18"/>
        <v/>
      </c>
      <c r="AB28" s="68" t="str">
        <f t="shared" si="19"/>
        <v/>
      </c>
      <c r="AC28" s="68" t="str">
        <f t="shared" si="20"/>
        <v/>
      </c>
      <c r="AD28" s="68" t="str">
        <f t="shared" si="21"/>
        <v/>
      </c>
      <c r="AE28" s="68" t="str">
        <f t="shared" si="22"/>
        <v/>
      </c>
      <c r="AF28" s="68" t="str">
        <f t="shared" si="23"/>
        <v/>
      </c>
      <c r="AG28" s="68" t="str">
        <f t="shared" si="24"/>
        <v/>
      </c>
      <c r="AH28" s="69" t="str">
        <f t="shared" si="25"/>
        <v/>
      </c>
      <c r="AI28" s="68" t="str">
        <f t="shared" si="26"/>
        <v/>
      </c>
      <c r="AJ28" s="68" t="str">
        <f t="shared" si="27"/>
        <v/>
      </c>
      <c r="AK28" s="68" t="str">
        <f t="shared" si="28"/>
        <v/>
      </c>
      <c r="AL28" s="68" t="str">
        <f t="shared" si="29"/>
        <v/>
      </c>
      <c r="AM28" s="68" t="str">
        <f t="shared" si="30"/>
        <v/>
      </c>
      <c r="AN28" s="68" t="str">
        <f t="shared" si="31"/>
        <v/>
      </c>
      <c r="AO28" s="68" t="str">
        <f t="shared" si="32"/>
        <v/>
      </c>
      <c r="AP28" s="68" t="str">
        <f t="shared" si="33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17"/>
        <v/>
      </c>
      <c r="AA29" s="68" t="str">
        <f t="shared" si="18"/>
        <v/>
      </c>
      <c r="AB29" s="68" t="str">
        <f t="shared" si="19"/>
        <v/>
      </c>
      <c r="AC29" s="68" t="str">
        <f t="shared" si="20"/>
        <v/>
      </c>
      <c r="AD29" s="68" t="str">
        <f t="shared" si="21"/>
        <v/>
      </c>
      <c r="AE29" s="68" t="str">
        <f t="shared" si="22"/>
        <v/>
      </c>
      <c r="AF29" s="68" t="str">
        <f t="shared" si="23"/>
        <v/>
      </c>
      <c r="AG29" s="68" t="str">
        <f t="shared" si="24"/>
        <v/>
      </c>
      <c r="AH29" s="69" t="str">
        <f t="shared" si="25"/>
        <v/>
      </c>
      <c r="AI29" s="68" t="str">
        <f t="shared" si="26"/>
        <v/>
      </c>
      <c r="AJ29" s="68" t="str">
        <f t="shared" si="27"/>
        <v/>
      </c>
      <c r="AK29" s="68" t="str">
        <f t="shared" si="28"/>
        <v/>
      </c>
      <c r="AL29" s="68" t="str">
        <f t="shared" si="29"/>
        <v/>
      </c>
      <c r="AM29" s="68" t="str">
        <f t="shared" si="30"/>
        <v/>
      </c>
      <c r="AN29" s="68" t="str">
        <f t="shared" si="31"/>
        <v/>
      </c>
      <c r="AO29" s="68" t="str">
        <f t="shared" si="32"/>
        <v/>
      </c>
      <c r="AP29" s="68" t="str">
        <f t="shared" si="33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17"/>
        <v/>
      </c>
      <c r="AA30" s="68" t="str">
        <f t="shared" si="18"/>
        <v/>
      </c>
      <c r="AB30" s="68" t="str">
        <f t="shared" si="19"/>
        <v/>
      </c>
      <c r="AC30" s="68" t="str">
        <f t="shared" si="20"/>
        <v/>
      </c>
      <c r="AD30" s="68" t="str">
        <f t="shared" si="21"/>
        <v/>
      </c>
      <c r="AE30" s="68" t="str">
        <f t="shared" si="22"/>
        <v/>
      </c>
      <c r="AF30" s="68" t="str">
        <f t="shared" si="23"/>
        <v/>
      </c>
      <c r="AG30" s="68" t="str">
        <f t="shared" si="24"/>
        <v/>
      </c>
      <c r="AH30" s="69" t="str">
        <f t="shared" si="25"/>
        <v/>
      </c>
      <c r="AI30" s="68" t="str">
        <f t="shared" si="26"/>
        <v/>
      </c>
      <c r="AJ30" s="68" t="str">
        <f t="shared" si="27"/>
        <v/>
      </c>
      <c r="AK30" s="68" t="str">
        <f t="shared" si="28"/>
        <v/>
      </c>
      <c r="AL30" s="68" t="str">
        <f t="shared" si="29"/>
        <v/>
      </c>
      <c r="AM30" s="68" t="str">
        <f t="shared" si="30"/>
        <v/>
      </c>
      <c r="AN30" s="68" t="str">
        <f t="shared" si="31"/>
        <v/>
      </c>
      <c r="AO30" s="68" t="str">
        <f t="shared" si="32"/>
        <v/>
      </c>
      <c r="AP30" s="68" t="str">
        <f t="shared" si="33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17"/>
        <v/>
      </c>
      <c r="AA31" s="68" t="str">
        <f t="shared" si="18"/>
        <v/>
      </c>
      <c r="AB31" s="68" t="str">
        <f t="shared" si="19"/>
        <v/>
      </c>
      <c r="AC31" s="68" t="str">
        <f t="shared" si="20"/>
        <v/>
      </c>
      <c r="AD31" s="68" t="str">
        <f t="shared" si="21"/>
        <v/>
      </c>
      <c r="AE31" s="68" t="str">
        <f t="shared" si="22"/>
        <v/>
      </c>
      <c r="AF31" s="68" t="str">
        <f t="shared" si="23"/>
        <v/>
      </c>
      <c r="AG31" s="68" t="str">
        <f t="shared" si="24"/>
        <v/>
      </c>
      <c r="AH31" s="69" t="str">
        <f t="shared" si="25"/>
        <v/>
      </c>
      <c r="AI31" s="68" t="str">
        <f t="shared" si="26"/>
        <v/>
      </c>
      <c r="AJ31" s="68" t="str">
        <f t="shared" si="27"/>
        <v/>
      </c>
      <c r="AK31" s="68" t="str">
        <f t="shared" si="28"/>
        <v/>
      </c>
      <c r="AL31" s="68" t="str">
        <f t="shared" si="29"/>
        <v/>
      </c>
      <c r="AM31" s="68" t="str">
        <f t="shared" si="30"/>
        <v/>
      </c>
      <c r="AN31" s="68" t="str">
        <f t="shared" si="31"/>
        <v/>
      </c>
      <c r="AO31" s="68" t="str">
        <f t="shared" si="32"/>
        <v/>
      </c>
      <c r="AP31" s="68" t="str">
        <f t="shared" si="33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17"/>
        <v/>
      </c>
      <c r="AA32" s="68" t="str">
        <f t="shared" si="18"/>
        <v/>
      </c>
      <c r="AB32" s="68" t="str">
        <f t="shared" si="19"/>
        <v/>
      </c>
      <c r="AC32" s="68" t="str">
        <f t="shared" si="20"/>
        <v/>
      </c>
      <c r="AD32" s="68" t="str">
        <f t="shared" si="21"/>
        <v/>
      </c>
      <c r="AE32" s="68" t="str">
        <f t="shared" si="22"/>
        <v/>
      </c>
      <c r="AF32" s="68" t="str">
        <f t="shared" si="23"/>
        <v/>
      </c>
      <c r="AG32" s="68" t="str">
        <f t="shared" si="24"/>
        <v/>
      </c>
      <c r="AH32" s="69" t="str">
        <f t="shared" si="25"/>
        <v/>
      </c>
      <c r="AI32" s="68" t="str">
        <f t="shared" si="26"/>
        <v/>
      </c>
      <c r="AJ32" s="68" t="str">
        <f t="shared" si="27"/>
        <v/>
      </c>
      <c r="AK32" s="68" t="str">
        <f t="shared" si="28"/>
        <v/>
      </c>
      <c r="AL32" s="68" t="str">
        <f t="shared" si="29"/>
        <v/>
      </c>
      <c r="AM32" s="68" t="str">
        <f t="shared" si="30"/>
        <v/>
      </c>
      <c r="AN32" s="68" t="str">
        <f t="shared" si="31"/>
        <v/>
      </c>
      <c r="AO32" s="68" t="str">
        <f t="shared" si="32"/>
        <v/>
      </c>
      <c r="AP32" s="68" t="str">
        <f t="shared" si="33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17"/>
        <v/>
      </c>
      <c r="AA33" s="68" t="str">
        <f t="shared" si="18"/>
        <v/>
      </c>
      <c r="AB33" s="68" t="str">
        <f t="shared" si="19"/>
        <v/>
      </c>
      <c r="AC33" s="68" t="str">
        <f t="shared" si="20"/>
        <v/>
      </c>
      <c r="AD33" s="68" t="str">
        <f t="shared" si="21"/>
        <v/>
      </c>
      <c r="AE33" s="68" t="str">
        <f t="shared" si="22"/>
        <v/>
      </c>
      <c r="AF33" s="68" t="str">
        <f t="shared" si="23"/>
        <v/>
      </c>
      <c r="AG33" s="68" t="str">
        <f t="shared" si="24"/>
        <v/>
      </c>
      <c r="AH33" s="69" t="str">
        <f t="shared" si="25"/>
        <v/>
      </c>
      <c r="AI33" s="68" t="str">
        <f t="shared" si="26"/>
        <v/>
      </c>
      <c r="AJ33" s="68" t="str">
        <f t="shared" si="27"/>
        <v/>
      </c>
      <c r="AK33" s="68" t="str">
        <f t="shared" si="28"/>
        <v/>
      </c>
      <c r="AL33" s="68" t="str">
        <f t="shared" si="29"/>
        <v/>
      </c>
      <c r="AM33" s="68" t="str">
        <f t="shared" si="30"/>
        <v/>
      </c>
      <c r="AN33" s="68" t="str">
        <f t="shared" si="31"/>
        <v/>
      </c>
      <c r="AO33" s="68" t="str">
        <f t="shared" si="32"/>
        <v/>
      </c>
      <c r="AP33" s="68" t="str">
        <f t="shared" si="33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17"/>
        <v/>
      </c>
      <c r="AA34" s="68" t="str">
        <f t="shared" si="18"/>
        <v/>
      </c>
      <c r="AB34" s="68" t="str">
        <f t="shared" si="19"/>
        <v/>
      </c>
      <c r="AC34" s="68" t="str">
        <f t="shared" si="20"/>
        <v/>
      </c>
      <c r="AD34" s="68" t="str">
        <f t="shared" si="21"/>
        <v/>
      </c>
      <c r="AE34" s="68" t="str">
        <f t="shared" si="22"/>
        <v/>
      </c>
      <c r="AF34" s="68" t="str">
        <f t="shared" si="23"/>
        <v/>
      </c>
      <c r="AG34" s="68" t="str">
        <f t="shared" si="24"/>
        <v/>
      </c>
      <c r="AH34" s="69" t="str">
        <f t="shared" si="25"/>
        <v/>
      </c>
      <c r="AI34" s="68" t="str">
        <f t="shared" si="26"/>
        <v/>
      </c>
      <c r="AJ34" s="68" t="str">
        <f t="shared" si="27"/>
        <v/>
      </c>
      <c r="AK34" s="68" t="str">
        <f t="shared" si="28"/>
        <v/>
      </c>
      <c r="AL34" s="68" t="str">
        <f t="shared" si="29"/>
        <v/>
      </c>
      <c r="AM34" s="68" t="str">
        <f t="shared" si="30"/>
        <v/>
      </c>
      <c r="AN34" s="68" t="str">
        <f t="shared" si="31"/>
        <v/>
      </c>
      <c r="AO34" s="68" t="str">
        <f t="shared" si="32"/>
        <v/>
      </c>
      <c r="AP34" s="68" t="str">
        <f t="shared" si="33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17"/>
        <v/>
      </c>
      <c r="AA35" s="68" t="str">
        <f t="shared" si="18"/>
        <v/>
      </c>
      <c r="AB35" s="68" t="str">
        <f t="shared" si="19"/>
        <v/>
      </c>
      <c r="AC35" s="68" t="str">
        <f t="shared" si="20"/>
        <v/>
      </c>
      <c r="AD35" s="68" t="str">
        <f t="shared" si="21"/>
        <v/>
      </c>
      <c r="AE35" s="68" t="str">
        <f t="shared" si="22"/>
        <v/>
      </c>
      <c r="AF35" s="68" t="str">
        <f t="shared" si="23"/>
        <v/>
      </c>
      <c r="AG35" s="68" t="str">
        <f t="shared" si="24"/>
        <v/>
      </c>
      <c r="AH35" s="69" t="str">
        <f t="shared" si="25"/>
        <v/>
      </c>
      <c r="AI35" s="68" t="str">
        <f t="shared" si="26"/>
        <v/>
      </c>
      <c r="AJ35" s="68" t="str">
        <f t="shared" si="27"/>
        <v/>
      </c>
      <c r="AK35" s="68" t="str">
        <f t="shared" si="28"/>
        <v/>
      </c>
      <c r="AL35" s="68" t="str">
        <f t="shared" si="29"/>
        <v/>
      </c>
      <c r="AM35" s="68" t="str">
        <f t="shared" si="30"/>
        <v/>
      </c>
      <c r="AN35" s="68" t="str">
        <f t="shared" si="31"/>
        <v/>
      </c>
      <c r="AO35" s="68" t="str">
        <f t="shared" si="32"/>
        <v/>
      </c>
      <c r="AP35" s="68" t="str">
        <f t="shared" si="33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17"/>
        <v/>
      </c>
      <c r="AA36" s="68" t="str">
        <f t="shared" si="18"/>
        <v/>
      </c>
      <c r="AB36" s="68" t="str">
        <f t="shared" si="19"/>
        <v/>
      </c>
      <c r="AC36" s="68" t="str">
        <f t="shared" si="20"/>
        <v/>
      </c>
      <c r="AD36" s="68" t="str">
        <f t="shared" si="21"/>
        <v/>
      </c>
      <c r="AE36" s="68" t="str">
        <f t="shared" si="22"/>
        <v/>
      </c>
      <c r="AF36" s="68" t="str">
        <f t="shared" si="23"/>
        <v/>
      </c>
      <c r="AG36" s="68" t="str">
        <f t="shared" si="24"/>
        <v/>
      </c>
      <c r="AH36" s="69" t="str">
        <f t="shared" si="25"/>
        <v/>
      </c>
      <c r="AI36" s="68" t="str">
        <f t="shared" si="26"/>
        <v/>
      </c>
      <c r="AJ36" s="68" t="str">
        <f t="shared" si="27"/>
        <v/>
      </c>
      <c r="AK36" s="68" t="str">
        <f t="shared" si="28"/>
        <v/>
      </c>
      <c r="AL36" s="68" t="str">
        <f t="shared" si="29"/>
        <v/>
      </c>
      <c r="AM36" s="68" t="str">
        <f t="shared" si="30"/>
        <v/>
      </c>
      <c r="AN36" s="68" t="str">
        <f t="shared" si="31"/>
        <v/>
      </c>
      <c r="AO36" s="68" t="str">
        <f t="shared" si="32"/>
        <v/>
      </c>
      <c r="AP36" s="68" t="str">
        <f t="shared" si="33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ref="Z37:Z57" si="34">IF(U37=0,"",V37/U37)</f>
        <v/>
      </c>
      <c r="AA37" s="68" t="str">
        <f t="shared" ref="AA37:AA57" si="35">IF(U37=0,"",W37/U37)</f>
        <v/>
      </c>
      <c r="AB37" s="68" t="str">
        <f t="shared" ref="AB37:AB57" si="36">IF(U37=0,"",X37/U37)</f>
        <v/>
      </c>
      <c r="AC37" s="68" t="str">
        <f t="shared" ref="AC37:AG57" si="37">IF($X37=0,"",D37/$X37)</f>
        <v/>
      </c>
      <c r="AD37" s="68" t="str">
        <f t="shared" si="37"/>
        <v/>
      </c>
      <c r="AE37" s="68" t="str">
        <f t="shared" si="37"/>
        <v/>
      </c>
      <c r="AF37" s="68" t="str">
        <f t="shared" si="37"/>
        <v/>
      </c>
      <c r="AG37" s="68" t="str">
        <f t="shared" si="37"/>
        <v/>
      </c>
      <c r="AH37" s="69" t="str">
        <f t="shared" ref="AH37:AH58" si="38">IF($U37=0,"",Y37/$U37)</f>
        <v/>
      </c>
      <c r="AI37" s="68" t="str">
        <f t="shared" ref="AI37:AP48" si="39">IF($U37=0,"",L37/$U37)</f>
        <v/>
      </c>
      <c r="AJ37" s="68" t="str">
        <f t="shared" si="39"/>
        <v/>
      </c>
      <c r="AK37" s="68" t="str">
        <f t="shared" si="39"/>
        <v/>
      </c>
      <c r="AL37" s="68" t="str">
        <f t="shared" si="39"/>
        <v/>
      </c>
      <c r="AM37" s="68" t="str">
        <f t="shared" si="39"/>
        <v/>
      </c>
      <c r="AN37" s="68" t="str">
        <f t="shared" si="39"/>
        <v/>
      </c>
      <c r="AO37" s="68" t="str">
        <f t="shared" si="39"/>
        <v/>
      </c>
      <c r="AP37" s="68" t="str">
        <f t="shared" si="39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34"/>
        <v/>
      </c>
      <c r="AA38" s="68" t="str">
        <f t="shared" si="35"/>
        <v/>
      </c>
      <c r="AB38" s="68" t="str">
        <f t="shared" si="36"/>
        <v/>
      </c>
      <c r="AC38" s="68" t="str">
        <f t="shared" si="37"/>
        <v/>
      </c>
      <c r="AD38" s="68" t="str">
        <f t="shared" si="37"/>
        <v/>
      </c>
      <c r="AE38" s="68" t="str">
        <f t="shared" si="37"/>
        <v/>
      </c>
      <c r="AF38" s="68" t="str">
        <f t="shared" si="37"/>
        <v/>
      </c>
      <c r="AG38" s="68" t="str">
        <f t="shared" si="37"/>
        <v/>
      </c>
      <c r="AH38" s="69" t="str">
        <f t="shared" si="38"/>
        <v/>
      </c>
      <c r="AI38" s="68" t="str">
        <f t="shared" si="39"/>
        <v/>
      </c>
      <c r="AJ38" s="68" t="str">
        <f t="shared" si="39"/>
        <v/>
      </c>
      <c r="AK38" s="68" t="str">
        <f t="shared" si="39"/>
        <v/>
      </c>
      <c r="AL38" s="68" t="str">
        <f t="shared" si="39"/>
        <v/>
      </c>
      <c r="AM38" s="68" t="str">
        <f t="shared" si="39"/>
        <v/>
      </c>
      <c r="AN38" s="68" t="str">
        <f t="shared" si="39"/>
        <v/>
      </c>
      <c r="AO38" s="68" t="str">
        <f t="shared" si="39"/>
        <v/>
      </c>
      <c r="AP38" s="68" t="str">
        <f t="shared" si="39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34"/>
        <v/>
      </c>
      <c r="AA39" s="68" t="str">
        <f t="shared" si="35"/>
        <v/>
      </c>
      <c r="AB39" s="68" t="str">
        <f t="shared" si="36"/>
        <v/>
      </c>
      <c r="AC39" s="68" t="str">
        <f t="shared" si="37"/>
        <v/>
      </c>
      <c r="AD39" s="68" t="str">
        <f t="shared" si="37"/>
        <v/>
      </c>
      <c r="AE39" s="68" t="str">
        <f t="shared" si="37"/>
        <v/>
      </c>
      <c r="AF39" s="68" t="str">
        <f t="shared" si="37"/>
        <v/>
      </c>
      <c r="AG39" s="68" t="str">
        <f t="shared" si="37"/>
        <v/>
      </c>
      <c r="AH39" s="69" t="str">
        <f t="shared" si="38"/>
        <v/>
      </c>
      <c r="AI39" s="68" t="str">
        <f t="shared" si="39"/>
        <v/>
      </c>
      <c r="AJ39" s="68" t="str">
        <f t="shared" si="39"/>
        <v/>
      </c>
      <c r="AK39" s="68" t="str">
        <f t="shared" si="39"/>
        <v/>
      </c>
      <c r="AL39" s="68" t="str">
        <f t="shared" si="39"/>
        <v/>
      </c>
      <c r="AM39" s="68" t="str">
        <f t="shared" si="39"/>
        <v/>
      </c>
      <c r="AN39" s="68" t="str">
        <f t="shared" si="39"/>
        <v/>
      </c>
      <c r="AO39" s="68" t="str">
        <f t="shared" si="39"/>
        <v/>
      </c>
      <c r="AP39" s="68" t="str">
        <f t="shared" si="39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34"/>
        <v/>
      </c>
      <c r="AA40" s="68" t="str">
        <f t="shared" si="35"/>
        <v/>
      </c>
      <c r="AB40" s="68" t="str">
        <f t="shared" si="36"/>
        <v/>
      </c>
      <c r="AC40" s="68" t="str">
        <f t="shared" si="37"/>
        <v/>
      </c>
      <c r="AD40" s="68" t="str">
        <f t="shared" si="37"/>
        <v/>
      </c>
      <c r="AE40" s="68" t="str">
        <f t="shared" si="37"/>
        <v/>
      </c>
      <c r="AF40" s="68" t="str">
        <f t="shared" si="37"/>
        <v/>
      </c>
      <c r="AG40" s="68" t="str">
        <f t="shared" si="37"/>
        <v/>
      </c>
      <c r="AH40" s="69" t="str">
        <f t="shared" si="38"/>
        <v/>
      </c>
      <c r="AI40" s="68" t="str">
        <f t="shared" si="39"/>
        <v/>
      </c>
      <c r="AJ40" s="68" t="str">
        <f t="shared" si="39"/>
        <v/>
      </c>
      <c r="AK40" s="68" t="str">
        <f t="shared" si="39"/>
        <v/>
      </c>
      <c r="AL40" s="68" t="str">
        <f t="shared" si="39"/>
        <v/>
      </c>
      <c r="AM40" s="68" t="str">
        <f t="shared" si="39"/>
        <v/>
      </c>
      <c r="AN40" s="68" t="str">
        <f t="shared" si="39"/>
        <v/>
      </c>
      <c r="AO40" s="68" t="str">
        <f t="shared" si="39"/>
        <v/>
      </c>
      <c r="AP40" s="68" t="str">
        <f t="shared" si="39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34"/>
        <v/>
      </c>
      <c r="AA41" s="68" t="str">
        <f t="shared" si="35"/>
        <v/>
      </c>
      <c r="AB41" s="68" t="str">
        <f t="shared" si="36"/>
        <v/>
      </c>
      <c r="AC41" s="68" t="str">
        <f t="shared" si="37"/>
        <v/>
      </c>
      <c r="AD41" s="68" t="str">
        <f t="shared" si="37"/>
        <v/>
      </c>
      <c r="AE41" s="68" t="str">
        <f t="shared" si="37"/>
        <v/>
      </c>
      <c r="AF41" s="68" t="str">
        <f t="shared" si="37"/>
        <v/>
      </c>
      <c r="AG41" s="68" t="str">
        <f t="shared" si="37"/>
        <v/>
      </c>
      <c r="AH41" s="69" t="str">
        <f t="shared" si="38"/>
        <v/>
      </c>
      <c r="AI41" s="68" t="str">
        <f t="shared" si="39"/>
        <v/>
      </c>
      <c r="AJ41" s="68" t="str">
        <f t="shared" si="39"/>
        <v/>
      </c>
      <c r="AK41" s="68" t="str">
        <f t="shared" si="39"/>
        <v/>
      </c>
      <c r="AL41" s="68" t="str">
        <f t="shared" si="39"/>
        <v/>
      </c>
      <c r="AM41" s="68" t="str">
        <f t="shared" si="39"/>
        <v/>
      </c>
      <c r="AN41" s="68" t="str">
        <f t="shared" si="39"/>
        <v/>
      </c>
      <c r="AO41" s="68" t="str">
        <f t="shared" si="39"/>
        <v/>
      </c>
      <c r="AP41" s="68" t="str">
        <f t="shared" si="39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34"/>
        <v/>
      </c>
      <c r="AA42" s="68" t="str">
        <f t="shared" si="35"/>
        <v/>
      </c>
      <c r="AB42" s="68" t="str">
        <f t="shared" si="36"/>
        <v/>
      </c>
      <c r="AC42" s="68" t="str">
        <f t="shared" si="37"/>
        <v/>
      </c>
      <c r="AD42" s="68" t="str">
        <f t="shared" si="37"/>
        <v/>
      </c>
      <c r="AE42" s="68" t="str">
        <f t="shared" si="37"/>
        <v/>
      </c>
      <c r="AF42" s="68" t="str">
        <f t="shared" si="37"/>
        <v/>
      </c>
      <c r="AG42" s="68" t="str">
        <f t="shared" si="37"/>
        <v/>
      </c>
      <c r="AH42" s="69" t="str">
        <f t="shared" si="38"/>
        <v/>
      </c>
      <c r="AI42" s="68" t="str">
        <f t="shared" si="39"/>
        <v/>
      </c>
      <c r="AJ42" s="68" t="str">
        <f t="shared" si="39"/>
        <v/>
      </c>
      <c r="AK42" s="68" t="str">
        <f t="shared" si="39"/>
        <v/>
      </c>
      <c r="AL42" s="68" t="str">
        <f t="shared" si="39"/>
        <v/>
      </c>
      <c r="AM42" s="68" t="str">
        <f t="shared" si="39"/>
        <v/>
      </c>
      <c r="AN42" s="68" t="str">
        <f t="shared" si="39"/>
        <v/>
      </c>
      <c r="AO42" s="68" t="str">
        <f t="shared" si="39"/>
        <v/>
      </c>
      <c r="AP42" s="68" t="str">
        <f t="shared" si="39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34"/>
        <v/>
      </c>
      <c r="AA43" s="68" t="str">
        <f t="shared" si="35"/>
        <v/>
      </c>
      <c r="AB43" s="68" t="str">
        <f t="shared" si="36"/>
        <v/>
      </c>
      <c r="AC43" s="68" t="str">
        <f t="shared" si="37"/>
        <v/>
      </c>
      <c r="AD43" s="68" t="str">
        <f t="shared" si="37"/>
        <v/>
      </c>
      <c r="AE43" s="68" t="str">
        <f t="shared" si="37"/>
        <v/>
      </c>
      <c r="AF43" s="68" t="str">
        <f t="shared" si="37"/>
        <v/>
      </c>
      <c r="AG43" s="68" t="str">
        <f t="shared" si="37"/>
        <v/>
      </c>
      <c r="AH43" s="69" t="str">
        <f t="shared" si="38"/>
        <v/>
      </c>
      <c r="AI43" s="68" t="str">
        <f t="shared" si="39"/>
        <v/>
      </c>
      <c r="AJ43" s="68" t="str">
        <f t="shared" si="39"/>
        <v/>
      </c>
      <c r="AK43" s="68" t="str">
        <f t="shared" si="39"/>
        <v/>
      </c>
      <c r="AL43" s="68" t="str">
        <f t="shared" si="39"/>
        <v/>
      </c>
      <c r="AM43" s="68" t="str">
        <f t="shared" si="39"/>
        <v/>
      </c>
      <c r="AN43" s="68" t="str">
        <f t="shared" si="39"/>
        <v/>
      </c>
      <c r="AO43" s="68" t="str">
        <f t="shared" si="39"/>
        <v/>
      </c>
      <c r="AP43" s="68" t="str">
        <f t="shared" si="39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34"/>
        <v/>
      </c>
      <c r="AA44" s="68" t="str">
        <f t="shared" si="35"/>
        <v/>
      </c>
      <c r="AB44" s="68" t="str">
        <f t="shared" si="36"/>
        <v/>
      </c>
      <c r="AC44" s="68" t="str">
        <f t="shared" si="37"/>
        <v/>
      </c>
      <c r="AD44" s="68" t="str">
        <f t="shared" si="37"/>
        <v/>
      </c>
      <c r="AE44" s="68" t="str">
        <f t="shared" si="37"/>
        <v/>
      </c>
      <c r="AF44" s="68" t="str">
        <f t="shared" si="37"/>
        <v/>
      </c>
      <c r="AG44" s="68" t="str">
        <f t="shared" si="37"/>
        <v/>
      </c>
      <c r="AH44" s="69" t="str">
        <f t="shared" si="38"/>
        <v/>
      </c>
      <c r="AI44" s="68" t="str">
        <f t="shared" si="39"/>
        <v/>
      </c>
      <c r="AJ44" s="68" t="str">
        <f t="shared" si="39"/>
        <v/>
      </c>
      <c r="AK44" s="68" t="str">
        <f t="shared" si="39"/>
        <v/>
      </c>
      <c r="AL44" s="68" t="str">
        <f t="shared" si="39"/>
        <v/>
      </c>
      <c r="AM44" s="68" t="str">
        <f t="shared" si="39"/>
        <v/>
      </c>
      <c r="AN44" s="68" t="str">
        <f t="shared" si="39"/>
        <v/>
      </c>
      <c r="AO44" s="68" t="str">
        <f t="shared" si="39"/>
        <v/>
      </c>
      <c r="AP44" s="68" t="str">
        <f t="shared" si="39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34"/>
        <v/>
      </c>
      <c r="AA45" s="68" t="str">
        <f t="shared" si="35"/>
        <v/>
      </c>
      <c r="AB45" s="68" t="str">
        <f t="shared" si="36"/>
        <v/>
      </c>
      <c r="AC45" s="68" t="str">
        <f t="shared" si="37"/>
        <v/>
      </c>
      <c r="AD45" s="68" t="str">
        <f t="shared" si="37"/>
        <v/>
      </c>
      <c r="AE45" s="68" t="str">
        <f t="shared" si="37"/>
        <v/>
      </c>
      <c r="AF45" s="68" t="str">
        <f t="shared" si="37"/>
        <v/>
      </c>
      <c r="AG45" s="68" t="str">
        <f t="shared" si="37"/>
        <v/>
      </c>
      <c r="AH45" s="69" t="str">
        <f t="shared" si="38"/>
        <v/>
      </c>
      <c r="AI45" s="68" t="str">
        <f t="shared" si="39"/>
        <v/>
      </c>
      <c r="AJ45" s="68" t="str">
        <f t="shared" si="39"/>
        <v/>
      </c>
      <c r="AK45" s="68" t="str">
        <f t="shared" si="39"/>
        <v/>
      </c>
      <c r="AL45" s="68" t="str">
        <f t="shared" si="39"/>
        <v/>
      </c>
      <c r="AM45" s="68" t="str">
        <f t="shared" si="39"/>
        <v/>
      </c>
      <c r="AN45" s="68" t="str">
        <f t="shared" si="39"/>
        <v/>
      </c>
      <c r="AO45" s="68" t="str">
        <f t="shared" si="39"/>
        <v/>
      </c>
      <c r="AP45" s="68" t="str">
        <f t="shared" si="39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34"/>
        <v/>
      </c>
      <c r="AA46" s="68" t="str">
        <f t="shared" si="35"/>
        <v/>
      </c>
      <c r="AB46" s="68" t="str">
        <f t="shared" si="36"/>
        <v/>
      </c>
      <c r="AC46" s="68" t="str">
        <f t="shared" si="37"/>
        <v/>
      </c>
      <c r="AD46" s="68" t="str">
        <f t="shared" si="37"/>
        <v/>
      </c>
      <c r="AE46" s="68" t="str">
        <f t="shared" si="37"/>
        <v/>
      </c>
      <c r="AF46" s="68" t="str">
        <f t="shared" si="37"/>
        <v/>
      </c>
      <c r="AG46" s="68" t="str">
        <f t="shared" si="37"/>
        <v/>
      </c>
      <c r="AH46" s="69" t="str">
        <f t="shared" si="38"/>
        <v/>
      </c>
      <c r="AI46" s="68" t="str">
        <f t="shared" si="39"/>
        <v/>
      </c>
      <c r="AJ46" s="68" t="str">
        <f t="shared" si="39"/>
        <v/>
      </c>
      <c r="AK46" s="68" t="str">
        <f t="shared" si="39"/>
        <v/>
      </c>
      <c r="AL46" s="68" t="str">
        <f t="shared" si="39"/>
        <v/>
      </c>
      <c r="AM46" s="68" t="str">
        <f t="shared" si="39"/>
        <v/>
      </c>
      <c r="AN46" s="68" t="str">
        <f t="shared" si="39"/>
        <v/>
      </c>
      <c r="AO46" s="68" t="str">
        <f t="shared" si="39"/>
        <v/>
      </c>
      <c r="AP46" s="68" t="str">
        <f t="shared" si="3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34"/>
        <v/>
      </c>
      <c r="AA47" s="68" t="str">
        <f t="shared" si="35"/>
        <v/>
      </c>
      <c r="AB47" s="68" t="str">
        <f t="shared" si="36"/>
        <v/>
      </c>
      <c r="AC47" s="68" t="str">
        <f t="shared" si="37"/>
        <v/>
      </c>
      <c r="AD47" s="68" t="str">
        <f t="shared" si="37"/>
        <v/>
      </c>
      <c r="AE47" s="68" t="str">
        <f t="shared" si="37"/>
        <v/>
      </c>
      <c r="AF47" s="68" t="str">
        <f t="shared" si="37"/>
        <v/>
      </c>
      <c r="AG47" s="68" t="str">
        <f t="shared" si="37"/>
        <v/>
      </c>
      <c r="AH47" s="69" t="str">
        <f t="shared" si="38"/>
        <v/>
      </c>
      <c r="AI47" s="68" t="str">
        <f t="shared" si="39"/>
        <v/>
      </c>
      <c r="AJ47" s="68" t="str">
        <f t="shared" si="39"/>
        <v/>
      </c>
      <c r="AK47" s="68" t="str">
        <f t="shared" si="39"/>
        <v/>
      </c>
      <c r="AL47" s="68" t="str">
        <f t="shared" si="39"/>
        <v/>
      </c>
      <c r="AM47" s="68" t="str">
        <f t="shared" si="39"/>
        <v/>
      </c>
      <c r="AN47" s="68" t="str">
        <f t="shared" si="39"/>
        <v/>
      </c>
      <c r="AO47" s="68" t="str">
        <f t="shared" si="39"/>
        <v/>
      </c>
      <c r="AP47" s="68" t="str">
        <f t="shared" si="3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34"/>
        <v/>
      </c>
      <c r="AA48" s="68" t="str">
        <f t="shared" si="35"/>
        <v/>
      </c>
      <c r="AB48" s="68" t="str">
        <f t="shared" si="36"/>
        <v/>
      </c>
      <c r="AC48" s="68" t="str">
        <f t="shared" si="37"/>
        <v/>
      </c>
      <c r="AD48" s="68" t="str">
        <f t="shared" si="37"/>
        <v/>
      </c>
      <c r="AE48" s="68" t="str">
        <f t="shared" si="37"/>
        <v/>
      </c>
      <c r="AF48" s="68" t="str">
        <f t="shared" si="37"/>
        <v/>
      </c>
      <c r="AG48" s="68" t="str">
        <f t="shared" si="37"/>
        <v/>
      </c>
      <c r="AH48" s="69" t="str">
        <f t="shared" si="38"/>
        <v/>
      </c>
      <c r="AI48" s="68" t="str">
        <f t="shared" si="39"/>
        <v/>
      </c>
      <c r="AJ48" s="68" t="str">
        <f t="shared" si="39"/>
        <v/>
      </c>
      <c r="AK48" s="68" t="str">
        <f t="shared" si="39"/>
        <v/>
      </c>
      <c r="AL48" s="68" t="str">
        <f t="shared" si="39"/>
        <v/>
      </c>
      <c r="AM48" s="68" t="str">
        <f t="shared" ref="AM48:AP58" si="40">IF($U48=0,"",P48/$U48)</f>
        <v/>
      </c>
      <c r="AN48" s="68" t="str">
        <f t="shared" si="40"/>
        <v/>
      </c>
      <c r="AO48" s="68" t="str">
        <f t="shared" si="40"/>
        <v/>
      </c>
      <c r="AP48" s="68" t="str">
        <f t="shared" si="40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34"/>
        <v/>
      </c>
      <c r="AA49" s="68" t="str">
        <f t="shared" si="35"/>
        <v/>
      </c>
      <c r="AB49" s="68" t="str">
        <f t="shared" si="36"/>
        <v/>
      </c>
      <c r="AC49" s="68" t="str">
        <f t="shared" si="37"/>
        <v/>
      </c>
      <c r="AD49" s="68" t="str">
        <f t="shared" si="37"/>
        <v/>
      </c>
      <c r="AE49" s="68" t="str">
        <f t="shared" si="37"/>
        <v/>
      </c>
      <c r="AF49" s="68" t="str">
        <f t="shared" si="37"/>
        <v/>
      </c>
      <c r="AG49" s="68" t="str">
        <f t="shared" si="37"/>
        <v/>
      </c>
      <c r="AH49" s="69" t="str">
        <f t="shared" si="38"/>
        <v/>
      </c>
      <c r="AI49" s="68" t="str">
        <f t="shared" ref="AI49:AL57" si="41">IF($U49=0,"",L49/$U49)</f>
        <v/>
      </c>
      <c r="AJ49" s="68" t="str">
        <f t="shared" si="41"/>
        <v/>
      </c>
      <c r="AK49" s="68" t="str">
        <f t="shared" si="41"/>
        <v/>
      </c>
      <c r="AL49" s="68" t="str">
        <f t="shared" si="41"/>
        <v/>
      </c>
      <c r="AM49" s="68" t="str">
        <f t="shared" si="40"/>
        <v/>
      </c>
      <c r="AN49" s="68" t="str">
        <f t="shared" si="40"/>
        <v/>
      </c>
      <c r="AO49" s="68" t="str">
        <f t="shared" si="40"/>
        <v/>
      </c>
      <c r="AP49" s="68" t="str">
        <f t="shared" si="40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34"/>
        <v/>
      </c>
      <c r="AA50" s="68" t="str">
        <f t="shared" si="35"/>
        <v/>
      </c>
      <c r="AB50" s="68" t="str">
        <f t="shared" si="36"/>
        <v/>
      </c>
      <c r="AC50" s="68" t="str">
        <f t="shared" si="37"/>
        <v/>
      </c>
      <c r="AD50" s="68" t="str">
        <f t="shared" si="37"/>
        <v/>
      </c>
      <c r="AE50" s="68" t="str">
        <f t="shared" si="37"/>
        <v/>
      </c>
      <c r="AF50" s="68" t="str">
        <f t="shared" si="37"/>
        <v/>
      </c>
      <c r="AG50" s="68" t="str">
        <f t="shared" si="37"/>
        <v/>
      </c>
      <c r="AH50" s="69" t="str">
        <f t="shared" si="38"/>
        <v/>
      </c>
      <c r="AI50" s="68" t="str">
        <f t="shared" si="41"/>
        <v/>
      </c>
      <c r="AJ50" s="68" t="str">
        <f t="shared" si="41"/>
        <v/>
      </c>
      <c r="AK50" s="68" t="str">
        <f t="shared" si="41"/>
        <v/>
      </c>
      <c r="AL50" s="68" t="str">
        <f t="shared" si="41"/>
        <v/>
      </c>
      <c r="AM50" s="68" t="str">
        <f t="shared" si="40"/>
        <v/>
      </c>
      <c r="AN50" s="68" t="str">
        <f t="shared" si="40"/>
        <v/>
      </c>
      <c r="AO50" s="68" t="str">
        <f t="shared" si="40"/>
        <v/>
      </c>
      <c r="AP50" s="68" t="str">
        <f t="shared" si="40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34"/>
        <v/>
      </c>
      <c r="AA51" s="68" t="str">
        <f t="shared" si="35"/>
        <v/>
      </c>
      <c r="AB51" s="68" t="str">
        <f t="shared" si="36"/>
        <v/>
      </c>
      <c r="AC51" s="68" t="str">
        <f t="shared" si="37"/>
        <v/>
      </c>
      <c r="AD51" s="68" t="str">
        <f t="shared" si="37"/>
        <v/>
      </c>
      <c r="AE51" s="68" t="str">
        <f t="shared" si="37"/>
        <v/>
      </c>
      <c r="AF51" s="68" t="str">
        <f t="shared" si="37"/>
        <v/>
      </c>
      <c r="AG51" s="68" t="str">
        <f t="shared" si="37"/>
        <v/>
      </c>
      <c r="AH51" s="69" t="str">
        <f t="shared" si="38"/>
        <v/>
      </c>
      <c r="AI51" s="68" t="str">
        <f t="shared" si="41"/>
        <v/>
      </c>
      <c r="AJ51" s="68" t="str">
        <f t="shared" si="41"/>
        <v/>
      </c>
      <c r="AK51" s="68" t="str">
        <f t="shared" si="41"/>
        <v/>
      </c>
      <c r="AL51" s="68" t="str">
        <f t="shared" si="41"/>
        <v/>
      </c>
      <c r="AM51" s="68" t="str">
        <f t="shared" si="40"/>
        <v/>
      </c>
      <c r="AN51" s="68" t="str">
        <f t="shared" si="40"/>
        <v/>
      </c>
      <c r="AO51" s="68" t="str">
        <f t="shared" si="40"/>
        <v/>
      </c>
      <c r="AP51" s="68" t="str">
        <f t="shared" si="40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34"/>
        <v/>
      </c>
      <c r="AA52" s="68" t="str">
        <f t="shared" si="35"/>
        <v/>
      </c>
      <c r="AB52" s="68" t="str">
        <f t="shared" si="36"/>
        <v/>
      </c>
      <c r="AC52" s="68" t="str">
        <f t="shared" si="37"/>
        <v/>
      </c>
      <c r="AD52" s="68" t="str">
        <f t="shared" si="37"/>
        <v/>
      </c>
      <c r="AE52" s="68" t="str">
        <f t="shared" si="37"/>
        <v/>
      </c>
      <c r="AF52" s="68" t="str">
        <f t="shared" si="37"/>
        <v/>
      </c>
      <c r="AG52" s="68" t="str">
        <f t="shared" si="37"/>
        <v/>
      </c>
      <c r="AH52" s="69" t="str">
        <f t="shared" si="38"/>
        <v/>
      </c>
      <c r="AI52" s="68" t="str">
        <f t="shared" si="41"/>
        <v/>
      </c>
      <c r="AJ52" s="68" t="str">
        <f t="shared" si="41"/>
        <v/>
      </c>
      <c r="AK52" s="68" t="str">
        <f t="shared" si="41"/>
        <v/>
      </c>
      <c r="AL52" s="68" t="str">
        <f t="shared" si="41"/>
        <v/>
      </c>
      <c r="AM52" s="68" t="str">
        <f t="shared" si="40"/>
        <v/>
      </c>
      <c r="AN52" s="68" t="str">
        <f t="shared" si="40"/>
        <v/>
      </c>
      <c r="AO52" s="68" t="str">
        <f t="shared" si="40"/>
        <v/>
      </c>
      <c r="AP52" s="68" t="str">
        <f t="shared" si="40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34"/>
        <v/>
      </c>
      <c r="AA53" s="68" t="str">
        <f t="shared" si="35"/>
        <v/>
      </c>
      <c r="AB53" s="68" t="str">
        <f t="shared" si="36"/>
        <v/>
      </c>
      <c r="AC53" s="68" t="str">
        <f t="shared" si="37"/>
        <v/>
      </c>
      <c r="AD53" s="68" t="str">
        <f t="shared" si="37"/>
        <v/>
      </c>
      <c r="AE53" s="68" t="str">
        <f t="shared" si="37"/>
        <v/>
      </c>
      <c r="AF53" s="68" t="str">
        <f t="shared" si="37"/>
        <v/>
      </c>
      <c r="AG53" s="68" t="str">
        <f t="shared" si="37"/>
        <v/>
      </c>
      <c r="AH53" s="69" t="str">
        <f t="shared" si="38"/>
        <v/>
      </c>
      <c r="AI53" s="68" t="str">
        <f t="shared" si="41"/>
        <v/>
      </c>
      <c r="AJ53" s="68" t="str">
        <f t="shared" si="41"/>
        <v/>
      </c>
      <c r="AK53" s="68" t="str">
        <f t="shared" si="41"/>
        <v/>
      </c>
      <c r="AL53" s="68" t="str">
        <f t="shared" si="41"/>
        <v/>
      </c>
      <c r="AM53" s="68" t="str">
        <f t="shared" si="40"/>
        <v/>
      </c>
      <c r="AN53" s="68" t="str">
        <f t="shared" si="40"/>
        <v/>
      </c>
      <c r="AO53" s="68" t="str">
        <f t="shared" si="40"/>
        <v/>
      </c>
      <c r="AP53" s="68" t="str">
        <f t="shared" si="40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34"/>
        <v/>
      </c>
      <c r="AA54" s="68" t="str">
        <f t="shared" si="35"/>
        <v/>
      </c>
      <c r="AB54" s="68" t="str">
        <f t="shared" si="36"/>
        <v/>
      </c>
      <c r="AC54" s="68" t="str">
        <f t="shared" si="37"/>
        <v/>
      </c>
      <c r="AD54" s="68" t="str">
        <f t="shared" si="37"/>
        <v/>
      </c>
      <c r="AE54" s="68" t="str">
        <f t="shared" si="37"/>
        <v/>
      </c>
      <c r="AF54" s="68" t="str">
        <f t="shared" si="37"/>
        <v/>
      </c>
      <c r="AG54" s="68" t="str">
        <f t="shared" si="37"/>
        <v/>
      </c>
      <c r="AH54" s="69" t="str">
        <f t="shared" si="38"/>
        <v/>
      </c>
      <c r="AI54" s="68" t="str">
        <f t="shared" si="41"/>
        <v/>
      </c>
      <c r="AJ54" s="68" t="str">
        <f t="shared" si="41"/>
        <v/>
      </c>
      <c r="AK54" s="68" t="str">
        <f t="shared" si="41"/>
        <v/>
      </c>
      <c r="AL54" s="68" t="str">
        <f t="shared" si="41"/>
        <v/>
      </c>
      <c r="AM54" s="68" t="str">
        <f t="shared" si="40"/>
        <v/>
      </c>
      <c r="AN54" s="68" t="str">
        <f t="shared" si="40"/>
        <v/>
      </c>
      <c r="AO54" s="68" t="str">
        <f t="shared" si="40"/>
        <v/>
      </c>
      <c r="AP54" s="68" t="str">
        <f t="shared" si="40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34"/>
        <v/>
      </c>
      <c r="AA55" s="68" t="str">
        <f t="shared" si="35"/>
        <v/>
      </c>
      <c r="AB55" s="68" t="str">
        <f t="shared" si="36"/>
        <v/>
      </c>
      <c r="AC55" s="68" t="str">
        <f t="shared" si="37"/>
        <v/>
      </c>
      <c r="AD55" s="68" t="str">
        <f t="shared" si="37"/>
        <v/>
      </c>
      <c r="AE55" s="68" t="str">
        <f t="shared" si="37"/>
        <v/>
      </c>
      <c r="AF55" s="68" t="str">
        <f t="shared" si="37"/>
        <v/>
      </c>
      <c r="AG55" s="68" t="str">
        <f t="shared" si="37"/>
        <v/>
      </c>
      <c r="AH55" s="69" t="str">
        <f t="shared" si="38"/>
        <v/>
      </c>
      <c r="AI55" s="68" t="str">
        <f t="shared" si="41"/>
        <v/>
      </c>
      <c r="AJ55" s="68" t="str">
        <f t="shared" si="41"/>
        <v/>
      </c>
      <c r="AK55" s="68" t="str">
        <f t="shared" si="41"/>
        <v/>
      </c>
      <c r="AL55" s="68" t="str">
        <f t="shared" si="41"/>
        <v/>
      </c>
      <c r="AM55" s="68" t="str">
        <f t="shared" si="40"/>
        <v/>
      </c>
      <c r="AN55" s="68" t="str">
        <f t="shared" si="40"/>
        <v/>
      </c>
      <c r="AO55" s="68" t="str">
        <f t="shared" si="40"/>
        <v/>
      </c>
      <c r="AP55" s="68" t="str">
        <f t="shared" si="40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34"/>
        <v/>
      </c>
      <c r="AA56" s="68" t="str">
        <f t="shared" si="35"/>
        <v/>
      </c>
      <c r="AB56" s="68" t="str">
        <f t="shared" si="36"/>
        <v/>
      </c>
      <c r="AC56" s="68" t="str">
        <f t="shared" si="37"/>
        <v/>
      </c>
      <c r="AD56" s="68" t="str">
        <f t="shared" si="37"/>
        <v/>
      </c>
      <c r="AE56" s="68" t="str">
        <f t="shared" si="37"/>
        <v/>
      </c>
      <c r="AF56" s="68" t="str">
        <f t="shared" si="37"/>
        <v/>
      </c>
      <c r="AG56" s="68" t="str">
        <f t="shared" si="37"/>
        <v/>
      </c>
      <c r="AH56" s="69" t="str">
        <f t="shared" si="38"/>
        <v/>
      </c>
      <c r="AI56" s="68" t="str">
        <f t="shared" si="41"/>
        <v/>
      </c>
      <c r="AJ56" s="68" t="str">
        <f t="shared" si="41"/>
        <v/>
      </c>
      <c r="AK56" s="68" t="str">
        <f t="shared" si="41"/>
        <v/>
      </c>
      <c r="AL56" s="68" t="str">
        <f t="shared" si="41"/>
        <v/>
      </c>
      <c r="AM56" s="68" t="str">
        <f t="shared" si="40"/>
        <v/>
      </c>
      <c r="AN56" s="68" t="str">
        <f t="shared" si="40"/>
        <v/>
      </c>
      <c r="AO56" s="68" t="str">
        <f t="shared" si="40"/>
        <v/>
      </c>
      <c r="AP56" s="68" t="str">
        <f t="shared" si="40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34"/>
        <v/>
      </c>
      <c r="AA57" s="68" t="str">
        <f t="shared" si="35"/>
        <v/>
      </c>
      <c r="AB57" s="68" t="str">
        <f t="shared" si="36"/>
        <v/>
      </c>
      <c r="AC57" s="68" t="str">
        <f t="shared" si="37"/>
        <v/>
      </c>
      <c r="AD57" s="68" t="str">
        <f t="shared" si="37"/>
        <v/>
      </c>
      <c r="AE57" s="68" t="str">
        <f t="shared" si="37"/>
        <v/>
      </c>
      <c r="AF57" s="68" t="str">
        <f t="shared" si="37"/>
        <v/>
      </c>
      <c r="AG57" s="68" t="str">
        <f t="shared" si="37"/>
        <v/>
      </c>
      <c r="AH57" s="69" t="str">
        <f t="shared" si="38"/>
        <v/>
      </c>
      <c r="AI57" s="68" t="str">
        <f t="shared" si="41"/>
        <v/>
      </c>
      <c r="AJ57" s="68" t="str">
        <f t="shared" si="41"/>
        <v/>
      </c>
      <c r="AK57" s="68" t="str">
        <f t="shared" si="41"/>
        <v/>
      </c>
      <c r="AL57" s="68" t="str">
        <f t="shared" si="41"/>
        <v/>
      </c>
      <c r="AM57" s="68" t="str">
        <f t="shared" si="40"/>
        <v/>
      </c>
      <c r="AN57" s="68" t="str">
        <f t="shared" si="40"/>
        <v/>
      </c>
      <c r="AO57" s="68" t="str">
        <f t="shared" si="40"/>
        <v/>
      </c>
      <c r="AP57" s="68" t="str">
        <f t="shared" si="40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42">SUM(D6:D57)</f>
        <v>0</v>
      </c>
      <c r="E58" s="71">
        <f t="shared" si="42"/>
        <v>0</v>
      </c>
      <c r="F58" s="71">
        <f t="shared" si="42"/>
        <v>0</v>
      </c>
      <c r="G58" s="71">
        <f t="shared" si="42"/>
        <v>0</v>
      </c>
      <c r="H58" s="71">
        <f t="shared" si="42"/>
        <v>0</v>
      </c>
      <c r="I58" s="71">
        <f t="shared" si="42"/>
        <v>0</v>
      </c>
      <c r="J58" s="71">
        <f t="shared" si="42"/>
        <v>0</v>
      </c>
      <c r="K58" s="71">
        <f t="shared" si="42"/>
        <v>0</v>
      </c>
      <c r="L58" s="71">
        <f t="shared" si="42"/>
        <v>0</v>
      </c>
      <c r="M58" s="71">
        <f t="shared" si="42"/>
        <v>0</v>
      </c>
      <c r="N58" s="71">
        <f t="shared" si="42"/>
        <v>0</v>
      </c>
      <c r="O58" s="71">
        <f t="shared" si="42"/>
        <v>0</v>
      </c>
      <c r="P58" s="71">
        <f t="shared" si="42"/>
        <v>0</v>
      </c>
      <c r="Q58" s="71">
        <f t="shared" si="42"/>
        <v>0</v>
      </c>
      <c r="R58" s="71">
        <f t="shared" si="42"/>
        <v>0</v>
      </c>
      <c r="S58" s="71">
        <f t="shared" si="42"/>
        <v>0</v>
      </c>
      <c r="T58" s="71">
        <f t="shared" si="42"/>
        <v>0</v>
      </c>
      <c r="U58" s="71">
        <f>SUM(U6:U57)</f>
        <v>0</v>
      </c>
      <c r="V58" s="71">
        <f>SUM(V6:V57)</f>
        <v>0</v>
      </c>
      <c r="W58" s="71">
        <f t="shared" si="42"/>
        <v>0</v>
      </c>
      <c r="X58" s="71">
        <f t="shared" si="42"/>
        <v>0</v>
      </c>
      <c r="Y58" s="71">
        <f t="shared" si="42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38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40"/>
        <v/>
      </c>
      <c r="AO58" s="72" t="str">
        <f t="shared" si="40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7.5" customHeight="1" x14ac:dyDescent="0.25">
      <c r="C60" s="334" t="str">
        <f>CONCATENATE(Leyendas!$C$4)</f>
        <v xml:space="preserve">ACCUMULATED INDICATORS FOR THE YEAR 2018
(total samples were used for the calculation) </v>
      </c>
      <c r="D60" s="334"/>
      <c r="E60" s="334"/>
      <c r="F60" s="334"/>
      <c r="G60" s="334"/>
      <c r="H60" s="334"/>
      <c r="I60" s="283"/>
      <c r="J60" s="283"/>
      <c r="K60" s="283"/>
      <c r="L60" s="283"/>
      <c r="M60" s="283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08" t="s">
        <v>248</v>
      </c>
      <c r="D61" s="309"/>
      <c r="E61" s="309"/>
      <c r="F61" s="309"/>
      <c r="G61" s="310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08" t="s">
        <v>249</v>
      </c>
      <c r="D62" s="309"/>
      <c r="E62" s="309"/>
      <c r="F62" s="309"/>
      <c r="G62" s="310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08" t="s">
        <v>250</v>
      </c>
      <c r="E63" s="309"/>
      <c r="F63" s="309"/>
      <c r="G63" s="310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08" t="s">
        <v>251</v>
      </c>
      <c r="E64" s="309"/>
      <c r="F64" s="309"/>
      <c r="G64" s="310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1" t="s">
        <v>252</v>
      </c>
      <c r="D65" s="332"/>
      <c r="E65" s="332"/>
      <c r="F65" s="332"/>
      <c r="G65" s="33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38" t="str">
        <f>Leyendas!C29</f>
        <v>Jamaica - FluID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37" t="s">
        <v>255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35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36" t="s">
        <v>297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41"/>
      <c r="M4" s="341"/>
      <c r="N4" s="228"/>
      <c r="O4" s="228"/>
      <c r="P4" s="168"/>
      <c r="Q4" s="168"/>
      <c r="R4" s="168"/>
      <c r="S4" s="168"/>
      <c r="T4" s="168"/>
      <c r="U4" s="339"/>
      <c r="V4" s="339"/>
      <c r="W4" s="340"/>
      <c r="X4" s="340"/>
      <c r="Y4" s="339"/>
      <c r="Z4" s="339"/>
      <c r="AA4" s="339"/>
      <c r="AB4" s="340"/>
      <c r="AC4" s="339"/>
      <c r="AD4" s="341"/>
      <c r="AE4" s="341"/>
      <c r="AF4" s="228"/>
      <c r="AG4" s="228"/>
      <c r="AH4" s="167"/>
      <c r="AI4" s="167"/>
    </row>
    <row r="5" spans="1:38" ht="15" customHeight="1" x14ac:dyDescent="0.25">
      <c r="A5" s="179"/>
      <c r="B5" s="179"/>
      <c r="C5" s="242"/>
      <c r="D5" s="350" t="s">
        <v>264</v>
      </c>
      <c r="E5" s="351"/>
      <c r="F5" s="351"/>
      <c r="G5" s="351"/>
      <c r="H5" s="351"/>
      <c r="I5" s="352"/>
      <c r="J5" s="342" t="s">
        <v>265</v>
      </c>
      <c r="K5" s="343"/>
      <c r="L5" s="344" t="s">
        <v>266</v>
      </c>
      <c r="M5" s="345"/>
      <c r="N5" s="345"/>
      <c r="O5" s="345"/>
      <c r="P5" s="345"/>
      <c r="Q5" s="345"/>
      <c r="R5" s="345"/>
      <c r="S5" s="345"/>
      <c r="T5" s="346"/>
      <c r="U5" s="353" t="s">
        <v>267</v>
      </c>
      <c r="V5" s="354"/>
      <c r="W5" s="354"/>
      <c r="X5" s="354"/>
      <c r="Y5" s="354"/>
      <c r="Z5" s="354"/>
      <c r="AA5" s="354"/>
      <c r="AB5" s="354"/>
      <c r="AC5" s="354"/>
      <c r="AD5" s="347" t="s">
        <v>268</v>
      </c>
      <c r="AE5" s="348"/>
      <c r="AF5" s="348"/>
      <c r="AG5" s="348"/>
      <c r="AH5" s="348"/>
      <c r="AI5" s="348"/>
      <c r="AJ5" s="348"/>
      <c r="AK5" s="348"/>
      <c r="AL5" s="349"/>
    </row>
    <row r="6" spans="1:38" s="143" customFormat="1" ht="93" customHeight="1" x14ac:dyDescent="0.25">
      <c r="A6" s="243" t="s">
        <v>256</v>
      </c>
      <c r="B6" s="243" t="s">
        <v>209</v>
      </c>
      <c r="C6" s="244" t="s">
        <v>257</v>
      </c>
      <c r="D6" s="245" t="s">
        <v>258</v>
      </c>
      <c r="E6" s="245" t="s">
        <v>259</v>
      </c>
      <c r="F6" s="245" t="s">
        <v>260</v>
      </c>
      <c r="G6" s="245" t="s">
        <v>261</v>
      </c>
      <c r="H6" s="245" t="s">
        <v>262</v>
      </c>
      <c r="I6" s="245" t="s">
        <v>263</v>
      </c>
      <c r="J6" s="246" t="s">
        <v>269</v>
      </c>
      <c r="K6" s="246" t="s">
        <v>270</v>
      </c>
      <c r="L6" s="247" t="s">
        <v>271</v>
      </c>
      <c r="M6" s="247" t="s">
        <v>272</v>
      </c>
      <c r="N6" s="247" t="s">
        <v>273</v>
      </c>
      <c r="O6" s="247" t="s">
        <v>274</v>
      </c>
      <c r="P6" s="247" t="s">
        <v>275</v>
      </c>
      <c r="Q6" s="247" t="s">
        <v>276</v>
      </c>
      <c r="R6" s="247" t="s">
        <v>396</v>
      </c>
      <c r="S6" s="247" t="s">
        <v>398</v>
      </c>
      <c r="T6" s="247" t="s">
        <v>277</v>
      </c>
      <c r="U6" s="248" t="s">
        <v>271</v>
      </c>
      <c r="V6" s="248" t="s">
        <v>272</v>
      </c>
      <c r="W6" s="248" t="s">
        <v>273</v>
      </c>
      <c r="X6" s="248" t="s">
        <v>274</v>
      </c>
      <c r="Y6" s="248" t="s">
        <v>275</v>
      </c>
      <c r="Z6" s="248" t="s">
        <v>276</v>
      </c>
      <c r="AA6" s="248" t="s">
        <v>396</v>
      </c>
      <c r="AB6" s="248" t="s">
        <v>398</v>
      </c>
      <c r="AC6" s="248" t="s">
        <v>277</v>
      </c>
      <c r="AD6" s="249" t="s">
        <v>271</v>
      </c>
      <c r="AE6" s="249" t="s">
        <v>272</v>
      </c>
      <c r="AF6" s="249" t="s">
        <v>273</v>
      </c>
      <c r="AG6" s="249" t="s">
        <v>274</v>
      </c>
      <c r="AH6" s="249" t="s">
        <v>275</v>
      </c>
      <c r="AI6" s="249" t="s">
        <v>276</v>
      </c>
      <c r="AJ6" s="249" t="s">
        <v>396</v>
      </c>
      <c r="AK6" s="249" t="s">
        <v>398</v>
      </c>
      <c r="AL6" s="249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9" t="s">
        <v>280</v>
      </c>
      <c r="O7" s="229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9" t="s">
        <v>287</v>
      </c>
      <c r="X7" s="229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70" t="s">
        <v>395</v>
      </c>
      <c r="B8" s="254">
        <v>2018</v>
      </c>
      <c r="C8" s="271">
        <v>1</v>
      </c>
      <c r="D8" s="272"/>
      <c r="E8" s="27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</row>
    <row r="9" spans="1:38" ht="15.75" x14ac:dyDescent="0.25">
      <c r="A9" s="270" t="s">
        <v>395</v>
      </c>
      <c r="B9" s="254">
        <v>2018</v>
      </c>
      <c r="C9" s="271">
        <v>2</v>
      </c>
      <c r="D9" s="272"/>
      <c r="E9" s="27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 ht="15.75" x14ac:dyDescent="0.25">
      <c r="A10" s="270" t="s">
        <v>395</v>
      </c>
      <c r="B10" s="254">
        <v>2018</v>
      </c>
      <c r="C10" s="271">
        <v>3</v>
      </c>
      <c r="D10" s="272"/>
      <c r="E10" s="273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</row>
    <row r="11" spans="1:38" ht="15.75" x14ac:dyDescent="0.25">
      <c r="A11" s="270" t="s">
        <v>395</v>
      </c>
      <c r="B11" s="254">
        <v>2018</v>
      </c>
      <c r="C11" s="271">
        <v>4</v>
      </c>
      <c r="D11" s="272"/>
      <c r="E11" s="27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</row>
    <row r="12" spans="1:38" ht="15.75" x14ac:dyDescent="0.25">
      <c r="A12" s="270" t="s">
        <v>395</v>
      </c>
      <c r="B12" s="254">
        <v>2018</v>
      </c>
      <c r="C12" s="271">
        <v>5</v>
      </c>
      <c r="D12" s="272"/>
      <c r="E12" s="273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</row>
    <row r="13" spans="1:38" ht="15.75" x14ac:dyDescent="0.25">
      <c r="A13" s="270" t="s">
        <v>395</v>
      </c>
      <c r="B13" s="254">
        <v>2018</v>
      </c>
      <c r="C13" s="271">
        <v>6</v>
      </c>
      <c r="D13" s="272"/>
      <c r="E13" s="273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</row>
    <row r="14" spans="1:38" ht="15.75" x14ac:dyDescent="0.25">
      <c r="A14" s="270" t="s">
        <v>395</v>
      </c>
      <c r="B14" s="254">
        <v>2018</v>
      </c>
      <c r="C14" s="271">
        <v>7</v>
      </c>
      <c r="D14" s="272"/>
      <c r="E14" s="273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</row>
    <row r="15" spans="1:38" ht="15.75" x14ac:dyDescent="0.25">
      <c r="A15" s="270" t="s">
        <v>395</v>
      </c>
      <c r="B15" s="254">
        <v>2018</v>
      </c>
      <c r="C15" s="271">
        <v>8</v>
      </c>
      <c r="D15" s="272"/>
      <c r="E15" s="273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</row>
    <row r="16" spans="1:38" ht="15.75" x14ac:dyDescent="0.25">
      <c r="A16" s="270" t="s">
        <v>395</v>
      </c>
      <c r="B16" s="254">
        <v>2018</v>
      </c>
      <c r="C16" s="271">
        <v>9</v>
      </c>
      <c r="D16" s="272"/>
      <c r="E16" s="273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</row>
    <row r="17" spans="1:38" ht="15.75" x14ac:dyDescent="0.25">
      <c r="A17" s="270" t="s">
        <v>395</v>
      </c>
      <c r="B17" s="254">
        <v>2018</v>
      </c>
      <c r="C17" s="271">
        <v>10</v>
      </c>
      <c r="D17" s="272"/>
      <c r="E17" s="273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</row>
    <row r="18" spans="1:38" ht="15.75" x14ac:dyDescent="0.25">
      <c r="A18" s="270" t="s">
        <v>395</v>
      </c>
      <c r="B18" s="254">
        <v>2018</v>
      </c>
      <c r="C18" s="271">
        <v>11</v>
      </c>
      <c r="D18" s="272"/>
      <c r="E18" s="273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</row>
    <row r="19" spans="1:38" ht="15.75" x14ac:dyDescent="0.25">
      <c r="A19" s="270" t="s">
        <v>395</v>
      </c>
      <c r="B19" s="254">
        <v>2018</v>
      </c>
      <c r="C19" s="271">
        <v>12</v>
      </c>
      <c r="D19" s="272"/>
      <c r="E19" s="273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</row>
    <row r="20" spans="1:38" ht="15.75" x14ac:dyDescent="0.25">
      <c r="A20" s="270" t="s">
        <v>395</v>
      </c>
      <c r="B20" s="254">
        <v>2018</v>
      </c>
      <c r="C20" s="271">
        <v>13</v>
      </c>
      <c r="D20" s="272"/>
      <c r="E20" s="27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</row>
    <row r="21" spans="1:38" ht="15.75" x14ac:dyDescent="0.25">
      <c r="A21" s="270" t="s">
        <v>395</v>
      </c>
      <c r="B21" s="254">
        <v>2018</v>
      </c>
      <c r="C21" s="271">
        <v>14</v>
      </c>
      <c r="D21" s="272"/>
      <c r="E21" s="273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</row>
    <row r="22" spans="1:38" ht="15.75" x14ac:dyDescent="0.25">
      <c r="A22" s="270" t="s">
        <v>395</v>
      </c>
      <c r="B22" s="254">
        <v>2018</v>
      </c>
      <c r="C22" s="271">
        <v>15</v>
      </c>
      <c r="D22" s="272"/>
      <c r="E22" s="27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</row>
    <row r="23" spans="1:38" ht="15.75" x14ac:dyDescent="0.25">
      <c r="A23" s="270" t="s">
        <v>395</v>
      </c>
      <c r="B23" s="254">
        <v>2018</v>
      </c>
      <c r="C23" s="271">
        <v>16</v>
      </c>
      <c r="D23" s="272"/>
      <c r="E23" s="27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</row>
    <row r="24" spans="1:38" ht="15.75" x14ac:dyDescent="0.25">
      <c r="A24" s="270" t="s">
        <v>395</v>
      </c>
      <c r="B24" s="254">
        <v>2018</v>
      </c>
      <c r="C24" s="271">
        <v>17</v>
      </c>
      <c r="D24" s="272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</row>
    <row r="25" spans="1:38" ht="15.75" x14ac:dyDescent="0.25">
      <c r="A25" s="270" t="s">
        <v>395</v>
      </c>
      <c r="B25" s="254">
        <v>2018</v>
      </c>
      <c r="C25" s="271">
        <v>18</v>
      </c>
      <c r="D25" s="272"/>
      <c r="E25" s="273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</row>
    <row r="26" spans="1:38" ht="15.75" x14ac:dyDescent="0.25">
      <c r="A26" s="270" t="s">
        <v>395</v>
      </c>
      <c r="B26" s="254">
        <v>2018</v>
      </c>
      <c r="C26" s="271">
        <v>19</v>
      </c>
      <c r="D26" s="272"/>
      <c r="E26" s="273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</row>
    <row r="27" spans="1:38" ht="15.75" x14ac:dyDescent="0.25">
      <c r="A27" s="270" t="s">
        <v>395</v>
      </c>
      <c r="B27" s="254">
        <v>2018</v>
      </c>
      <c r="C27" s="271">
        <v>20</v>
      </c>
      <c r="D27" s="272"/>
      <c r="E27" s="273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</row>
    <row r="28" spans="1:38" ht="15.75" x14ac:dyDescent="0.25">
      <c r="A28" s="270" t="s">
        <v>395</v>
      </c>
      <c r="B28" s="254">
        <v>2018</v>
      </c>
      <c r="C28" s="271">
        <v>21</v>
      </c>
      <c r="D28" s="272"/>
      <c r="E28" s="273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</row>
    <row r="29" spans="1:38" ht="15.75" x14ac:dyDescent="0.25">
      <c r="A29" s="270" t="s">
        <v>395</v>
      </c>
      <c r="B29" s="254">
        <v>2018</v>
      </c>
      <c r="C29" s="271">
        <v>22</v>
      </c>
      <c r="D29" s="272"/>
      <c r="E29" s="273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</row>
    <row r="30" spans="1:38" ht="15.75" x14ac:dyDescent="0.25">
      <c r="A30" s="270" t="s">
        <v>395</v>
      </c>
      <c r="B30" s="254">
        <v>2018</v>
      </c>
      <c r="C30" s="271">
        <v>23</v>
      </c>
      <c r="D30" s="272"/>
      <c r="E30" s="273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</row>
    <row r="31" spans="1:38" ht="15.75" x14ac:dyDescent="0.25">
      <c r="A31" s="270" t="s">
        <v>395</v>
      </c>
      <c r="B31" s="254">
        <v>2018</v>
      </c>
      <c r="C31" s="271">
        <v>24</v>
      </c>
      <c r="D31" s="272"/>
      <c r="E31" s="273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 ht="15.75" x14ac:dyDescent="0.25">
      <c r="A32" s="270" t="s">
        <v>395</v>
      </c>
      <c r="B32" s="254">
        <v>2018</v>
      </c>
      <c r="C32" s="271">
        <v>25</v>
      </c>
      <c r="D32" s="272"/>
      <c r="E32" s="273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</row>
    <row r="33" spans="1:38" ht="15.75" x14ac:dyDescent="0.25">
      <c r="A33" s="270" t="s">
        <v>395</v>
      </c>
      <c r="B33" s="254">
        <v>2018</v>
      </c>
      <c r="C33" s="271">
        <v>26</v>
      </c>
      <c r="D33" s="272"/>
      <c r="E33" s="273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</row>
    <row r="34" spans="1:38" ht="15.75" x14ac:dyDescent="0.25">
      <c r="A34" s="270" t="s">
        <v>395</v>
      </c>
      <c r="B34" s="254">
        <v>2018</v>
      </c>
      <c r="C34" s="271">
        <v>27</v>
      </c>
      <c r="D34" s="272"/>
      <c r="E34" s="273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</row>
    <row r="35" spans="1:38" ht="15.75" x14ac:dyDescent="0.25">
      <c r="A35" s="270" t="s">
        <v>395</v>
      </c>
      <c r="B35" s="254">
        <v>2018</v>
      </c>
      <c r="C35" s="271">
        <v>28</v>
      </c>
      <c r="D35" s="272"/>
      <c r="E35" s="273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38" ht="15.75" x14ac:dyDescent="0.25">
      <c r="A36" s="270" t="s">
        <v>395</v>
      </c>
      <c r="B36" s="254">
        <v>2018</v>
      </c>
      <c r="C36" s="271">
        <v>29</v>
      </c>
      <c r="D36" s="272"/>
      <c r="E36" s="27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</row>
    <row r="37" spans="1:38" ht="15.75" x14ac:dyDescent="0.25">
      <c r="A37" s="270" t="s">
        <v>395</v>
      </c>
      <c r="B37" s="254">
        <v>2018</v>
      </c>
      <c r="C37" s="271">
        <v>30</v>
      </c>
      <c r="D37" s="272"/>
      <c r="E37" s="273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</row>
    <row r="38" spans="1:38" ht="15.75" x14ac:dyDescent="0.25">
      <c r="A38" s="270" t="s">
        <v>395</v>
      </c>
      <c r="B38" s="254">
        <v>2018</v>
      </c>
      <c r="C38" s="271">
        <v>31</v>
      </c>
      <c r="D38" s="272"/>
      <c r="E38" s="273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</row>
    <row r="39" spans="1:38" ht="15.75" x14ac:dyDescent="0.25">
      <c r="A39" s="270" t="s">
        <v>395</v>
      </c>
      <c r="B39" s="254">
        <v>2018</v>
      </c>
      <c r="C39" s="271">
        <v>32</v>
      </c>
      <c r="D39" s="272"/>
      <c r="E39" s="273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</row>
    <row r="40" spans="1:38" ht="15.75" x14ac:dyDescent="0.25">
      <c r="A40" s="270" t="s">
        <v>395</v>
      </c>
      <c r="B40" s="254">
        <v>2018</v>
      </c>
      <c r="C40" s="271">
        <v>33</v>
      </c>
      <c r="D40" s="272"/>
      <c r="E40" s="273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</row>
    <row r="41" spans="1:38" ht="15.75" x14ac:dyDescent="0.25">
      <c r="A41" s="270" t="s">
        <v>395</v>
      </c>
      <c r="B41" s="254">
        <v>2018</v>
      </c>
      <c r="C41" s="271">
        <v>34</v>
      </c>
      <c r="D41" s="272"/>
      <c r="E41" s="273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</row>
    <row r="42" spans="1:38" ht="15.75" x14ac:dyDescent="0.25">
      <c r="A42" s="270" t="s">
        <v>395</v>
      </c>
      <c r="B42" s="254">
        <v>2018</v>
      </c>
      <c r="C42" s="271">
        <v>35</v>
      </c>
      <c r="D42" s="272"/>
      <c r="E42" s="273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</row>
    <row r="43" spans="1:38" ht="15.75" x14ac:dyDescent="0.25">
      <c r="A43" s="270" t="s">
        <v>395</v>
      </c>
      <c r="B43" s="254">
        <v>2018</v>
      </c>
      <c r="C43" s="271">
        <v>36</v>
      </c>
      <c r="D43" s="272"/>
      <c r="E43" s="273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</row>
    <row r="44" spans="1:38" ht="15.75" x14ac:dyDescent="0.25">
      <c r="A44" s="270" t="s">
        <v>395</v>
      </c>
      <c r="B44" s="254">
        <v>2018</v>
      </c>
      <c r="C44" s="271">
        <v>37</v>
      </c>
      <c r="D44" s="272"/>
      <c r="E44" s="273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</row>
    <row r="45" spans="1:38" ht="15.75" x14ac:dyDescent="0.25">
      <c r="A45" s="270" t="s">
        <v>395</v>
      </c>
      <c r="B45" s="254">
        <v>2018</v>
      </c>
      <c r="C45" s="271">
        <v>38</v>
      </c>
      <c r="D45" s="272"/>
      <c r="E45" s="273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</row>
    <row r="46" spans="1:38" ht="15.75" x14ac:dyDescent="0.25">
      <c r="A46" s="270" t="s">
        <v>395</v>
      </c>
      <c r="B46" s="254">
        <v>2018</v>
      </c>
      <c r="C46" s="271">
        <v>39</v>
      </c>
      <c r="D46" s="272"/>
      <c r="E46" s="273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</row>
    <row r="47" spans="1:38" ht="15.75" x14ac:dyDescent="0.25">
      <c r="A47" s="270" t="s">
        <v>395</v>
      </c>
      <c r="B47" s="254">
        <v>2018</v>
      </c>
      <c r="C47" s="271">
        <v>40</v>
      </c>
      <c r="D47" s="272"/>
      <c r="E47" s="273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</row>
    <row r="48" spans="1:38" ht="15.75" x14ac:dyDescent="0.25">
      <c r="A48" s="270" t="s">
        <v>395</v>
      </c>
      <c r="B48" s="254">
        <v>2018</v>
      </c>
      <c r="C48" s="271">
        <v>41</v>
      </c>
      <c r="D48" s="272"/>
      <c r="E48" s="273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</row>
    <row r="49" spans="1:38" ht="15.75" x14ac:dyDescent="0.25">
      <c r="A49" s="270" t="s">
        <v>395</v>
      </c>
      <c r="B49" s="254">
        <v>2018</v>
      </c>
      <c r="C49" s="271">
        <v>42</v>
      </c>
      <c r="D49" s="272"/>
      <c r="E49" s="273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</row>
    <row r="50" spans="1:38" ht="15.75" x14ac:dyDescent="0.25">
      <c r="A50" s="270" t="s">
        <v>395</v>
      </c>
      <c r="B50" s="254">
        <v>2018</v>
      </c>
      <c r="C50" s="271">
        <v>43</v>
      </c>
      <c r="D50" s="272"/>
      <c r="E50" s="273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</row>
    <row r="51" spans="1:38" ht="15.75" x14ac:dyDescent="0.25">
      <c r="A51" s="270" t="s">
        <v>395</v>
      </c>
      <c r="B51" s="254">
        <v>2018</v>
      </c>
      <c r="C51" s="271">
        <v>44</v>
      </c>
      <c r="D51" s="272"/>
      <c r="E51" s="273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</row>
    <row r="52" spans="1:38" ht="15.75" x14ac:dyDescent="0.25">
      <c r="A52" s="270" t="s">
        <v>395</v>
      </c>
      <c r="B52" s="254">
        <v>2018</v>
      </c>
      <c r="C52" s="271">
        <v>45</v>
      </c>
      <c r="D52" s="272"/>
      <c r="E52" s="273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</row>
    <row r="53" spans="1:38" ht="15.75" x14ac:dyDescent="0.25">
      <c r="A53" s="270" t="s">
        <v>395</v>
      </c>
      <c r="B53" s="254">
        <v>2018</v>
      </c>
      <c r="C53" s="271">
        <v>46</v>
      </c>
      <c r="D53" s="272"/>
      <c r="E53" s="273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</row>
    <row r="54" spans="1:38" ht="15.75" x14ac:dyDescent="0.25">
      <c r="A54" s="270" t="s">
        <v>395</v>
      </c>
      <c r="B54" s="254">
        <v>2018</v>
      </c>
      <c r="C54" s="271">
        <v>47</v>
      </c>
      <c r="D54" s="272"/>
      <c r="E54" s="273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</row>
    <row r="55" spans="1:38" ht="15.75" x14ac:dyDescent="0.25">
      <c r="A55" s="270" t="s">
        <v>395</v>
      </c>
      <c r="B55" s="254">
        <v>2018</v>
      </c>
      <c r="C55" s="271">
        <v>48</v>
      </c>
      <c r="D55" s="272"/>
      <c r="E55" s="273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</row>
    <row r="56" spans="1:38" ht="15.75" x14ac:dyDescent="0.25">
      <c r="A56" s="270" t="s">
        <v>395</v>
      </c>
      <c r="B56" s="254">
        <v>2018</v>
      </c>
      <c r="C56" s="271">
        <v>49</v>
      </c>
      <c r="D56" s="272"/>
      <c r="E56" s="273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</row>
    <row r="57" spans="1:38" ht="15.75" x14ac:dyDescent="0.25">
      <c r="A57" s="270" t="s">
        <v>395</v>
      </c>
      <c r="B57" s="254">
        <v>2018</v>
      </c>
      <c r="C57" s="271">
        <v>50</v>
      </c>
      <c r="D57" s="272"/>
      <c r="E57" s="273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</row>
    <row r="58" spans="1:38" ht="15.75" x14ac:dyDescent="0.25">
      <c r="A58" s="270" t="s">
        <v>395</v>
      </c>
      <c r="B58" s="254">
        <v>2018</v>
      </c>
      <c r="C58" s="271">
        <v>51</v>
      </c>
      <c r="D58" s="272"/>
      <c r="E58" s="273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</row>
    <row r="59" spans="1:38" ht="15.75" x14ac:dyDescent="0.25">
      <c r="A59" s="270" t="s">
        <v>395</v>
      </c>
      <c r="B59" s="254">
        <v>2018</v>
      </c>
      <c r="C59" s="271">
        <v>52</v>
      </c>
      <c r="D59" s="272"/>
      <c r="E59" s="273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21" sqref="C21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56" t="str">
        <f>Leyendas!$C$11</f>
        <v>Jamaica - Sentinel  SARI surveillance  2018Number of SARI cases (in comparison to lasted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7"/>
      <c r="B2" s="87"/>
      <c r="C2" s="183"/>
      <c r="D2" s="184"/>
      <c r="E2" s="184"/>
      <c r="F2" s="87"/>
      <c r="G2" s="355"/>
      <c r="H2" s="355"/>
      <c r="I2" s="355"/>
      <c r="J2" s="355"/>
      <c r="K2" s="355"/>
      <c r="L2" s="355"/>
      <c r="M2" s="100"/>
      <c r="N2" s="355"/>
      <c r="O2" s="355"/>
      <c r="P2" s="355"/>
      <c r="Q2" s="355"/>
      <c r="R2" s="355"/>
      <c r="S2" s="355"/>
      <c r="T2" s="87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55"/>
      <c r="H23" s="355"/>
      <c r="I23" s="355"/>
      <c r="J23" s="355"/>
      <c r="K23" s="355"/>
      <c r="L23" s="355"/>
      <c r="M23" s="100"/>
      <c r="N23" s="355"/>
      <c r="O23" s="355"/>
      <c r="P23" s="355"/>
      <c r="Q23" s="355"/>
      <c r="R23" s="355"/>
      <c r="S23" s="355"/>
      <c r="T23" s="87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58" t="str">
        <f>Leyendas!C29</f>
        <v>Jamaica - FluID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15"/>
      <c r="N1" s="15"/>
    </row>
    <row r="2" spans="1:140" ht="15.75" x14ac:dyDescent="0.25">
      <c r="A2" s="364" t="s">
        <v>361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15"/>
      <c r="N2" s="212"/>
      <c r="O2" s="31"/>
      <c r="P2" s="31"/>
      <c r="Q2" s="31"/>
      <c r="AA2" s="287"/>
    </row>
    <row r="3" spans="1:140" ht="20.25" x14ac:dyDescent="0.3">
      <c r="A3" s="363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4"/>
      <c r="N3" s="212"/>
      <c r="O3" s="210"/>
      <c r="P3" s="212"/>
      <c r="Q3" s="31"/>
      <c r="X3" s="120"/>
    </row>
    <row r="4" spans="1:140" ht="15.75" x14ac:dyDescent="0.25">
      <c r="A4" s="359" t="s">
        <v>329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4"/>
      <c r="N4" s="85"/>
    </row>
    <row r="5" spans="1:140" ht="18.75" x14ac:dyDescent="0.25">
      <c r="C5" s="121"/>
      <c r="D5" s="361" t="s">
        <v>327</v>
      </c>
      <c r="E5" s="361"/>
      <c r="F5" s="361"/>
      <c r="G5" s="361"/>
      <c r="H5" s="361"/>
      <c r="I5" s="361"/>
      <c r="J5" s="361"/>
      <c r="K5" s="361"/>
      <c r="L5" s="361"/>
      <c r="M5" s="16"/>
      <c r="N5" s="16"/>
      <c r="O5" s="1"/>
      <c r="P5" s="362" t="s">
        <v>328</v>
      </c>
      <c r="Q5" s="362"/>
      <c r="R5" s="362"/>
      <c r="S5" s="362"/>
      <c r="T5" s="362"/>
      <c r="U5" s="362"/>
      <c r="V5" s="362"/>
      <c r="W5" s="362"/>
      <c r="X5" s="362"/>
      <c r="Y5" s="360"/>
      <c r="Z5" s="360"/>
      <c r="AA5" s="360"/>
      <c r="AB5" s="360"/>
      <c r="AC5" s="360"/>
      <c r="AD5" s="360"/>
      <c r="AE5" s="360"/>
      <c r="AF5" s="360"/>
      <c r="AG5" s="360"/>
      <c r="AH5" s="360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2" t="s">
        <v>1</v>
      </c>
      <c r="Q6" s="292" t="s">
        <v>3</v>
      </c>
      <c r="R6" s="292" t="s">
        <v>324</v>
      </c>
      <c r="S6" s="292" t="s">
        <v>4</v>
      </c>
      <c r="T6" s="292" t="s">
        <v>227</v>
      </c>
      <c r="U6" s="293" t="s">
        <v>325</v>
      </c>
      <c r="V6" s="293" t="s">
        <v>2</v>
      </c>
      <c r="W6" s="293" t="s">
        <v>229</v>
      </c>
      <c r="X6" s="294" t="s">
        <v>326</v>
      </c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1" t="s">
        <v>316</v>
      </c>
      <c r="G7" s="231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5" t="s">
        <v>11</v>
      </c>
      <c r="Q7" s="295" t="s">
        <v>12</v>
      </c>
      <c r="R7" s="295" t="s">
        <v>13</v>
      </c>
      <c r="S7" s="295" t="s">
        <v>14</v>
      </c>
      <c r="T7" s="295" t="s">
        <v>15</v>
      </c>
      <c r="U7" s="296" t="s">
        <v>16</v>
      </c>
      <c r="V7" s="296" t="s">
        <v>17</v>
      </c>
      <c r="W7" s="296" t="s">
        <v>18</v>
      </c>
      <c r="X7" s="296" t="s">
        <v>19</v>
      </c>
      <c r="Y7" s="86"/>
      <c r="Z7" s="86"/>
      <c r="AA7" s="86"/>
      <c r="AB7" s="290"/>
      <c r="AC7" s="290"/>
      <c r="AD7" s="290"/>
      <c r="AE7" s="290"/>
      <c r="AF7" s="290"/>
      <c r="AG7" s="290"/>
      <c r="AH7" s="290"/>
    </row>
    <row r="8" spans="1:140" s="157" customFormat="1" ht="13.5" customHeight="1" x14ac:dyDescent="0.25">
      <c r="A8" s="176" t="s">
        <v>395</v>
      </c>
      <c r="B8" s="166">
        <v>2018</v>
      </c>
      <c r="C8" s="165">
        <v>1</v>
      </c>
      <c r="D8" s="164"/>
      <c r="E8" s="164"/>
      <c r="F8" s="232"/>
      <c r="G8" s="232"/>
      <c r="H8" s="164"/>
      <c r="I8" s="164"/>
      <c r="J8" s="164"/>
      <c r="K8" s="232"/>
      <c r="L8" s="164"/>
      <c r="M8" s="163"/>
      <c r="N8" s="163"/>
      <c r="O8" s="162"/>
      <c r="P8" s="297"/>
      <c r="Q8" s="298"/>
      <c r="R8" s="298"/>
      <c r="S8" s="298"/>
      <c r="T8" s="299"/>
      <c r="U8" s="299"/>
      <c r="V8" s="300"/>
      <c r="W8" s="300"/>
      <c r="X8" s="301"/>
      <c r="Y8" s="291"/>
      <c r="Z8" s="288"/>
      <c r="AA8" s="288"/>
      <c r="AB8" s="288"/>
      <c r="AC8" s="288"/>
      <c r="AD8" s="288"/>
      <c r="AE8" s="288"/>
      <c r="AF8" s="288"/>
      <c r="AG8" s="288"/>
      <c r="AH8" s="288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395</v>
      </c>
      <c r="B9" s="166">
        <v>2018</v>
      </c>
      <c r="C9" s="165">
        <v>2</v>
      </c>
      <c r="D9" s="164"/>
      <c r="E9" s="164"/>
      <c r="F9" s="232"/>
      <c r="G9" s="232"/>
      <c r="H9" s="164"/>
      <c r="I9" s="164"/>
      <c r="J9" s="164"/>
      <c r="K9" s="232"/>
      <c r="L9" s="164"/>
      <c r="M9" s="163"/>
      <c r="N9" s="163"/>
      <c r="O9" s="162"/>
      <c r="P9" s="297"/>
      <c r="Q9" s="298"/>
      <c r="R9" s="298"/>
      <c r="S9" s="298"/>
      <c r="T9" s="299"/>
      <c r="U9" s="299"/>
      <c r="V9" s="300"/>
      <c r="W9" s="300"/>
      <c r="X9" s="301"/>
      <c r="Y9" s="291"/>
      <c r="Z9" s="288"/>
      <c r="AA9" s="214"/>
      <c r="AB9" s="288"/>
      <c r="AC9" s="288"/>
      <c r="AD9" s="288"/>
      <c r="AE9" s="288"/>
      <c r="AF9" s="288"/>
      <c r="AG9" s="288"/>
      <c r="AH9" s="288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395</v>
      </c>
      <c r="B10" s="166">
        <v>2018</v>
      </c>
      <c r="C10" s="165">
        <v>3</v>
      </c>
      <c r="D10" s="164"/>
      <c r="E10" s="164"/>
      <c r="F10" s="232"/>
      <c r="G10" s="232"/>
      <c r="H10" s="164"/>
      <c r="I10" s="164"/>
      <c r="J10" s="164"/>
      <c r="K10" s="232"/>
      <c r="L10" s="164"/>
      <c r="M10" s="163"/>
      <c r="N10" s="163"/>
      <c r="O10" s="162"/>
      <c r="P10" s="297"/>
      <c r="Q10" s="298"/>
      <c r="R10" s="298"/>
      <c r="S10" s="298"/>
      <c r="T10" s="299"/>
      <c r="U10" s="299"/>
      <c r="V10" s="300"/>
      <c r="W10" s="300"/>
      <c r="X10" s="301"/>
      <c r="Y10" s="291"/>
      <c r="Z10" s="288"/>
      <c r="AA10" s="288"/>
      <c r="AB10" s="288"/>
      <c r="AC10" s="288"/>
      <c r="AD10" s="288"/>
      <c r="AE10" s="288"/>
      <c r="AF10" s="288"/>
      <c r="AG10" s="288"/>
      <c r="AH10" s="288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395</v>
      </c>
      <c r="B11" s="166">
        <v>2018</v>
      </c>
      <c r="C11" s="165">
        <v>4</v>
      </c>
      <c r="D11" s="164"/>
      <c r="E11" s="164"/>
      <c r="F11" s="232"/>
      <c r="G11" s="232"/>
      <c r="H11" s="164"/>
      <c r="I11" s="164"/>
      <c r="J11" s="164"/>
      <c r="K11" s="232"/>
      <c r="L11" s="164"/>
      <c r="M11" s="163"/>
      <c r="N11" s="163"/>
      <c r="O11" s="162"/>
      <c r="P11" s="297"/>
      <c r="Q11" s="298"/>
      <c r="R11" s="298"/>
      <c r="S11" s="298"/>
      <c r="T11" s="299"/>
      <c r="U11" s="299"/>
      <c r="V11" s="300"/>
      <c r="W11" s="300"/>
      <c r="X11" s="301"/>
      <c r="Y11" s="291"/>
      <c r="Z11" s="288"/>
      <c r="AA11" s="288"/>
      <c r="AB11" s="288"/>
      <c r="AC11" s="288"/>
      <c r="AD11" s="288"/>
      <c r="AE11" s="288"/>
      <c r="AF11" s="288"/>
      <c r="AG11" s="288"/>
      <c r="AH11" s="288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395</v>
      </c>
      <c r="B12" s="166">
        <v>2018</v>
      </c>
      <c r="C12" s="165">
        <v>5</v>
      </c>
      <c r="D12" s="164"/>
      <c r="E12" s="164"/>
      <c r="F12" s="232"/>
      <c r="G12" s="232"/>
      <c r="H12" s="164"/>
      <c r="I12" s="164"/>
      <c r="J12" s="164"/>
      <c r="K12" s="232"/>
      <c r="L12" s="164"/>
      <c r="M12" s="163"/>
      <c r="N12" s="163"/>
      <c r="O12" s="162"/>
      <c r="P12" s="297"/>
      <c r="Q12" s="298"/>
      <c r="R12" s="298"/>
      <c r="S12" s="298"/>
      <c r="T12" s="299"/>
      <c r="U12" s="299"/>
      <c r="V12" s="300"/>
      <c r="W12" s="300"/>
      <c r="X12" s="301"/>
      <c r="Y12" s="291"/>
      <c r="Z12" s="288"/>
      <c r="AA12" s="288"/>
      <c r="AB12" s="288"/>
      <c r="AC12" s="288"/>
      <c r="AD12" s="288"/>
      <c r="AE12" s="288"/>
      <c r="AF12" s="288"/>
      <c r="AG12" s="288"/>
      <c r="AH12" s="288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395</v>
      </c>
      <c r="B13" s="166">
        <v>2018</v>
      </c>
      <c r="C13" s="165">
        <v>6</v>
      </c>
      <c r="D13" s="164"/>
      <c r="E13" s="164"/>
      <c r="F13" s="232"/>
      <c r="G13" s="232"/>
      <c r="H13" s="164"/>
      <c r="I13" s="164"/>
      <c r="J13" s="164"/>
      <c r="K13" s="232"/>
      <c r="L13" s="164"/>
      <c r="M13" s="163"/>
      <c r="N13" s="163"/>
      <c r="O13" s="162"/>
      <c r="P13" s="297"/>
      <c r="Q13" s="298"/>
      <c r="R13" s="298"/>
      <c r="S13" s="298"/>
      <c r="T13" s="299"/>
      <c r="U13" s="299"/>
      <c r="V13" s="300"/>
      <c r="W13" s="300"/>
      <c r="X13" s="301"/>
      <c r="Y13" s="291"/>
      <c r="Z13" s="288"/>
      <c r="AA13" s="288"/>
      <c r="AB13" s="288"/>
      <c r="AC13" s="288"/>
      <c r="AD13" s="288"/>
      <c r="AE13" s="288"/>
      <c r="AF13" s="288"/>
      <c r="AG13" s="288"/>
      <c r="AH13" s="288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395</v>
      </c>
      <c r="B14" s="166">
        <v>2018</v>
      </c>
      <c r="C14" s="165">
        <v>7</v>
      </c>
      <c r="D14" s="164"/>
      <c r="E14" s="164"/>
      <c r="F14" s="232"/>
      <c r="G14" s="232"/>
      <c r="H14" s="164"/>
      <c r="I14" s="164"/>
      <c r="J14" s="164"/>
      <c r="K14" s="232"/>
      <c r="L14" s="164"/>
      <c r="M14" s="163"/>
      <c r="N14" s="163"/>
      <c r="O14" s="162"/>
      <c r="P14" s="297"/>
      <c r="Q14" s="298"/>
      <c r="R14" s="298"/>
      <c r="S14" s="298"/>
      <c r="T14" s="299"/>
      <c r="U14" s="299"/>
      <c r="V14" s="300"/>
      <c r="W14" s="300"/>
      <c r="X14" s="301"/>
      <c r="Y14" s="291"/>
      <c r="Z14" s="288"/>
      <c r="AA14" s="288"/>
      <c r="AB14" s="288"/>
      <c r="AC14" s="288"/>
      <c r="AD14" s="288"/>
      <c r="AE14" s="288"/>
      <c r="AF14" s="288"/>
      <c r="AG14" s="288"/>
      <c r="AH14" s="288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395</v>
      </c>
      <c r="B15" s="166">
        <v>2018</v>
      </c>
      <c r="C15" s="165">
        <v>8</v>
      </c>
      <c r="D15" s="164"/>
      <c r="E15" s="164"/>
      <c r="F15" s="232"/>
      <c r="G15" s="232"/>
      <c r="H15" s="164"/>
      <c r="I15" s="164"/>
      <c r="J15" s="164"/>
      <c r="K15" s="232"/>
      <c r="L15" s="164"/>
      <c r="M15" s="163"/>
      <c r="N15" s="163"/>
      <c r="O15" s="162"/>
      <c r="P15" s="297"/>
      <c r="Q15" s="298"/>
      <c r="R15" s="298"/>
      <c r="S15" s="298"/>
      <c r="T15" s="299"/>
      <c r="U15" s="299"/>
      <c r="V15" s="300"/>
      <c r="W15" s="300"/>
      <c r="X15" s="301"/>
      <c r="Y15" s="291"/>
      <c r="Z15" s="288"/>
      <c r="AA15" s="288"/>
      <c r="AB15" s="288"/>
      <c r="AC15" s="288"/>
      <c r="AD15" s="288"/>
      <c r="AE15" s="288"/>
      <c r="AF15" s="288"/>
      <c r="AG15" s="288"/>
      <c r="AH15" s="288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395</v>
      </c>
      <c r="B16" s="166">
        <v>2018</v>
      </c>
      <c r="C16" s="165">
        <v>9</v>
      </c>
      <c r="D16" s="164"/>
      <c r="E16" s="164"/>
      <c r="F16" s="232"/>
      <c r="G16" s="232"/>
      <c r="H16" s="164"/>
      <c r="I16" s="164"/>
      <c r="J16" s="164"/>
      <c r="K16" s="232"/>
      <c r="L16" s="164"/>
      <c r="M16" s="163"/>
      <c r="N16" s="163"/>
      <c r="O16" s="162"/>
      <c r="P16" s="297"/>
      <c r="Q16" s="298"/>
      <c r="R16" s="298"/>
      <c r="S16" s="298"/>
      <c r="T16" s="299"/>
      <c r="U16" s="299"/>
      <c r="V16" s="300"/>
      <c r="W16" s="300"/>
      <c r="X16" s="301"/>
      <c r="Y16" s="291"/>
      <c r="Z16" s="288"/>
      <c r="AA16" s="288"/>
      <c r="AB16" s="288"/>
      <c r="AC16" s="288"/>
      <c r="AD16" s="288"/>
      <c r="AE16" s="288"/>
      <c r="AF16" s="288"/>
      <c r="AG16" s="288"/>
      <c r="AH16" s="288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395</v>
      </c>
      <c r="B17" s="166">
        <v>2018</v>
      </c>
      <c r="C17" s="165">
        <v>10</v>
      </c>
      <c r="D17" s="164"/>
      <c r="E17" s="164"/>
      <c r="F17" s="232"/>
      <c r="G17" s="232"/>
      <c r="H17" s="164"/>
      <c r="I17" s="164"/>
      <c r="J17" s="164"/>
      <c r="K17" s="232"/>
      <c r="L17" s="164"/>
      <c r="M17" s="163"/>
      <c r="N17" s="163"/>
      <c r="O17" s="162"/>
      <c r="P17" s="297"/>
      <c r="Q17" s="298"/>
      <c r="R17" s="298"/>
      <c r="S17" s="298"/>
      <c r="T17" s="299"/>
      <c r="U17" s="299"/>
      <c r="V17" s="300"/>
      <c r="W17" s="300"/>
      <c r="X17" s="301"/>
      <c r="Y17" s="291"/>
      <c r="Z17" s="288"/>
      <c r="AA17" s="288"/>
      <c r="AB17" s="288"/>
      <c r="AC17" s="288"/>
      <c r="AD17" s="288"/>
      <c r="AE17" s="288"/>
      <c r="AF17" s="288"/>
      <c r="AG17" s="288"/>
      <c r="AH17" s="288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395</v>
      </c>
      <c r="B18" s="166">
        <v>2018</v>
      </c>
      <c r="C18" s="165">
        <v>11</v>
      </c>
      <c r="D18" s="164"/>
      <c r="E18" s="164"/>
      <c r="F18" s="232"/>
      <c r="G18" s="232"/>
      <c r="H18" s="164"/>
      <c r="I18" s="164"/>
      <c r="J18" s="164"/>
      <c r="K18" s="232"/>
      <c r="L18" s="164"/>
      <c r="M18" s="163"/>
      <c r="N18" s="163"/>
      <c r="O18" s="162"/>
      <c r="P18" s="297"/>
      <c r="Q18" s="298"/>
      <c r="R18" s="298"/>
      <c r="S18" s="298"/>
      <c r="T18" s="299"/>
      <c r="U18" s="299"/>
      <c r="V18" s="300"/>
      <c r="W18" s="300"/>
      <c r="X18" s="301"/>
      <c r="Y18" s="291"/>
      <c r="Z18" s="288"/>
      <c r="AA18" s="288"/>
      <c r="AB18" s="288"/>
      <c r="AC18" s="288"/>
      <c r="AD18" s="288"/>
      <c r="AE18" s="288"/>
      <c r="AF18" s="288"/>
      <c r="AG18" s="288"/>
      <c r="AH18" s="288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395</v>
      </c>
      <c r="B19" s="166">
        <v>2018</v>
      </c>
      <c r="C19" s="165">
        <v>12</v>
      </c>
      <c r="D19" s="164"/>
      <c r="E19" s="164"/>
      <c r="F19" s="232"/>
      <c r="G19" s="232"/>
      <c r="H19" s="164"/>
      <c r="I19" s="164"/>
      <c r="J19" s="164"/>
      <c r="K19" s="232"/>
      <c r="L19" s="164"/>
      <c r="M19" s="163"/>
      <c r="N19" s="163"/>
      <c r="O19" s="162"/>
      <c r="P19" s="297"/>
      <c r="Q19" s="298"/>
      <c r="R19" s="298"/>
      <c r="S19" s="298"/>
      <c r="T19" s="299"/>
      <c r="U19" s="299"/>
      <c r="V19" s="300"/>
      <c r="W19" s="300"/>
      <c r="X19" s="301"/>
      <c r="Y19" s="291"/>
      <c r="Z19" s="288"/>
      <c r="AA19" s="288"/>
      <c r="AB19" s="288"/>
      <c r="AC19" s="288"/>
      <c r="AD19" s="288"/>
      <c r="AE19" s="288"/>
      <c r="AF19" s="288"/>
      <c r="AG19" s="288"/>
      <c r="AH19" s="288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395</v>
      </c>
      <c r="B20" s="166">
        <v>2018</v>
      </c>
      <c r="C20" s="165">
        <v>13</v>
      </c>
      <c r="D20" s="164"/>
      <c r="E20" s="164"/>
      <c r="F20" s="232"/>
      <c r="G20" s="232"/>
      <c r="H20" s="164"/>
      <c r="I20" s="164"/>
      <c r="J20" s="164"/>
      <c r="K20" s="232"/>
      <c r="L20" s="164"/>
      <c r="M20" s="163"/>
      <c r="N20" s="163"/>
      <c r="O20" s="162"/>
      <c r="P20" s="297"/>
      <c r="Q20" s="298"/>
      <c r="R20" s="298"/>
      <c r="S20" s="298"/>
      <c r="T20" s="299"/>
      <c r="U20" s="299"/>
      <c r="V20" s="300"/>
      <c r="W20" s="300"/>
      <c r="X20" s="301"/>
      <c r="Y20" s="291"/>
      <c r="Z20" s="288"/>
      <c r="AA20" s="288"/>
      <c r="AB20" s="288"/>
      <c r="AC20" s="288"/>
      <c r="AD20" s="288"/>
      <c r="AE20" s="288"/>
      <c r="AF20" s="288"/>
      <c r="AG20" s="288"/>
      <c r="AH20" s="288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395</v>
      </c>
      <c r="B21" s="166">
        <v>2018</v>
      </c>
      <c r="C21" s="165">
        <v>14</v>
      </c>
      <c r="D21" s="164"/>
      <c r="E21" s="164"/>
      <c r="F21" s="232"/>
      <c r="G21" s="232"/>
      <c r="H21" s="164"/>
      <c r="I21" s="164"/>
      <c r="J21" s="164"/>
      <c r="K21" s="232"/>
      <c r="L21" s="164"/>
      <c r="M21" s="163"/>
      <c r="N21" s="163"/>
      <c r="O21" s="162"/>
      <c r="P21" s="297"/>
      <c r="Q21" s="298"/>
      <c r="R21" s="298"/>
      <c r="S21" s="298"/>
      <c r="T21" s="299"/>
      <c r="U21" s="299"/>
      <c r="V21" s="300"/>
      <c r="W21" s="300"/>
      <c r="X21" s="301"/>
      <c r="Y21" s="291"/>
      <c r="Z21" s="288"/>
      <c r="AA21" s="288"/>
      <c r="AB21" s="288"/>
      <c r="AC21" s="288"/>
      <c r="AD21" s="288"/>
      <c r="AE21" s="288"/>
      <c r="AF21" s="288"/>
      <c r="AG21" s="288"/>
      <c r="AH21" s="288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395</v>
      </c>
      <c r="B22" s="166">
        <v>2018</v>
      </c>
      <c r="C22" s="165">
        <v>15</v>
      </c>
      <c r="D22" s="164"/>
      <c r="E22" s="164"/>
      <c r="F22" s="232"/>
      <c r="G22" s="232"/>
      <c r="H22" s="164"/>
      <c r="I22" s="164"/>
      <c r="J22" s="164"/>
      <c r="K22" s="232"/>
      <c r="L22" s="164"/>
      <c r="M22" s="163"/>
      <c r="N22" s="163"/>
      <c r="O22" s="162"/>
      <c r="P22" s="297"/>
      <c r="Q22" s="298"/>
      <c r="R22" s="298"/>
      <c r="S22" s="298"/>
      <c r="T22" s="299"/>
      <c r="U22" s="299"/>
      <c r="V22" s="300"/>
      <c r="W22" s="300"/>
      <c r="X22" s="301"/>
      <c r="Y22" s="291"/>
      <c r="Z22" s="288"/>
      <c r="AA22" s="288"/>
      <c r="AB22" s="288"/>
      <c r="AC22" s="288"/>
      <c r="AD22" s="288"/>
      <c r="AE22" s="288"/>
      <c r="AF22" s="288"/>
      <c r="AG22" s="288"/>
      <c r="AH22" s="288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395</v>
      </c>
      <c r="B23" s="166">
        <v>2018</v>
      </c>
      <c r="C23" s="165">
        <v>16</v>
      </c>
      <c r="D23" s="164"/>
      <c r="E23" s="164"/>
      <c r="F23" s="232"/>
      <c r="G23" s="232"/>
      <c r="H23" s="164"/>
      <c r="I23" s="164"/>
      <c r="J23" s="164"/>
      <c r="K23" s="232"/>
      <c r="L23" s="164"/>
      <c r="M23" s="163"/>
      <c r="N23" s="163"/>
      <c r="O23" s="162"/>
      <c r="P23" s="297"/>
      <c r="Q23" s="298"/>
      <c r="R23" s="298"/>
      <c r="S23" s="298"/>
      <c r="T23" s="299"/>
      <c r="U23" s="299"/>
      <c r="V23" s="300"/>
      <c r="W23" s="300"/>
      <c r="X23" s="301"/>
      <c r="Y23" s="291"/>
      <c r="Z23" s="288"/>
      <c r="AA23" s="288"/>
      <c r="AB23" s="288"/>
      <c r="AC23" s="288"/>
      <c r="AD23" s="288"/>
      <c r="AE23" s="288"/>
      <c r="AF23" s="288"/>
      <c r="AG23" s="288"/>
      <c r="AH23" s="288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395</v>
      </c>
      <c r="B24" s="166">
        <v>2018</v>
      </c>
      <c r="C24" s="165">
        <v>17</v>
      </c>
      <c r="D24" s="164"/>
      <c r="E24" s="164"/>
      <c r="F24" s="232"/>
      <c r="G24" s="232"/>
      <c r="H24" s="164"/>
      <c r="I24" s="164"/>
      <c r="J24" s="164"/>
      <c r="K24" s="232"/>
      <c r="L24" s="164"/>
      <c r="M24" s="163"/>
      <c r="N24" s="163"/>
      <c r="O24" s="162"/>
      <c r="P24" s="297"/>
      <c r="Q24" s="298"/>
      <c r="R24" s="298"/>
      <c r="S24" s="298"/>
      <c r="T24" s="299"/>
      <c r="U24" s="299"/>
      <c r="V24" s="300"/>
      <c r="W24" s="300"/>
      <c r="X24" s="301"/>
      <c r="Y24" s="291"/>
      <c r="Z24" s="288"/>
      <c r="AA24" s="288"/>
      <c r="AB24" s="288"/>
      <c r="AC24" s="288"/>
      <c r="AD24" s="288"/>
      <c r="AE24" s="288"/>
      <c r="AF24" s="288"/>
      <c r="AG24" s="288"/>
      <c r="AH24" s="288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395</v>
      </c>
      <c r="B25" s="166">
        <v>2018</v>
      </c>
      <c r="C25" s="165">
        <v>18</v>
      </c>
      <c r="D25" s="164"/>
      <c r="E25" s="164"/>
      <c r="F25" s="232"/>
      <c r="G25" s="232"/>
      <c r="H25" s="164"/>
      <c r="I25" s="164"/>
      <c r="J25" s="164"/>
      <c r="K25" s="232"/>
      <c r="L25" s="164"/>
      <c r="M25" s="163"/>
      <c r="N25" s="163"/>
      <c r="O25" s="162"/>
      <c r="P25" s="297"/>
      <c r="Q25" s="298"/>
      <c r="R25" s="298"/>
      <c r="S25" s="298"/>
      <c r="T25" s="299"/>
      <c r="U25" s="299"/>
      <c r="V25" s="300"/>
      <c r="W25" s="300"/>
      <c r="X25" s="301"/>
      <c r="Y25" s="291"/>
      <c r="Z25" s="288"/>
      <c r="AA25" s="288"/>
      <c r="AB25" s="288"/>
      <c r="AC25" s="288"/>
      <c r="AD25" s="288"/>
      <c r="AE25" s="288"/>
      <c r="AF25" s="288"/>
      <c r="AG25" s="288"/>
      <c r="AH25" s="288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395</v>
      </c>
      <c r="B26" s="166">
        <v>2018</v>
      </c>
      <c r="C26" s="165">
        <v>19</v>
      </c>
      <c r="D26" s="164"/>
      <c r="E26" s="164"/>
      <c r="F26" s="232"/>
      <c r="G26" s="232"/>
      <c r="H26" s="164"/>
      <c r="I26" s="164"/>
      <c r="J26" s="164"/>
      <c r="K26" s="232"/>
      <c r="L26" s="164"/>
      <c r="M26" s="163"/>
      <c r="N26" s="163"/>
      <c r="O26" s="162"/>
      <c r="P26" s="297"/>
      <c r="Q26" s="298"/>
      <c r="R26" s="298"/>
      <c r="S26" s="298"/>
      <c r="T26" s="299"/>
      <c r="U26" s="299"/>
      <c r="V26" s="300"/>
      <c r="W26" s="300"/>
      <c r="X26" s="301"/>
      <c r="Y26" s="291"/>
      <c r="Z26" s="288"/>
      <c r="AA26" s="288"/>
      <c r="AB26" s="288"/>
      <c r="AC26" s="288"/>
      <c r="AD26" s="288"/>
      <c r="AE26" s="288"/>
      <c r="AF26" s="288"/>
      <c r="AG26" s="288"/>
      <c r="AH26" s="288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395</v>
      </c>
      <c r="B27" s="166">
        <v>2018</v>
      </c>
      <c r="C27" s="165">
        <v>20</v>
      </c>
      <c r="D27" s="164"/>
      <c r="E27" s="164"/>
      <c r="F27" s="232"/>
      <c r="G27" s="232"/>
      <c r="H27" s="164"/>
      <c r="I27" s="164"/>
      <c r="J27" s="164"/>
      <c r="K27" s="232"/>
      <c r="L27" s="164"/>
      <c r="M27" s="163"/>
      <c r="N27" s="163"/>
      <c r="O27" s="162"/>
      <c r="P27" s="297"/>
      <c r="Q27" s="298"/>
      <c r="R27" s="298"/>
      <c r="S27" s="298"/>
      <c r="T27" s="299"/>
      <c r="U27" s="299"/>
      <c r="V27" s="300"/>
      <c r="W27" s="300"/>
      <c r="X27" s="301"/>
      <c r="Y27" s="291"/>
      <c r="Z27" s="288"/>
      <c r="AA27" s="288"/>
      <c r="AB27" s="288"/>
      <c r="AC27" s="288"/>
      <c r="AD27" s="288"/>
      <c r="AE27" s="288"/>
      <c r="AF27" s="288"/>
      <c r="AG27" s="288"/>
      <c r="AH27" s="288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395</v>
      </c>
      <c r="B28" s="166">
        <v>2018</v>
      </c>
      <c r="C28" s="165">
        <v>21</v>
      </c>
      <c r="D28" s="164"/>
      <c r="E28" s="164"/>
      <c r="F28" s="232"/>
      <c r="G28" s="232"/>
      <c r="H28" s="164"/>
      <c r="I28" s="164"/>
      <c r="J28" s="164"/>
      <c r="K28" s="232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395</v>
      </c>
      <c r="B29" s="166">
        <v>2018</v>
      </c>
      <c r="C29" s="165">
        <v>22</v>
      </c>
      <c r="D29" s="164"/>
      <c r="E29" s="164"/>
      <c r="F29" s="232"/>
      <c r="G29" s="232"/>
      <c r="H29" s="164"/>
      <c r="I29" s="164"/>
      <c r="J29" s="164"/>
      <c r="K29" s="232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395</v>
      </c>
      <c r="B30" s="166">
        <v>2018</v>
      </c>
      <c r="C30" s="165">
        <v>23</v>
      </c>
      <c r="D30" s="164"/>
      <c r="E30" s="164"/>
      <c r="F30" s="232"/>
      <c r="G30" s="232"/>
      <c r="H30" s="164"/>
      <c r="I30" s="164"/>
      <c r="J30" s="164"/>
      <c r="K30" s="232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395</v>
      </c>
      <c r="B31" s="166">
        <v>2018</v>
      </c>
      <c r="C31" s="165">
        <v>24</v>
      </c>
      <c r="D31" s="164"/>
      <c r="E31" s="164"/>
      <c r="F31" s="232"/>
      <c r="G31" s="232"/>
      <c r="H31" s="164"/>
      <c r="I31" s="164"/>
      <c r="J31" s="164"/>
      <c r="K31" s="232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395</v>
      </c>
      <c r="B32" s="166">
        <v>2018</v>
      </c>
      <c r="C32" s="165">
        <v>25</v>
      </c>
      <c r="D32" s="164"/>
      <c r="E32" s="164"/>
      <c r="F32" s="232"/>
      <c r="G32" s="232"/>
      <c r="H32" s="164"/>
      <c r="I32" s="164"/>
      <c r="J32" s="164"/>
      <c r="K32" s="232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395</v>
      </c>
      <c r="B33" s="166">
        <v>2018</v>
      </c>
      <c r="C33" s="165">
        <v>26</v>
      </c>
      <c r="D33" s="164"/>
      <c r="E33" s="164"/>
      <c r="F33" s="232"/>
      <c r="G33" s="232"/>
      <c r="H33" s="164"/>
      <c r="I33" s="164"/>
      <c r="J33" s="164"/>
      <c r="K33" s="232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395</v>
      </c>
      <c r="B34" s="166">
        <v>2018</v>
      </c>
      <c r="C34" s="165">
        <v>27</v>
      </c>
      <c r="D34" s="164"/>
      <c r="E34" s="164"/>
      <c r="F34" s="232"/>
      <c r="G34" s="232"/>
      <c r="H34" s="164"/>
      <c r="I34" s="164"/>
      <c r="J34" s="164"/>
      <c r="K34" s="232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395</v>
      </c>
      <c r="B35" s="166">
        <v>2018</v>
      </c>
      <c r="C35" s="165">
        <v>28</v>
      </c>
      <c r="D35" s="164"/>
      <c r="E35" s="164"/>
      <c r="F35" s="232"/>
      <c r="G35" s="232"/>
      <c r="H35" s="164"/>
      <c r="I35" s="164"/>
      <c r="J35" s="164"/>
      <c r="K35" s="232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395</v>
      </c>
      <c r="B36" s="166">
        <v>2018</v>
      </c>
      <c r="C36" s="165">
        <v>29</v>
      </c>
      <c r="D36" s="164"/>
      <c r="E36" s="164"/>
      <c r="F36" s="232"/>
      <c r="G36" s="232"/>
      <c r="H36" s="164"/>
      <c r="I36" s="164"/>
      <c r="J36" s="164"/>
      <c r="K36" s="232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395</v>
      </c>
      <c r="B37" s="166">
        <v>2018</v>
      </c>
      <c r="C37" s="165">
        <v>30</v>
      </c>
      <c r="D37" s="164"/>
      <c r="E37" s="164"/>
      <c r="F37" s="232"/>
      <c r="G37" s="232"/>
      <c r="H37" s="164"/>
      <c r="I37" s="164"/>
      <c r="J37" s="164"/>
      <c r="K37" s="232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395</v>
      </c>
      <c r="B38" s="166">
        <v>2018</v>
      </c>
      <c r="C38" s="165">
        <v>31</v>
      </c>
      <c r="D38" s="164"/>
      <c r="E38" s="164"/>
      <c r="F38" s="232"/>
      <c r="G38" s="232"/>
      <c r="H38" s="164"/>
      <c r="I38" s="164"/>
      <c r="J38" s="164"/>
      <c r="K38" s="232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395</v>
      </c>
      <c r="B39" s="166">
        <v>2018</v>
      </c>
      <c r="C39" s="165">
        <v>32</v>
      </c>
      <c r="D39" s="164"/>
      <c r="E39" s="164"/>
      <c r="F39" s="232"/>
      <c r="G39" s="232"/>
      <c r="H39" s="164"/>
      <c r="I39" s="164"/>
      <c r="J39" s="164"/>
      <c r="K39" s="232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395</v>
      </c>
      <c r="B40" s="166">
        <v>2018</v>
      </c>
      <c r="C40" s="165">
        <v>33</v>
      </c>
      <c r="D40" s="164"/>
      <c r="E40" s="164"/>
      <c r="F40" s="232"/>
      <c r="G40" s="232"/>
      <c r="H40" s="164"/>
      <c r="I40" s="164"/>
      <c r="J40" s="164"/>
      <c r="K40" s="232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395</v>
      </c>
      <c r="B41" s="166">
        <v>2018</v>
      </c>
      <c r="C41" s="165">
        <v>34</v>
      </c>
      <c r="D41" s="164"/>
      <c r="E41" s="164"/>
      <c r="F41" s="232"/>
      <c r="G41" s="232"/>
      <c r="H41" s="164"/>
      <c r="I41" s="164"/>
      <c r="J41" s="164"/>
      <c r="K41" s="232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395</v>
      </c>
      <c r="B42" s="166">
        <v>2018</v>
      </c>
      <c r="C42" s="165">
        <v>35</v>
      </c>
      <c r="D42" s="164"/>
      <c r="E42" s="164"/>
      <c r="F42" s="232"/>
      <c r="G42" s="232"/>
      <c r="H42" s="164"/>
      <c r="I42" s="164"/>
      <c r="J42" s="164"/>
      <c r="K42" s="232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395</v>
      </c>
      <c r="B43" s="166">
        <v>2018</v>
      </c>
      <c r="C43" s="165">
        <v>36</v>
      </c>
      <c r="D43" s="164"/>
      <c r="E43" s="164"/>
      <c r="F43" s="232"/>
      <c r="G43" s="232"/>
      <c r="H43" s="164"/>
      <c r="I43" s="164"/>
      <c r="J43" s="164"/>
      <c r="K43" s="232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395</v>
      </c>
      <c r="B44" s="166">
        <v>2018</v>
      </c>
      <c r="C44" s="165">
        <v>37</v>
      </c>
      <c r="D44" s="164"/>
      <c r="E44" s="164"/>
      <c r="F44" s="232"/>
      <c r="G44" s="232"/>
      <c r="H44" s="164"/>
      <c r="I44" s="164"/>
      <c r="J44" s="164"/>
      <c r="K44" s="232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395</v>
      </c>
      <c r="B45" s="166">
        <v>2018</v>
      </c>
      <c r="C45" s="165">
        <v>38</v>
      </c>
      <c r="D45" s="164"/>
      <c r="E45" s="164"/>
      <c r="F45" s="232"/>
      <c r="G45" s="232"/>
      <c r="H45" s="164"/>
      <c r="I45" s="164"/>
      <c r="J45" s="164"/>
      <c r="K45" s="232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395</v>
      </c>
      <c r="B46" s="166">
        <v>2018</v>
      </c>
      <c r="C46" s="165">
        <v>39</v>
      </c>
      <c r="D46" s="164"/>
      <c r="E46" s="164"/>
      <c r="F46" s="232"/>
      <c r="G46" s="232"/>
      <c r="H46" s="164"/>
      <c r="I46" s="164"/>
      <c r="J46" s="164"/>
      <c r="K46" s="232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395</v>
      </c>
      <c r="B47" s="166">
        <v>2018</v>
      </c>
      <c r="C47" s="165">
        <v>40</v>
      </c>
      <c r="D47" s="156"/>
      <c r="E47" s="156"/>
      <c r="F47" s="233"/>
      <c r="G47" s="233"/>
      <c r="H47" s="156"/>
      <c r="I47" s="156"/>
      <c r="J47" s="156"/>
      <c r="K47" s="233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395</v>
      </c>
      <c r="B48" s="166">
        <v>2018</v>
      </c>
      <c r="C48" s="165">
        <v>41</v>
      </c>
      <c r="D48" s="164"/>
      <c r="E48" s="164"/>
      <c r="F48" s="232"/>
      <c r="G48" s="232"/>
      <c r="H48" s="164"/>
      <c r="I48" s="164"/>
      <c r="J48" s="164"/>
      <c r="K48" s="232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395</v>
      </c>
      <c r="B49" s="166">
        <v>2018</v>
      </c>
      <c r="C49" s="165">
        <v>42</v>
      </c>
      <c r="D49" s="164"/>
      <c r="E49" s="164"/>
      <c r="F49" s="232"/>
      <c r="G49" s="232"/>
      <c r="H49" s="164"/>
      <c r="I49" s="164"/>
      <c r="J49" s="164"/>
      <c r="K49" s="232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395</v>
      </c>
      <c r="B50" s="166">
        <v>2018</v>
      </c>
      <c r="C50" s="165">
        <v>43</v>
      </c>
      <c r="D50" s="164"/>
      <c r="E50" s="164"/>
      <c r="F50" s="232"/>
      <c r="G50" s="232"/>
      <c r="H50" s="164"/>
      <c r="I50" s="164"/>
      <c r="J50" s="164"/>
      <c r="K50" s="232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395</v>
      </c>
      <c r="B51" s="166">
        <v>2018</v>
      </c>
      <c r="C51" s="165">
        <v>44</v>
      </c>
      <c r="D51" s="156"/>
      <c r="E51" s="156"/>
      <c r="F51" s="233"/>
      <c r="G51" s="233"/>
      <c r="H51" s="156"/>
      <c r="I51" s="156"/>
      <c r="J51" s="156"/>
      <c r="K51" s="233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395</v>
      </c>
      <c r="B52" s="166">
        <v>2018</v>
      </c>
      <c r="C52" s="165">
        <v>45</v>
      </c>
      <c r="D52" s="164"/>
      <c r="E52" s="164"/>
      <c r="F52" s="232"/>
      <c r="G52" s="232"/>
      <c r="H52" s="164"/>
      <c r="I52" s="164"/>
      <c r="J52" s="164"/>
      <c r="K52" s="232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395</v>
      </c>
      <c r="B53" s="166">
        <v>2018</v>
      </c>
      <c r="C53" s="165">
        <v>46</v>
      </c>
      <c r="D53" s="164"/>
      <c r="E53" s="164"/>
      <c r="F53" s="232"/>
      <c r="G53" s="232"/>
      <c r="H53" s="164"/>
      <c r="I53" s="164"/>
      <c r="J53" s="164"/>
      <c r="K53" s="232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395</v>
      </c>
      <c r="B54" s="166">
        <v>2018</v>
      </c>
      <c r="C54" s="165">
        <v>47</v>
      </c>
      <c r="D54" s="164"/>
      <c r="E54" s="164"/>
      <c r="F54" s="232"/>
      <c r="G54" s="232"/>
      <c r="H54" s="164"/>
      <c r="I54" s="164"/>
      <c r="J54" s="164"/>
      <c r="K54" s="232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395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395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395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395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395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68" t="str">
        <f>Leyendas!C30</f>
        <v>Jamaica - FluID - ILI</v>
      </c>
      <c r="B1" s="368"/>
      <c r="C1" s="368"/>
      <c r="D1" s="368"/>
      <c r="E1" s="368"/>
      <c r="F1" s="368"/>
      <c r="G1" s="368"/>
      <c r="H1" s="368"/>
      <c r="I1" s="368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9" t="s">
        <v>362</v>
      </c>
      <c r="B2" s="369"/>
      <c r="C2" s="369"/>
      <c r="D2" s="369"/>
      <c r="E2" s="369"/>
      <c r="F2" s="369"/>
      <c r="G2" s="369"/>
      <c r="H2" s="369"/>
      <c r="I2" s="369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0" t="s">
        <v>363</v>
      </c>
      <c r="B3" s="370"/>
      <c r="C3" s="370"/>
      <c r="D3" s="370"/>
      <c r="E3" s="370"/>
      <c r="F3" s="370"/>
      <c r="G3" s="370"/>
      <c r="H3" s="370"/>
      <c r="I3" s="370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0"/>
      <c r="B4" s="370"/>
      <c r="C4" s="370"/>
      <c r="D4" s="370"/>
      <c r="E4" s="370"/>
      <c r="F4" s="370"/>
      <c r="G4" s="370"/>
      <c r="H4" s="370"/>
      <c r="I4" s="370"/>
      <c r="J4" s="19"/>
      <c r="K4" s="234"/>
      <c r="L4" s="234"/>
      <c r="M4" s="19"/>
      <c r="N4" s="19"/>
      <c r="O4" s="19"/>
      <c r="P4" s="19"/>
      <c r="Q4" s="234"/>
      <c r="R4" s="19"/>
      <c r="S4" s="339"/>
      <c r="T4" s="340"/>
      <c r="U4" s="340"/>
      <c r="V4" s="339"/>
      <c r="W4" s="339"/>
      <c r="X4" s="339"/>
      <c r="Y4" s="339"/>
      <c r="Z4" s="340"/>
      <c r="AA4" s="339"/>
      <c r="AB4" s="5"/>
      <c r="AC4" s="5"/>
      <c r="AD4" s="5"/>
      <c r="AE4" s="5"/>
      <c r="AF4" s="5"/>
    </row>
    <row r="5" spans="1:32" x14ac:dyDescent="0.25">
      <c r="A5" s="179"/>
      <c r="B5" s="179"/>
      <c r="C5" s="250"/>
      <c r="D5" s="350" t="s">
        <v>264</v>
      </c>
      <c r="E5" s="351"/>
      <c r="F5" s="351"/>
      <c r="G5" s="351"/>
      <c r="H5" s="351"/>
      <c r="I5" s="352"/>
      <c r="J5" s="365" t="s">
        <v>364</v>
      </c>
      <c r="K5" s="366"/>
      <c r="L5" s="366"/>
      <c r="M5" s="366"/>
      <c r="N5" s="366"/>
      <c r="O5" s="366"/>
      <c r="P5" s="366"/>
      <c r="Q5" s="366"/>
      <c r="R5" s="367"/>
      <c r="S5" s="353" t="s">
        <v>333</v>
      </c>
      <c r="T5" s="354"/>
      <c r="U5" s="354"/>
      <c r="V5" s="354"/>
      <c r="W5" s="354"/>
      <c r="X5" s="354"/>
      <c r="Y5" s="354"/>
      <c r="Z5" s="354"/>
      <c r="AA5" s="354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1" t="s">
        <v>365</v>
      </c>
      <c r="E6" s="245" t="s">
        <v>366</v>
      </c>
      <c r="F6" s="245" t="s">
        <v>367</v>
      </c>
      <c r="G6" s="245" t="s">
        <v>368</v>
      </c>
      <c r="H6" s="245" t="s">
        <v>332</v>
      </c>
      <c r="I6" s="245" t="s">
        <v>369</v>
      </c>
      <c r="J6" s="88" t="s">
        <v>271</v>
      </c>
      <c r="K6" s="235" t="s">
        <v>272</v>
      </c>
      <c r="L6" s="235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6" t="s">
        <v>272</v>
      </c>
      <c r="U6" s="236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2"/>
      <c r="AD6" s="252"/>
      <c r="AE6" s="253"/>
      <c r="AF6" s="252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9" t="s">
        <v>336</v>
      </c>
      <c r="M7" s="229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9" t="s">
        <v>341</v>
      </c>
      <c r="V7" s="229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30"/>
      <c r="L8" s="230"/>
      <c r="M8" s="173"/>
      <c r="N8" s="198"/>
      <c r="O8" s="198"/>
      <c r="P8" s="198"/>
      <c r="Q8" s="284"/>
      <c r="R8" s="172"/>
      <c r="S8" s="173"/>
      <c r="T8" s="230"/>
      <c r="U8" s="230"/>
      <c r="V8" s="173"/>
      <c r="W8" s="173"/>
      <c r="X8" s="172"/>
      <c r="Y8" s="172"/>
      <c r="Z8" s="284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4"/>
      <c r="R9" s="172"/>
      <c r="S9" s="172"/>
      <c r="T9" s="198"/>
      <c r="U9" s="198"/>
      <c r="V9" s="172"/>
      <c r="W9" s="172"/>
      <c r="X9" s="172"/>
      <c r="Y9" s="172"/>
      <c r="Z9" s="284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4"/>
      <c r="R10" s="172"/>
      <c r="S10" s="172"/>
      <c r="T10" s="198"/>
      <c r="U10" s="198"/>
      <c r="V10" s="172"/>
      <c r="W10" s="172"/>
      <c r="X10" s="172"/>
      <c r="Y10" s="172"/>
      <c r="Z10" s="284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4"/>
      <c r="R11" s="172"/>
      <c r="S11" s="172"/>
      <c r="T11" s="198"/>
      <c r="U11" s="198"/>
      <c r="V11" s="172"/>
      <c r="W11" s="172"/>
      <c r="X11" s="172"/>
      <c r="Y11" s="172"/>
      <c r="Z11" s="284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4"/>
      <c r="R12" s="172"/>
      <c r="S12" s="172"/>
      <c r="T12" s="198"/>
      <c r="U12" s="198"/>
      <c r="V12" s="172"/>
      <c r="W12" s="172"/>
      <c r="X12" s="172"/>
      <c r="Y12" s="172"/>
      <c r="Z12" s="284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4"/>
      <c r="R13" s="172"/>
      <c r="S13" s="172"/>
      <c r="T13" s="198"/>
      <c r="U13" s="198"/>
      <c r="V13" s="172"/>
      <c r="W13" s="172"/>
      <c r="X13" s="172"/>
      <c r="Y13" s="172"/>
      <c r="Z13" s="284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4"/>
      <c r="R14" s="172"/>
      <c r="S14" s="172"/>
      <c r="T14" s="198"/>
      <c r="U14" s="198"/>
      <c r="V14" s="172"/>
      <c r="W14" s="172"/>
      <c r="X14" s="172"/>
      <c r="Y14" s="172"/>
      <c r="Z14" s="284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4"/>
      <c r="R15" s="172"/>
      <c r="S15" s="172"/>
      <c r="T15" s="198"/>
      <c r="U15" s="198"/>
      <c r="V15" s="172"/>
      <c r="W15" s="172"/>
      <c r="X15" s="172"/>
      <c r="Y15" s="172"/>
      <c r="Z15" s="284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4"/>
      <c r="R16" s="172"/>
      <c r="S16" s="172"/>
      <c r="T16" s="198"/>
      <c r="U16" s="198"/>
      <c r="V16" s="172"/>
      <c r="W16" s="172"/>
      <c r="X16" s="172"/>
      <c r="Y16" s="172"/>
      <c r="Z16" s="284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4"/>
      <c r="R17" s="172"/>
      <c r="S17" s="172"/>
      <c r="T17" s="198"/>
      <c r="U17" s="198"/>
      <c r="V17" s="172"/>
      <c r="W17" s="172"/>
      <c r="X17" s="172"/>
      <c r="Y17" s="172"/>
      <c r="Z17" s="284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4"/>
      <c r="R18" s="172"/>
      <c r="S18" s="172"/>
      <c r="T18" s="198"/>
      <c r="U18" s="198"/>
      <c r="V18" s="172"/>
      <c r="W18" s="172"/>
      <c r="X18" s="172"/>
      <c r="Y18" s="172"/>
      <c r="Z18" s="284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4"/>
      <c r="R19" s="172"/>
      <c r="S19" s="172"/>
      <c r="T19" s="198"/>
      <c r="U19" s="198"/>
      <c r="V19" s="172"/>
      <c r="W19" s="172"/>
      <c r="X19" s="172"/>
      <c r="Y19" s="172"/>
      <c r="Z19" s="284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4"/>
      <c r="R20" s="172"/>
      <c r="S20" s="172"/>
      <c r="T20" s="198"/>
      <c r="U20" s="198"/>
      <c r="V20" s="172"/>
      <c r="W20" s="172"/>
      <c r="X20" s="172"/>
      <c r="Y20" s="172"/>
      <c r="Z20" s="284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4"/>
      <c r="R21" s="172"/>
      <c r="S21" s="172"/>
      <c r="T21" s="198"/>
      <c r="U21" s="198"/>
      <c r="V21" s="172"/>
      <c r="W21" s="172"/>
      <c r="X21" s="172"/>
      <c r="Y21" s="172"/>
      <c r="Z21" s="284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4"/>
      <c r="R22" s="172"/>
      <c r="S22" s="172"/>
      <c r="T22" s="198"/>
      <c r="U22" s="198"/>
      <c r="V22" s="172"/>
      <c r="W22" s="172"/>
      <c r="X22" s="172"/>
      <c r="Y22" s="172"/>
      <c r="Z22" s="284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4"/>
      <c r="R23" s="172"/>
      <c r="S23" s="172"/>
      <c r="T23" s="198"/>
      <c r="U23" s="198"/>
      <c r="V23" s="172"/>
      <c r="W23" s="172"/>
      <c r="X23" s="172"/>
      <c r="Y23" s="172"/>
      <c r="Z23" s="284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4"/>
      <c r="R24" s="172"/>
      <c r="S24" s="172"/>
      <c r="T24" s="198"/>
      <c r="U24" s="198"/>
      <c r="V24" s="172"/>
      <c r="W24" s="172"/>
      <c r="X24" s="172"/>
      <c r="Y24" s="172"/>
      <c r="Z24" s="284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4"/>
      <c r="R25" s="172"/>
      <c r="S25" s="172"/>
      <c r="T25" s="198"/>
      <c r="U25" s="198"/>
      <c r="V25" s="172"/>
      <c r="W25" s="172"/>
      <c r="X25" s="172"/>
      <c r="Y25" s="172"/>
      <c r="Z25" s="284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4"/>
      <c r="R26" s="172"/>
      <c r="S26" s="172"/>
      <c r="T26" s="198"/>
      <c r="U26" s="198"/>
      <c r="V26" s="172"/>
      <c r="W26" s="172"/>
      <c r="X26" s="172"/>
      <c r="Y26" s="172"/>
      <c r="Z26" s="284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4"/>
      <c r="R27" s="172"/>
      <c r="S27" s="172"/>
      <c r="T27" s="198"/>
      <c r="U27" s="198"/>
      <c r="V27" s="172"/>
      <c r="W27" s="172"/>
      <c r="X27" s="172"/>
      <c r="Y27" s="172"/>
      <c r="Z27" s="284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4"/>
      <c r="R28" s="172"/>
      <c r="S28" s="172"/>
      <c r="T28" s="198"/>
      <c r="U28" s="198"/>
      <c r="V28" s="172"/>
      <c r="W28" s="172"/>
      <c r="X28" s="172"/>
      <c r="Y28" s="172"/>
      <c r="Z28" s="284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4"/>
      <c r="R29" s="172"/>
      <c r="S29" s="172"/>
      <c r="T29" s="198"/>
      <c r="U29" s="198"/>
      <c r="V29" s="172"/>
      <c r="W29" s="172"/>
      <c r="X29" s="172"/>
      <c r="Y29" s="172"/>
      <c r="Z29" s="284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4"/>
      <c r="R30" s="172"/>
      <c r="S30" s="172"/>
      <c r="T30" s="198"/>
      <c r="U30" s="198"/>
      <c r="V30" s="172"/>
      <c r="W30" s="172"/>
      <c r="X30" s="172"/>
      <c r="Y30" s="172"/>
      <c r="Z30" s="284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4"/>
      <c r="R31" s="172"/>
      <c r="S31" s="172"/>
      <c r="T31" s="198"/>
      <c r="U31" s="198"/>
      <c r="V31" s="172"/>
      <c r="W31" s="172"/>
      <c r="X31" s="172"/>
      <c r="Y31" s="172"/>
      <c r="Z31" s="284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4"/>
      <c r="R32" s="172"/>
      <c r="S32" s="172"/>
      <c r="T32" s="198"/>
      <c r="U32" s="198"/>
      <c r="V32" s="172"/>
      <c r="W32" s="172"/>
      <c r="X32" s="172"/>
      <c r="Y32" s="172"/>
      <c r="Z32" s="284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4"/>
      <c r="R33" s="172"/>
      <c r="S33" s="172"/>
      <c r="T33" s="198"/>
      <c r="U33" s="198"/>
      <c r="V33" s="172"/>
      <c r="W33" s="172"/>
      <c r="X33" s="172"/>
      <c r="Y33" s="172"/>
      <c r="Z33" s="284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4"/>
      <c r="R34" s="172"/>
      <c r="S34" s="172"/>
      <c r="T34" s="198"/>
      <c r="U34" s="198"/>
      <c r="V34" s="172"/>
      <c r="W34" s="172"/>
      <c r="X34" s="172"/>
      <c r="Y34" s="172"/>
      <c r="Z34" s="284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4"/>
      <c r="R35" s="172"/>
      <c r="S35" s="172"/>
      <c r="T35" s="198"/>
      <c r="U35" s="198"/>
      <c r="V35" s="172"/>
      <c r="W35" s="172"/>
      <c r="X35" s="172"/>
      <c r="Y35" s="172"/>
      <c r="Z35" s="284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4"/>
      <c r="R36" s="172"/>
      <c r="S36" s="172"/>
      <c r="T36" s="198"/>
      <c r="U36" s="198"/>
      <c r="V36" s="172"/>
      <c r="W36" s="172"/>
      <c r="X36" s="172"/>
      <c r="Y36" s="172"/>
      <c r="Z36" s="284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4"/>
      <c r="R37" s="172"/>
      <c r="S37" s="172"/>
      <c r="T37" s="198"/>
      <c r="U37" s="198"/>
      <c r="V37" s="172"/>
      <c r="W37" s="172"/>
      <c r="X37" s="172"/>
      <c r="Y37" s="172"/>
      <c r="Z37" s="284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4"/>
      <c r="R38" s="172"/>
      <c r="S38" s="172"/>
      <c r="T38" s="198"/>
      <c r="U38" s="198"/>
      <c r="V38" s="172"/>
      <c r="W38" s="172"/>
      <c r="X38" s="172"/>
      <c r="Y38" s="172"/>
      <c r="Z38" s="284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4"/>
      <c r="R39" s="172"/>
      <c r="S39" s="172"/>
      <c r="T39" s="198"/>
      <c r="U39" s="198"/>
      <c r="V39" s="172"/>
      <c r="W39" s="172"/>
      <c r="X39" s="172"/>
      <c r="Y39" s="172"/>
      <c r="Z39" s="284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4"/>
      <c r="R40" s="172"/>
      <c r="S40" s="172"/>
      <c r="T40" s="198"/>
      <c r="U40" s="198"/>
      <c r="V40" s="172"/>
      <c r="W40" s="172"/>
      <c r="X40" s="172"/>
      <c r="Y40" s="172"/>
      <c r="Z40" s="284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4"/>
      <c r="R41" s="172"/>
      <c r="S41" s="172"/>
      <c r="T41" s="198"/>
      <c r="U41" s="198"/>
      <c r="V41" s="172"/>
      <c r="W41" s="172"/>
      <c r="X41" s="172"/>
      <c r="Y41" s="172"/>
      <c r="Z41" s="284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4"/>
      <c r="R42" s="172"/>
      <c r="S42" s="172"/>
      <c r="T42" s="198"/>
      <c r="U42" s="198"/>
      <c r="V42" s="172"/>
      <c r="W42" s="172"/>
      <c r="X42" s="172"/>
      <c r="Y42" s="172"/>
      <c r="Z42" s="284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4"/>
      <c r="R43" s="172"/>
      <c r="S43" s="172"/>
      <c r="T43" s="198"/>
      <c r="U43" s="198"/>
      <c r="V43" s="172"/>
      <c r="W43" s="172"/>
      <c r="X43" s="172"/>
      <c r="Y43" s="172"/>
      <c r="Z43" s="284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4"/>
      <c r="R44" s="172"/>
      <c r="S44" s="172"/>
      <c r="T44" s="198"/>
      <c r="U44" s="198"/>
      <c r="V44" s="172"/>
      <c r="W44" s="172"/>
      <c r="X44" s="172"/>
      <c r="Y44" s="172"/>
      <c r="Z44" s="284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4"/>
      <c r="R45" s="172"/>
      <c r="S45" s="172"/>
      <c r="T45" s="198"/>
      <c r="U45" s="198"/>
      <c r="V45" s="172"/>
      <c r="W45" s="172"/>
      <c r="X45" s="172"/>
      <c r="Y45" s="172"/>
      <c r="Z45" s="284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4"/>
      <c r="R46" s="172"/>
      <c r="S46" s="172"/>
      <c r="T46" s="198"/>
      <c r="U46" s="198"/>
      <c r="V46" s="172"/>
      <c r="W46" s="172"/>
      <c r="X46" s="172"/>
      <c r="Y46" s="172"/>
      <c r="Z46" s="284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4"/>
      <c r="R47" s="172"/>
      <c r="S47" s="172"/>
      <c r="T47" s="198"/>
      <c r="U47" s="198"/>
      <c r="V47" s="172"/>
      <c r="W47" s="172"/>
      <c r="X47" s="172"/>
      <c r="Y47" s="172"/>
      <c r="Z47" s="284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4"/>
      <c r="R48" s="172"/>
      <c r="S48" s="172"/>
      <c r="T48" s="198"/>
      <c r="U48" s="198"/>
      <c r="V48" s="172"/>
      <c r="W48" s="172"/>
      <c r="X48" s="172"/>
      <c r="Y48" s="172"/>
      <c r="Z48" s="284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4"/>
      <c r="R49" s="172"/>
      <c r="S49" s="172"/>
      <c r="T49" s="198"/>
      <c r="U49" s="198"/>
      <c r="V49" s="172"/>
      <c r="W49" s="172"/>
      <c r="X49" s="172"/>
      <c r="Y49" s="172"/>
      <c r="Z49" s="284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4"/>
      <c r="R50" s="172"/>
      <c r="S50" s="172"/>
      <c r="T50" s="198"/>
      <c r="U50" s="198"/>
      <c r="V50" s="172"/>
      <c r="W50" s="172"/>
      <c r="X50" s="172"/>
      <c r="Y50" s="172"/>
      <c r="Z50" s="284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4"/>
      <c r="R51" s="172"/>
      <c r="S51" s="172"/>
      <c r="T51" s="198"/>
      <c r="U51" s="198"/>
      <c r="V51" s="172"/>
      <c r="W51" s="172"/>
      <c r="X51" s="172"/>
      <c r="Y51" s="172"/>
      <c r="Z51" s="284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4"/>
      <c r="R52" s="172"/>
      <c r="S52" s="172"/>
      <c r="T52" s="198"/>
      <c r="U52" s="198"/>
      <c r="V52" s="172"/>
      <c r="W52" s="172"/>
      <c r="X52" s="172"/>
      <c r="Y52" s="172"/>
      <c r="Z52" s="284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4"/>
      <c r="R53" s="172"/>
      <c r="S53" s="172"/>
      <c r="T53" s="198"/>
      <c r="U53" s="198"/>
      <c r="V53" s="172"/>
      <c r="W53" s="172"/>
      <c r="X53" s="172"/>
      <c r="Y53" s="172"/>
      <c r="Z53" s="284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4"/>
      <c r="R54" s="172"/>
      <c r="S54" s="172"/>
      <c r="T54" s="198"/>
      <c r="U54" s="198"/>
      <c r="V54" s="172"/>
      <c r="W54" s="172"/>
      <c r="X54" s="172"/>
      <c r="Y54" s="172"/>
      <c r="Z54" s="284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4"/>
      <c r="R55" s="172"/>
      <c r="S55" s="172"/>
      <c r="T55" s="198"/>
      <c r="U55" s="198"/>
      <c r="V55" s="172"/>
      <c r="W55" s="172"/>
      <c r="X55" s="172"/>
      <c r="Y55" s="172"/>
      <c r="Z55" s="284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4"/>
      <c r="R56" s="172"/>
      <c r="S56" s="172"/>
      <c r="T56" s="198"/>
      <c r="U56" s="198"/>
      <c r="V56" s="172"/>
      <c r="W56" s="172"/>
      <c r="X56" s="172"/>
      <c r="Y56" s="172"/>
      <c r="Z56" s="284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4"/>
      <c r="R57" s="172"/>
      <c r="S57" s="172"/>
      <c r="T57" s="198"/>
      <c r="U57" s="198"/>
      <c r="V57" s="172"/>
      <c r="W57" s="172"/>
      <c r="X57" s="172"/>
      <c r="Y57" s="172"/>
      <c r="Z57" s="284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4"/>
      <c r="R58" s="172"/>
      <c r="S58" s="172"/>
      <c r="T58" s="198"/>
      <c r="U58" s="198"/>
      <c r="V58" s="172"/>
      <c r="W58" s="172"/>
      <c r="X58" s="172"/>
      <c r="Y58" s="172"/>
      <c r="Z58" s="284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4"/>
      <c r="R59" s="172"/>
      <c r="S59" s="172"/>
      <c r="T59" s="198"/>
      <c r="U59" s="198"/>
      <c r="V59" s="172"/>
      <c r="W59" s="172"/>
      <c r="X59" s="172"/>
      <c r="Y59" s="172"/>
      <c r="Z59" s="284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Jamaica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1"/>
      <c r="V1" s="372"/>
      <c r="W1" s="372"/>
      <c r="X1" s="373"/>
      <c r="Y1" s="240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74"/>
      <c r="V2" s="375"/>
      <c r="W2" s="375"/>
      <c r="X2" s="376"/>
      <c r="Y2" s="240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0"/>
      <c r="E3" s="381"/>
      <c r="F3" s="381"/>
      <c r="G3" s="381"/>
      <c r="H3" s="381"/>
      <c r="I3" s="382"/>
      <c r="J3" s="382"/>
      <c r="K3" s="382"/>
      <c r="L3" s="381"/>
      <c r="M3" s="381"/>
      <c r="N3" s="381"/>
      <c r="O3" s="381"/>
      <c r="P3" s="381"/>
      <c r="Q3" s="381"/>
      <c r="R3" s="381"/>
      <c r="S3" s="381"/>
      <c r="T3" s="381"/>
      <c r="U3" s="377"/>
      <c r="V3" s="378"/>
      <c r="W3" s="378"/>
      <c r="X3" s="379"/>
      <c r="Y3" s="240"/>
      <c r="Z3" s="56"/>
      <c r="AA3" s="56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26" t="s">
        <v>201</v>
      </c>
      <c r="B4" s="326" t="s">
        <v>370</v>
      </c>
      <c r="C4" s="316" t="s">
        <v>221</v>
      </c>
      <c r="D4" s="316" t="s">
        <v>222</v>
      </c>
      <c r="E4" s="316"/>
      <c r="F4" s="316"/>
      <c r="G4" s="316"/>
      <c r="H4" s="32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15" t="s">
        <v>232</v>
      </c>
      <c r="V4" s="315" t="s">
        <v>233</v>
      </c>
      <c r="W4" s="315" t="s">
        <v>234</v>
      </c>
      <c r="X4" s="315" t="s">
        <v>235</v>
      </c>
      <c r="Y4" s="315" t="s">
        <v>236</v>
      </c>
      <c r="Z4" s="59"/>
      <c r="AA4" s="323" t="s">
        <v>237</v>
      </c>
      <c r="AB4" s="324" t="s">
        <v>238</v>
      </c>
      <c r="AC4" s="319" t="s">
        <v>239</v>
      </c>
      <c r="AD4" s="319"/>
      <c r="AE4" s="319"/>
      <c r="AF4" s="319"/>
      <c r="AG4" s="319"/>
      <c r="AH4" s="319" t="s">
        <v>244</v>
      </c>
      <c r="AI4" s="319" t="s">
        <v>128</v>
      </c>
      <c r="AJ4" s="319" t="s">
        <v>245</v>
      </c>
      <c r="AK4" s="319" t="s">
        <v>129</v>
      </c>
      <c r="AL4" s="321" t="s">
        <v>130</v>
      </c>
      <c r="AM4" s="321" t="s">
        <v>246</v>
      </c>
      <c r="AN4" s="321" t="s">
        <v>131</v>
      </c>
      <c r="AO4" s="321" t="s">
        <v>132</v>
      </c>
      <c r="AP4" s="317" t="s">
        <v>247</v>
      </c>
    </row>
    <row r="5" spans="1:43" s="54" customFormat="1" ht="60.75" customHeight="1" x14ac:dyDescent="0.25">
      <c r="A5" s="326"/>
      <c r="B5" s="326"/>
      <c r="C5" s="316"/>
      <c r="D5" s="238" t="s">
        <v>133</v>
      </c>
      <c r="E5" s="238" t="s">
        <v>224</v>
      </c>
      <c r="F5" s="238" t="s">
        <v>225</v>
      </c>
      <c r="G5" s="238" t="s">
        <v>352</v>
      </c>
      <c r="H5" s="239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6" t="s">
        <v>227</v>
      </c>
      <c r="N5" s="226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6" t="s">
        <v>229</v>
      </c>
      <c r="T5" s="314"/>
      <c r="U5" s="316"/>
      <c r="V5" s="316"/>
      <c r="W5" s="316"/>
      <c r="X5" s="316"/>
      <c r="Y5" s="316"/>
      <c r="Z5" s="227" t="s">
        <v>240</v>
      </c>
      <c r="AA5" s="323"/>
      <c r="AB5" s="325"/>
      <c r="AC5" s="63" t="s">
        <v>241</v>
      </c>
      <c r="AD5" s="237" t="s">
        <v>224</v>
      </c>
      <c r="AE5" s="237" t="s">
        <v>225</v>
      </c>
      <c r="AF5" s="63" t="s">
        <v>242</v>
      </c>
      <c r="AG5" s="63" t="s">
        <v>243</v>
      </c>
      <c r="AH5" s="320"/>
      <c r="AI5" s="320"/>
      <c r="AJ5" s="320"/>
      <c r="AK5" s="320"/>
      <c r="AL5" s="322"/>
      <c r="AM5" s="322"/>
      <c r="AN5" s="322"/>
      <c r="AO5" s="322"/>
      <c r="AP5" s="318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34" t="str">
        <f>CONCATENATE(Leyendas!$C$4)</f>
        <v xml:space="preserve">ACCUMULATED INDICATORS FOR THE YEAR 2018
(total samples were used for the calculation) </v>
      </c>
      <c r="D60" s="334"/>
      <c r="E60" s="334"/>
      <c r="F60" s="334"/>
      <c r="G60" s="334"/>
      <c r="H60" s="334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08" t="s">
        <v>248</v>
      </c>
      <c r="D61" s="309"/>
      <c r="E61" s="309"/>
      <c r="F61" s="309"/>
      <c r="G61" s="310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08" t="s">
        <v>249</v>
      </c>
      <c r="D62" s="309"/>
      <c r="E62" s="309"/>
      <c r="F62" s="309"/>
      <c r="G62" s="310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08" t="s">
        <v>250</v>
      </c>
      <c r="E63" s="309"/>
      <c r="F63" s="309"/>
      <c r="G63" s="310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08" t="s">
        <v>251</v>
      </c>
      <c r="E64" s="309"/>
      <c r="F64" s="309"/>
      <c r="G64" s="310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1" t="s">
        <v>252</v>
      </c>
      <c r="D65" s="332"/>
      <c r="E65" s="332"/>
      <c r="F65" s="332"/>
      <c r="G65" s="33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2018-06-07T09:35:27Z</dcterms:modified>
</cp:coreProperties>
</file>