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52511" concurrentCalc="0"/>
</workbook>
</file>

<file path=xl/calcChain.xml><?xml version="1.0" encoding="utf-8"?>
<calcChain xmlns="http://schemas.openxmlformats.org/spreadsheetml/2006/main">
  <c r="J8" i="21" l="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c r="BG379" i="6"/>
  <c r="BG493" i="6"/>
  <c r="BG376" i="6"/>
  <c r="BG490" i="6"/>
  <c r="BG385"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BG218" i="6"/>
  <c r="BG200" i="6"/>
  <c r="BG215" i="6"/>
  <c r="BG221" i="6"/>
  <c r="BG206" i="6"/>
  <c r="BG212"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I9" i="2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U176" i="6"/>
  <c r="T170" i="6"/>
  <c r="T176" i="6"/>
  <c r="S170" i="6"/>
  <c r="S176" i="6"/>
  <c r="R170" i="6"/>
  <c r="R176" i="6"/>
  <c r="Q170" i="6"/>
  <c r="Q176" i="6"/>
  <c r="P170" i="6"/>
  <c r="P176" i="6"/>
  <c r="O170" i="6"/>
  <c r="O176" i="6"/>
  <c r="N170" i="6"/>
  <c r="N176" i="6"/>
  <c r="M170" i="6"/>
  <c r="M176" i="6"/>
  <c r="L170" i="6"/>
  <c r="L176" i="6"/>
  <c r="K170" i="6"/>
  <c r="K176" i="6"/>
  <c r="J170" i="6"/>
  <c r="J176" i="6"/>
  <c r="I170" i="6"/>
  <c r="I176" i="6"/>
  <c r="H170" i="6"/>
  <c r="H176" i="6"/>
  <c r="G170" i="6"/>
  <c r="G176" i="6"/>
  <c r="F170" i="6"/>
  <c r="F176" i="6"/>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P17" i="6"/>
  <c r="AQ17" i="6"/>
  <c r="AR17" i="6"/>
  <c r="AS17" i="6"/>
  <c r="AT17" i="6"/>
  <c r="AU17" i="6"/>
  <c r="AV17" i="6"/>
  <c r="AW17" i="6"/>
  <c r="AX17" i="6"/>
  <c r="AY17" i="6"/>
  <c r="AZ17" i="6"/>
  <c r="BA17"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c r="G26" i="6"/>
  <c r="H26" i="6"/>
  <c r="H32" i="6"/>
  <c r="I26" i="6"/>
  <c r="J26" i="6"/>
  <c r="K26" i="6"/>
  <c r="L26" i="6"/>
  <c r="L32" i="6"/>
  <c r="M26" i="6"/>
  <c r="N26" i="6"/>
  <c r="N32" i="6"/>
  <c r="O26" i="6"/>
  <c r="P26" i="6"/>
  <c r="Q26" i="6"/>
  <c r="R26" i="6"/>
  <c r="S26" i="6"/>
  <c r="T26" i="6"/>
  <c r="T32" i="6"/>
  <c r="U26" i="6"/>
  <c r="V26" i="6"/>
  <c r="V32" i="6"/>
  <c r="W26" i="6"/>
  <c r="X26" i="6"/>
  <c r="X32" i="6"/>
  <c r="Y26" i="6"/>
  <c r="Z26" i="6"/>
  <c r="Z32" i="6"/>
  <c r="AA26" i="6"/>
  <c r="AB26" i="6"/>
  <c r="AB32" i="6"/>
  <c r="AC26" i="6"/>
  <c r="AD26" i="6"/>
  <c r="AD32" i="6"/>
  <c r="AE26" i="6"/>
  <c r="AF26" i="6"/>
  <c r="AF32" i="6"/>
  <c r="AG26" i="6"/>
  <c r="AH26" i="6"/>
  <c r="AH32" i="6"/>
  <c r="AI26" i="6"/>
  <c r="AJ26" i="6"/>
  <c r="AJ32" i="6"/>
  <c r="AK26" i="6"/>
  <c r="AL26" i="6"/>
  <c r="AM26" i="6"/>
  <c r="AN26" i="6"/>
  <c r="AO26" i="6"/>
  <c r="AP26" i="6"/>
  <c r="AQ26" i="6"/>
  <c r="AR26" i="6"/>
  <c r="AS26" i="6"/>
  <c r="AT26" i="6"/>
  <c r="AT32" i="6"/>
  <c r="AU26" i="6"/>
  <c r="AV26" i="6"/>
  <c r="AV32" i="6"/>
  <c r="AW26" i="6"/>
  <c r="AX26" i="6"/>
  <c r="AX32" i="6"/>
  <c r="AY26" i="6"/>
  <c r="AZ26" i="6"/>
  <c r="BA26" i="6"/>
  <c r="BB26" i="6"/>
  <c r="BB32" i="6"/>
  <c r="BC26" i="6"/>
  <c r="BD26" i="6"/>
  <c r="BD32"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P44" i="6"/>
  <c r="AQ44" i="6"/>
  <c r="AR44" i="6"/>
  <c r="AR50" i="6"/>
  <c r="AS44" i="6"/>
  <c r="AT44" i="6"/>
  <c r="AU44" i="6"/>
  <c r="AV44" i="6"/>
  <c r="AV50" i="6"/>
  <c r="AW44" i="6"/>
  <c r="AX44" i="6"/>
  <c r="AY44"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c r="J62" i="6"/>
  <c r="K62" i="6"/>
  <c r="L62" i="6"/>
  <c r="L68" i="6"/>
  <c r="M62" i="6"/>
  <c r="M68" i="6"/>
  <c r="N62" i="6"/>
  <c r="O62" i="6"/>
  <c r="P62" i="6"/>
  <c r="P68" i="6"/>
  <c r="Q62" i="6"/>
  <c r="R62" i="6"/>
  <c r="S62" i="6"/>
  <c r="T62" i="6"/>
  <c r="T68" i="6"/>
  <c r="U62" i="6"/>
  <c r="V62" i="6"/>
  <c r="W62" i="6"/>
  <c r="X62" i="6"/>
  <c r="X68" i="6"/>
  <c r="Y62" i="6"/>
  <c r="Y68" i="6"/>
  <c r="Z62" i="6"/>
  <c r="AA62" i="6"/>
  <c r="AB62" i="6"/>
  <c r="AB68" i="6"/>
  <c r="AC62" i="6"/>
  <c r="AC68" i="6"/>
  <c r="AD62" i="6"/>
  <c r="AE62" i="6"/>
  <c r="AF62" i="6"/>
  <c r="AF68" i="6"/>
  <c r="AG62" i="6"/>
  <c r="AH62" i="6"/>
  <c r="AI62" i="6"/>
  <c r="AJ62" i="6"/>
  <c r="AK62" i="6"/>
  <c r="AK68" i="6"/>
  <c r="AL62" i="6"/>
  <c r="AM62" i="6"/>
  <c r="AN62" i="6"/>
  <c r="AN68" i="6"/>
  <c r="AO62" i="6"/>
  <c r="AO68" i="6"/>
  <c r="AP62" i="6"/>
  <c r="AQ62" i="6"/>
  <c r="AR62" i="6"/>
  <c r="AR68" i="6"/>
  <c r="AS62" i="6"/>
  <c r="AS68" i="6"/>
  <c r="AT62" i="6"/>
  <c r="AU62" i="6"/>
  <c r="AV62" i="6"/>
  <c r="AV68" i="6"/>
  <c r="AW62" i="6"/>
  <c r="AW68" i="6"/>
  <c r="AX62" i="6"/>
  <c r="AY62" i="6"/>
  <c r="AZ62" i="6"/>
  <c r="AZ68" i="6"/>
  <c r="BA62" i="6"/>
  <c r="BA68" i="6"/>
  <c r="BB62" i="6"/>
  <c r="BB68" i="6"/>
  <c r="BC62" i="6"/>
  <c r="BC68" i="6"/>
  <c r="BD62" i="6"/>
  <c r="BD68" i="6"/>
  <c r="BE62" i="6"/>
  <c r="BE68" i="6"/>
  <c r="BF62" i="6"/>
  <c r="BF68"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M77" i="6"/>
  <c r="AN71" i="6"/>
  <c r="AO71" i="6"/>
  <c r="AP71" i="6"/>
  <c r="AP77" i="6"/>
  <c r="AQ71" i="6"/>
  <c r="AQ77" i="6"/>
  <c r="AR71" i="6"/>
  <c r="AS71"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1" i="6"/>
  <c r="BG77"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V80" i="6"/>
  <c r="AV86" i="6"/>
  <c r="AW80" i="6"/>
  <c r="AW86" i="6"/>
  <c r="AX80" i="6"/>
  <c r="AX86" i="6"/>
  <c r="AY80" i="6"/>
  <c r="AY86" i="6"/>
  <c r="AZ80" i="6"/>
  <c r="AZ86" i="6"/>
  <c r="BA80" i="6"/>
  <c r="BA86" i="6"/>
  <c r="BB80" i="6"/>
  <c r="BB86" i="6"/>
  <c r="BC80" i="6"/>
  <c r="BC86" i="6"/>
  <c r="BD80" i="6"/>
  <c r="BD86" i="6"/>
  <c r="BE80" i="6"/>
  <c r="BE86" i="6"/>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E89" i="6"/>
  <c r="AF89" i="6"/>
  <c r="AG89" i="6"/>
  <c r="AH89" i="6"/>
  <c r="AH95" i="6"/>
  <c r="AI89" i="6"/>
  <c r="AJ89" i="6"/>
  <c r="AK89"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c r="X98" i="6"/>
  <c r="X104" i="6"/>
  <c r="Y98" i="6"/>
  <c r="Z98"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c r="Q116" i="6"/>
  <c r="R116" i="6"/>
  <c r="S116" i="6"/>
  <c r="T116" i="6"/>
  <c r="T122" i="6"/>
  <c r="U116" i="6"/>
  <c r="V116" i="6"/>
  <c r="W116" i="6"/>
  <c r="X116" i="6"/>
  <c r="X122" i="6"/>
  <c r="Y116" i="6"/>
  <c r="Z116" i="6"/>
  <c r="AA116" i="6"/>
  <c r="AB116" i="6"/>
  <c r="AC116" i="6"/>
  <c r="AD116" i="6"/>
  <c r="AE116" i="6"/>
  <c r="AF116" i="6"/>
  <c r="AG116" i="6"/>
  <c r="AH116" i="6"/>
  <c r="AI116" i="6"/>
  <c r="AJ116" i="6"/>
  <c r="AK116" i="6"/>
  <c r="AL116" i="6"/>
  <c r="AM116" i="6"/>
  <c r="AN116" i="6"/>
  <c r="AN122" i="6"/>
  <c r="AO116"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c r="K125" i="6"/>
  <c r="L125" i="6"/>
  <c r="L131" i="6"/>
  <c r="M125" i="6"/>
  <c r="M131" i="6"/>
  <c r="N125" i="6"/>
  <c r="O125" i="6"/>
  <c r="P125" i="6"/>
  <c r="Q125" i="6"/>
  <c r="R125" i="6"/>
  <c r="S125" i="6"/>
  <c r="T125" i="6"/>
  <c r="U125" i="6"/>
  <c r="U131" i="6"/>
  <c r="V125" i="6"/>
  <c r="W125" i="6"/>
  <c r="X125" i="6"/>
  <c r="Y125" i="6"/>
  <c r="Z125" i="6"/>
  <c r="AA125"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c r="G134" i="6"/>
  <c r="H134" i="6"/>
  <c r="I134" i="6"/>
  <c r="J134" i="6"/>
  <c r="J140" i="6"/>
  <c r="K134" i="6"/>
  <c r="L134" i="6"/>
  <c r="M134"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V134" i="6"/>
  <c r="AW134" i="6"/>
  <c r="AX134" i="6"/>
  <c r="AX140"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c r="M143" i="6"/>
  <c r="N143" i="6"/>
  <c r="O143" i="6"/>
  <c r="P143" i="6"/>
  <c r="Q143" i="6"/>
  <c r="R143" i="6"/>
  <c r="S143" i="6"/>
  <c r="T143" i="6"/>
  <c r="T149" i="6"/>
  <c r="U143" i="6"/>
  <c r="V143" i="6"/>
  <c r="W143" i="6"/>
  <c r="X143" i="6"/>
  <c r="Y143" i="6"/>
  <c r="Z143" i="6"/>
  <c r="AA143" i="6"/>
  <c r="AB143" i="6"/>
  <c r="AB149" i="6"/>
  <c r="AC143" i="6"/>
  <c r="AD143" i="6"/>
  <c r="AE143" i="6"/>
  <c r="AF143" i="6"/>
  <c r="AF149" i="6"/>
  <c r="AG143" i="6"/>
  <c r="AH143" i="6"/>
  <c r="AI143" i="6"/>
  <c r="AJ143" i="6"/>
  <c r="AK143" i="6"/>
  <c r="AL143" i="6"/>
  <c r="AM143" i="6"/>
  <c r="AN143" i="6"/>
  <c r="AN149" i="6"/>
  <c r="AO143" i="6"/>
  <c r="AP143" i="6"/>
  <c r="AQ143"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c r="Q152" i="6"/>
  <c r="R152" i="6"/>
  <c r="S152" i="6"/>
  <c r="T152" i="6"/>
  <c r="T158" i="6"/>
  <c r="U152" i="6"/>
  <c r="V152" i="6"/>
  <c r="W152" i="6"/>
  <c r="X152" i="6"/>
  <c r="Y152" i="6"/>
  <c r="Z152" i="6"/>
  <c r="AA152" i="6"/>
  <c r="AB152" i="6"/>
  <c r="AB158" i="6"/>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J161" i="6"/>
  <c r="AJ167" i="6"/>
  <c r="AK161" i="6"/>
  <c r="AL161" i="6"/>
  <c r="AM161" i="6"/>
  <c r="AN161" i="6"/>
  <c r="AO161" i="6"/>
  <c r="AP161" i="6"/>
  <c r="AQ161" i="6"/>
  <c r="AR161" i="6"/>
  <c r="AR167" i="6"/>
  <c r="AS161" i="6"/>
  <c r="AT161" i="6"/>
  <c r="AU161" i="6"/>
  <c r="AV161" i="6"/>
  <c r="AV167" i="6"/>
  <c r="AW161" i="6"/>
  <c r="AX161" i="6"/>
  <c r="AY161" i="6"/>
  <c r="AZ161" i="6"/>
  <c r="BA161" i="6"/>
  <c r="BA167" i="6"/>
  <c r="BB161" i="6"/>
  <c r="BB167" i="6"/>
  <c r="BC161" i="6"/>
  <c r="BC167" i="6"/>
  <c r="BD161" i="6"/>
  <c r="BD167" i="6"/>
  <c r="BE161" i="6"/>
  <c r="BE167" i="6"/>
  <c r="BF161" i="6"/>
  <c r="BF167" i="6"/>
  <c r="BG162" i="6"/>
  <c r="BG163" i="6"/>
  <c r="BG161"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c r="C400" i="6"/>
  <c r="BI401" i="6"/>
  <c r="D403" i="6"/>
  <c r="F403" i="6"/>
  <c r="F400"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c r="D29" i="2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c r="A2" i="21"/>
  <c r="A2" i="20"/>
  <c r="A2" i="19"/>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c r="BG1179" i="6"/>
  <c r="BK1180" i="6"/>
  <c r="BG956" i="6"/>
  <c r="BK957" i="6"/>
  <c r="BG901" i="6"/>
  <c r="BG1225" i="6"/>
  <c r="BG1207" i="6"/>
  <c r="BG1067" i="6"/>
  <c r="BK1068" i="6"/>
  <c r="BG985" i="6"/>
  <c r="BG913" i="6"/>
  <c r="BG846" i="6"/>
  <c r="BK847" i="6"/>
  <c r="BG655" i="6"/>
  <c r="BG623" i="6"/>
  <c r="BK624" i="6"/>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c r="M21" i="18"/>
  <c r="BG1231" i="6"/>
  <c r="BG1228" i="6"/>
  <c r="F15" i="21"/>
  <c r="I268" i="6"/>
  <c r="BD267" i="6"/>
  <c r="BG734" i="6"/>
  <c r="BK735" i="6"/>
  <c r="BG448" i="6"/>
  <c r="M26" i="18"/>
  <c r="BG79" i="6"/>
  <c r="H276" i="6"/>
  <c r="J258" i="6"/>
  <c r="AM258" i="6"/>
  <c r="BG1792" i="6"/>
  <c r="AF258" i="6"/>
  <c r="N43" i="18"/>
  <c r="M43" i="18"/>
  <c r="F29" i="22"/>
  <c r="F30" i="18"/>
  <c r="BG1733" i="6"/>
  <c r="BK1734" i="6"/>
  <c r="C28" i="18"/>
  <c r="H43" i="18"/>
  <c r="J35" i="18"/>
  <c r="J37" i="18"/>
  <c r="I33" i="18"/>
  <c r="G16" i="18"/>
  <c r="T42" i="18"/>
  <c r="BG967" i="6"/>
  <c r="AW272" i="6"/>
  <c r="AW276" i="6"/>
  <c r="AA263" i="6"/>
  <c r="AA268" i="6"/>
  <c r="AS258" i="6"/>
  <c r="AD258" i="6"/>
  <c r="T43" i="18"/>
  <c r="G27" i="22"/>
  <c r="BG1401" i="6"/>
  <c r="BK1402" i="6"/>
  <c r="M39" i="18"/>
  <c r="S27" i="22"/>
  <c r="P29" i="22"/>
  <c r="P30" i="18"/>
  <c r="G20" i="18"/>
  <c r="BG1216" i="6"/>
  <c r="E15" i="21"/>
  <c r="BG957" i="6"/>
  <c r="BK958" i="6"/>
  <c r="AV263" i="6"/>
  <c r="AV268" i="6"/>
  <c r="AN268" i="6"/>
  <c r="AN263" i="6"/>
  <c r="G26" i="18"/>
  <c r="G42" i="18"/>
  <c r="H42" i="18"/>
  <c r="BG1734" i="6"/>
  <c r="BK1735" i="6"/>
  <c r="BG1178" i="6"/>
  <c r="BK1179" i="6"/>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c r="BG874" i="6"/>
  <c r="BG862" i="6"/>
  <c r="BG469" i="6"/>
  <c r="BG427" i="6"/>
  <c r="D8" i="21"/>
  <c r="BG418" i="6"/>
  <c r="BG331" i="6"/>
  <c r="AZ277" i="6"/>
  <c r="H267" i="6"/>
  <c r="H263" i="6"/>
  <c r="T267" i="6"/>
  <c r="BG1624" i="6"/>
  <c r="BG1068" i="6"/>
  <c r="BK1069" i="6"/>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K625" i="6"/>
  <c r="BG513" i="6"/>
  <c r="BK514" i="6"/>
  <c r="BG512" i="6"/>
  <c r="BK513" i="6"/>
  <c r="BG301" i="6"/>
  <c r="BG291" i="6"/>
  <c r="BK292" i="6"/>
  <c r="BG290" i="6"/>
  <c r="BK291" i="6"/>
  <c r="AU277" i="6"/>
  <c r="AN277" i="6"/>
  <c r="AO268" i="6"/>
  <c r="N268" i="6"/>
  <c r="AH267" i="6"/>
  <c r="AO259" i="6"/>
  <c r="BG1015" i="6"/>
  <c r="BG895" i="6"/>
  <c r="F12" i="2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c r="BG123" i="6"/>
  <c r="AQ113" i="6"/>
  <c r="AI113" i="6"/>
  <c r="S113" i="6"/>
  <c r="AI77" i="6"/>
  <c r="T59" i="6"/>
  <c r="AP32" i="6"/>
  <c r="AY149" i="6"/>
  <c r="AQ149" i="6"/>
  <c r="AI149" i="6"/>
  <c r="AA149" i="6"/>
  <c r="S149" i="6"/>
  <c r="K149" i="6"/>
  <c r="BG141" i="6"/>
  <c r="BG35" i="6"/>
  <c r="BG41" i="6"/>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c r="BG160" i="6"/>
  <c r="BG143" i="6"/>
  <c r="BG149" i="6"/>
  <c r="BG80" i="6"/>
  <c r="BG86" i="6"/>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c r="BD260" i="6"/>
  <c r="AZ260" i="6"/>
  <c r="AV260" i="6"/>
  <c r="AV266" i="6"/>
  <c r="D49" i="16"/>
  <c r="AB260" i="6"/>
  <c r="AB266" i="6"/>
  <c r="D29" i="16"/>
  <c r="H260" i="6"/>
  <c r="H266" i="6"/>
  <c r="D9" i="16"/>
  <c r="BC260" i="6"/>
  <c r="AY260" i="6"/>
  <c r="AY266" i="6"/>
  <c r="D52" i="16"/>
  <c r="AU260" i="6"/>
  <c r="AU266" i="6"/>
  <c r="D48" i="16"/>
  <c r="AQ260" i="6"/>
  <c r="AQ266" i="6"/>
  <c r="D44" i="16"/>
  <c r="AM260" i="6"/>
  <c r="AI260" i="6"/>
  <c r="AI266" i="6"/>
  <c r="D36" i="16"/>
  <c r="AE260" i="6"/>
  <c r="AE266" i="6"/>
  <c r="D32" i="16"/>
  <c r="AA260" i="6"/>
  <c r="AA266" i="6"/>
  <c r="D28" i="16"/>
  <c r="W260" i="6"/>
  <c r="S260" i="6"/>
  <c r="S266" i="6"/>
  <c r="D20" i="16"/>
  <c r="O260" i="6"/>
  <c r="O266" i="6"/>
  <c r="D16" i="16"/>
  <c r="K260" i="6"/>
  <c r="K266" i="6"/>
  <c r="D12" i="16"/>
  <c r="G260" i="6"/>
  <c r="AL260" i="6"/>
  <c r="AL266" i="6"/>
  <c r="D39" i="16"/>
  <c r="V260" i="6"/>
  <c r="V266" i="6"/>
  <c r="D23" i="16"/>
  <c r="BE260" i="6"/>
  <c r="BE266" i="6"/>
  <c r="D58" i="16"/>
  <c r="BA260" i="6"/>
  <c r="AW260" i="6"/>
  <c r="AW266" i="6"/>
  <c r="D50" i="16"/>
  <c r="AS260" i="6"/>
  <c r="AS266" i="6"/>
  <c r="D46" i="16"/>
  <c r="AO260" i="6"/>
  <c r="AK260" i="6"/>
  <c r="AK266" i="6"/>
  <c r="D38" i="16"/>
  <c r="AG260" i="6"/>
  <c r="AG266" i="6"/>
  <c r="D34" i="16"/>
  <c r="AC260" i="6"/>
  <c r="AC266" i="6"/>
  <c r="D30" i="16"/>
  <c r="Y260" i="6"/>
  <c r="Y266" i="6"/>
  <c r="D26" i="16"/>
  <c r="U260" i="6"/>
  <c r="U266" i="6"/>
  <c r="D22" i="16"/>
  <c r="Q260" i="6"/>
  <c r="Q266" i="6"/>
  <c r="D18" i="16"/>
  <c r="M260" i="6"/>
  <c r="M266" i="6"/>
  <c r="D14" i="16"/>
  <c r="I260" i="6"/>
  <c r="I266" i="6"/>
  <c r="D10" i="16"/>
  <c r="BG38" i="6"/>
  <c r="BG20" i="6"/>
  <c r="AR23" i="6"/>
  <c r="AR260" i="6"/>
  <c r="AR266" i="6"/>
  <c r="D45" i="16"/>
  <c r="AN23" i="6"/>
  <c r="AN260" i="6"/>
  <c r="AN266" i="6"/>
  <c r="D41" i="16"/>
  <c r="AJ23" i="6"/>
  <c r="AJ260" i="6"/>
  <c r="AJ266" i="6"/>
  <c r="D37" i="16"/>
  <c r="AF23" i="6"/>
  <c r="D34" i="17"/>
  <c r="AF260" i="6"/>
  <c r="AF266" i="6"/>
  <c r="D33" i="16"/>
  <c r="X23" i="6"/>
  <c r="X260" i="6"/>
  <c r="X266" i="6"/>
  <c r="D25" i="16"/>
  <c r="T23" i="6"/>
  <c r="T260" i="6"/>
  <c r="T266" i="6"/>
  <c r="D21" i="16"/>
  <c r="P23" i="6"/>
  <c r="P260" i="6"/>
  <c r="P266" i="6"/>
  <c r="D17" i="16"/>
  <c r="L23" i="6"/>
  <c r="D14" i="17"/>
  <c r="L260" i="6"/>
  <c r="L266" i="6"/>
  <c r="D13" i="16"/>
  <c r="H23" i="6"/>
  <c r="BD23" i="6"/>
  <c r="D58" i="17"/>
  <c r="BF23" i="6"/>
  <c r="BF260" i="6"/>
  <c r="BF266" i="6"/>
  <c r="D59" i="16"/>
  <c r="BB23" i="6"/>
  <c r="BB260" i="6"/>
  <c r="BB266" i="6"/>
  <c r="D55" i="16"/>
  <c r="AX23" i="6"/>
  <c r="D52" i="17"/>
  <c r="AX260" i="6"/>
  <c r="AX266" i="6"/>
  <c r="D51" i="16"/>
  <c r="AT23" i="6"/>
  <c r="AT260" i="6"/>
  <c r="AT266" i="6"/>
  <c r="D47" i="16"/>
  <c r="AP23" i="6"/>
  <c r="AP260" i="6"/>
  <c r="AP266" i="6"/>
  <c r="D43" i="16"/>
  <c r="AH23" i="6"/>
  <c r="AH260" i="6"/>
  <c r="AH266" i="6"/>
  <c r="D35" i="16"/>
  <c r="AD23" i="6"/>
  <c r="D32" i="17"/>
  <c r="AD260" i="6"/>
  <c r="AD266" i="6"/>
  <c r="D31" i="16"/>
  <c r="Z23" i="6"/>
  <c r="Z260" i="6"/>
  <c r="Z266" i="6"/>
  <c r="D27" i="16"/>
  <c r="R23" i="6"/>
  <c r="R260" i="6"/>
  <c r="R266" i="6"/>
  <c r="D19" i="16"/>
  <c r="N23" i="6"/>
  <c r="N260" i="6"/>
  <c r="N266" i="6"/>
  <c r="D15" i="16"/>
  <c r="J23" i="6"/>
  <c r="J260" i="6"/>
  <c r="J266" i="6"/>
  <c r="D11" i="16"/>
  <c r="AB23" i="6"/>
  <c r="AZ23" i="6"/>
  <c r="D54" i="17"/>
  <c r="AV23" i="6"/>
  <c r="D50" i="17"/>
  <c r="BG62" i="6"/>
  <c r="BG68" i="6"/>
  <c r="BG78" i="6"/>
  <c r="K60" i="17"/>
  <c r="K43" i="17"/>
  <c r="I251" i="6"/>
  <c r="I257" i="6"/>
  <c r="C10" i="16"/>
  <c r="M251" i="6"/>
  <c r="M257" i="6"/>
  <c r="C14" i="16"/>
  <c r="Q251" i="6"/>
  <c r="U251" i="6"/>
  <c r="U257" i="6"/>
  <c r="C22" i="16"/>
  <c r="Y251" i="6"/>
  <c r="Y257" i="6"/>
  <c r="C26" i="16"/>
  <c r="AC251" i="6"/>
  <c r="AC257" i="6"/>
  <c r="C30" i="16"/>
  <c r="AG251" i="6"/>
  <c r="AK251" i="6"/>
  <c r="AK257" i="6"/>
  <c r="C38" i="16"/>
  <c r="AO251" i="6"/>
  <c r="AO257" i="6"/>
  <c r="C42" i="16"/>
  <c r="AS251" i="6"/>
  <c r="AS257" i="6"/>
  <c r="C46" i="16"/>
  <c r="AW251" i="6"/>
  <c r="BA251" i="6"/>
  <c r="BA257" i="6"/>
  <c r="C54" i="16"/>
  <c r="BE251" i="6"/>
  <c r="BE257" i="6"/>
  <c r="C58" i="16"/>
  <c r="AO263" i="6"/>
  <c r="BE263" i="6"/>
  <c r="S272" i="6"/>
  <c r="BC272" i="6"/>
  <c r="J251" i="6"/>
  <c r="J257" i="6"/>
  <c r="C11" i="16"/>
  <c r="N251" i="6"/>
  <c r="R251" i="6"/>
  <c r="R257" i="6"/>
  <c r="C19" i="16"/>
  <c r="V251" i="6"/>
  <c r="V257" i="6"/>
  <c r="C23" i="16"/>
  <c r="Z251" i="6"/>
  <c r="Z257" i="6"/>
  <c r="C27" i="16"/>
  <c r="AD251" i="6"/>
  <c r="AH251" i="6"/>
  <c r="AH257" i="6"/>
  <c r="C35" i="16"/>
  <c r="AL251" i="6"/>
  <c r="AL257" i="6"/>
  <c r="C39" i="16"/>
  <c r="AP251" i="6"/>
  <c r="AP257" i="6"/>
  <c r="C43" i="16"/>
  <c r="AT251" i="6"/>
  <c r="AX251" i="6"/>
  <c r="AX257" i="6"/>
  <c r="C51" i="16"/>
  <c r="BB251" i="6"/>
  <c r="BB257" i="6"/>
  <c r="C55" i="16"/>
  <c r="BF251" i="6"/>
  <c r="BF257" i="6"/>
  <c r="C59" i="16"/>
  <c r="K251" i="6"/>
  <c r="H251" i="6"/>
  <c r="H257" i="6"/>
  <c r="C9" i="16"/>
  <c r="L251" i="6"/>
  <c r="L257" i="6"/>
  <c r="C13" i="16"/>
  <c r="P251" i="6"/>
  <c r="P257" i="6"/>
  <c r="C17" i="16"/>
  <c r="T251" i="6"/>
  <c r="X251" i="6"/>
  <c r="X257" i="6"/>
  <c r="C25" i="16"/>
  <c r="AB251" i="6"/>
  <c r="AB257" i="6"/>
  <c r="C29" i="16"/>
  <c r="AF251" i="6"/>
  <c r="AF257" i="6"/>
  <c r="C33" i="16"/>
  <c r="AJ251" i="6"/>
  <c r="AN251" i="6"/>
  <c r="AN257" i="6"/>
  <c r="C41" i="16"/>
  <c r="AR251" i="6"/>
  <c r="AR257" i="6"/>
  <c r="C45" i="16"/>
  <c r="AV251" i="6"/>
  <c r="AV257" i="6"/>
  <c r="C49" i="16"/>
  <c r="AZ251" i="6"/>
  <c r="BD251" i="6"/>
  <c r="BD257" i="6"/>
  <c r="C57" i="16"/>
  <c r="Q14" i="6"/>
  <c r="AG14" i="6"/>
  <c r="AW14" i="6"/>
  <c r="C51" i="17"/>
  <c r="M14" i="6"/>
  <c r="C15" i="17"/>
  <c r="U14" i="6"/>
  <c r="AK14" i="6"/>
  <c r="BA14" i="6"/>
  <c r="C55" i="17"/>
  <c r="G14" i="6"/>
  <c r="C9" i="17"/>
  <c r="G251" i="6"/>
  <c r="G257" i="6"/>
  <c r="C8" i="16"/>
  <c r="O14" i="6"/>
  <c r="O251" i="6"/>
  <c r="S14" i="6"/>
  <c r="C21" i="17"/>
  <c r="S251" i="6"/>
  <c r="S257" i="6"/>
  <c r="C20" i="16"/>
  <c r="W14" i="6"/>
  <c r="W251" i="6"/>
  <c r="AA14" i="6"/>
  <c r="C29" i="17"/>
  <c r="AA251" i="6"/>
  <c r="AA257" i="6"/>
  <c r="C28" i="16"/>
  <c r="AE14" i="6"/>
  <c r="AE251" i="6"/>
  <c r="AI14" i="6"/>
  <c r="C37" i="17"/>
  <c r="AI251" i="6"/>
  <c r="AI257" i="6"/>
  <c r="C36" i="16"/>
  <c r="AM14" i="6"/>
  <c r="AM251" i="6"/>
  <c r="AQ14" i="6"/>
  <c r="C45" i="17"/>
  <c r="AQ251" i="6"/>
  <c r="AQ257" i="6"/>
  <c r="C44" i="16"/>
  <c r="AU14" i="6"/>
  <c r="AU251" i="6"/>
  <c r="AY14" i="6"/>
  <c r="C53" i="17"/>
  <c r="AY251" i="6"/>
  <c r="AY257" i="6"/>
  <c r="C52" i="16"/>
  <c r="BC14" i="6"/>
  <c r="BC251" i="6"/>
  <c r="BG11" i="6"/>
  <c r="BK1518" i="6"/>
  <c r="BK1521" i="6"/>
  <c r="BK1520" i="6"/>
  <c r="BK1516" i="6"/>
  <c r="BK961" i="6"/>
  <c r="BK633" i="6"/>
  <c r="BK632" i="6"/>
  <c r="D24" i="21"/>
  <c r="BK516" i="6"/>
  <c r="BK411" i="6"/>
  <c r="BK410" i="6"/>
  <c r="D22" i="21"/>
  <c r="BK406" i="6"/>
  <c r="BK629" i="6"/>
  <c r="C24" i="21"/>
  <c r="BK1182" i="6"/>
  <c r="BK1741" i="6"/>
  <c r="BK1519" i="6"/>
  <c r="BK1517" i="6"/>
  <c r="BK1297" i="6"/>
  <c r="BG562" i="6"/>
  <c r="F9" i="21"/>
  <c r="BG556" i="6"/>
  <c r="BG535" i="6"/>
  <c r="BG402" i="6"/>
  <c r="BK403" i="6"/>
  <c r="BG401" i="6"/>
  <c r="BK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K964" i="6"/>
  <c r="BK967" i="6"/>
  <c r="BK965" i="6"/>
  <c r="D27" i="21"/>
  <c r="BG1057" i="6"/>
  <c r="BG1060" i="6"/>
  <c r="BG1141" i="6"/>
  <c r="H14" i="21"/>
  <c r="BG1144" i="6"/>
  <c r="BG1372" i="6"/>
  <c r="BG1387" i="6"/>
  <c r="I16" i="21"/>
  <c r="BG1501" i="6"/>
  <c r="BG1591" i="6"/>
  <c r="BG1810" i="6"/>
  <c r="W51" i="17"/>
  <c r="BK1515" i="6"/>
  <c r="BG179" i="6"/>
  <c r="BG185" i="6"/>
  <c r="BK519" i="6"/>
  <c r="BK407" i="6"/>
  <c r="C22" i="21"/>
  <c r="BK405" i="6"/>
  <c r="BK404" i="6"/>
  <c r="B22" i="21"/>
  <c r="H15" i="20"/>
  <c r="G26" i="20"/>
  <c r="G33" i="20"/>
  <c r="C53" i="19"/>
  <c r="C33" i="20"/>
  <c r="C13" i="20"/>
  <c r="J37" i="20"/>
  <c r="BK1078" i="6"/>
  <c r="H31" i="20"/>
  <c r="BG1030" i="6"/>
  <c r="H13" i="21"/>
  <c r="BG105" i="6"/>
  <c r="N57" i="17"/>
  <c r="R41" i="17"/>
  <c r="BK1629" i="6"/>
  <c r="BK1628" i="6"/>
  <c r="BK1410" i="6"/>
  <c r="L26" i="20"/>
  <c r="BK1183" i="6"/>
  <c r="BK1181" i="6"/>
  <c r="B29" i="21"/>
  <c r="K29" i="20"/>
  <c r="BK1186" i="6"/>
  <c r="BK1184" i="6"/>
  <c r="C29" i="2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c r="B24" i="21"/>
  <c r="M52" i="20"/>
  <c r="M20" i="20"/>
  <c r="E55" i="20"/>
  <c r="E47" i="19"/>
  <c r="E35" i="20"/>
  <c r="AG1732" i="6"/>
  <c r="AK1732" i="6"/>
  <c r="AO1732" i="6"/>
  <c r="P1732" i="6"/>
  <c r="X1732" i="6"/>
  <c r="D37" i="19"/>
  <c r="BG343" i="6"/>
  <c r="BG340" i="6"/>
  <c r="F7" i="21"/>
  <c r="BG337" i="6"/>
  <c r="BG334" i="6"/>
  <c r="C58" i="20"/>
  <c r="C38" i="19"/>
  <c r="C34" i="20"/>
  <c r="C22" i="20"/>
  <c r="BK297" i="6"/>
  <c r="C44" i="20"/>
  <c r="C12" i="19"/>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G36" i="19"/>
  <c r="G16" i="20"/>
  <c r="BG748" i="6"/>
  <c r="C11" i="21"/>
  <c r="BK744" i="6"/>
  <c r="BK743" i="6"/>
  <c r="D25"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F38" i="19"/>
  <c r="BG625" i="6"/>
  <c r="B10" i="21"/>
  <c r="BG622" i="6"/>
  <c r="BK623" i="6"/>
  <c r="BG583" i="6"/>
  <c r="BG577" i="6"/>
  <c r="BG574" i="6"/>
  <c r="G9" i="21"/>
  <c r="BG571" i="6"/>
  <c r="BG568" i="6"/>
  <c r="BG565" i="6"/>
  <c r="BG559" i="6"/>
  <c r="BK517" i="6"/>
  <c r="BK515" i="6"/>
  <c r="B23" i="21"/>
  <c r="BG553" i="6"/>
  <c r="BG550" i="6"/>
  <c r="E9" i="21"/>
  <c r="BG547" i="6"/>
  <c r="BG544" i="6"/>
  <c r="BG541" i="6"/>
  <c r="BG538" i="6"/>
  <c r="D9" i="21"/>
  <c r="BG529" i="6"/>
  <c r="E49" i="19"/>
  <c r="E29" i="20"/>
  <c r="BG526" i="6"/>
  <c r="C9" i="21"/>
  <c r="BK523" i="6"/>
  <c r="BK521" i="6"/>
  <c r="D23" i="21"/>
  <c r="BK520" i="6"/>
  <c r="BK518" i="6"/>
  <c r="C23" i="21"/>
  <c r="BG520" i="6"/>
  <c r="BG517" i="6"/>
  <c r="S45" i="17"/>
  <c r="N25" i="17"/>
  <c r="BK1626" i="6"/>
  <c r="O52" i="20"/>
  <c r="BK1632" i="6"/>
  <c r="O55" i="20"/>
  <c r="BG1552" i="6"/>
  <c r="I31" i="19"/>
  <c r="K31" i="19"/>
  <c r="N26" i="20"/>
  <c r="P26" i="20"/>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H43" i="20"/>
  <c r="H11" i="20"/>
  <c r="BG859" i="6"/>
  <c r="C12" i="21"/>
  <c r="BG856" i="6"/>
  <c r="BG853" i="6"/>
  <c r="BG850" i="6"/>
  <c r="BG454" i="6"/>
  <c r="BG442" i="6"/>
  <c r="BG439" i="6"/>
  <c r="E8" i="21"/>
  <c r="BG436" i="6"/>
  <c r="D26" i="19"/>
  <c r="H21" i="19"/>
  <c r="BG1027" i="6"/>
  <c r="BG1021" i="6"/>
  <c r="BG1006" i="6"/>
  <c r="F13" i="21"/>
  <c r="BG997" i="6"/>
  <c r="BG982" i="6"/>
  <c r="D13" i="21"/>
  <c r="I27" i="20"/>
  <c r="BG970" i="6"/>
  <c r="C13" i="21"/>
  <c r="BG958" i="6"/>
  <c r="B13" i="2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c r="K50" i="20"/>
  <c r="E19" i="19"/>
  <c r="L25" i="20"/>
  <c r="K30" i="20"/>
  <c r="BK1071" i="6"/>
  <c r="BK1077" i="6"/>
  <c r="BK1072" i="6"/>
  <c r="J19" i="20"/>
  <c r="BK850" i="6"/>
  <c r="G56" i="19"/>
  <c r="BG241" i="6"/>
  <c r="BG233" i="6"/>
  <c r="BG239" i="6"/>
  <c r="BK300" i="6"/>
  <c r="BK299" i="6"/>
  <c r="D21" i="21"/>
  <c r="BG475" i="6"/>
  <c r="H8" i="21"/>
  <c r="BG224" i="6"/>
  <c r="BG230" i="6"/>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N42" i="20"/>
  <c r="P42" i="20"/>
  <c r="BG1522" i="6"/>
  <c r="I9" i="19"/>
  <c r="K9" i="19"/>
  <c r="BG1513" i="6"/>
  <c r="BG1456" i="6"/>
  <c r="BG1453" i="6"/>
  <c r="BG1441" i="6"/>
  <c r="BG1438" i="6"/>
  <c r="BG1417" i="6"/>
  <c r="M45" i="20"/>
  <c r="BG1411" i="6"/>
  <c r="BG1402" i="6"/>
  <c r="BG1348" i="6"/>
  <c r="BG1333" i="6"/>
  <c r="BG1330" i="6"/>
  <c r="BG1324" i="6"/>
  <c r="BK1293" i="6"/>
  <c r="BK1292" i="6"/>
  <c r="B30" i="21"/>
  <c r="L12" i="20"/>
  <c r="BK1299" i="6"/>
  <c r="BK1298" i="6"/>
  <c r="D30" i="21"/>
  <c r="BG1297" i="6"/>
  <c r="D56" i="17"/>
  <c r="N36" i="17"/>
  <c r="BG1801" i="6"/>
  <c r="BG1798" i="6"/>
  <c r="BG1783" i="6"/>
  <c r="BG1780" i="6"/>
  <c r="BG1777" i="6"/>
  <c r="BK1737" i="6"/>
  <c r="BK1736" i="6"/>
  <c r="BK1743" i="6"/>
  <c r="BK1740" i="6"/>
  <c r="BK1739" i="6"/>
  <c r="BG1576" i="6"/>
  <c r="BG1573" i="6"/>
  <c r="BG1558" i="6"/>
  <c r="BG1546" i="6"/>
  <c r="BG1534" i="6"/>
  <c r="BG1525" i="6"/>
  <c r="BG1519" i="6"/>
  <c r="BG1471" i="6"/>
  <c r="BG1468" i="6"/>
  <c r="BG1465" i="6"/>
  <c r="BG1462" i="6"/>
  <c r="BG1444" i="6"/>
  <c r="BG1432" i="6"/>
  <c r="M33" i="20"/>
  <c r="BK1408" i="6"/>
  <c r="BK1406" i="6"/>
  <c r="BG1408" i="6"/>
  <c r="BG1405" i="6"/>
  <c r="BG1354" i="6"/>
  <c r="BG1315" i="6"/>
  <c r="D16" i="21"/>
  <c r="BG1312" i="6"/>
  <c r="BG1303" i="6"/>
  <c r="C16" i="21"/>
  <c r="BG1294" i="6"/>
  <c r="L52" i="20"/>
  <c r="BK1409" i="6"/>
  <c r="J24" i="17"/>
  <c r="F39" i="17"/>
  <c r="R37" i="17"/>
  <c r="Q27" i="17"/>
  <c r="Q23" i="17"/>
  <c r="BG178" i="6"/>
  <c r="BG170" i="6"/>
  <c r="BG176" i="6"/>
  <c r="BG1291" i="6"/>
  <c r="B16" i="21"/>
  <c r="BG1180" i="6"/>
  <c r="B15" i="21"/>
  <c r="BG1138" i="6"/>
  <c r="BG1135" i="6"/>
  <c r="BG1126" i="6"/>
  <c r="BG1123" i="6"/>
  <c r="BG1105" i="6"/>
  <c r="E14" i="21"/>
  <c r="BG1093" i="6"/>
  <c r="D14" i="21"/>
  <c r="BK1074" i="6"/>
  <c r="BK1073" i="6"/>
  <c r="C28" i="21"/>
  <c r="BG1084" i="6"/>
  <c r="J16" i="20"/>
  <c r="BG1078" i="6"/>
  <c r="BG1075" i="6"/>
  <c r="BG1072" i="6"/>
  <c r="BG1069" i="6"/>
  <c r="B14" i="21"/>
  <c r="BG1012" i="6"/>
  <c r="BG1003" i="6"/>
  <c r="BG991" i="6"/>
  <c r="BG988" i="6"/>
  <c r="BG979" i="6"/>
  <c r="BK963" i="6"/>
  <c r="BK962" i="6"/>
  <c r="C27" i="21"/>
  <c r="BK960" i="6"/>
  <c r="BK959" i="6"/>
  <c r="B27" i="21"/>
  <c r="BG973" i="6"/>
  <c r="I36" i="20"/>
  <c r="BG964" i="6"/>
  <c r="BG904" i="6"/>
  <c r="BG886" i="6"/>
  <c r="BG883" i="6"/>
  <c r="E12" i="21"/>
  <c r="BG880" i="6"/>
  <c r="BG871" i="6"/>
  <c r="D12" i="21"/>
  <c r="BG868" i="6"/>
  <c r="BK852" i="6"/>
  <c r="BK851" i="6"/>
  <c r="C26" i="21"/>
  <c r="BK849" i="6"/>
  <c r="H44" i="19"/>
  <c r="H12" i="19"/>
  <c r="BK855" i="6"/>
  <c r="BK854" i="6"/>
  <c r="D26" i="21"/>
  <c r="BK739" i="6"/>
  <c r="BK737" i="6"/>
  <c r="B25" i="21"/>
  <c r="BG580" i="6"/>
  <c r="BG532" i="6"/>
  <c r="E30" i="19"/>
  <c r="BG523" i="6"/>
  <c r="BG514" i="6"/>
  <c r="B9" i="21"/>
  <c r="BG403" i="6"/>
  <c r="B8" i="21"/>
  <c r="L49" i="20"/>
  <c r="N45" i="20"/>
  <c r="Q45" i="20"/>
  <c r="D43" i="20"/>
  <c r="N39" i="20"/>
  <c r="P39" i="20"/>
  <c r="E37" i="20"/>
  <c r="G35" i="20"/>
  <c r="J29" i="20"/>
  <c r="G27" i="20"/>
  <c r="F25" i="20"/>
  <c r="H23" i="20"/>
  <c r="E21" i="20"/>
  <c r="N19" i="20"/>
  <c r="Q19" i="20"/>
  <c r="D15" i="20"/>
  <c r="E13" i="20"/>
  <c r="G9" i="20"/>
  <c r="E7" i="20"/>
  <c r="D56" i="19"/>
  <c r="D52" i="19"/>
  <c r="E50" i="19"/>
  <c r="E46" i="19"/>
  <c r="E42" i="19"/>
  <c r="H38" i="19"/>
  <c r="E36" i="19"/>
  <c r="H34" i="19"/>
  <c r="G32" i="19"/>
  <c r="G30" i="19"/>
  <c r="K57" i="20"/>
  <c r="I58" i="20"/>
  <c r="G58" i="19"/>
  <c r="BE269" i="6"/>
  <c r="BE275" i="6"/>
  <c r="E58" i="16"/>
  <c r="BA269" i="6"/>
  <c r="BA275" i="6"/>
  <c r="E54" i="16"/>
  <c r="AW269" i="6"/>
  <c r="AW275" i="6"/>
  <c r="E50" i="16"/>
  <c r="AS269" i="6"/>
  <c r="AS275" i="6"/>
  <c r="E46" i="16"/>
  <c r="AO269" i="6"/>
  <c r="AO275" i="6"/>
  <c r="E42" i="16"/>
  <c r="AK269" i="6"/>
  <c r="AK275" i="6"/>
  <c r="E38" i="16"/>
  <c r="AG269" i="6"/>
  <c r="AG275" i="6"/>
  <c r="E34" i="16"/>
  <c r="AC269" i="6"/>
  <c r="AC275" i="6"/>
  <c r="E30" i="16"/>
  <c r="Y269" i="6"/>
  <c r="Y275" i="6"/>
  <c r="E26" i="16"/>
  <c r="U269" i="6"/>
  <c r="U275" i="6"/>
  <c r="E22" i="16"/>
  <c r="Q269" i="6"/>
  <c r="Q275" i="6"/>
  <c r="E18" i="16"/>
  <c r="M269" i="6"/>
  <c r="M275" i="6"/>
  <c r="I269" i="6"/>
  <c r="I275" i="6"/>
  <c r="E10" i="16"/>
  <c r="BG265" i="6"/>
  <c r="K11" i="22"/>
  <c r="K12" i="18"/>
  <c r="BC23" i="6"/>
  <c r="D57" i="17"/>
  <c r="AY23" i="6"/>
  <c r="D53" i="17"/>
  <c r="AU23" i="6"/>
  <c r="AM266" i="6"/>
  <c r="D40" i="16"/>
  <c r="AI23" i="6"/>
  <c r="D37" i="17"/>
  <c r="W23" i="6"/>
  <c r="D25" i="17"/>
  <c r="W266" i="6"/>
  <c r="D24" i="16"/>
  <c r="S23" i="6"/>
  <c r="D21" i="17"/>
  <c r="O23" i="6"/>
  <c r="D17" i="17"/>
  <c r="G266" i="6"/>
  <c r="D8" i="16"/>
  <c r="BG187" i="6"/>
  <c r="BG188" i="6"/>
  <c r="BG194" i="6"/>
  <c r="BG196" i="6"/>
  <c r="BG242" i="6"/>
  <c r="BG248" i="6"/>
  <c r="E56" i="20"/>
  <c r="E54" i="20"/>
  <c r="H50" i="20"/>
  <c r="D48" i="20"/>
  <c r="J46" i="20"/>
  <c r="D44" i="20"/>
  <c r="G42" i="20"/>
  <c r="J40" i="20"/>
  <c r="L36" i="20"/>
  <c r="D32" i="20"/>
  <c r="N30" i="20"/>
  <c r="Q30" i="20"/>
  <c r="D28" i="20"/>
  <c r="N22" i="20"/>
  <c r="P22" i="20"/>
  <c r="G20" i="20"/>
  <c r="F18" i="20"/>
  <c r="I16" i="20"/>
  <c r="H14" i="20"/>
  <c r="G12" i="20"/>
  <c r="N10" i="20"/>
  <c r="P10" i="20"/>
  <c r="I8" i="20"/>
  <c r="F59" i="19"/>
  <c r="H51" i="19"/>
  <c r="E45" i="19"/>
  <c r="I43" i="19"/>
  <c r="K43" i="19"/>
  <c r="G37" i="19"/>
  <c r="I33" i="19"/>
  <c r="K33" i="19"/>
  <c r="G27" i="19"/>
  <c r="E25" i="19"/>
  <c r="I23" i="19"/>
  <c r="K23" i="19"/>
  <c r="G15" i="19"/>
  <c r="E13" i="19"/>
  <c r="I11" i="19"/>
  <c r="K11" i="19"/>
  <c r="L56" i="20"/>
  <c r="H59" i="20"/>
  <c r="G57" i="19"/>
  <c r="BK295" i="6"/>
  <c r="BG271" i="6"/>
  <c r="BG277" i="6"/>
  <c r="BD269" i="6"/>
  <c r="BD275" i="6"/>
  <c r="E57" i="16"/>
  <c r="AZ269" i="6"/>
  <c r="AZ275" i="6"/>
  <c r="E53" i="16"/>
  <c r="AV269" i="6"/>
  <c r="AV275" i="6"/>
  <c r="E49" i="16"/>
  <c r="AR269" i="6"/>
  <c r="AR275" i="6"/>
  <c r="E45" i="16"/>
  <c r="AN269" i="6"/>
  <c r="AN275" i="6"/>
  <c r="E41" i="16"/>
  <c r="AJ269" i="6"/>
  <c r="AJ275" i="6"/>
  <c r="E37" i="16"/>
  <c r="AF269" i="6"/>
  <c r="AF275" i="6"/>
  <c r="E33" i="16"/>
  <c r="AB269" i="6"/>
  <c r="AB275" i="6"/>
  <c r="E29" i="16"/>
  <c r="X269" i="6"/>
  <c r="X275" i="6"/>
  <c r="E25" i="16"/>
  <c r="T269" i="6"/>
  <c r="T275" i="6"/>
  <c r="E21" i="16"/>
  <c r="P269" i="6"/>
  <c r="P275" i="6"/>
  <c r="E17" i="16"/>
  <c r="L269" i="6"/>
  <c r="L275" i="6"/>
  <c r="E13" i="16"/>
  <c r="H269" i="6"/>
  <c r="H275" i="6"/>
  <c r="E9" i="16"/>
  <c r="BG264" i="6"/>
  <c r="F260" i="6"/>
  <c r="F266" i="6"/>
  <c r="D7" i="16"/>
  <c r="BG249" i="6"/>
  <c r="H1732" i="6"/>
  <c r="AX1732" i="6"/>
  <c r="BF1732" i="6"/>
  <c r="H58" i="20"/>
  <c r="BG274" i="6"/>
  <c r="Q11" i="22"/>
  <c r="R17" i="22"/>
  <c r="R18" i="18"/>
  <c r="BG270" i="6"/>
  <c r="BC269" i="6"/>
  <c r="BC275" i="6"/>
  <c r="E56" i="16"/>
  <c r="AY269" i="6"/>
  <c r="AY275" i="6"/>
  <c r="AU269" i="6"/>
  <c r="AU275" i="6"/>
  <c r="E48" i="16"/>
  <c r="AQ269" i="6"/>
  <c r="AQ275" i="6"/>
  <c r="E44" i="16"/>
  <c r="AM269" i="6"/>
  <c r="AM275" i="6"/>
  <c r="E40" i="16"/>
  <c r="AI269" i="6"/>
  <c r="AI275" i="6"/>
  <c r="E36" i="16"/>
  <c r="AE269" i="6"/>
  <c r="AE275" i="6"/>
  <c r="E32" i="16"/>
  <c r="AA269" i="6"/>
  <c r="AA275" i="6"/>
  <c r="E28" i="16"/>
  <c r="W269" i="6"/>
  <c r="W275" i="6"/>
  <c r="E24" i="16"/>
  <c r="S269" i="6"/>
  <c r="S275" i="6"/>
  <c r="E20" i="16"/>
  <c r="O269" i="6"/>
  <c r="O275" i="6"/>
  <c r="E16" i="16"/>
  <c r="K269" i="6"/>
  <c r="K275" i="6"/>
  <c r="E12" i="16"/>
  <c r="G269" i="6"/>
  <c r="G275" i="6"/>
  <c r="E8" i="16"/>
  <c r="BA266" i="6"/>
  <c r="D54" i="16"/>
  <c r="AO266" i="6"/>
  <c r="D42" i="16"/>
  <c r="BG8" i="6"/>
  <c r="BG14" i="6"/>
  <c r="BG252" i="6"/>
  <c r="BG258" i="6"/>
  <c r="L1732" i="6"/>
  <c r="F251" i="6"/>
  <c r="N257" i="6"/>
  <c r="C15" i="16"/>
  <c r="AD257" i="6"/>
  <c r="C31" i="16"/>
  <c r="AT257" i="6"/>
  <c r="C47" i="16"/>
  <c r="E28" i="19"/>
  <c r="F26" i="19"/>
  <c r="H24" i="19"/>
  <c r="I22" i="19"/>
  <c r="K22" i="19"/>
  <c r="C20" i="19"/>
  <c r="H18" i="19"/>
  <c r="I16" i="19"/>
  <c r="K16" i="19"/>
  <c r="E14" i="19"/>
  <c r="G12" i="19"/>
  <c r="F10" i="19"/>
  <c r="F8" i="19"/>
  <c r="O58" i="20"/>
  <c r="N58" i="20"/>
  <c r="K54" i="20"/>
  <c r="G55" i="19"/>
  <c r="BG273" i="6"/>
  <c r="BF269" i="6"/>
  <c r="BF275" i="6"/>
  <c r="E59" i="16"/>
  <c r="BB269" i="6"/>
  <c r="BB275" i="6"/>
  <c r="E55" i="16"/>
  <c r="AX269" i="6"/>
  <c r="AX275" i="6"/>
  <c r="E51" i="16"/>
  <c r="AT269" i="6"/>
  <c r="AT275" i="6"/>
  <c r="E47" i="16"/>
  <c r="AP269" i="6"/>
  <c r="AP275" i="6"/>
  <c r="E43" i="16"/>
  <c r="AL269" i="6"/>
  <c r="AL275" i="6"/>
  <c r="E39" i="16"/>
  <c r="AH269" i="6"/>
  <c r="AH275" i="6"/>
  <c r="E35" i="16"/>
  <c r="AD269" i="6"/>
  <c r="AD275" i="6"/>
  <c r="E31" i="16"/>
  <c r="Z269" i="6"/>
  <c r="Z275" i="6"/>
  <c r="E27" i="16"/>
  <c r="V269" i="6"/>
  <c r="V275" i="6"/>
  <c r="E23" i="16"/>
  <c r="R269" i="6"/>
  <c r="R275" i="6"/>
  <c r="E19" i="16"/>
  <c r="N269" i="6"/>
  <c r="N275" i="6"/>
  <c r="E15" i="16"/>
  <c r="J269" i="6"/>
  <c r="J275" i="6"/>
  <c r="E11" i="16"/>
  <c r="F269" i="6"/>
  <c r="F275" i="6"/>
  <c r="E7" i="16"/>
  <c r="BG262" i="6"/>
  <c r="BG268" i="6"/>
  <c r="BD266" i="6"/>
  <c r="D57" i="16"/>
  <c r="AZ266" i="6"/>
  <c r="D53" i="16"/>
  <c r="BG364" i="6"/>
  <c r="H7" i="21"/>
  <c r="BG1252" i="6"/>
  <c r="H15" i="21"/>
  <c r="AN1732" i="6"/>
  <c r="K257" i="6"/>
  <c r="C12" i="16"/>
  <c r="O257" i="6"/>
  <c r="C16" i="16"/>
  <c r="W257" i="6"/>
  <c r="C24" i="16"/>
  <c r="AE257" i="6"/>
  <c r="C32" i="16"/>
  <c r="AM257" i="6"/>
  <c r="C40" i="16"/>
  <c r="AU257" i="6"/>
  <c r="C48" i="16"/>
  <c r="BC257" i="6"/>
  <c r="C56" i="16"/>
  <c r="BG253" i="6"/>
  <c r="BG259"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C21" i="16"/>
  <c r="AF14" i="6"/>
  <c r="AJ257" i="6"/>
  <c r="C37" i="16"/>
  <c r="AR14" i="6"/>
  <c r="AZ257" i="6"/>
  <c r="C53" i="16"/>
  <c r="BD14" i="6"/>
  <c r="C58" i="17"/>
  <c r="Q257" i="6"/>
  <c r="C18" i="16"/>
  <c r="AG257" i="6"/>
  <c r="C34" i="16"/>
  <c r="AW257" i="6"/>
  <c r="C50" i="16"/>
  <c r="BK294" i="6"/>
  <c r="BK298" i="6"/>
  <c r="O15" i="17"/>
  <c r="M25" i="17"/>
  <c r="W11" i="17"/>
  <c r="L13" i="17"/>
  <c r="Q17" i="17"/>
  <c r="N21" i="17"/>
  <c r="K21" i="17"/>
  <c r="H9" i="17"/>
  <c r="D11" i="17"/>
  <c r="D12" i="19"/>
  <c r="C24" i="19"/>
  <c r="F34" i="19"/>
  <c r="E35" i="17"/>
  <c r="E19" i="17"/>
  <c r="E18" i="17"/>
  <c r="K23" i="6"/>
  <c r="D13" i="17"/>
  <c r="AA23" i="6"/>
  <c r="D29" i="17"/>
  <c r="AQ23" i="6"/>
  <c r="D45" i="17"/>
  <c r="G23" i="6"/>
  <c r="D9" i="17"/>
  <c r="AM23" i="6"/>
  <c r="D41" i="17"/>
  <c r="BC266" i="6"/>
  <c r="D56" i="16"/>
  <c r="BG17" i="6"/>
  <c r="BG23" i="6"/>
  <c r="BG261" i="6"/>
  <c r="K15" i="17"/>
  <c r="D26" i="17"/>
  <c r="H47" i="17"/>
  <c r="C13" i="17"/>
  <c r="Q53" i="17"/>
  <c r="I47" i="17"/>
  <c r="O11" i="17"/>
  <c r="V11" i="17"/>
  <c r="F14" i="22"/>
  <c r="F15" i="18"/>
  <c r="F18" i="22"/>
  <c r="F19" i="18"/>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c r="F51" i="17"/>
  <c r="F15" i="17"/>
  <c r="K11" i="17"/>
  <c r="K27" i="17"/>
  <c r="K45" i="17"/>
  <c r="L14" i="6"/>
  <c r="C14" i="17"/>
  <c r="AB14" i="6"/>
  <c r="C30" i="17"/>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c r="E17" i="20"/>
  <c r="E25" i="20"/>
  <c r="E34" i="19"/>
  <c r="E24" i="19"/>
  <c r="D36" i="19"/>
  <c r="F43" i="20"/>
  <c r="F11" i="20"/>
  <c r="F12" i="19"/>
  <c r="F59" i="20"/>
  <c r="O21" i="20"/>
  <c r="D40" i="17"/>
  <c r="S51" i="17"/>
  <c r="V51" i="17"/>
  <c r="W39" i="17"/>
  <c r="D31" i="20"/>
  <c r="G7" i="20"/>
  <c r="D16" i="19"/>
  <c r="I34" i="19"/>
  <c r="K34" i="19"/>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c r="N7" i="20"/>
  <c r="Q7" i="20"/>
  <c r="G52" i="19"/>
  <c r="D34" i="19"/>
  <c r="N53" i="20"/>
  <c r="P53" i="20"/>
  <c r="I36" i="19"/>
  <c r="K36" i="19"/>
  <c r="G53" i="20"/>
  <c r="I31" i="20"/>
  <c r="O9" i="20"/>
  <c r="G34" i="17"/>
  <c r="I20" i="17"/>
  <c r="H17" i="19"/>
  <c r="D53" i="20"/>
  <c r="I30" i="19"/>
  <c r="K30" i="19"/>
  <c r="G38" i="19"/>
  <c r="N25" i="20"/>
  <c r="P25" i="20"/>
  <c r="H32" i="19"/>
  <c r="E8" i="19"/>
  <c r="H30" i="19"/>
  <c r="C7" i="20"/>
  <c r="G20" i="19"/>
  <c r="F46" i="19"/>
  <c r="F45" i="20"/>
  <c r="I32" i="19"/>
  <c r="K32" i="19"/>
  <c r="H10" i="19"/>
  <c r="F54" i="19"/>
  <c r="N27" i="20"/>
  <c r="P27" i="20"/>
  <c r="F37" i="20"/>
  <c r="C52" i="19"/>
  <c r="G25" i="20"/>
  <c r="E43" i="20"/>
  <c r="J9" i="20"/>
  <c r="I12" i="19"/>
  <c r="K12" i="19"/>
  <c r="E38" i="19"/>
  <c r="E32" i="19"/>
  <c r="E45" i="20"/>
  <c r="H46" i="19"/>
  <c r="C27" i="20"/>
  <c r="F53" i="20"/>
  <c r="C45" i="20"/>
  <c r="C42" i="19"/>
  <c r="E44" i="17"/>
  <c r="I56" i="17"/>
  <c r="H42" i="17"/>
  <c r="M8" i="17"/>
  <c r="H15" i="19"/>
  <c r="D22" i="20"/>
  <c r="E23" i="19"/>
  <c r="C30" i="20"/>
  <c r="H22" i="20"/>
  <c r="O8" i="20"/>
  <c r="E57" i="19"/>
  <c r="I48" i="20"/>
  <c r="N14" i="20"/>
  <c r="Q14" i="20"/>
  <c r="E20" i="20"/>
  <c r="N12" i="17"/>
  <c r="P34" i="17"/>
  <c r="J30" i="17"/>
  <c r="U46" i="17"/>
  <c r="N35" i="20"/>
  <c r="P35" i="20"/>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c r="N30" i="17"/>
  <c r="Q18" i="17"/>
  <c r="M34" i="17"/>
  <c r="C23" i="19"/>
  <c r="E43" i="19"/>
  <c r="G23" i="19"/>
  <c r="D52" i="20"/>
  <c r="F23" i="19"/>
  <c r="H42" i="20"/>
  <c r="N18" i="20"/>
  <c r="P18" i="20"/>
  <c r="J54" i="20"/>
  <c r="T42" i="17"/>
  <c r="S44" i="17"/>
  <c r="S54" i="17"/>
  <c r="Q26" i="17"/>
  <c r="I8" i="17"/>
  <c r="C56" i="20"/>
  <c r="N56" i="20"/>
  <c r="Q56" i="20"/>
  <c r="M56" i="20"/>
  <c r="F56" i="20"/>
  <c r="J56" i="20"/>
  <c r="O56" i="20"/>
  <c r="F50" i="20"/>
  <c r="L50" i="20"/>
  <c r="D50" i="20"/>
  <c r="N50" i="20"/>
  <c r="Q50" i="20"/>
  <c r="O50" i="20"/>
  <c r="I50" i="20"/>
  <c r="J50" i="20"/>
  <c r="F44" i="20"/>
  <c r="E44" i="20"/>
  <c r="L44" i="20"/>
  <c r="J44" i="20"/>
  <c r="K44" i="20"/>
  <c r="I44" i="20"/>
  <c r="C38" i="20"/>
  <c r="I38" i="20"/>
  <c r="J38" i="20"/>
  <c r="K38" i="20"/>
  <c r="L38" i="20"/>
  <c r="K32" i="20"/>
  <c r="J32" i="20"/>
  <c r="I32" i="20"/>
  <c r="F32" i="20"/>
  <c r="C32" i="20"/>
  <c r="N32" i="20"/>
  <c r="Q32" i="20"/>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c r="E41" i="19"/>
  <c r="C41" i="19"/>
  <c r="G41" i="19"/>
  <c r="D41" i="19"/>
  <c r="H41" i="19"/>
  <c r="D35" i="19"/>
  <c r="C35" i="19"/>
  <c r="G35" i="19"/>
  <c r="H35" i="19"/>
  <c r="F35" i="19"/>
  <c r="I27" i="19"/>
  <c r="K27" i="19"/>
  <c r="D27" i="19"/>
  <c r="E27" i="19"/>
  <c r="C11" i="19"/>
  <c r="F11" i="19"/>
  <c r="H23" i="19"/>
  <c r="D26" i="20"/>
  <c r="D15" i="19"/>
  <c r="D23" i="19"/>
  <c r="H25" i="19"/>
  <c r="D17" i="19"/>
  <c r="N16" i="20"/>
  <c r="D43" i="19"/>
  <c r="H8" i="20"/>
  <c r="N44" i="20"/>
  <c r="P44" i="20"/>
  <c r="H31" i="19"/>
  <c r="G14" i="20"/>
  <c r="H20" i="20"/>
  <c r="F41" i="19"/>
  <c r="N38" i="20"/>
  <c r="I20" i="20"/>
  <c r="G38" i="20"/>
  <c r="C55" i="19"/>
  <c r="D55" i="19"/>
  <c r="J34" i="20"/>
  <c r="I21" i="19"/>
  <c r="K21" i="19"/>
  <c r="M34" i="20"/>
  <c r="J58" i="20"/>
  <c r="D58" i="20"/>
  <c r="G58" i="20"/>
  <c r="E58" i="20"/>
  <c r="M58" i="20"/>
  <c r="E52" i="20"/>
  <c r="K52" i="20"/>
  <c r="J52" i="20"/>
  <c r="H52" i="20"/>
  <c r="C52" i="20"/>
  <c r="I52" i="20"/>
  <c r="M48" i="20"/>
  <c r="J48" i="20"/>
  <c r="C48" i="20"/>
  <c r="E48" i="20"/>
  <c r="G48" i="20"/>
  <c r="N48" i="20"/>
  <c r="Q48" i="20"/>
  <c r="F48" i="20"/>
  <c r="H48" i="20"/>
  <c r="I42" i="20"/>
  <c r="M42" i="20"/>
  <c r="O42" i="20"/>
  <c r="J42" i="20"/>
  <c r="O36" i="20"/>
  <c r="N36" i="20"/>
  <c r="Q36" i="20"/>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c r="E51" i="19"/>
  <c r="F51" i="19"/>
  <c r="G51" i="19"/>
  <c r="F45" i="19"/>
  <c r="D45" i="19"/>
  <c r="G45" i="19"/>
  <c r="H39" i="19"/>
  <c r="F39" i="19"/>
  <c r="D39" i="19"/>
  <c r="D33" i="19"/>
  <c r="C33" i="19"/>
  <c r="E33" i="19"/>
  <c r="F33" i="19"/>
  <c r="D29" i="19"/>
  <c r="F29" i="19"/>
  <c r="I29" i="19"/>
  <c r="K29" i="19"/>
  <c r="G29" i="19"/>
  <c r="H19" i="19"/>
  <c r="C19" i="19"/>
  <c r="F19" i="19"/>
  <c r="G19" i="19"/>
  <c r="D19" i="19"/>
  <c r="H7" i="19"/>
  <c r="F7" i="19"/>
  <c r="I7" i="19"/>
  <c r="K7" i="19"/>
  <c r="D46" i="20"/>
  <c r="G13" i="19"/>
  <c r="I39" i="19"/>
  <c r="K39" i="19"/>
  <c r="H43" i="19"/>
  <c r="G25" i="19"/>
  <c r="E7" i="19"/>
  <c r="D42" i="20"/>
  <c r="I41" i="19"/>
  <c r="K41" i="19"/>
  <c r="H32" i="20"/>
  <c r="D36" i="20"/>
  <c r="G33" i="19"/>
  <c r="I19" i="19"/>
  <c r="K19" i="19"/>
  <c r="G44" i="20"/>
  <c r="E26" i="20"/>
  <c r="H27" i="19"/>
  <c r="H45" i="19"/>
  <c r="I13" i="19"/>
  <c r="K13" i="19"/>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c r="E53" i="19"/>
  <c r="F53" i="19"/>
  <c r="H53" i="19"/>
  <c r="C47" i="19"/>
  <c r="I47" i="19"/>
  <c r="K47" i="19"/>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c r="H18" i="20"/>
  <c r="E38" i="20"/>
  <c r="H36" i="20"/>
  <c r="D34" i="20"/>
  <c r="G34" i="20"/>
  <c r="D7" i="19"/>
  <c r="G28" i="20"/>
  <c r="D10" i="20"/>
  <c r="I15" i="19"/>
  <c r="K15" i="19"/>
  <c r="E17" i="19"/>
  <c r="D14" i="20"/>
  <c r="H9" i="19"/>
  <c r="I35" i="19"/>
  <c r="K35" i="19"/>
  <c r="E8" i="20"/>
  <c r="G46" i="20"/>
  <c r="G52" i="20"/>
  <c r="G30" i="20"/>
  <c r="N12" i="20"/>
  <c r="Q12" i="20"/>
  <c r="G7" i="19"/>
  <c r="E14" i="20"/>
  <c r="E34" i="20"/>
  <c r="C7" i="19"/>
  <c r="I51" i="19"/>
  <c r="K51" i="19"/>
  <c r="G39" i="19"/>
  <c r="N54" i="20"/>
  <c r="F58" i="20"/>
  <c r="E39" i="19"/>
  <c r="C50" i="20"/>
  <c r="C39" i="19"/>
  <c r="E10" i="20"/>
  <c r="F21" i="19"/>
  <c r="C29" i="19"/>
  <c r="C59" i="19"/>
  <c r="G22" i="20"/>
  <c r="N20" i="20"/>
  <c r="Q20" i="20"/>
  <c r="G59" i="19"/>
  <c r="G49" i="19"/>
  <c r="F10" i="20"/>
  <c r="F47" i="19"/>
  <c r="I37" i="19"/>
  <c r="K37" i="19"/>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c r="L21" i="20"/>
  <c r="H19" i="20"/>
  <c r="F19" i="20"/>
  <c r="L17" i="20"/>
  <c r="G17" i="20"/>
  <c r="M17" i="20"/>
  <c r="I17" i="20"/>
  <c r="I15" i="20"/>
  <c r="G15" i="20"/>
  <c r="F15" i="20"/>
  <c r="J13" i="20"/>
  <c r="D13" i="20"/>
  <c r="F13" i="20"/>
  <c r="C11" i="20"/>
  <c r="D9" i="20"/>
  <c r="N9" i="20"/>
  <c r="O7" i="20"/>
  <c r="F7" i="20"/>
  <c r="H7" i="20"/>
  <c r="C58" i="19"/>
  <c r="D58" i="19"/>
  <c r="E58" i="19"/>
  <c r="E52" i="19"/>
  <c r="I52" i="19"/>
  <c r="K52" i="19"/>
  <c r="F52" i="19"/>
  <c r="H50" i="19"/>
  <c r="C50" i="19"/>
  <c r="G50" i="19"/>
  <c r="F50" i="19"/>
  <c r="G44" i="19"/>
  <c r="F44" i="19"/>
  <c r="D38" i="19"/>
  <c r="F30" i="19"/>
  <c r="D30" i="19"/>
  <c r="C30" i="19"/>
  <c r="I28" i="19"/>
  <c r="K28" i="19"/>
  <c r="H28" i="19"/>
  <c r="E26" i="19"/>
  <c r="D24" i="19"/>
  <c r="I24" i="19"/>
  <c r="K24" i="19"/>
  <c r="F22" i="19"/>
  <c r="E22" i="19"/>
  <c r="H20" i="19"/>
  <c r="I20" i="19"/>
  <c r="K20" i="19"/>
  <c r="D20" i="19"/>
  <c r="C18" i="19"/>
  <c r="G18" i="19"/>
  <c r="H14" i="19"/>
  <c r="C14" i="19"/>
  <c r="I10" i="19"/>
  <c r="K10" i="19"/>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c r="I38" i="19"/>
  <c r="K38" i="19"/>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c r="N41" i="20"/>
  <c r="P41" i="20"/>
  <c r="D41" i="20"/>
  <c r="O41" i="20"/>
  <c r="H39" i="20"/>
  <c r="O39" i="20"/>
  <c r="D39" i="20"/>
  <c r="M35" i="20"/>
  <c r="K35" i="20"/>
  <c r="I35" i="20"/>
  <c r="C35" i="20"/>
  <c r="L35" i="20"/>
  <c r="J33" i="20"/>
  <c r="J31" i="20"/>
  <c r="C31" i="20"/>
  <c r="O31" i="20"/>
  <c r="D29" i="20"/>
  <c r="M29" i="20"/>
  <c r="N29" i="20"/>
  <c r="P29" i="20"/>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c r="F56" i="19"/>
  <c r="E54" i="19"/>
  <c r="D54" i="19"/>
  <c r="G48" i="19"/>
  <c r="E48" i="19"/>
  <c r="I48" i="19"/>
  <c r="K48" i="19"/>
  <c r="G42" i="19"/>
  <c r="F42" i="19"/>
  <c r="G40" i="19"/>
  <c r="I40" i="19"/>
  <c r="K40" i="19"/>
  <c r="C36" i="19"/>
  <c r="F36" i="19"/>
  <c r="C32" i="19"/>
  <c r="F32" i="19"/>
  <c r="D28" i="19"/>
  <c r="G28" i="19"/>
  <c r="F28" i="19"/>
  <c r="C28" i="19"/>
  <c r="E20" i="19"/>
  <c r="F20" i="19"/>
  <c r="D18" i="19"/>
  <c r="I18" i="19"/>
  <c r="K18" i="19"/>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c r="D51" i="19"/>
  <c r="C51" i="19"/>
  <c r="I45" i="19"/>
  <c r="K45" i="19"/>
  <c r="C45" i="19"/>
  <c r="G17" i="19"/>
  <c r="I17" i="19"/>
  <c r="K17" i="19"/>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c r="K8" i="21"/>
  <c r="K15" i="21"/>
  <c r="K14" i="21"/>
  <c r="K13" i="21"/>
  <c r="K12" i="21"/>
  <c r="K10" i="21"/>
  <c r="K7" i="21"/>
  <c r="K16" i="21"/>
  <c r="K9" i="21"/>
  <c r="K11" i="21"/>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C7" i="16"/>
  <c r="BG251" i="6"/>
  <c r="BG257" i="6"/>
  <c r="K48" i="22"/>
  <c r="K49" i="22"/>
  <c r="L45" i="22"/>
  <c r="L49" i="22"/>
  <c r="E12" i="18"/>
  <c r="E50" i="22"/>
  <c r="F51" i="22"/>
  <c r="E13" i="22"/>
  <c r="E14" i="18"/>
  <c r="F22" i="22"/>
  <c r="F23" i="18"/>
  <c r="F26" i="22"/>
  <c r="F27" i="18"/>
  <c r="F16" i="22"/>
  <c r="F17" i="18"/>
  <c r="BK1742" i="6"/>
  <c r="B17" i="21"/>
  <c r="P30" i="20"/>
  <c r="R31" i="22"/>
  <c r="R32" i="18"/>
  <c r="R15" i="22"/>
  <c r="R16" i="18"/>
  <c r="R49" i="22"/>
  <c r="F1846" i="6"/>
  <c r="P19" i="20"/>
  <c r="Q10" i="20"/>
  <c r="G17" i="21"/>
  <c r="C17" i="21"/>
  <c r="I17" i="21"/>
  <c r="D17" i="21"/>
  <c r="F17" i="21"/>
  <c r="P45" i="20"/>
  <c r="G56" i="20"/>
  <c r="H58" i="19"/>
  <c r="J58" i="19"/>
  <c r="G31" i="20"/>
  <c r="N31" i="20"/>
  <c r="Q31" i="20"/>
  <c r="G55" i="20"/>
  <c r="D37" i="20"/>
  <c r="D60" i="20"/>
  <c r="C12" i="20"/>
  <c r="C60" i="20"/>
  <c r="E29" i="19"/>
  <c r="I55" i="19"/>
  <c r="K55" i="19"/>
  <c r="E35" i="19"/>
  <c r="J35" i="19"/>
  <c r="F38" i="20"/>
  <c r="F60" i="20"/>
  <c r="I26" i="19"/>
  <c r="K26" i="19"/>
  <c r="E15" i="20"/>
  <c r="BK296" i="6"/>
  <c r="C21" i="21"/>
  <c r="C31" i="21"/>
  <c r="BK1076" i="6"/>
  <c r="D28" i="21"/>
  <c r="D31" i="21"/>
  <c r="G16" i="19"/>
  <c r="J16" i="19"/>
  <c r="I58" i="19"/>
  <c r="K58" i="19"/>
  <c r="E19" i="20"/>
  <c r="Q22" i="20"/>
  <c r="E59" i="19"/>
  <c r="J59" i="19"/>
  <c r="G47" i="19"/>
  <c r="J47" i="19"/>
  <c r="H44" i="20"/>
  <c r="C13" i="19"/>
  <c r="J13" i="19"/>
  <c r="H17" i="21"/>
  <c r="BG400" i="6"/>
  <c r="BK401" i="6"/>
  <c r="BK848" i="6"/>
  <c r="B26" i="21"/>
  <c r="Q39" i="20"/>
  <c r="G11" i="20"/>
  <c r="H12" i="20"/>
  <c r="BK1403" i="6"/>
  <c r="BG511" i="6"/>
  <c r="BK512" i="6"/>
  <c r="BK1070" i="6"/>
  <c r="B28" i="21"/>
  <c r="BG289" i="6"/>
  <c r="BK290" i="6"/>
  <c r="BK1625" i="6"/>
  <c r="BG1621" i="6"/>
  <c r="BK1622" i="6"/>
  <c r="N59" i="20"/>
  <c r="BK1631" i="6"/>
  <c r="E17" i="21"/>
  <c r="O57" i="20"/>
  <c r="O60" i="20"/>
  <c r="E11" i="19"/>
  <c r="J11" i="19"/>
  <c r="E11" i="20"/>
  <c r="F25" i="22"/>
  <c r="F26" i="18"/>
  <c r="F50" i="22"/>
  <c r="F38" i="22"/>
  <c r="F39" i="18"/>
  <c r="F32" i="22"/>
  <c r="F39" i="22"/>
  <c r="F19" i="22"/>
  <c r="F20" i="18"/>
  <c r="F15" i="22"/>
  <c r="F16" i="18"/>
  <c r="R21" i="22"/>
  <c r="R22" i="18"/>
  <c r="O11" i="22"/>
  <c r="BG272" i="6"/>
  <c r="BG733" i="6"/>
  <c r="BK734" i="6"/>
  <c r="BG955" i="6"/>
  <c r="BK956" i="6"/>
  <c r="BG1177" i="6"/>
  <c r="BK1178" i="6"/>
  <c r="R27" i="22"/>
  <c r="R28" i="18"/>
  <c r="R39" i="22"/>
  <c r="R51" i="22"/>
  <c r="R22" i="22"/>
  <c r="R23" i="18"/>
  <c r="Q50" i="22"/>
  <c r="R18" i="22"/>
  <c r="R19" i="18"/>
  <c r="R19" i="22"/>
  <c r="R20" i="18"/>
  <c r="R38" i="22"/>
  <c r="R39" i="18"/>
  <c r="R20" i="22"/>
  <c r="R21" i="18"/>
  <c r="Q48" i="22"/>
  <c r="R50" i="22"/>
  <c r="R45" i="22"/>
  <c r="R13" i="22"/>
  <c r="R14" i="18"/>
  <c r="Q12" i="18"/>
  <c r="Q51" i="22"/>
  <c r="BG844" i="6"/>
  <c r="BK845" i="6"/>
  <c r="BG1510" i="6"/>
  <c r="BK1511" i="6"/>
  <c r="N46" i="20"/>
  <c r="P46" i="20"/>
  <c r="I42" i="19"/>
  <c r="K42" i="19"/>
  <c r="E49" i="22"/>
  <c r="F27" i="22"/>
  <c r="F28" i="18"/>
  <c r="F13" i="22"/>
  <c r="F14" i="18"/>
  <c r="F48" i="22"/>
  <c r="F45" i="22"/>
  <c r="F31" i="22"/>
  <c r="F32" i="18"/>
  <c r="F49" i="22"/>
  <c r="L20" i="22"/>
  <c r="L21" i="18"/>
  <c r="L19" i="22"/>
  <c r="L20" i="18"/>
  <c r="L51" i="22"/>
  <c r="L50" i="22"/>
  <c r="L31" i="22"/>
  <c r="L32" i="18"/>
  <c r="R40" i="22"/>
  <c r="Q13" i="22"/>
  <c r="Q14" i="18"/>
  <c r="R32" i="22"/>
  <c r="R25" i="22"/>
  <c r="R26" i="18"/>
  <c r="BK293" i="6"/>
  <c r="B21" i="21"/>
  <c r="BG1732" i="6"/>
  <c r="BK1733" i="6"/>
  <c r="BG263" i="6"/>
  <c r="I11" i="22"/>
  <c r="BG1399" i="6"/>
  <c r="BK1400" i="6"/>
  <c r="I46" i="19"/>
  <c r="K46" i="19"/>
  <c r="Q49" i="22"/>
  <c r="R26" i="22"/>
  <c r="R27" i="18"/>
  <c r="R14" i="22"/>
  <c r="R15" i="18"/>
  <c r="R16" i="22"/>
  <c r="R17" i="18"/>
  <c r="BG276" i="6"/>
  <c r="BG269" i="6"/>
  <c r="BG275" i="6"/>
  <c r="L15" i="22"/>
  <c r="L16" i="18"/>
  <c r="L38" i="22"/>
  <c r="L39" i="18"/>
  <c r="L39" i="22"/>
  <c r="L25" i="22"/>
  <c r="L26" i="18"/>
  <c r="L32" i="22"/>
  <c r="L27" i="22"/>
  <c r="L28" i="18"/>
  <c r="G54" i="19"/>
  <c r="BG1066" i="6"/>
  <c r="BK1067" i="6"/>
  <c r="Q25" i="20"/>
  <c r="BG260" i="6"/>
  <c r="BG266" i="6"/>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c r="B31" i="21"/>
  <c r="G60" i="19"/>
  <c r="J54" i="19"/>
  <c r="C60" i="19"/>
  <c r="H60" i="19"/>
  <c r="E60" i="20"/>
  <c r="G60" i="20"/>
  <c r="Q46" i="20"/>
  <c r="I60" i="19"/>
  <c r="H60" i="20"/>
  <c r="E60" i="19"/>
  <c r="P31" i="20"/>
  <c r="N60" i="20"/>
  <c r="J29" i="19"/>
  <c r="Q59" i="20"/>
  <c r="P59" i="20"/>
  <c r="P19" i="22"/>
  <c r="P20" i="18"/>
  <c r="P16" i="22"/>
  <c r="P17" i="18"/>
  <c r="P25" i="22"/>
  <c r="P26" i="18"/>
  <c r="P31" i="22"/>
  <c r="P32" i="18"/>
  <c r="O48" i="22"/>
  <c r="P15" i="22"/>
  <c r="P16" i="18"/>
  <c r="P51" i="22"/>
  <c r="O13" i="22"/>
  <c r="O14" i="18"/>
  <c r="P48" i="22"/>
  <c r="P37" i="22"/>
  <c r="P38" i="18"/>
  <c r="P27" i="22"/>
  <c r="P28" i="18"/>
  <c r="P21" i="22"/>
  <c r="P22" i="18"/>
  <c r="P49" i="22"/>
  <c r="P45" i="22"/>
  <c r="P20" i="22"/>
  <c r="P21" i="18"/>
  <c r="P14" i="22"/>
  <c r="P15" i="18"/>
  <c r="P38" i="22"/>
  <c r="P39" i="18"/>
  <c r="P52" i="22"/>
  <c r="S11" i="22"/>
  <c r="O12" i="18"/>
  <c r="O52" i="22"/>
  <c r="O51" i="22"/>
  <c r="P50" i="22"/>
  <c r="P40" i="22"/>
  <c r="P18" i="22"/>
  <c r="P19" i="18"/>
  <c r="O49" i="22"/>
  <c r="P32" i="22"/>
  <c r="P33" i="18"/>
  <c r="O50" i="22"/>
  <c r="P26" i="22"/>
  <c r="P27" i="18"/>
  <c r="P13" i="22"/>
  <c r="P14" i="18"/>
  <c r="P17" i="22"/>
  <c r="P18" i="18"/>
  <c r="P22" i="22"/>
  <c r="P23" i="18"/>
  <c r="P39" i="22"/>
  <c r="J52" i="22"/>
  <c r="J40" i="22"/>
  <c r="J50" i="22"/>
  <c r="J21" i="22"/>
  <c r="J22" i="18"/>
  <c r="I49" i="22"/>
  <c r="J37" i="22"/>
  <c r="J38" i="18"/>
  <c r="J16" i="22"/>
  <c r="J17" i="18"/>
  <c r="I13" i="22"/>
  <c r="I14" i="18"/>
  <c r="J25" i="22"/>
  <c r="J26" i="18"/>
  <c r="J31" i="22"/>
  <c r="J32" i="18"/>
  <c r="J49" i="22"/>
  <c r="J45" i="22"/>
  <c r="I50" i="22"/>
  <c r="J20" i="22"/>
  <c r="J21" i="18"/>
  <c r="J22" i="22"/>
  <c r="J23" i="18"/>
  <c r="J17" i="22"/>
  <c r="J18" i="18"/>
  <c r="J13" i="22"/>
  <c r="J14" i="18"/>
  <c r="J19" i="22"/>
  <c r="J20" i="18"/>
  <c r="J39" i="22"/>
  <c r="J15" i="22"/>
  <c r="J16" i="18"/>
  <c r="J38" i="22"/>
  <c r="J39" i="18"/>
  <c r="I12" i="18"/>
  <c r="J48" i="22"/>
  <c r="J18" i="22"/>
  <c r="J19" i="18"/>
  <c r="M11" i="22"/>
  <c r="J51" i="22"/>
  <c r="J32" i="22"/>
  <c r="J33" i="18"/>
  <c r="I51" i="22"/>
  <c r="J26" i="22"/>
  <c r="J27" i="18"/>
  <c r="I52" i="22"/>
  <c r="J27" i="22"/>
  <c r="J28" i="18"/>
  <c r="I48" i="22"/>
  <c r="J14" i="22"/>
  <c r="J15" i="18"/>
  <c r="D40" i="22"/>
  <c r="D20" i="22"/>
  <c r="D21" i="18"/>
  <c r="C49" i="22"/>
  <c r="C50" i="22"/>
  <c r="D15" i="22"/>
  <c r="D16" i="18"/>
  <c r="C52" i="22"/>
  <c r="D17" i="22"/>
  <c r="D18" i="18"/>
  <c r="C12" i="18"/>
  <c r="D22" i="22"/>
  <c r="D23" i="18"/>
  <c r="C51" i="22"/>
  <c r="D19" i="22"/>
  <c r="D20" i="18"/>
  <c r="D37" i="22"/>
  <c r="D38" i="18"/>
  <c r="D21" i="22"/>
  <c r="D22" i="18"/>
  <c r="D26" i="22"/>
  <c r="D27" i="18"/>
  <c r="D51" i="22"/>
  <c r="D25" i="22"/>
  <c r="D26" i="18"/>
  <c r="D32" i="22"/>
  <c r="D33" i="18"/>
  <c r="D45" i="22"/>
  <c r="D27" i="22"/>
  <c r="D28" i="18"/>
  <c r="D14" i="22"/>
  <c r="D15" i="18"/>
  <c r="D38" i="22"/>
  <c r="D39" i="18"/>
  <c r="D49" i="22"/>
  <c r="D50" i="22"/>
  <c r="D31" i="22"/>
  <c r="D32" i="18"/>
  <c r="D52" i="22"/>
  <c r="D16" i="22"/>
  <c r="D17" i="18"/>
  <c r="C48" i="22"/>
  <c r="G11" i="22"/>
  <c r="D39" i="22"/>
  <c r="D18" i="22"/>
  <c r="D19" i="18"/>
  <c r="D48" i="22"/>
  <c r="C13" i="22"/>
  <c r="C14" i="18"/>
  <c r="D13" i="22"/>
  <c r="D14" i="18"/>
  <c r="J60" i="19"/>
  <c r="S48" i="22"/>
  <c r="T50" i="22"/>
  <c r="T13" i="22"/>
  <c r="T14" i="18"/>
  <c r="S12" i="18"/>
  <c r="T16" i="22"/>
  <c r="T17" i="18"/>
  <c r="T49" i="22"/>
  <c r="T51" i="22"/>
  <c r="T20" i="22"/>
  <c r="T21" i="18"/>
  <c r="T15" i="22"/>
  <c r="T16" i="18"/>
  <c r="T22" i="22"/>
  <c r="T23" i="18"/>
  <c r="T25" i="22"/>
  <c r="T26" i="18"/>
  <c r="T14" i="22"/>
  <c r="T15" i="18"/>
  <c r="T39" i="22"/>
  <c r="T21" i="22"/>
  <c r="T22" i="18"/>
  <c r="T31" i="22"/>
  <c r="T32" i="18"/>
  <c r="T38" i="22"/>
  <c r="T39" i="18"/>
  <c r="T17" i="22"/>
  <c r="T18" i="18"/>
  <c r="T48" i="22"/>
  <c r="S49" i="22"/>
  <c r="T19" i="22"/>
  <c r="T20" i="18"/>
  <c r="S50" i="22"/>
  <c r="T26" i="22"/>
  <c r="T27" i="18"/>
  <c r="S51" i="22"/>
  <c r="S13" i="22"/>
  <c r="S14" i="18"/>
  <c r="T40" i="22"/>
  <c r="T18" i="22"/>
  <c r="T19" i="18"/>
  <c r="T45" i="22"/>
  <c r="T32" i="22"/>
  <c r="T33" i="18"/>
  <c r="T27" i="22"/>
  <c r="T28" i="18"/>
  <c r="N39" i="22"/>
  <c r="N45" i="22"/>
  <c r="N27" i="22"/>
  <c r="N28" i="18"/>
  <c r="M12" i="18"/>
  <c r="N31" i="22"/>
  <c r="N32" i="18"/>
  <c r="N26" i="22"/>
  <c r="N27" i="18"/>
  <c r="N18" i="22"/>
  <c r="N19" i="18"/>
  <c r="N48" i="22"/>
  <c r="N49" i="22"/>
  <c r="N40" i="22"/>
  <c r="N25" i="22"/>
  <c r="N26" i="18"/>
  <c r="N32" i="22"/>
  <c r="N33" i="18"/>
  <c r="N15" i="22"/>
  <c r="N16" i="18"/>
  <c r="N22" i="22"/>
  <c r="N23" i="18"/>
  <c r="N14" i="22"/>
  <c r="N15" i="18"/>
  <c r="M13" i="22"/>
  <c r="M14" i="18"/>
  <c r="M51" i="22"/>
  <c r="M49" i="22"/>
  <c r="N38" i="22"/>
  <c r="N39" i="18"/>
  <c r="N20" i="22"/>
  <c r="N21" i="18"/>
  <c r="M48" i="22"/>
  <c r="N19" i="22"/>
  <c r="N20" i="18"/>
  <c r="N16" i="22"/>
  <c r="N17" i="18"/>
  <c r="N17" i="22"/>
  <c r="N18" i="18"/>
  <c r="M50" i="22"/>
  <c r="N21" i="22"/>
  <c r="N22" i="18"/>
  <c r="N51" i="22"/>
  <c r="N50" i="22"/>
  <c r="N13" i="22"/>
  <c r="N14" i="18"/>
  <c r="H50" i="22"/>
  <c r="H39" i="22"/>
  <c r="G12" i="18"/>
  <c r="H18" i="22"/>
  <c r="H19" i="18"/>
  <c r="G48" i="22"/>
  <c r="G51" i="22"/>
  <c r="H13" i="22"/>
  <c r="H14" i="18"/>
  <c r="H26" i="22"/>
  <c r="H27" i="18"/>
  <c r="H31" i="22"/>
  <c r="H32" i="18"/>
  <c r="H32" i="22"/>
  <c r="H33" i="18"/>
  <c r="H21" i="22"/>
  <c r="H22" i="18"/>
  <c r="H16" i="22"/>
  <c r="H17" i="18"/>
  <c r="H20" i="22"/>
  <c r="H21" i="18"/>
  <c r="H14" i="22"/>
  <c r="H15" i="18"/>
  <c r="H48" i="22"/>
  <c r="H51" i="22"/>
  <c r="G49" i="22"/>
  <c r="H22" i="22"/>
  <c r="H23" i="18"/>
  <c r="H19" i="22"/>
  <c r="H20" i="18"/>
  <c r="H27" i="22"/>
  <c r="H28" i="18"/>
  <c r="H40" i="22"/>
  <c r="H49" i="22"/>
  <c r="G13" i="22"/>
  <c r="G14" i="18"/>
  <c r="G50" i="22"/>
  <c r="H38" i="22"/>
  <c r="H39" i="18"/>
  <c r="H45" i="22"/>
  <c r="H25" i="22"/>
  <c r="H26" i="18"/>
  <c r="H15" i="22"/>
  <c r="H16" i="18"/>
  <c r="H17" i="22"/>
  <c r="H18" i="18"/>
  <c r="L7" i="20"/>
  <c r="L60" i="20"/>
  <c r="BG1288" i="6"/>
  <c r="BK1289" i="6"/>
</calcChain>
</file>

<file path=xl/sharedStrings.xml><?xml version="1.0" encoding="utf-8"?>
<sst xmlns="http://schemas.openxmlformats.org/spreadsheetml/2006/main" count="293" uniqueCount="145">
  <si>
    <t>Total</t>
  </si>
  <si>
    <t>Adenovirus</t>
  </si>
  <si>
    <t>% Parainfluenza</t>
  </si>
  <si>
    <t>% Adenovirus</t>
  </si>
  <si>
    <t>Influenza B</t>
  </si>
  <si>
    <t>Positivos Influenza A</t>
  </si>
  <si>
    <t>% Influenza A</t>
  </si>
  <si>
    <t>Entre las Influenza A</t>
  </si>
  <si>
    <t>% Influenza B</t>
  </si>
  <si>
    <t>%</t>
  </si>
  <si>
    <t>TOTALES</t>
  </si>
  <si>
    <t>Nomenclatura</t>
  </si>
  <si>
    <t>Hosp.</t>
  </si>
  <si>
    <t>Fem.</t>
  </si>
  <si>
    <t>Parainfluenza</t>
  </si>
  <si>
    <t>Carga automática</t>
  </si>
  <si>
    <t>Solo fórmulas</t>
  </si>
  <si>
    <t>AÑO</t>
  </si>
  <si>
    <t>Diabetes</t>
  </si>
  <si>
    <t>N°</t>
  </si>
  <si>
    <t>TABLA 3</t>
  </si>
  <si>
    <t>TABLA 2</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</si>
  <si>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</si>
  <si>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</si>
  <si>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</si>
  <si>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</si>
  <si>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</si>
  <si>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</si>
  <si>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</si>
  <si>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</si>
  <si>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</si>
  <si>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</si>
  <si>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</si>
  <si>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</si>
  <si>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</si>
  <si>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</si>
  <si>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</si>
  <si>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</si>
  <si>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</si>
  <si>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 hospitalized by SARI</t>
  </si>
  <si>
    <t>% admissions in ICU by SARI</t>
  </si>
  <si>
    <t>% died by SARI</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</si>
  <si>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</si>
  <si>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</si>
  <si>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</si>
  <si>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</si>
  <si>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</si>
  <si>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</si>
  <si>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</si>
  <si>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</si>
  <si>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</si>
  <si>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</si>
  <si>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</si>
  <si>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</si>
  <si>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</si>
  <si>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</si>
  <si>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</si>
  <si>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</si>
  <si>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</si>
  <si>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</si>
  <si>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</si>
  <si>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</si>
  <si>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</si>
  <si>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Chronic Kidney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</si>
  <si>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</si>
  <si>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</si>
  <si>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</si>
  <si>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</si>
  <si>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</si>
  <si>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</si>
  <si>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</si>
  <si>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</si>
  <si>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</si>
  <si>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</si>
  <si>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</si>
  <si>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</si>
  <si>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</si>
  <si>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</si>
  <si>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</si>
  <si>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</si>
  <si>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</si>
  <si>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</si>
  <si>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</si>
  <si>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</si>
  <si>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</si>
  <si>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</si>
  <si>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</si>
  <si>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</si>
  <si>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</si>
  <si>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</si>
  <si>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</si>
  <si>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</si>
  <si>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</si>
  <si>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</si>
  <si>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</si>
  <si>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</si>
  <si>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</si>
  <si>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Influenza</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</si>
  <si>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</si>
  <si>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</si>
  <si>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</si>
  <si>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</si>
  <si>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</si>
  <si>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</si>
  <si>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</si>
  <si>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Positive others INFLUENZA</t>
  </si>
  <si>
    <t>Positive other respiratory viruses *</t>
  </si>
  <si>
    <t>Table 5. Distribution of SARI cases according to respiratory virus in surveillance and of the proportions of positivity of the analyzed samples, Epidemiological week of onset of symptoms</t>
  </si>
  <si>
    <t>Table 6. Distribution of SARI cases according to types and sub types of respiratory viruses in surveillance and age groups</t>
  </si>
  <si>
    <t>Table 7. Distribution of SARI cases according to types and sub types of respiratory viruses in surveillance and severity</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</si>
  <si>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</si>
  <si>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</si>
  <si>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</si>
  <si>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</si>
  <si>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</si>
  <si>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</si>
  <si>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</si>
  <si>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</si>
  <si>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</si>
  <si>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</si>
  <si>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</si>
  <si>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</si>
  <si>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</si>
  <si>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</si>
  <si>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</si>
  <si>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</si>
  <si>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</si>
  <si>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</si>
  <si>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</si>
  <si>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</si>
  <si>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</si>
  <si>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</si>
  <si>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</si>
  <si>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</si>
  <si>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</si>
  <si>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</si>
  <si>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</si>
  <si>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</si>
  <si>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</si>
  <si>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</si>
  <si>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1. Percentage of hospitalizations, ICU admissions and deaths by SARI, by EW.</t>
  </si>
  <si>
    <t>Table 2. Percentage of hospitalized, admitted to the ICU and died by SARI, by EW and age group.</t>
  </si>
  <si>
    <t>Table 4. Distribution of SARI cases according to types and subtypes of influenza virus, and of the proportions of positivity of the samples analyzed, symptom onset EW</t>
  </si>
  <si>
    <t>Number of admissions to ICU by SARI</t>
  </si>
  <si>
    <t>Cayman Islands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</si>
</sst>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1">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6" fillId="17" borderId="58" xfId="0" applyFont="1" applyFill="1" applyBorder="1" applyAlignment="1">
      <alignment horizontal="center" vertical="center" wrapText="1"/>
    </xf>
    <xf numFmtId="0" fontId="16" fillId="17" borderId="52" xfId="0" applyFont="1" applyFill="1" applyBorder="1" applyAlignment="1">
      <alignment horizontal="center" vertical="center" wrapText="1"/>
    </xf>
    <xf numFmtId="0" fontId="16" fillId="17" borderId="53" xfId="0" applyFont="1" applyFill="1" applyBorder="1" applyAlignment="1">
      <alignment horizontal="center" vertical="center" wrapText="1"/>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1" xfId="0" applyFont="1" applyFill="1" applyBorder="1" applyAlignment="1">
      <alignment horizontal="center" vertical="center" textRotation="255"/>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Distribution of the proportions of hospitalizations, ICU admissions and deaths by SARI according to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746736421859578"/>
        </c:manualLayout>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218706992"/>
        <c:axId val="218712432"/>
      </c:lineChart>
      <c:catAx>
        <c:axId val="2187069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1270734529941683"/>
              <c:y val="0.8949673738699329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8712432"/>
        <c:crosses val="autoZero"/>
        <c:auto val="1"/>
        <c:lblAlgn val="ctr"/>
        <c:lblOffset val="100"/>
        <c:tickLblSkip val="2"/>
        <c:tickMarkSkip val="1"/>
        <c:noMultiLvlLbl val="0"/>
      </c:catAx>
      <c:valAx>
        <c:axId val="218712432"/>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218706992"/>
        <c:crosses val="autoZero"/>
        <c:crossBetween val="between"/>
      </c:valAx>
      <c:spPr>
        <a:noFill/>
        <a:ln w="25400">
          <a:noFill/>
        </a:ln>
      </c:spPr>
    </c:plotArea>
    <c:legend>
      <c:legendPos val="b"/>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Distribution of the proportions of hospitalizations, admissions in ICU and deaths by SARI according to EW in people under 6 months</a:t>
            </a:r>
          </a:p>
        </c:rich>
      </c:tx>
      <c:layout>
        <c:manualLayout>
          <c:xMode val="edge"/>
          <c:yMode val="edge"/>
          <c:x val="0.12741653788603527"/>
          <c:y val="2.2005617718837776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218709168"/>
        <c:axId val="218718960"/>
      </c:lineChart>
      <c:catAx>
        <c:axId val="21870916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8718960"/>
        <c:crosses val="autoZero"/>
        <c:auto val="1"/>
        <c:lblAlgn val="ctr"/>
        <c:lblOffset val="100"/>
        <c:tickLblSkip val="2"/>
        <c:tickMarkSkip val="1"/>
        <c:noMultiLvlLbl val="0"/>
      </c:catAx>
      <c:valAx>
        <c:axId val="21871896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8709168"/>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ICU admissions and deaths by SARI according to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218714064"/>
        <c:axId val="218710256"/>
      </c:lineChart>
      <c:catAx>
        <c:axId val="21871406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8710256"/>
        <c:crosses val="autoZero"/>
        <c:auto val="1"/>
        <c:lblAlgn val="ctr"/>
        <c:lblOffset val="100"/>
        <c:tickLblSkip val="2"/>
        <c:tickMarkSkip val="1"/>
        <c:noMultiLvlLbl val="0"/>
      </c:catAx>
      <c:valAx>
        <c:axId val="21871025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8714064"/>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Distribution of the proportions of hospitalizations, ICU admissions and deaths by SARI according to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218708080"/>
        <c:axId val="218709712"/>
      </c:lineChart>
      <c:catAx>
        <c:axId val="21870808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8709712"/>
        <c:crosses val="autoZero"/>
        <c:auto val="1"/>
        <c:lblAlgn val="ctr"/>
        <c:lblOffset val="100"/>
        <c:tickLblSkip val="2"/>
        <c:tickMarkSkip val="1"/>
        <c:noMultiLvlLbl val="0"/>
      </c:catAx>
      <c:valAx>
        <c:axId val="21870971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870808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218712976"/>
        <c:axId val="218713520"/>
      </c:lineChart>
      <c:catAx>
        <c:axId val="21871297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8713520"/>
        <c:crosses val="autoZero"/>
        <c:auto val="1"/>
        <c:lblAlgn val="ctr"/>
        <c:lblOffset val="100"/>
        <c:tickLblSkip val="2"/>
        <c:tickMarkSkip val="1"/>
        <c:noMultiLvlLbl val="0"/>
      </c:catAx>
      <c:valAx>
        <c:axId val="21871352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8712976"/>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Tables!$BJ$62</c:f>
              <c:strCache>
                <c:ptCount val="1"/>
                <c:pt idx="0">
                  <c:v>% of SARI in ICU</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386838832"/>
        <c:axId val="386841008"/>
      </c:lineChart>
      <c:catAx>
        <c:axId val="38683883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86841008"/>
        <c:crosses val="autoZero"/>
        <c:auto val="1"/>
        <c:lblAlgn val="ctr"/>
        <c:lblOffset val="100"/>
        <c:tickLblSkip val="2"/>
        <c:tickMarkSkip val="1"/>
        <c:noMultiLvlLbl val="0"/>
      </c:catAx>
      <c:valAx>
        <c:axId val="3868410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86838832"/>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lineChart>
        <c:grouping val="standard"/>
        <c:varyColors val="0"/>
        <c:ser>
          <c:idx val="1"/>
          <c:order val="0"/>
          <c:tx>
            <c:strRef>
              <c:f>Tables!$BJ$61</c:f>
              <c:strCache>
                <c:ptCount val="1"/>
                <c:pt idx="0">
                  <c:v>% of SARI</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Tables!$BJ$62</c:f>
              <c:strCache>
                <c:ptCount val="1"/>
                <c:pt idx="0">
                  <c:v>% of SARI in ICU</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Tables!$BJ$63</c:f>
              <c:strCache>
                <c:ptCount val="1"/>
                <c:pt idx="0">
                  <c:v>% of deaths from SARI</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386839920"/>
        <c:axId val="386836656"/>
      </c:lineChart>
      <c:catAx>
        <c:axId val="386839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86836656"/>
        <c:crosses val="autoZero"/>
        <c:auto val="1"/>
        <c:lblAlgn val="ctr"/>
        <c:lblOffset val="100"/>
        <c:tickLblSkip val="2"/>
        <c:tickMarkSkip val="1"/>
        <c:noMultiLvlLbl val="0"/>
      </c:catAx>
      <c:valAx>
        <c:axId val="38683665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8683992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Distribution of SARI cases according to types and subtypes of influenza virus and the proportions of positivity of the samples analyzed according EW beginning of symptoms</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386835568"/>
        <c:axId val="386833936"/>
      </c:barChart>
      <c:lineChart>
        <c:grouping val="standard"/>
        <c:varyColors val="0"/>
        <c:ser>
          <c:idx val="6"/>
          <c:order val="6"/>
          <c:tx>
            <c:strRef>
              <c:f>Tables!$A$1845</c:f>
              <c:strCache>
                <c:ptCount val="1"/>
                <c:pt idx="0">
                  <c:v>% Positive to Influenza</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386836112"/>
        <c:axId val="386837200"/>
      </c:lineChart>
      <c:catAx>
        <c:axId val="386835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386833936"/>
        <c:crosses val="autoZero"/>
        <c:auto val="1"/>
        <c:lblAlgn val="ctr"/>
        <c:lblOffset val="100"/>
        <c:tickLblSkip val="2"/>
        <c:tickMarkSkip val="1"/>
        <c:noMultiLvlLbl val="0"/>
      </c:catAx>
      <c:valAx>
        <c:axId val="386833936"/>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86835568"/>
        <c:crosses val="autoZero"/>
        <c:crossBetween val="between"/>
      </c:valAx>
      <c:catAx>
        <c:axId val="386836112"/>
        <c:scaling>
          <c:orientation val="minMax"/>
        </c:scaling>
        <c:delete val="1"/>
        <c:axPos val="b"/>
        <c:numFmt formatCode="General" sourceLinked="1"/>
        <c:majorTickMark val="out"/>
        <c:minorTickMark val="none"/>
        <c:tickLblPos val="nextTo"/>
        <c:crossAx val="386837200"/>
        <c:crosses val="autoZero"/>
        <c:auto val="1"/>
        <c:lblAlgn val="ctr"/>
        <c:lblOffset val="100"/>
        <c:noMultiLvlLbl val="0"/>
      </c:catAx>
      <c:valAx>
        <c:axId val="386837200"/>
        <c:scaling>
          <c:orientation val="minMax"/>
          <c:max val="1"/>
        </c:scaling>
        <c:delete val="0"/>
        <c:axPos val="r"/>
        <c:title>
          <c:tx>
            <c:rich>
              <a:bodyPr rot="-5400000" vert="horz"/>
              <a:lstStyle/>
              <a:p>
                <a:pPr>
                  <a:defRPr/>
                </a:pPr>
                <a:r>
                  <a:rPr lang="en-US" b="1"/>
                  <a:t>% positive to influenza</a:t>
                </a:r>
              </a:p>
            </c:rich>
          </c:tx>
          <c:overlay val="0"/>
        </c:title>
        <c:numFmt formatCode="0%" sourceLinked="0"/>
        <c:majorTickMark val="out"/>
        <c:minorTickMark val="none"/>
        <c:tickLblPos val="nextTo"/>
        <c:txPr>
          <a:bodyPr/>
          <a:lstStyle/>
          <a:p>
            <a:pPr>
              <a:defRPr sz="1000"/>
            </a:pPr>
            <a:endParaRPr lang="en-US"/>
          </a:p>
        </c:txPr>
        <c:crossAx val="386836112"/>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Distribution of SARI cases according to respiratory viruses in surveillance and of the proportions of positivity of the analyzed samples, according EW the beginning of symptoms</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386973808"/>
        <c:axId val="386973264"/>
      </c:barChart>
      <c:lineChart>
        <c:grouping val="standard"/>
        <c:varyColors val="0"/>
        <c:ser>
          <c:idx val="6"/>
          <c:order val="10"/>
          <c:tx>
            <c:strRef>
              <c:f>Tables!$A$1846</c:f>
              <c:strCache>
                <c:ptCount val="1"/>
                <c:pt idx="0">
                  <c:v>% Positive to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386977616"/>
        <c:axId val="386974352"/>
      </c:lineChart>
      <c:catAx>
        <c:axId val="38697380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386973264"/>
        <c:crosses val="autoZero"/>
        <c:auto val="1"/>
        <c:lblAlgn val="ctr"/>
        <c:lblOffset val="100"/>
        <c:tickLblSkip val="2"/>
        <c:tickMarkSkip val="1"/>
        <c:noMultiLvlLbl val="0"/>
      </c:catAx>
      <c:valAx>
        <c:axId val="38697326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86973808"/>
        <c:crosses val="autoZero"/>
        <c:crossBetween val="between"/>
      </c:valAx>
      <c:catAx>
        <c:axId val="386977616"/>
        <c:scaling>
          <c:orientation val="minMax"/>
        </c:scaling>
        <c:delete val="1"/>
        <c:axPos val="b"/>
        <c:numFmt formatCode="General" sourceLinked="1"/>
        <c:majorTickMark val="out"/>
        <c:minorTickMark val="none"/>
        <c:tickLblPos val="nextTo"/>
        <c:crossAx val="386974352"/>
        <c:crosses val="autoZero"/>
        <c:auto val="1"/>
        <c:lblAlgn val="ctr"/>
        <c:lblOffset val="100"/>
        <c:noMultiLvlLbl val="0"/>
      </c:catAx>
      <c:valAx>
        <c:axId val="386974352"/>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386977616"/>
        <c:crosses val="max"/>
        <c:crossBetween val="between"/>
      </c:valAx>
      <c:spPr>
        <a:noFill/>
        <a:ln w="25400">
          <a:noFill/>
        </a:ln>
      </c:spPr>
    </c:plotArea>
    <c:legend>
      <c:legendPos val="b"/>
      <c:layout>
        <c:manualLayout>
          <c:xMode val="edge"/>
          <c:yMode val="edge"/>
          <c:x val="1.586278459378624E-2"/>
          <c:y val="0.84256252556871725"/>
          <c:w val="0.9432819928516688"/>
          <c:h val="0.15743747443128275"/>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a:solidFill>
                  <a:sysClr val="windowText" lastClr="000000"/>
                </a:solidFill>
                <a:latin typeface="Arial" pitchFamily="34" charset="0"/>
                <a:cs typeface="Arial" pitchFamily="34" charset="0"/>
              </a:rPr>
              <a:t>Distribution of SARI cases according to types and sub types respiratory viruses in surveillance and age groups</a:t>
            </a:r>
          </a:p>
        </c:rich>
      </c:tx>
      <c:layout>
        <c:manualLayout>
          <c:xMode val="edge"/>
          <c:yMode val="edge"/>
          <c:x val="0.17179777032821392"/>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386974896"/>
        <c:axId val="386975984"/>
      </c:barChart>
      <c:catAx>
        <c:axId val="38697489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86975984"/>
        <c:crosses val="autoZero"/>
        <c:auto val="1"/>
        <c:lblAlgn val="ctr"/>
        <c:lblOffset val="100"/>
        <c:noMultiLvlLbl val="0"/>
      </c:catAx>
      <c:valAx>
        <c:axId val="386975984"/>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386974896"/>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according to types and sub types of respiratory viruses in surveillance and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386978160"/>
        <c:axId val="386978704"/>
      </c:barChart>
      <c:catAx>
        <c:axId val="386978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86978704"/>
        <c:crosses val="autoZero"/>
        <c:auto val="1"/>
        <c:lblAlgn val="ctr"/>
        <c:lblOffset val="100"/>
        <c:tickLblSkip val="1"/>
        <c:tickMarkSkip val="1"/>
        <c:noMultiLvlLbl val="0"/>
      </c:catAx>
      <c:valAx>
        <c:axId val="386978704"/>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86978160"/>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37</xdr:row>
      <xdr:rowOff>9525</xdr:rowOff>
    </xdr:to>
    <xdr:graphicFrame macro="">
      <xdr:nvGraphicFramePr>
        <xdr:cNvPr id="2532" name="Chart 4">
          <a:extLst>
            <a:ext uri="{FF2B5EF4-FFF2-40B4-BE49-F238E27FC236}">
              <a16:creationId xmlns:a16="http://schemas.microsoft.com/office/drawing/2014/main" xmlns=""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xmlns=""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xmlns=""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a16="http://schemas.microsoft.com/office/drawing/2014/main" xmlns=""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xmlns=""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xmlns=""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xmlns=""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xmlns=""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xmlns=""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xmlns=""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xmlns=""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95</v>
      </c>
      <c r="BH1" s="1"/>
    </row>
    <row r="2" spans="1:67" s="1" customFormat="1" ht="15.75" customHeight="1" x14ac:dyDescent="0.25">
      <c r="A2" s="3" t="s">
        <v>99</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144</v>
      </c>
      <c r="B3" s="2"/>
      <c r="C3" s="2"/>
      <c r="E3" s="59"/>
      <c r="BG3" s="22"/>
      <c r="BH3" s="10"/>
      <c r="BJ3" s="59"/>
    </row>
    <row r="4" spans="1:67" s="1" customFormat="1" ht="15.75" customHeight="1" x14ac:dyDescent="0.25">
      <c r="A4" s="88" t="s">
        <v>42</v>
      </c>
      <c r="B4" s="2"/>
      <c r="C4" s="2"/>
      <c r="E4" s="59"/>
      <c r="G4" s="275" t="s">
        <v>100</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96</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8"/>
      <c r="BJ5" s="59"/>
    </row>
    <row r="6" spans="1:67" s="10" customFormat="1" ht="15.75" customHeight="1" x14ac:dyDescent="0.25">
      <c r="B6" s="526" t="s">
        <v>94</v>
      </c>
      <c r="C6" s="527"/>
      <c r="D6" s="527"/>
      <c r="E6" s="528"/>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7"/>
      <c r="BH6" s="416"/>
      <c r="BI6" s="549"/>
      <c r="BJ6" s="549"/>
      <c r="BK6" s="549"/>
    </row>
    <row r="7" spans="1:67" ht="15.75" customHeight="1" thickBot="1" x14ac:dyDescent="0.3">
      <c r="BG7" s="480" t="s">
        <v>10</v>
      </c>
    </row>
    <row r="8" spans="1:67" ht="26.25" customHeight="1" x14ac:dyDescent="0.2">
      <c r="A8" s="602" t="str">
        <f>BK10</f>
        <v>Age groups</v>
      </c>
      <c r="B8" s="570" t="str">
        <f>BK11</f>
        <v>Under 6 months</v>
      </c>
      <c r="C8" s="521" t="str">
        <f>$BJ$18</f>
        <v>Hosp.</v>
      </c>
      <c r="D8" s="522"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3"/>
      <c r="B9" s="571"/>
      <c r="C9" s="521"/>
      <c r="D9" s="522"/>
      <c r="E9" s="484"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81">
        <f>SUM(F9:BF9)</f>
        <v>0</v>
      </c>
      <c r="BI9" s="45"/>
      <c r="BJ9" s="56" t="s">
        <v>11</v>
      </c>
      <c r="BK9" s="46"/>
      <c r="BL9" s="46"/>
      <c r="BM9" s="47"/>
      <c r="BO9" s="460"/>
    </row>
    <row r="10" spans="1:67" ht="15.75" hidden="1" customHeight="1" x14ac:dyDescent="0.2">
      <c r="A10" s="603"/>
      <c r="B10" s="571"/>
      <c r="C10" s="521"/>
      <c r="D10" s="522"/>
      <c r="E10" s="484"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81">
        <f>SUM(F10:BF10)</f>
        <v>0</v>
      </c>
      <c r="BI10" s="45"/>
      <c r="BJ10" s="46" t="s">
        <v>44</v>
      </c>
      <c r="BK10" s="46" t="s">
        <v>44</v>
      </c>
      <c r="BL10" s="50"/>
      <c r="BM10" s="47"/>
      <c r="BO10" s="460"/>
    </row>
    <row r="11" spans="1:67" ht="26.25" customHeight="1" x14ac:dyDescent="0.2">
      <c r="A11" s="603"/>
      <c r="B11" s="571"/>
      <c r="C11" s="521"/>
      <c r="D11" s="522"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45</v>
      </c>
      <c r="BK11" s="48" t="s">
        <v>29</v>
      </c>
      <c r="BL11" s="50"/>
      <c r="BM11" s="47"/>
      <c r="BO11" s="460"/>
    </row>
    <row r="12" spans="1:67" ht="15.75" hidden="1" customHeight="1" x14ac:dyDescent="0.2">
      <c r="A12" s="603"/>
      <c r="B12" s="571"/>
      <c r="C12" s="521"/>
      <c r="D12" s="522"/>
      <c r="E12" s="484"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81">
        <f>SUM(F12:BF12)</f>
        <v>0</v>
      </c>
      <c r="BI12" s="45"/>
      <c r="BJ12" s="48" t="s">
        <v>46</v>
      </c>
      <c r="BK12" s="48" t="s">
        <v>30</v>
      </c>
      <c r="BL12" s="50"/>
      <c r="BM12" s="47"/>
      <c r="BO12" s="460"/>
    </row>
    <row r="13" spans="1:67" ht="15.75" hidden="1" customHeight="1" x14ac:dyDescent="0.2">
      <c r="A13" s="603"/>
      <c r="B13" s="571"/>
      <c r="C13" s="521"/>
      <c r="D13" s="522"/>
      <c r="E13" s="484"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81">
        <f>SUM(F13:BF13)</f>
        <v>0</v>
      </c>
      <c r="BI13" s="45"/>
      <c r="BJ13" s="48" t="s">
        <v>47</v>
      </c>
      <c r="BK13" s="48" t="s">
        <v>31</v>
      </c>
      <c r="BL13" s="50"/>
      <c r="BM13" s="47"/>
      <c r="BO13" s="460"/>
    </row>
    <row r="14" spans="1:67" ht="26.25" customHeight="1" x14ac:dyDescent="0.2">
      <c r="A14" s="603"/>
      <c r="B14" s="571"/>
      <c r="C14" s="521"/>
      <c r="D14" s="523"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48</v>
      </c>
      <c r="BK14" s="48" t="s">
        <v>27</v>
      </c>
      <c r="BL14" s="50"/>
      <c r="BM14" s="51"/>
      <c r="BO14" s="460"/>
    </row>
    <row r="15" spans="1:67" ht="15.75" hidden="1" customHeight="1" x14ac:dyDescent="0.2">
      <c r="A15" s="603"/>
      <c r="B15" s="571"/>
      <c r="C15" s="521"/>
      <c r="D15" s="523"/>
      <c r="E15" s="485"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49</v>
      </c>
      <c r="BK15" s="48" t="s">
        <v>33</v>
      </c>
      <c r="BL15" s="50"/>
      <c r="BM15" s="51"/>
      <c r="BO15" s="287"/>
    </row>
    <row r="16" spans="1:67" ht="15.75" hidden="1" customHeight="1" x14ac:dyDescent="0.2">
      <c r="A16" s="603"/>
      <c r="B16" s="571"/>
      <c r="C16" s="521"/>
      <c r="D16" s="523"/>
      <c r="E16" s="486" t="str">
        <f>$BJ$23</f>
        <v>Male</v>
      </c>
      <c r="F16" s="482" t="str">
        <f t="shared" ref="F16:AK16" si="8">IF(F10=0,"",F13/F10)</f>
        <v/>
      </c>
      <c r="G16" s="482" t="str">
        <f t="shared" si="8"/>
        <v/>
      </c>
      <c r="H16" s="482" t="str">
        <f t="shared" si="8"/>
        <v/>
      </c>
      <c r="I16" s="482" t="str">
        <f t="shared" si="8"/>
        <v/>
      </c>
      <c r="J16" s="482" t="str">
        <f t="shared" si="8"/>
        <v/>
      </c>
      <c r="K16" s="482" t="str">
        <f t="shared" si="8"/>
        <v/>
      </c>
      <c r="L16" s="482" t="str">
        <f t="shared" si="8"/>
        <v/>
      </c>
      <c r="M16" s="482" t="str">
        <f t="shared" si="8"/>
        <v/>
      </c>
      <c r="N16" s="482" t="str">
        <f t="shared" si="8"/>
        <v/>
      </c>
      <c r="O16" s="482" t="str">
        <f t="shared" si="8"/>
        <v/>
      </c>
      <c r="P16" s="482" t="str">
        <f t="shared" si="8"/>
        <v/>
      </c>
      <c r="Q16" s="482" t="str">
        <f t="shared" si="8"/>
        <v/>
      </c>
      <c r="R16" s="482" t="str">
        <f t="shared" si="8"/>
        <v/>
      </c>
      <c r="S16" s="482" t="str">
        <f t="shared" si="8"/>
        <v/>
      </c>
      <c r="T16" s="482" t="str">
        <f t="shared" si="8"/>
        <v/>
      </c>
      <c r="U16" s="482" t="str">
        <f t="shared" si="8"/>
        <v/>
      </c>
      <c r="V16" s="482" t="str">
        <f t="shared" si="8"/>
        <v/>
      </c>
      <c r="W16" s="482" t="str">
        <f t="shared" si="8"/>
        <v/>
      </c>
      <c r="X16" s="482" t="str">
        <f t="shared" si="8"/>
        <v/>
      </c>
      <c r="Y16" s="482" t="str">
        <f t="shared" si="8"/>
        <v/>
      </c>
      <c r="Z16" s="482" t="str">
        <f t="shared" si="8"/>
        <v/>
      </c>
      <c r="AA16" s="482" t="str">
        <f t="shared" si="8"/>
        <v/>
      </c>
      <c r="AB16" s="482" t="str">
        <f t="shared" si="8"/>
        <v/>
      </c>
      <c r="AC16" s="482" t="str">
        <f t="shared" si="8"/>
        <v/>
      </c>
      <c r="AD16" s="482" t="str">
        <f t="shared" si="8"/>
        <v/>
      </c>
      <c r="AE16" s="482" t="str">
        <f t="shared" si="8"/>
        <v/>
      </c>
      <c r="AF16" s="482" t="str">
        <f t="shared" si="8"/>
        <v/>
      </c>
      <c r="AG16" s="482" t="str">
        <f t="shared" si="8"/>
        <v/>
      </c>
      <c r="AH16" s="482" t="str">
        <f t="shared" si="8"/>
        <v/>
      </c>
      <c r="AI16" s="482" t="str">
        <f t="shared" si="8"/>
        <v/>
      </c>
      <c r="AJ16" s="482" t="str">
        <f t="shared" si="8"/>
        <v/>
      </c>
      <c r="AK16" s="482" t="str">
        <f t="shared" si="8"/>
        <v/>
      </c>
      <c r="AL16" s="482" t="str">
        <f t="shared" ref="AL16:BG16" si="9">IF(AL10=0,"",AL13/AL10)</f>
        <v/>
      </c>
      <c r="AM16" s="482" t="str">
        <f t="shared" si="9"/>
        <v/>
      </c>
      <c r="AN16" s="482" t="str">
        <f t="shared" si="9"/>
        <v/>
      </c>
      <c r="AO16" s="482" t="str">
        <f t="shared" si="9"/>
        <v/>
      </c>
      <c r="AP16" s="482" t="str">
        <f t="shared" si="9"/>
        <v/>
      </c>
      <c r="AQ16" s="482" t="str">
        <f t="shared" si="9"/>
        <v/>
      </c>
      <c r="AR16" s="482" t="str">
        <f t="shared" si="9"/>
        <v/>
      </c>
      <c r="AS16" s="482" t="str">
        <f t="shared" si="9"/>
        <v/>
      </c>
      <c r="AT16" s="482" t="str">
        <f t="shared" si="9"/>
        <v/>
      </c>
      <c r="AU16" s="482" t="str">
        <f t="shared" si="9"/>
        <v/>
      </c>
      <c r="AV16" s="482" t="str">
        <f t="shared" si="9"/>
        <v/>
      </c>
      <c r="AW16" s="482" t="str">
        <f t="shared" si="9"/>
        <v/>
      </c>
      <c r="AX16" s="482" t="str">
        <f t="shared" si="9"/>
        <v/>
      </c>
      <c r="AY16" s="482" t="str">
        <f t="shared" si="9"/>
        <v/>
      </c>
      <c r="AZ16" s="482" t="str">
        <f t="shared" si="9"/>
        <v/>
      </c>
      <c r="BA16" s="482" t="str">
        <f t="shared" si="9"/>
        <v/>
      </c>
      <c r="BB16" s="482" t="str">
        <f t="shared" si="9"/>
        <v/>
      </c>
      <c r="BC16" s="482" t="str">
        <f t="shared" si="9"/>
        <v/>
      </c>
      <c r="BD16" s="482" t="str">
        <f t="shared" si="9"/>
        <v/>
      </c>
      <c r="BE16" s="482" t="str">
        <f t="shared" si="9"/>
        <v/>
      </c>
      <c r="BF16" s="482" t="str">
        <f t="shared" si="9"/>
        <v/>
      </c>
      <c r="BG16" s="483" t="str">
        <f t="shared" si="9"/>
        <v/>
      </c>
      <c r="BI16" s="49"/>
      <c r="BJ16" s="48" t="s">
        <v>50</v>
      </c>
      <c r="BK16" s="48" t="s">
        <v>32</v>
      </c>
      <c r="BL16" s="50"/>
      <c r="BM16" s="51"/>
      <c r="BO16" s="287"/>
    </row>
    <row r="17" spans="1:67" ht="26.25" customHeight="1" x14ac:dyDescent="0.2">
      <c r="A17" s="603"/>
      <c r="B17" s="571"/>
      <c r="C17" s="521" t="str">
        <f>$BJ$19</f>
        <v>ICU</v>
      </c>
      <c r="D17" s="522"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6" t="s">
        <v>93</v>
      </c>
      <c r="BK17" s="48" t="s">
        <v>135</v>
      </c>
      <c r="BL17" s="50"/>
      <c r="BM17" s="51"/>
      <c r="BO17" s="287"/>
    </row>
    <row r="18" spans="1:67" ht="15.75" hidden="1" customHeight="1" x14ac:dyDescent="0.2">
      <c r="A18" s="603"/>
      <c r="B18" s="571"/>
      <c r="C18" s="521"/>
      <c r="D18" s="522"/>
      <c r="E18" s="484"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81">
        <f>SUM(F18:BF18)</f>
        <v>0</v>
      </c>
      <c r="BI18" s="49"/>
      <c r="BJ18" s="456" t="s">
        <v>12</v>
      </c>
      <c r="BK18" s="48" t="s">
        <v>136</v>
      </c>
      <c r="BL18" s="50"/>
      <c r="BM18" s="51"/>
      <c r="BO18" s="287"/>
    </row>
    <row r="19" spans="1:67" ht="15.75" hidden="1" customHeight="1" x14ac:dyDescent="0.2">
      <c r="A19" s="603"/>
      <c r="B19" s="571"/>
      <c r="C19" s="521"/>
      <c r="D19" s="522"/>
      <c r="E19" s="484"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81">
        <f>SUM(F19:BF19)</f>
        <v>0</v>
      </c>
      <c r="BI19" s="49"/>
      <c r="BJ19" s="456" t="s">
        <v>35</v>
      </c>
      <c r="BK19" s="48" t="s">
        <v>28</v>
      </c>
      <c r="BL19" s="50"/>
      <c r="BM19" s="51"/>
      <c r="BO19" s="287"/>
    </row>
    <row r="20" spans="1:67" ht="26.25" customHeight="1" x14ac:dyDescent="0.2">
      <c r="A20" s="603"/>
      <c r="B20" s="571"/>
      <c r="C20" s="521"/>
      <c r="D20" s="522"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6" t="s">
        <v>36</v>
      </c>
      <c r="BK20" s="50"/>
      <c r="BL20" s="50"/>
      <c r="BM20" s="51"/>
      <c r="BO20" s="287"/>
    </row>
    <row r="21" spans="1:67" ht="15.75" hidden="1" customHeight="1" x14ac:dyDescent="0.2">
      <c r="A21" s="603"/>
      <c r="B21" s="571"/>
      <c r="C21" s="521"/>
      <c r="D21" s="522"/>
      <c r="E21" s="484"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81">
        <f>SUM(F21:BF21)</f>
        <v>0</v>
      </c>
      <c r="BI21" s="49"/>
      <c r="BJ21" s="456" t="s">
        <v>0</v>
      </c>
      <c r="BK21" s="50"/>
      <c r="BL21" s="50"/>
      <c r="BM21" s="51"/>
      <c r="BO21" s="287"/>
    </row>
    <row r="22" spans="1:67" ht="15.75" hidden="1" customHeight="1" x14ac:dyDescent="0.2">
      <c r="A22" s="603"/>
      <c r="B22" s="571"/>
      <c r="C22" s="521"/>
      <c r="D22" s="522"/>
      <c r="E22" s="484"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81">
        <f>SUM(F22:BF22)</f>
        <v>0</v>
      </c>
      <c r="BI22" s="49"/>
      <c r="BJ22" s="456" t="s">
        <v>13</v>
      </c>
      <c r="BK22" s="50"/>
      <c r="BL22" s="50"/>
      <c r="BM22" s="51"/>
      <c r="BO22" s="287"/>
    </row>
    <row r="23" spans="1:67" ht="26.25" customHeight="1" x14ac:dyDescent="0.2">
      <c r="A23" s="603"/>
      <c r="B23" s="571"/>
      <c r="C23" s="521"/>
      <c r="D23" s="523"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6" t="s">
        <v>57</v>
      </c>
      <c r="BK23" s="50"/>
      <c r="BL23" s="50"/>
      <c r="BM23" s="51"/>
      <c r="BO23" s="287"/>
    </row>
    <row r="24" spans="1:67" ht="15.75" hidden="1" customHeight="1" x14ac:dyDescent="0.2">
      <c r="A24" s="603"/>
      <c r="B24" s="571"/>
      <c r="C24" s="521"/>
      <c r="D24" s="523"/>
      <c r="E24" s="485"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603"/>
      <c r="B25" s="571"/>
      <c r="C25" s="521"/>
      <c r="D25" s="523"/>
      <c r="E25" s="486" t="str">
        <f>$BJ$23</f>
        <v>Male</v>
      </c>
      <c r="F25" s="482" t="str">
        <f t="shared" ref="F25:AK25" si="18">IF(F19=0,"",F22/F19)</f>
        <v/>
      </c>
      <c r="G25" s="482" t="str">
        <f t="shared" si="18"/>
        <v/>
      </c>
      <c r="H25" s="482" t="str">
        <f t="shared" si="18"/>
        <v/>
      </c>
      <c r="I25" s="482" t="str">
        <f t="shared" si="18"/>
        <v/>
      </c>
      <c r="J25" s="482" t="str">
        <f t="shared" si="18"/>
        <v/>
      </c>
      <c r="K25" s="482" t="str">
        <f t="shared" si="18"/>
        <v/>
      </c>
      <c r="L25" s="482" t="str">
        <f t="shared" si="18"/>
        <v/>
      </c>
      <c r="M25" s="482" t="str">
        <f t="shared" si="18"/>
        <v/>
      </c>
      <c r="N25" s="482" t="str">
        <f t="shared" si="18"/>
        <v/>
      </c>
      <c r="O25" s="482" t="str">
        <f t="shared" si="18"/>
        <v/>
      </c>
      <c r="P25" s="482" t="str">
        <f t="shared" si="18"/>
        <v/>
      </c>
      <c r="Q25" s="482" t="str">
        <f t="shared" si="18"/>
        <v/>
      </c>
      <c r="R25" s="482" t="str">
        <f t="shared" si="18"/>
        <v/>
      </c>
      <c r="S25" s="482" t="str">
        <f t="shared" si="18"/>
        <v/>
      </c>
      <c r="T25" s="482" t="str">
        <f t="shared" si="18"/>
        <v/>
      </c>
      <c r="U25" s="482" t="str">
        <f t="shared" si="18"/>
        <v/>
      </c>
      <c r="V25" s="482" t="str">
        <f t="shared" si="18"/>
        <v/>
      </c>
      <c r="W25" s="482" t="str">
        <f t="shared" si="18"/>
        <v/>
      </c>
      <c r="X25" s="482" t="str">
        <f t="shared" si="18"/>
        <v/>
      </c>
      <c r="Y25" s="482" t="str">
        <f t="shared" si="18"/>
        <v/>
      </c>
      <c r="Z25" s="482" t="str">
        <f t="shared" si="18"/>
        <v/>
      </c>
      <c r="AA25" s="482" t="str">
        <f t="shared" si="18"/>
        <v/>
      </c>
      <c r="AB25" s="482" t="str">
        <f t="shared" si="18"/>
        <v/>
      </c>
      <c r="AC25" s="482" t="str">
        <f t="shared" si="18"/>
        <v/>
      </c>
      <c r="AD25" s="482" t="str">
        <f t="shared" si="18"/>
        <v/>
      </c>
      <c r="AE25" s="482" t="str">
        <f t="shared" si="18"/>
        <v/>
      </c>
      <c r="AF25" s="482" t="str">
        <f t="shared" si="18"/>
        <v/>
      </c>
      <c r="AG25" s="482" t="str">
        <f t="shared" si="18"/>
        <v/>
      </c>
      <c r="AH25" s="482" t="str">
        <f t="shared" si="18"/>
        <v/>
      </c>
      <c r="AI25" s="482" t="str">
        <f t="shared" si="18"/>
        <v/>
      </c>
      <c r="AJ25" s="482" t="str">
        <f t="shared" si="18"/>
        <v/>
      </c>
      <c r="AK25" s="482" t="str">
        <f t="shared" si="18"/>
        <v/>
      </c>
      <c r="AL25" s="482" t="str">
        <f t="shared" ref="AL25:BG25" si="19">IF(AL19=0,"",AL22/AL19)</f>
        <v/>
      </c>
      <c r="AM25" s="482" t="str">
        <f t="shared" si="19"/>
        <v/>
      </c>
      <c r="AN25" s="482" t="str">
        <f t="shared" si="19"/>
        <v/>
      </c>
      <c r="AO25" s="482" t="str">
        <f t="shared" si="19"/>
        <v/>
      </c>
      <c r="AP25" s="482" t="str">
        <f t="shared" si="19"/>
        <v/>
      </c>
      <c r="AQ25" s="482" t="str">
        <f t="shared" si="19"/>
        <v/>
      </c>
      <c r="AR25" s="482" t="str">
        <f t="shared" si="19"/>
        <v/>
      </c>
      <c r="AS25" s="482" t="str">
        <f t="shared" si="19"/>
        <v/>
      </c>
      <c r="AT25" s="482" t="str">
        <f t="shared" si="19"/>
        <v/>
      </c>
      <c r="AU25" s="482" t="str">
        <f t="shared" si="19"/>
        <v/>
      </c>
      <c r="AV25" s="482" t="str">
        <f t="shared" si="19"/>
        <v/>
      </c>
      <c r="AW25" s="482" t="str">
        <f t="shared" si="19"/>
        <v/>
      </c>
      <c r="AX25" s="482" t="str">
        <f t="shared" si="19"/>
        <v/>
      </c>
      <c r="AY25" s="482" t="str">
        <f t="shared" si="19"/>
        <v/>
      </c>
      <c r="AZ25" s="482" t="str">
        <f t="shared" si="19"/>
        <v/>
      </c>
      <c r="BA25" s="482" t="str">
        <f t="shared" si="19"/>
        <v/>
      </c>
      <c r="BB25" s="482" t="str">
        <f t="shared" si="19"/>
        <v/>
      </c>
      <c r="BC25" s="482" t="str">
        <f t="shared" si="19"/>
        <v/>
      </c>
      <c r="BD25" s="482" t="str">
        <f t="shared" si="19"/>
        <v/>
      </c>
      <c r="BE25" s="482" t="str">
        <f t="shared" si="19"/>
        <v/>
      </c>
      <c r="BF25" s="482" t="str">
        <f t="shared" si="19"/>
        <v/>
      </c>
      <c r="BG25" s="483" t="str">
        <f t="shared" si="19"/>
        <v/>
      </c>
      <c r="BI25" s="49"/>
      <c r="BJ25" s="48" t="s">
        <v>25</v>
      </c>
      <c r="BK25" s="50"/>
      <c r="BL25" s="50"/>
      <c r="BM25" s="51"/>
      <c r="BO25" s="287"/>
    </row>
    <row r="26" spans="1:67" ht="26.25" customHeight="1" x14ac:dyDescent="0.2">
      <c r="A26" s="603"/>
      <c r="B26" s="571"/>
      <c r="C26" s="521" t="str">
        <f>$BJ$20</f>
        <v>Death</v>
      </c>
      <c r="D26" s="522"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102</v>
      </c>
      <c r="BK26" s="50"/>
      <c r="BL26" s="50"/>
      <c r="BM26" s="51"/>
      <c r="BO26" s="287"/>
    </row>
    <row r="27" spans="1:67" ht="15.75" hidden="1" customHeight="1" x14ac:dyDescent="0.2">
      <c r="A27" s="603"/>
      <c r="B27" s="571"/>
      <c r="C27" s="521"/>
      <c r="D27" s="522"/>
      <c r="E27" s="484"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81">
        <f>SUM(F27:BF27)</f>
        <v>0</v>
      </c>
      <c r="BI27" s="49"/>
      <c r="BJ27" s="48" t="s">
        <v>103</v>
      </c>
      <c r="BK27" s="50"/>
      <c r="BL27" s="50"/>
      <c r="BM27" s="51"/>
    </row>
    <row r="28" spans="1:67" ht="15.75" hidden="1" customHeight="1" x14ac:dyDescent="0.2">
      <c r="A28" s="603"/>
      <c r="B28" s="571"/>
      <c r="C28" s="521"/>
      <c r="D28" s="522"/>
      <c r="E28" s="484"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81">
        <f>SUM(F28:BF28)</f>
        <v>0</v>
      </c>
      <c r="BI28" s="49"/>
      <c r="BJ28" s="48" t="s">
        <v>22</v>
      </c>
      <c r="BK28" s="50"/>
      <c r="BL28" s="50"/>
      <c r="BM28" s="51"/>
    </row>
    <row r="29" spans="1:67" ht="26.25" customHeight="1" x14ac:dyDescent="0.2">
      <c r="A29" s="603"/>
      <c r="B29" s="571"/>
      <c r="C29" s="521"/>
      <c r="D29" s="522"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23</v>
      </c>
      <c r="BK29" s="50"/>
      <c r="BL29" s="50"/>
      <c r="BM29" s="51"/>
    </row>
    <row r="30" spans="1:67" ht="15.75" hidden="1" customHeight="1" x14ac:dyDescent="0.2">
      <c r="A30" s="603"/>
      <c r="B30" s="571"/>
      <c r="C30" s="521"/>
      <c r="D30" s="522"/>
      <c r="E30" s="484"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81">
        <f>SUM(F30:BF30)</f>
        <v>0</v>
      </c>
      <c r="BI30" s="49"/>
      <c r="BJ30" s="48" t="s">
        <v>4</v>
      </c>
      <c r="BK30" s="50"/>
      <c r="BL30" s="50"/>
      <c r="BM30" s="51"/>
    </row>
    <row r="31" spans="1:67" ht="15.75" hidden="1" customHeight="1" x14ac:dyDescent="0.2">
      <c r="A31" s="603"/>
      <c r="B31" s="571"/>
      <c r="C31" s="521"/>
      <c r="D31" s="522"/>
      <c r="E31" s="484"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81">
        <f>SUM(F31:BF31)</f>
        <v>0</v>
      </c>
      <c r="BI31" s="49"/>
      <c r="BJ31" s="48" t="s">
        <v>14</v>
      </c>
      <c r="BK31" s="50"/>
      <c r="BL31" s="50"/>
      <c r="BM31" s="51"/>
    </row>
    <row r="32" spans="1:67" ht="26.25" customHeight="1" thickBot="1" x14ac:dyDescent="0.25">
      <c r="A32" s="603"/>
      <c r="B32" s="571"/>
      <c r="C32" s="521"/>
      <c r="D32" s="523"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128</v>
      </c>
      <c r="BK32" s="50"/>
      <c r="BL32" s="50"/>
      <c r="BM32" s="51"/>
    </row>
    <row r="33" spans="1:65" ht="15.75" hidden="1" customHeight="1" x14ac:dyDescent="0.2">
      <c r="A33" s="603"/>
      <c r="B33" s="571"/>
      <c r="C33" s="521"/>
      <c r="D33" s="523"/>
      <c r="E33" s="485"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131</v>
      </c>
      <c r="BK33" s="50"/>
      <c r="BL33" s="50"/>
      <c r="BM33" s="51"/>
    </row>
    <row r="34" spans="1:65" ht="15.75" hidden="1" customHeight="1" thickBot="1" x14ac:dyDescent="0.25">
      <c r="A34" s="603"/>
      <c r="B34" s="572"/>
      <c r="C34" s="521"/>
      <c r="D34" s="523"/>
      <c r="E34" s="486" t="str">
        <f>$BJ$23</f>
        <v>Male</v>
      </c>
      <c r="F34" s="482" t="str">
        <f t="shared" ref="F34:AK34" si="28">IF(F28=0,"",F31/F28)</f>
        <v/>
      </c>
      <c r="G34" s="482" t="str">
        <f t="shared" si="28"/>
        <v/>
      </c>
      <c r="H34" s="482" t="str">
        <f t="shared" si="28"/>
        <v/>
      </c>
      <c r="I34" s="482" t="str">
        <f t="shared" si="28"/>
        <v/>
      </c>
      <c r="J34" s="482" t="str">
        <f t="shared" si="28"/>
        <v/>
      </c>
      <c r="K34" s="482" t="str">
        <f t="shared" si="28"/>
        <v/>
      </c>
      <c r="L34" s="482" t="str">
        <f t="shared" si="28"/>
        <v/>
      </c>
      <c r="M34" s="482" t="str">
        <f t="shared" si="28"/>
        <v/>
      </c>
      <c r="N34" s="482" t="str">
        <f t="shared" si="28"/>
        <v/>
      </c>
      <c r="O34" s="482" t="str">
        <f t="shared" si="28"/>
        <v/>
      </c>
      <c r="P34" s="482" t="str">
        <f t="shared" si="28"/>
        <v/>
      </c>
      <c r="Q34" s="482" t="str">
        <f t="shared" si="28"/>
        <v/>
      </c>
      <c r="R34" s="482" t="str">
        <f t="shared" si="28"/>
        <v/>
      </c>
      <c r="S34" s="482" t="str">
        <f t="shared" si="28"/>
        <v/>
      </c>
      <c r="T34" s="482" t="str">
        <f t="shared" si="28"/>
        <v/>
      </c>
      <c r="U34" s="482" t="str">
        <f t="shared" si="28"/>
        <v/>
      </c>
      <c r="V34" s="482" t="str">
        <f t="shared" si="28"/>
        <v/>
      </c>
      <c r="W34" s="482" t="str">
        <f t="shared" si="28"/>
        <v/>
      </c>
      <c r="X34" s="482" t="str">
        <f t="shared" si="28"/>
        <v/>
      </c>
      <c r="Y34" s="482" t="str">
        <f t="shared" si="28"/>
        <v/>
      </c>
      <c r="Z34" s="482" t="str">
        <f t="shared" si="28"/>
        <v/>
      </c>
      <c r="AA34" s="482" t="str">
        <f t="shared" si="28"/>
        <v/>
      </c>
      <c r="AB34" s="482" t="str">
        <f t="shared" si="28"/>
        <v/>
      </c>
      <c r="AC34" s="482" t="str">
        <f t="shared" si="28"/>
        <v/>
      </c>
      <c r="AD34" s="482" t="str">
        <f t="shared" si="28"/>
        <v/>
      </c>
      <c r="AE34" s="482" t="str">
        <f t="shared" si="28"/>
        <v/>
      </c>
      <c r="AF34" s="482" t="str">
        <f t="shared" si="28"/>
        <v/>
      </c>
      <c r="AG34" s="482" t="str">
        <f t="shared" si="28"/>
        <v/>
      </c>
      <c r="AH34" s="482" t="str">
        <f t="shared" si="28"/>
        <v/>
      </c>
      <c r="AI34" s="482" t="str">
        <f t="shared" si="28"/>
        <v/>
      </c>
      <c r="AJ34" s="482" t="str">
        <f t="shared" si="28"/>
        <v/>
      </c>
      <c r="AK34" s="482" t="str">
        <f t="shared" si="28"/>
        <v/>
      </c>
      <c r="AL34" s="482" t="str">
        <f t="shared" ref="AL34:BG34" si="29">IF(AL28=0,"",AL31/AL28)</f>
        <v/>
      </c>
      <c r="AM34" s="482" t="str">
        <f t="shared" si="29"/>
        <v/>
      </c>
      <c r="AN34" s="482" t="str">
        <f t="shared" si="29"/>
        <v/>
      </c>
      <c r="AO34" s="482" t="str">
        <f t="shared" si="29"/>
        <v/>
      </c>
      <c r="AP34" s="482" t="str">
        <f t="shared" si="29"/>
        <v/>
      </c>
      <c r="AQ34" s="482" t="str">
        <f t="shared" si="29"/>
        <v/>
      </c>
      <c r="AR34" s="482" t="str">
        <f t="shared" si="29"/>
        <v/>
      </c>
      <c r="AS34" s="482" t="str">
        <f t="shared" si="29"/>
        <v/>
      </c>
      <c r="AT34" s="482" t="str">
        <f t="shared" si="29"/>
        <v/>
      </c>
      <c r="AU34" s="482" t="str">
        <f t="shared" si="29"/>
        <v/>
      </c>
      <c r="AV34" s="482" t="str">
        <f t="shared" si="29"/>
        <v/>
      </c>
      <c r="AW34" s="482" t="str">
        <f t="shared" si="29"/>
        <v/>
      </c>
      <c r="AX34" s="482" t="str">
        <f t="shared" si="29"/>
        <v/>
      </c>
      <c r="AY34" s="482" t="str">
        <f t="shared" si="29"/>
        <v/>
      </c>
      <c r="AZ34" s="482" t="str">
        <f t="shared" si="29"/>
        <v/>
      </c>
      <c r="BA34" s="482" t="str">
        <f t="shared" si="29"/>
        <v/>
      </c>
      <c r="BB34" s="482" t="str">
        <f t="shared" si="29"/>
        <v/>
      </c>
      <c r="BC34" s="482" t="str">
        <f t="shared" si="29"/>
        <v/>
      </c>
      <c r="BD34" s="482" t="str">
        <f t="shared" si="29"/>
        <v/>
      </c>
      <c r="BE34" s="482" t="str">
        <f t="shared" si="29"/>
        <v/>
      </c>
      <c r="BF34" s="482" t="str">
        <f t="shared" si="29"/>
        <v/>
      </c>
      <c r="BG34" s="483" t="str">
        <f t="shared" si="29"/>
        <v/>
      </c>
      <c r="BI34" s="49"/>
      <c r="BJ34" s="48" t="s">
        <v>1</v>
      </c>
      <c r="BK34" s="50"/>
      <c r="BL34" s="50"/>
      <c r="BM34" s="51"/>
    </row>
    <row r="35" spans="1:65" ht="26.25" customHeight="1" x14ac:dyDescent="0.2">
      <c r="A35" s="603"/>
      <c r="B35" s="570" t="str">
        <f>BK12</f>
        <v>6 to 11 months</v>
      </c>
      <c r="C35" s="521" t="str">
        <f>$BJ$18</f>
        <v>Hosp.</v>
      </c>
      <c r="D35" s="522"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127</v>
      </c>
      <c r="BK35" s="50"/>
      <c r="BL35" s="50"/>
      <c r="BM35" s="51"/>
    </row>
    <row r="36" spans="1:65" ht="15.75" hidden="1" customHeight="1" x14ac:dyDescent="0.2">
      <c r="A36" s="603"/>
      <c r="B36" s="571"/>
      <c r="C36" s="521"/>
      <c r="D36" s="522"/>
      <c r="E36" s="484"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81">
        <f>SUM(F36:BF36)</f>
        <v>0</v>
      </c>
      <c r="BI36" s="49"/>
      <c r="BJ36" s="48" t="s">
        <v>123</v>
      </c>
      <c r="BK36" s="50"/>
      <c r="BL36" s="50"/>
      <c r="BM36" s="51"/>
    </row>
    <row r="37" spans="1:65" ht="15.75" hidden="1" customHeight="1" x14ac:dyDescent="0.2">
      <c r="A37" s="603"/>
      <c r="B37" s="571"/>
      <c r="C37" s="521"/>
      <c r="D37" s="522"/>
      <c r="E37" s="484"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81">
        <f>SUM(F37:BF37)</f>
        <v>0</v>
      </c>
      <c r="BI37" s="49"/>
      <c r="BJ37" s="48" t="s">
        <v>124</v>
      </c>
      <c r="BK37" s="50"/>
      <c r="BL37" s="50"/>
      <c r="BM37" s="51"/>
    </row>
    <row r="38" spans="1:65" ht="26.25" customHeight="1" x14ac:dyDescent="0.2">
      <c r="A38" s="603"/>
      <c r="B38" s="571"/>
      <c r="C38" s="521"/>
      <c r="D38" s="522"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125</v>
      </c>
      <c r="BK38" s="50"/>
      <c r="BL38" s="50"/>
      <c r="BM38" s="51"/>
    </row>
    <row r="39" spans="1:65" ht="15.75" hidden="1" customHeight="1" x14ac:dyDescent="0.2">
      <c r="A39" s="603"/>
      <c r="B39" s="571"/>
      <c r="C39" s="521"/>
      <c r="D39" s="522"/>
      <c r="E39" s="484"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81">
        <f>SUM(F39:BF39)</f>
        <v>0</v>
      </c>
      <c r="BI39" s="49"/>
      <c r="BJ39" s="48" t="s">
        <v>126</v>
      </c>
      <c r="BK39" s="50"/>
      <c r="BL39" s="50"/>
      <c r="BM39" s="51"/>
    </row>
    <row r="40" spans="1:65" ht="15.75" hidden="1" customHeight="1" x14ac:dyDescent="0.2">
      <c r="A40" s="603"/>
      <c r="B40" s="571"/>
      <c r="C40" s="521"/>
      <c r="D40" s="522"/>
      <c r="E40" s="484"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81">
        <f>SUM(F40:BF40)</f>
        <v>0</v>
      </c>
      <c r="BI40" s="49"/>
      <c r="BJ40" s="48" t="s">
        <v>129</v>
      </c>
      <c r="BK40" s="50"/>
      <c r="BL40" s="50"/>
      <c r="BM40" s="51"/>
    </row>
    <row r="41" spans="1:65" ht="26.25" customHeight="1" x14ac:dyDescent="0.2">
      <c r="A41" s="603"/>
      <c r="B41" s="571"/>
      <c r="C41" s="521"/>
      <c r="D41" s="523"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130</v>
      </c>
      <c r="BK41" s="50"/>
      <c r="BL41" s="50"/>
      <c r="BM41" s="51"/>
    </row>
    <row r="42" spans="1:65" ht="15.75" hidden="1" customHeight="1" x14ac:dyDescent="0.2">
      <c r="A42" s="603"/>
      <c r="B42" s="571"/>
      <c r="C42" s="521"/>
      <c r="D42" s="523"/>
      <c r="E42" s="485"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98</v>
      </c>
      <c r="BK42" s="50"/>
      <c r="BL42" s="50"/>
      <c r="BM42" s="51"/>
    </row>
    <row r="43" spans="1:65" ht="15.75" hidden="1" customHeight="1" x14ac:dyDescent="0.2">
      <c r="A43" s="603"/>
      <c r="B43" s="571"/>
      <c r="C43" s="521"/>
      <c r="D43" s="523"/>
      <c r="E43" s="486" t="str">
        <f>$BJ$23</f>
        <v>Male</v>
      </c>
      <c r="F43" s="482" t="str">
        <f t="shared" ref="F43:AK43" si="38">IF(F37=0,"",F40/F37)</f>
        <v/>
      </c>
      <c r="G43" s="482" t="str">
        <f t="shared" si="38"/>
        <v/>
      </c>
      <c r="H43" s="482" t="str">
        <f t="shared" si="38"/>
        <v/>
      </c>
      <c r="I43" s="482" t="str">
        <f t="shared" si="38"/>
        <v/>
      </c>
      <c r="J43" s="482" t="str">
        <f t="shared" si="38"/>
        <v/>
      </c>
      <c r="K43" s="482" t="str">
        <f t="shared" si="38"/>
        <v/>
      </c>
      <c r="L43" s="482" t="str">
        <f t="shared" si="38"/>
        <v/>
      </c>
      <c r="M43" s="482" t="str">
        <f t="shared" si="38"/>
        <v/>
      </c>
      <c r="N43" s="482" t="str">
        <f t="shared" si="38"/>
        <v/>
      </c>
      <c r="O43" s="482" t="str">
        <f t="shared" si="38"/>
        <v/>
      </c>
      <c r="P43" s="482" t="str">
        <f t="shared" si="38"/>
        <v/>
      </c>
      <c r="Q43" s="482" t="str">
        <f t="shared" si="38"/>
        <v/>
      </c>
      <c r="R43" s="482" t="str">
        <f t="shared" si="38"/>
        <v/>
      </c>
      <c r="S43" s="482" t="str">
        <f t="shared" si="38"/>
        <v/>
      </c>
      <c r="T43" s="482" t="str">
        <f t="shared" si="38"/>
        <v/>
      </c>
      <c r="U43" s="482" t="str">
        <f t="shared" si="38"/>
        <v/>
      </c>
      <c r="V43" s="482" t="str">
        <f t="shared" si="38"/>
        <v/>
      </c>
      <c r="W43" s="482" t="str">
        <f t="shared" si="38"/>
        <v/>
      </c>
      <c r="X43" s="482" t="str">
        <f t="shared" si="38"/>
        <v/>
      </c>
      <c r="Y43" s="482" t="str">
        <f t="shared" si="38"/>
        <v/>
      </c>
      <c r="Z43" s="482" t="str">
        <f t="shared" si="38"/>
        <v/>
      </c>
      <c r="AA43" s="482" t="str">
        <f t="shared" si="38"/>
        <v/>
      </c>
      <c r="AB43" s="482" t="str">
        <f t="shared" si="38"/>
        <v/>
      </c>
      <c r="AC43" s="482" t="str">
        <f t="shared" si="38"/>
        <v/>
      </c>
      <c r="AD43" s="482" t="str">
        <f t="shared" si="38"/>
        <v/>
      </c>
      <c r="AE43" s="482" t="str">
        <f t="shared" si="38"/>
        <v/>
      </c>
      <c r="AF43" s="482" t="str">
        <f t="shared" si="38"/>
        <v/>
      </c>
      <c r="AG43" s="482" t="str">
        <f t="shared" si="38"/>
        <v/>
      </c>
      <c r="AH43" s="482" t="str">
        <f t="shared" si="38"/>
        <v/>
      </c>
      <c r="AI43" s="482" t="str">
        <f t="shared" si="38"/>
        <v/>
      </c>
      <c r="AJ43" s="482" t="str">
        <f t="shared" si="38"/>
        <v/>
      </c>
      <c r="AK43" s="482" t="str">
        <f t="shared" si="38"/>
        <v/>
      </c>
      <c r="AL43" s="482" t="str">
        <f t="shared" ref="AL43:BG43" si="39">IF(AL37=0,"",AL40/AL37)</f>
        <v/>
      </c>
      <c r="AM43" s="482" t="str">
        <f t="shared" si="39"/>
        <v/>
      </c>
      <c r="AN43" s="482" t="str">
        <f t="shared" si="39"/>
        <v/>
      </c>
      <c r="AO43" s="482" t="str">
        <f t="shared" si="39"/>
        <v/>
      </c>
      <c r="AP43" s="482" t="str">
        <f t="shared" si="39"/>
        <v/>
      </c>
      <c r="AQ43" s="482" t="str">
        <f t="shared" si="39"/>
        <v/>
      </c>
      <c r="AR43" s="482" t="str">
        <f t="shared" si="39"/>
        <v/>
      </c>
      <c r="AS43" s="482" t="str">
        <f t="shared" si="39"/>
        <v/>
      </c>
      <c r="AT43" s="482" t="str">
        <f t="shared" si="39"/>
        <v/>
      </c>
      <c r="AU43" s="482" t="str">
        <f t="shared" si="39"/>
        <v/>
      </c>
      <c r="AV43" s="482" t="str">
        <f t="shared" si="39"/>
        <v/>
      </c>
      <c r="AW43" s="482" t="str">
        <f t="shared" si="39"/>
        <v/>
      </c>
      <c r="AX43" s="482" t="str">
        <f t="shared" si="39"/>
        <v/>
      </c>
      <c r="AY43" s="482" t="str">
        <f t="shared" si="39"/>
        <v/>
      </c>
      <c r="AZ43" s="482" t="str">
        <f t="shared" si="39"/>
        <v/>
      </c>
      <c r="BA43" s="482" t="str">
        <f t="shared" si="39"/>
        <v/>
      </c>
      <c r="BB43" s="482" t="str">
        <f t="shared" si="39"/>
        <v/>
      </c>
      <c r="BC43" s="482" t="str">
        <f t="shared" si="39"/>
        <v/>
      </c>
      <c r="BD43" s="482" t="str">
        <f t="shared" si="39"/>
        <v/>
      </c>
      <c r="BE43" s="482" t="str">
        <f t="shared" si="39"/>
        <v/>
      </c>
      <c r="BF43" s="482" t="str">
        <f t="shared" si="39"/>
        <v/>
      </c>
      <c r="BG43" s="483" t="str">
        <f t="shared" si="39"/>
        <v/>
      </c>
      <c r="BI43" s="49"/>
      <c r="BJ43" s="48" t="s">
        <v>6</v>
      </c>
      <c r="BK43" s="50"/>
      <c r="BL43" s="50"/>
      <c r="BM43" s="51"/>
    </row>
    <row r="44" spans="1:65" ht="26.25" customHeight="1" x14ac:dyDescent="0.2">
      <c r="A44" s="603"/>
      <c r="B44" s="571"/>
      <c r="C44" s="521" t="str">
        <f>$BJ$19</f>
        <v>ICU</v>
      </c>
      <c r="D44" s="522"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603"/>
      <c r="B45" s="571"/>
      <c r="C45" s="521"/>
      <c r="D45" s="522"/>
      <c r="E45" s="484"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81">
        <f>SUM(F45:BF45)</f>
        <v>0</v>
      </c>
      <c r="BI45" s="49"/>
      <c r="BJ45" s="48" t="s">
        <v>26</v>
      </c>
      <c r="BK45" s="50"/>
      <c r="BL45" s="50"/>
      <c r="BM45" s="51"/>
    </row>
    <row r="46" spans="1:65" ht="15.75" hidden="1" customHeight="1" x14ac:dyDescent="0.2">
      <c r="A46" s="603"/>
      <c r="B46" s="571"/>
      <c r="C46" s="521"/>
      <c r="D46" s="522"/>
      <c r="E46" s="484"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81">
        <f>SUM(F46:BF46)</f>
        <v>0</v>
      </c>
      <c r="BI46" s="49"/>
      <c r="BJ46" s="48" t="s">
        <v>114</v>
      </c>
      <c r="BK46" s="50"/>
      <c r="BL46" s="50"/>
      <c r="BM46" s="51"/>
    </row>
    <row r="47" spans="1:65" ht="26.25" customHeight="1" x14ac:dyDescent="0.2">
      <c r="A47" s="603"/>
      <c r="B47" s="571"/>
      <c r="C47" s="521"/>
      <c r="D47" s="522"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132</v>
      </c>
      <c r="BK47" s="50"/>
      <c r="BL47" s="50"/>
      <c r="BM47" s="51"/>
    </row>
    <row r="48" spans="1:65" ht="15.75" hidden="1" customHeight="1" x14ac:dyDescent="0.2">
      <c r="A48" s="603"/>
      <c r="B48" s="571"/>
      <c r="C48" s="521"/>
      <c r="D48" s="522"/>
      <c r="E48" s="484"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81">
        <f>SUM(F48:BF48)</f>
        <v>0</v>
      </c>
      <c r="BI48" s="49"/>
      <c r="BJ48" s="48" t="s">
        <v>121</v>
      </c>
      <c r="BK48" s="50"/>
      <c r="BL48" s="50"/>
      <c r="BM48" s="51"/>
    </row>
    <row r="49" spans="1:65" ht="15.75" hidden="1" customHeight="1" x14ac:dyDescent="0.2">
      <c r="A49" s="603"/>
      <c r="B49" s="571"/>
      <c r="C49" s="521"/>
      <c r="D49" s="522"/>
      <c r="E49" s="484"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81">
        <f>SUM(F49:BF49)</f>
        <v>0</v>
      </c>
      <c r="BI49" s="49"/>
      <c r="BJ49" s="48" t="s">
        <v>122</v>
      </c>
      <c r="BK49" s="50"/>
      <c r="BL49" s="50"/>
      <c r="BM49" s="51"/>
    </row>
    <row r="50" spans="1:65" ht="26.25" customHeight="1" x14ac:dyDescent="0.2">
      <c r="A50" s="603"/>
      <c r="B50" s="571"/>
      <c r="C50" s="521"/>
      <c r="D50" s="523"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603"/>
      <c r="B51" s="571"/>
      <c r="C51" s="521"/>
      <c r="D51" s="523"/>
      <c r="E51" s="485"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603"/>
      <c r="B52" s="571"/>
      <c r="C52" s="521"/>
      <c r="D52" s="523"/>
      <c r="E52" s="486" t="str">
        <f>$BJ$23</f>
        <v>Male</v>
      </c>
      <c r="F52" s="482" t="str">
        <f t="shared" ref="F52:AK52" si="48">IF(F46=0,"",F49/F46)</f>
        <v/>
      </c>
      <c r="G52" s="482" t="str">
        <f t="shared" si="48"/>
        <v/>
      </c>
      <c r="H52" s="482" t="str">
        <f t="shared" si="48"/>
        <v/>
      </c>
      <c r="I52" s="482" t="str">
        <f t="shared" si="48"/>
        <v/>
      </c>
      <c r="J52" s="482" t="str">
        <f t="shared" si="48"/>
        <v/>
      </c>
      <c r="K52" s="482" t="str">
        <f t="shared" si="48"/>
        <v/>
      </c>
      <c r="L52" s="482" t="str">
        <f t="shared" si="48"/>
        <v/>
      </c>
      <c r="M52" s="482" t="str">
        <f t="shared" si="48"/>
        <v/>
      </c>
      <c r="N52" s="482" t="str">
        <f t="shared" si="48"/>
        <v/>
      </c>
      <c r="O52" s="482" t="str">
        <f t="shared" si="48"/>
        <v/>
      </c>
      <c r="P52" s="482" t="str">
        <f t="shared" si="48"/>
        <v/>
      </c>
      <c r="Q52" s="482" t="str">
        <f t="shared" si="48"/>
        <v/>
      </c>
      <c r="R52" s="482" t="str">
        <f t="shared" si="48"/>
        <v/>
      </c>
      <c r="S52" s="482" t="str">
        <f t="shared" si="48"/>
        <v/>
      </c>
      <c r="T52" s="482" t="str">
        <f t="shared" si="48"/>
        <v/>
      </c>
      <c r="U52" s="482" t="str">
        <f t="shared" si="48"/>
        <v/>
      </c>
      <c r="V52" s="482" t="str">
        <f t="shared" si="48"/>
        <v/>
      </c>
      <c r="W52" s="482" t="str">
        <f t="shared" si="48"/>
        <v/>
      </c>
      <c r="X52" s="482" t="str">
        <f t="shared" si="48"/>
        <v/>
      </c>
      <c r="Y52" s="482" t="str">
        <f t="shared" si="48"/>
        <v/>
      </c>
      <c r="Z52" s="482" t="str">
        <f t="shared" si="48"/>
        <v/>
      </c>
      <c r="AA52" s="482" t="str">
        <f t="shared" si="48"/>
        <v/>
      </c>
      <c r="AB52" s="482" t="str">
        <f t="shared" si="48"/>
        <v/>
      </c>
      <c r="AC52" s="482" t="str">
        <f t="shared" si="48"/>
        <v/>
      </c>
      <c r="AD52" s="482" t="str">
        <f t="shared" si="48"/>
        <v/>
      </c>
      <c r="AE52" s="482" t="str">
        <f t="shared" si="48"/>
        <v/>
      </c>
      <c r="AF52" s="482" t="str">
        <f t="shared" si="48"/>
        <v/>
      </c>
      <c r="AG52" s="482" t="str">
        <f t="shared" si="48"/>
        <v/>
      </c>
      <c r="AH52" s="482" t="str">
        <f t="shared" si="48"/>
        <v/>
      </c>
      <c r="AI52" s="482" t="str">
        <f t="shared" si="48"/>
        <v/>
      </c>
      <c r="AJ52" s="482" t="str">
        <f t="shared" si="48"/>
        <v/>
      </c>
      <c r="AK52" s="482" t="str">
        <f t="shared" si="48"/>
        <v/>
      </c>
      <c r="AL52" s="482" t="str">
        <f t="shared" ref="AL52:BG52" si="49">IF(AL46=0,"",AL49/AL46)</f>
        <v/>
      </c>
      <c r="AM52" s="482" t="str">
        <f t="shared" si="49"/>
        <v/>
      </c>
      <c r="AN52" s="482" t="str">
        <f t="shared" si="49"/>
        <v/>
      </c>
      <c r="AO52" s="482" t="str">
        <f t="shared" si="49"/>
        <v/>
      </c>
      <c r="AP52" s="482" t="str">
        <f t="shared" si="49"/>
        <v/>
      </c>
      <c r="AQ52" s="482" t="str">
        <f t="shared" si="49"/>
        <v/>
      </c>
      <c r="AR52" s="482" t="str">
        <f t="shared" si="49"/>
        <v/>
      </c>
      <c r="AS52" s="482" t="str">
        <f t="shared" si="49"/>
        <v/>
      </c>
      <c r="AT52" s="482" t="str">
        <f t="shared" si="49"/>
        <v/>
      </c>
      <c r="AU52" s="482" t="str">
        <f t="shared" si="49"/>
        <v/>
      </c>
      <c r="AV52" s="482" t="str">
        <f t="shared" si="49"/>
        <v/>
      </c>
      <c r="AW52" s="482" t="str">
        <f t="shared" si="49"/>
        <v/>
      </c>
      <c r="AX52" s="482" t="str">
        <f t="shared" si="49"/>
        <v/>
      </c>
      <c r="AY52" s="482" t="str">
        <f t="shared" si="49"/>
        <v/>
      </c>
      <c r="AZ52" s="482" t="str">
        <f t="shared" si="49"/>
        <v/>
      </c>
      <c r="BA52" s="482" t="str">
        <f t="shared" si="49"/>
        <v/>
      </c>
      <c r="BB52" s="482" t="str">
        <f t="shared" si="49"/>
        <v/>
      </c>
      <c r="BC52" s="482" t="str">
        <f t="shared" si="49"/>
        <v/>
      </c>
      <c r="BD52" s="482" t="str">
        <f t="shared" si="49"/>
        <v/>
      </c>
      <c r="BE52" s="482" t="str">
        <f t="shared" si="49"/>
        <v/>
      </c>
      <c r="BF52" s="482" t="str">
        <f t="shared" si="49"/>
        <v/>
      </c>
      <c r="BG52" s="483" t="str">
        <f t="shared" si="49"/>
        <v/>
      </c>
      <c r="BI52" s="49"/>
      <c r="BJ52" s="48" t="s">
        <v>120</v>
      </c>
      <c r="BK52" s="50"/>
      <c r="BL52" s="50"/>
      <c r="BM52" s="51"/>
    </row>
    <row r="53" spans="1:65" ht="26.25" customHeight="1" x14ac:dyDescent="0.2">
      <c r="A53" s="603"/>
      <c r="B53" s="571"/>
      <c r="C53" s="521" t="str">
        <f>$BJ$20</f>
        <v>Death</v>
      </c>
      <c r="D53" s="522"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119</v>
      </c>
      <c r="BK53" s="50"/>
      <c r="BL53" s="50"/>
      <c r="BM53" s="51"/>
    </row>
    <row r="54" spans="1:65" ht="15.75" hidden="1" customHeight="1" x14ac:dyDescent="0.2">
      <c r="A54" s="603"/>
      <c r="B54" s="571"/>
      <c r="C54" s="521"/>
      <c r="D54" s="522"/>
      <c r="E54" s="484"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81">
        <f>SUM(F54:BF54)</f>
        <v>0</v>
      </c>
      <c r="BI54" s="49"/>
      <c r="BJ54" s="48" t="s">
        <v>3</v>
      </c>
      <c r="BK54" s="50"/>
      <c r="BL54" s="50"/>
      <c r="BM54" s="51"/>
    </row>
    <row r="55" spans="1:65" ht="15.75" hidden="1" customHeight="1" x14ac:dyDescent="0.2">
      <c r="A55" s="603"/>
      <c r="B55" s="571"/>
      <c r="C55" s="521"/>
      <c r="D55" s="522"/>
      <c r="E55" s="484"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81">
        <f>SUM(F55:BF55)</f>
        <v>0</v>
      </c>
      <c r="BI55" s="49"/>
      <c r="BJ55" s="48" t="s">
        <v>118</v>
      </c>
      <c r="BK55" s="50"/>
      <c r="BL55" s="50"/>
      <c r="BM55" s="51"/>
    </row>
    <row r="56" spans="1:65" ht="26.25" customHeight="1" x14ac:dyDescent="0.2">
      <c r="A56" s="603"/>
      <c r="B56" s="571"/>
      <c r="C56" s="521"/>
      <c r="D56" s="522"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92</v>
      </c>
      <c r="BK56" s="50"/>
      <c r="BL56" s="50"/>
      <c r="BM56" s="51"/>
    </row>
    <row r="57" spans="1:65" ht="15.75" hidden="1" customHeight="1" x14ac:dyDescent="0.2">
      <c r="A57" s="603"/>
      <c r="B57" s="571"/>
      <c r="C57" s="521"/>
      <c r="D57" s="522"/>
      <c r="E57" s="484"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81">
        <f>SUM(F57:BF57)</f>
        <v>0</v>
      </c>
      <c r="BI57" s="49"/>
      <c r="BJ57" s="48" t="s">
        <v>54</v>
      </c>
      <c r="BK57" s="50"/>
      <c r="BL57" s="50"/>
      <c r="BM57" s="51"/>
    </row>
    <row r="58" spans="1:65" ht="15.75" hidden="1" customHeight="1" x14ac:dyDescent="0.2">
      <c r="A58" s="603"/>
      <c r="B58" s="571"/>
      <c r="C58" s="521"/>
      <c r="D58" s="522"/>
      <c r="E58" s="484"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81">
        <f>SUM(F58:BF58)</f>
        <v>0</v>
      </c>
      <c r="BI58" s="49"/>
      <c r="BJ58" s="48" t="s">
        <v>9</v>
      </c>
      <c r="BK58" s="50"/>
      <c r="BL58" s="50"/>
      <c r="BM58" s="51"/>
    </row>
    <row r="59" spans="1:65" ht="26.25" customHeight="1" thickBot="1" x14ac:dyDescent="0.25">
      <c r="A59" s="603"/>
      <c r="B59" s="571"/>
      <c r="C59" s="521"/>
      <c r="D59" s="523"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15</v>
      </c>
      <c r="BK59" s="50"/>
      <c r="BL59" s="50"/>
      <c r="BM59" s="51"/>
    </row>
    <row r="60" spans="1:65" ht="15.75" hidden="1" customHeight="1" x14ac:dyDescent="0.2">
      <c r="A60" s="603"/>
      <c r="B60" s="571"/>
      <c r="C60" s="521"/>
      <c r="D60" s="523"/>
      <c r="E60" s="485"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16</v>
      </c>
      <c r="BK60" s="50"/>
      <c r="BL60" s="50"/>
      <c r="BM60" s="51"/>
    </row>
    <row r="61" spans="1:65" ht="15.75" hidden="1" customHeight="1" thickBot="1" x14ac:dyDescent="0.25">
      <c r="A61" s="603"/>
      <c r="B61" s="572"/>
      <c r="C61" s="521"/>
      <c r="D61" s="523"/>
      <c r="E61" s="486" t="str">
        <f>$BJ$23</f>
        <v>Male</v>
      </c>
      <c r="F61" s="482" t="str">
        <f t="shared" ref="F61:AK61" si="58">IF(F55=0,"",F58/F55)</f>
        <v/>
      </c>
      <c r="G61" s="482" t="str">
        <f t="shared" si="58"/>
        <v/>
      </c>
      <c r="H61" s="482" t="str">
        <f t="shared" si="58"/>
        <v/>
      </c>
      <c r="I61" s="482" t="str">
        <f t="shared" si="58"/>
        <v/>
      </c>
      <c r="J61" s="482" t="str">
        <f t="shared" si="58"/>
        <v/>
      </c>
      <c r="K61" s="482" t="str">
        <f t="shared" si="58"/>
        <v/>
      </c>
      <c r="L61" s="482" t="str">
        <f t="shared" si="58"/>
        <v/>
      </c>
      <c r="M61" s="482" t="str">
        <f t="shared" si="58"/>
        <v/>
      </c>
      <c r="N61" s="482" t="str">
        <f t="shared" si="58"/>
        <v/>
      </c>
      <c r="O61" s="482" t="str">
        <f t="shared" si="58"/>
        <v/>
      </c>
      <c r="P61" s="482" t="str">
        <f t="shared" si="58"/>
        <v/>
      </c>
      <c r="Q61" s="482" t="str">
        <f t="shared" si="58"/>
        <v/>
      </c>
      <c r="R61" s="482" t="str">
        <f t="shared" si="58"/>
        <v/>
      </c>
      <c r="S61" s="482" t="str">
        <f t="shared" si="58"/>
        <v/>
      </c>
      <c r="T61" s="482" t="str">
        <f t="shared" si="58"/>
        <v/>
      </c>
      <c r="U61" s="482" t="str">
        <f t="shared" si="58"/>
        <v/>
      </c>
      <c r="V61" s="482" t="str">
        <f t="shared" si="58"/>
        <v/>
      </c>
      <c r="W61" s="482" t="str">
        <f t="shared" si="58"/>
        <v/>
      </c>
      <c r="X61" s="482" t="str">
        <f t="shared" si="58"/>
        <v/>
      </c>
      <c r="Y61" s="482" t="str">
        <f t="shared" si="58"/>
        <v/>
      </c>
      <c r="Z61" s="482" t="str">
        <f t="shared" si="58"/>
        <v/>
      </c>
      <c r="AA61" s="482" t="str">
        <f t="shared" si="58"/>
        <v/>
      </c>
      <c r="AB61" s="482" t="str">
        <f t="shared" si="58"/>
        <v/>
      </c>
      <c r="AC61" s="482" t="str">
        <f t="shared" si="58"/>
        <v/>
      </c>
      <c r="AD61" s="482" t="str">
        <f t="shared" si="58"/>
        <v/>
      </c>
      <c r="AE61" s="482" t="str">
        <f t="shared" si="58"/>
        <v/>
      </c>
      <c r="AF61" s="482" t="str">
        <f t="shared" si="58"/>
        <v/>
      </c>
      <c r="AG61" s="482" t="str">
        <f t="shared" si="58"/>
        <v/>
      </c>
      <c r="AH61" s="482" t="str">
        <f t="shared" si="58"/>
        <v/>
      </c>
      <c r="AI61" s="482" t="str">
        <f t="shared" si="58"/>
        <v/>
      </c>
      <c r="AJ61" s="482" t="str">
        <f t="shared" si="58"/>
        <v/>
      </c>
      <c r="AK61" s="482" t="str">
        <f t="shared" si="58"/>
        <v/>
      </c>
      <c r="AL61" s="482" t="str">
        <f t="shared" ref="AL61:BG61" si="59">IF(AL55=0,"",AL58/AL55)</f>
        <v/>
      </c>
      <c r="AM61" s="482" t="str">
        <f t="shared" si="59"/>
        <v/>
      </c>
      <c r="AN61" s="482" t="str">
        <f t="shared" si="59"/>
        <v/>
      </c>
      <c r="AO61" s="482" t="str">
        <f t="shared" si="59"/>
        <v/>
      </c>
      <c r="AP61" s="482" t="str">
        <f t="shared" si="59"/>
        <v/>
      </c>
      <c r="AQ61" s="482" t="str">
        <f t="shared" si="59"/>
        <v/>
      </c>
      <c r="AR61" s="482" t="str">
        <f t="shared" si="59"/>
        <v/>
      </c>
      <c r="AS61" s="482" t="str">
        <f t="shared" si="59"/>
        <v/>
      </c>
      <c r="AT61" s="482" t="str">
        <f t="shared" si="59"/>
        <v/>
      </c>
      <c r="AU61" s="482" t="str">
        <f t="shared" si="59"/>
        <v/>
      </c>
      <c r="AV61" s="482" t="str">
        <f t="shared" si="59"/>
        <v/>
      </c>
      <c r="AW61" s="482" t="str">
        <f t="shared" si="59"/>
        <v/>
      </c>
      <c r="AX61" s="482" t="str">
        <f t="shared" si="59"/>
        <v/>
      </c>
      <c r="AY61" s="482" t="str">
        <f t="shared" si="59"/>
        <v/>
      </c>
      <c r="AZ61" s="482" t="str">
        <f t="shared" si="59"/>
        <v/>
      </c>
      <c r="BA61" s="482" t="str">
        <f t="shared" si="59"/>
        <v/>
      </c>
      <c r="BB61" s="482" t="str">
        <f t="shared" si="59"/>
        <v/>
      </c>
      <c r="BC61" s="482" t="str">
        <f t="shared" si="59"/>
        <v/>
      </c>
      <c r="BD61" s="482" t="str">
        <f t="shared" si="59"/>
        <v/>
      </c>
      <c r="BE61" s="482" t="str">
        <f t="shared" si="59"/>
        <v/>
      </c>
      <c r="BF61" s="482" t="str">
        <f t="shared" si="59"/>
        <v/>
      </c>
      <c r="BG61" s="483" t="str">
        <f t="shared" si="59"/>
        <v/>
      </c>
      <c r="BI61" s="49"/>
      <c r="BJ61" s="48" t="s">
        <v>115</v>
      </c>
      <c r="BK61" s="50"/>
      <c r="BL61" s="50"/>
      <c r="BM61" s="51"/>
    </row>
    <row r="62" spans="1:65" ht="26.25" customHeight="1" x14ac:dyDescent="0.2">
      <c r="A62" s="603"/>
      <c r="B62" s="570" t="str">
        <f>BK13</f>
        <v>12 to 23 months</v>
      </c>
      <c r="C62" s="521" t="str">
        <f>$BJ$18</f>
        <v>Hosp.</v>
      </c>
      <c r="D62" s="522"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48" t="s">
        <v>116</v>
      </c>
      <c r="BK62" s="50"/>
      <c r="BL62" s="50"/>
      <c r="BM62" s="51"/>
    </row>
    <row r="63" spans="1:65" ht="15.75" hidden="1" customHeight="1" x14ac:dyDescent="0.2">
      <c r="A63" s="603"/>
      <c r="B63" s="571"/>
      <c r="C63" s="521"/>
      <c r="D63" s="522"/>
      <c r="E63" s="484"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81">
        <f>SUM(F63:BF63)</f>
        <v>0</v>
      </c>
      <c r="BI63" s="49"/>
      <c r="BJ63" s="48" t="s">
        <v>117</v>
      </c>
      <c r="BK63" s="50"/>
      <c r="BL63" s="50"/>
      <c r="BM63" s="51"/>
    </row>
    <row r="64" spans="1:65" ht="15.75" hidden="1" customHeight="1" x14ac:dyDescent="0.2">
      <c r="A64" s="603"/>
      <c r="B64" s="571"/>
      <c r="C64" s="521"/>
      <c r="D64" s="522"/>
      <c r="E64" s="484"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81">
        <f>SUM(F64:BF64)</f>
        <v>0</v>
      </c>
      <c r="BI64" s="49"/>
      <c r="BJ64" s="50" t="s">
        <v>34</v>
      </c>
      <c r="BK64" s="50"/>
      <c r="BL64" s="50"/>
      <c r="BM64" s="51"/>
    </row>
    <row r="65" spans="1:65" ht="26.25" customHeight="1" x14ac:dyDescent="0.2">
      <c r="A65" s="603"/>
      <c r="B65" s="571"/>
      <c r="C65" s="521"/>
      <c r="D65" s="522"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35</v>
      </c>
      <c r="BK65" s="50"/>
      <c r="BL65" s="50"/>
      <c r="BM65" s="51"/>
    </row>
    <row r="66" spans="1:65" ht="15.75" hidden="1" customHeight="1" x14ac:dyDescent="0.2">
      <c r="A66" s="603"/>
      <c r="B66" s="571"/>
      <c r="C66" s="521"/>
      <c r="D66" s="522"/>
      <c r="E66" s="484"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81">
        <f>SUM(F66:BF66)</f>
        <v>0</v>
      </c>
      <c r="BI66" s="49"/>
      <c r="BJ66" s="50" t="s">
        <v>36</v>
      </c>
      <c r="BK66" s="50"/>
      <c r="BL66" s="50"/>
      <c r="BM66" s="51"/>
    </row>
    <row r="67" spans="1:65" ht="15.75" hidden="1" customHeight="1" x14ac:dyDescent="0.2">
      <c r="A67" s="603"/>
      <c r="B67" s="571"/>
      <c r="C67" s="521"/>
      <c r="D67" s="522"/>
      <c r="E67" s="484"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81">
        <f>SUM(F67:BF67)</f>
        <v>0</v>
      </c>
      <c r="BI67" s="49"/>
      <c r="BJ67" s="50" t="s">
        <v>104</v>
      </c>
      <c r="BK67" s="50"/>
      <c r="BL67" s="50"/>
      <c r="BM67" s="51"/>
    </row>
    <row r="68" spans="1:65" ht="26.25" customHeight="1" x14ac:dyDescent="0.2">
      <c r="A68" s="603"/>
      <c r="B68" s="571"/>
      <c r="C68" s="521"/>
      <c r="D68" s="523"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43</v>
      </c>
      <c r="BK68" s="50"/>
      <c r="BL68" s="50"/>
      <c r="BM68" s="51"/>
    </row>
    <row r="69" spans="1:65" ht="15.75" hidden="1" customHeight="1" x14ac:dyDescent="0.2">
      <c r="A69" s="603"/>
      <c r="B69" s="571"/>
      <c r="C69" s="521"/>
      <c r="D69" s="523"/>
      <c r="E69" s="485"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24</v>
      </c>
      <c r="BK69" s="50"/>
      <c r="BL69" s="50"/>
      <c r="BM69" s="51"/>
    </row>
    <row r="70" spans="1:65" ht="15.75" hidden="1" customHeight="1" x14ac:dyDescent="0.2">
      <c r="A70" s="603"/>
      <c r="B70" s="571"/>
      <c r="C70" s="521"/>
      <c r="D70" s="523"/>
      <c r="E70" s="486" t="str">
        <f>$BJ$23</f>
        <v>Male</v>
      </c>
      <c r="F70" s="482" t="str">
        <f t="shared" ref="F70:AK70" si="68">IF(F64=0,"",F67/F64)</f>
        <v/>
      </c>
      <c r="G70" s="482" t="str">
        <f t="shared" si="68"/>
        <v/>
      </c>
      <c r="H70" s="482" t="str">
        <f t="shared" si="68"/>
        <v/>
      </c>
      <c r="I70" s="482" t="str">
        <f t="shared" si="68"/>
        <v/>
      </c>
      <c r="J70" s="482" t="str">
        <f t="shared" si="68"/>
        <v/>
      </c>
      <c r="K70" s="482" t="str">
        <f t="shared" si="68"/>
        <v/>
      </c>
      <c r="L70" s="482" t="str">
        <f t="shared" si="68"/>
        <v/>
      </c>
      <c r="M70" s="482" t="str">
        <f t="shared" si="68"/>
        <v/>
      </c>
      <c r="N70" s="482" t="str">
        <f t="shared" si="68"/>
        <v/>
      </c>
      <c r="O70" s="482" t="str">
        <f t="shared" si="68"/>
        <v/>
      </c>
      <c r="P70" s="482" t="str">
        <f t="shared" si="68"/>
        <v/>
      </c>
      <c r="Q70" s="482" t="str">
        <f t="shared" si="68"/>
        <v/>
      </c>
      <c r="R70" s="482" t="str">
        <f t="shared" si="68"/>
        <v/>
      </c>
      <c r="S70" s="482" t="str">
        <f t="shared" si="68"/>
        <v/>
      </c>
      <c r="T70" s="482" t="str">
        <f t="shared" si="68"/>
        <v/>
      </c>
      <c r="U70" s="482" t="str">
        <f t="shared" si="68"/>
        <v/>
      </c>
      <c r="V70" s="482" t="str">
        <f t="shared" si="68"/>
        <v/>
      </c>
      <c r="W70" s="482" t="str">
        <f t="shared" si="68"/>
        <v/>
      </c>
      <c r="X70" s="482" t="str">
        <f t="shared" si="68"/>
        <v/>
      </c>
      <c r="Y70" s="482" t="str">
        <f t="shared" si="68"/>
        <v/>
      </c>
      <c r="Z70" s="482" t="str">
        <f t="shared" si="68"/>
        <v/>
      </c>
      <c r="AA70" s="482" t="str">
        <f t="shared" si="68"/>
        <v/>
      </c>
      <c r="AB70" s="482" t="str">
        <f t="shared" si="68"/>
        <v/>
      </c>
      <c r="AC70" s="482" t="str">
        <f t="shared" si="68"/>
        <v/>
      </c>
      <c r="AD70" s="482" t="str">
        <f t="shared" si="68"/>
        <v/>
      </c>
      <c r="AE70" s="482" t="str">
        <f t="shared" si="68"/>
        <v/>
      </c>
      <c r="AF70" s="482" t="str">
        <f t="shared" si="68"/>
        <v/>
      </c>
      <c r="AG70" s="482" t="str">
        <f t="shared" si="68"/>
        <v/>
      </c>
      <c r="AH70" s="482" t="str">
        <f t="shared" si="68"/>
        <v/>
      </c>
      <c r="AI70" s="482" t="str">
        <f t="shared" si="68"/>
        <v/>
      </c>
      <c r="AJ70" s="482" t="str">
        <f t="shared" si="68"/>
        <v/>
      </c>
      <c r="AK70" s="482" t="str">
        <f t="shared" si="68"/>
        <v/>
      </c>
      <c r="AL70" s="482" t="str">
        <f t="shared" ref="AL70:BG70" si="69">IF(AL64=0,"",AL67/AL64)</f>
        <v/>
      </c>
      <c r="AM70" s="482" t="str">
        <f t="shared" si="69"/>
        <v/>
      </c>
      <c r="AN70" s="482" t="str">
        <f t="shared" si="69"/>
        <v/>
      </c>
      <c r="AO70" s="482" t="str">
        <f t="shared" si="69"/>
        <v/>
      </c>
      <c r="AP70" s="482" t="str">
        <f t="shared" si="69"/>
        <v/>
      </c>
      <c r="AQ70" s="482" t="str">
        <f t="shared" si="69"/>
        <v/>
      </c>
      <c r="AR70" s="482" t="str">
        <f t="shared" si="69"/>
        <v/>
      </c>
      <c r="AS70" s="482" t="str">
        <f t="shared" si="69"/>
        <v/>
      </c>
      <c r="AT70" s="482" t="str">
        <f t="shared" si="69"/>
        <v/>
      </c>
      <c r="AU70" s="482" t="str">
        <f t="shared" si="69"/>
        <v/>
      </c>
      <c r="AV70" s="482" t="str">
        <f t="shared" si="69"/>
        <v/>
      </c>
      <c r="AW70" s="482" t="str">
        <f t="shared" si="69"/>
        <v/>
      </c>
      <c r="AX70" s="482" t="str">
        <f t="shared" si="69"/>
        <v/>
      </c>
      <c r="AY70" s="482" t="str">
        <f t="shared" si="69"/>
        <v/>
      </c>
      <c r="AZ70" s="482" t="str">
        <f t="shared" si="69"/>
        <v/>
      </c>
      <c r="BA70" s="482" t="str">
        <f t="shared" si="69"/>
        <v/>
      </c>
      <c r="BB70" s="482" t="str">
        <f t="shared" si="69"/>
        <v/>
      </c>
      <c r="BC70" s="482" t="str">
        <f t="shared" si="69"/>
        <v/>
      </c>
      <c r="BD70" s="482" t="str">
        <f t="shared" si="69"/>
        <v/>
      </c>
      <c r="BE70" s="482" t="str">
        <f t="shared" si="69"/>
        <v/>
      </c>
      <c r="BF70" s="482" t="str">
        <f t="shared" si="69"/>
        <v/>
      </c>
      <c r="BG70" s="483" t="str">
        <f t="shared" si="69"/>
        <v/>
      </c>
      <c r="BI70" s="49"/>
      <c r="BJ70" s="48" t="s">
        <v>111</v>
      </c>
      <c r="BK70" s="50"/>
      <c r="BL70" s="50"/>
      <c r="BM70" s="51"/>
    </row>
    <row r="71" spans="1:65" ht="26.25" customHeight="1" x14ac:dyDescent="0.2">
      <c r="A71" s="603"/>
      <c r="B71" s="571"/>
      <c r="C71" s="521" t="str">
        <f>$BJ$19</f>
        <v>ICU</v>
      </c>
      <c r="D71" s="522"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110</v>
      </c>
      <c r="BK71" s="50"/>
      <c r="BL71" s="50"/>
      <c r="BM71" s="51"/>
    </row>
    <row r="72" spans="1:65" ht="15.75" hidden="1" customHeight="1" x14ac:dyDescent="0.2">
      <c r="A72" s="603"/>
      <c r="B72" s="571"/>
      <c r="C72" s="521"/>
      <c r="D72" s="522"/>
      <c r="E72" s="484"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81">
        <f>SUM(F72:BF72)</f>
        <v>0</v>
      </c>
      <c r="BI72" s="49"/>
      <c r="BJ72" s="48" t="s">
        <v>133</v>
      </c>
      <c r="BK72" s="50"/>
      <c r="BL72" s="50"/>
      <c r="BM72" s="51"/>
    </row>
    <row r="73" spans="1:65" ht="15.75" hidden="1" customHeight="1" thickBot="1" x14ac:dyDescent="0.25">
      <c r="A73" s="603"/>
      <c r="B73" s="571"/>
      <c r="C73" s="521"/>
      <c r="D73" s="522"/>
      <c r="E73" s="484"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81">
        <f>SUM(F73:BF73)</f>
        <v>0</v>
      </c>
      <c r="BI73" s="53"/>
      <c r="BJ73" s="54"/>
      <c r="BK73" s="54"/>
      <c r="BL73" s="54"/>
      <c r="BM73" s="55"/>
    </row>
    <row r="74" spans="1:65" ht="26.25" customHeight="1" x14ac:dyDescent="0.2">
      <c r="A74" s="603"/>
      <c r="B74" s="571"/>
      <c r="C74" s="521"/>
      <c r="D74" s="522"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3"/>
      <c r="B75" s="571"/>
      <c r="C75" s="521"/>
      <c r="D75" s="522"/>
      <c r="E75" s="484"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81">
        <f>SUM(F75:BF75)</f>
        <v>0</v>
      </c>
    </row>
    <row r="76" spans="1:65" ht="15.75" hidden="1" customHeight="1" x14ac:dyDescent="0.2">
      <c r="A76" s="603"/>
      <c r="B76" s="571"/>
      <c r="C76" s="521"/>
      <c r="D76" s="522"/>
      <c r="E76" s="484"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81">
        <f>SUM(F76:BF76)</f>
        <v>0</v>
      </c>
    </row>
    <row r="77" spans="1:65" ht="26.25" customHeight="1" x14ac:dyDescent="0.2">
      <c r="A77" s="603"/>
      <c r="B77" s="571"/>
      <c r="C77" s="521"/>
      <c r="D77" s="523"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3"/>
      <c r="B78" s="571"/>
      <c r="C78" s="521"/>
      <c r="D78" s="523"/>
      <c r="E78" s="485"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603"/>
      <c r="B79" s="571"/>
      <c r="C79" s="521"/>
      <c r="D79" s="523"/>
      <c r="E79" s="486" t="str">
        <f>$BJ$23</f>
        <v>Male</v>
      </c>
      <c r="F79" s="482" t="str">
        <f t="shared" ref="F79:AK79" si="78">IF(F73=0,"",F76/F73)</f>
        <v/>
      </c>
      <c r="G79" s="482" t="str">
        <f t="shared" si="78"/>
        <v/>
      </c>
      <c r="H79" s="482" t="str">
        <f t="shared" si="78"/>
        <v/>
      </c>
      <c r="I79" s="482" t="str">
        <f t="shared" si="78"/>
        <v/>
      </c>
      <c r="J79" s="482" t="str">
        <f t="shared" si="78"/>
        <v/>
      </c>
      <c r="K79" s="482" t="str">
        <f t="shared" si="78"/>
        <v/>
      </c>
      <c r="L79" s="482" t="str">
        <f t="shared" si="78"/>
        <v/>
      </c>
      <c r="M79" s="482" t="str">
        <f t="shared" si="78"/>
        <v/>
      </c>
      <c r="N79" s="482" t="str">
        <f t="shared" si="78"/>
        <v/>
      </c>
      <c r="O79" s="482" t="str">
        <f t="shared" si="78"/>
        <v/>
      </c>
      <c r="P79" s="482" t="str">
        <f t="shared" si="78"/>
        <v/>
      </c>
      <c r="Q79" s="482" t="str">
        <f t="shared" si="78"/>
        <v/>
      </c>
      <c r="R79" s="482" t="str">
        <f t="shared" si="78"/>
        <v/>
      </c>
      <c r="S79" s="482" t="str">
        <f t="shared" si="78"/>
        <v/>
      </c>
      <c r="T79" s="482" t="str">
        <f t="shared" si="78"/>
        <v/>
      </c>
      <c r="U79" s="482" t="str">
        <f t="shared" si="78"/>
        <v/>
      </c>
      <c r="V79" s="482" t="str">
        <f t="shared" si="78"/>
        <v/>
      </c>
      <c r="W79" s="482" t="str">
        <f t="shared" si="78"/>
        <v/>
      </c>
      <c r="X79" s="482" t="str">
        <f t="shared" si="78"/>
        <v/>
      </c>
      <c r="Y79" s="482" t="str">
        <f t="shared" si="78"/>
        <v/>
      </c>
      <c r="Z79" s="482" t="str">
        <f t="shared" si="78"/>
        <v/>
      </c>
      <c r="AA79" s="482" t="str">
        <f t="shared" si="78"/>
        <v/>
      </c>
      <c r="AB79" s="482" t="str">
        <f t="shared" si="78"/>
        <v/>
      </c>
      <c r="AC79" s="482" t="str">
        <f t="shared" si="78"/>
        <v/>
      </c>
      <c r="AD79" s="482" t="str">
        <f t="shared" si="78"/>
        <v/>
      </c>
      <c r="AE79" s="482" t="str">
        <f t="shared" si="78"/>
        <v/>
      </c>
      <c r="AF79" s="482" t="str">
        <f t="shared" si="78"/>
        <v/>
      </c>
      <c r="AG79" s="482" t="str">
        <f t="shared" si="78"/>
        <v/>
      </c>
      <c r="AH79" s="482" t="str">
        <f t="shared" si="78"/>
        <v/>
      </c>
      <c r="AI79" s="482" t="str">
        <f t="shared" si="78"/>
        <v/>
      </c>
      <c r="AJ79" s="482" t="str">
        <f t="shared" si="78"/>
        <v/>
      </c>
      <c r="AK79" s="482" t="str">
        <f t="shared" si="78"/>
        <v/>
      </c>
      <c r="AL79" s="482" t="str">
        <f t="shared" ref="AL79:BG79" si="79">IF(AL73=0,"",AL76/AL73)</f>
        <v/>
      </c>
      <c r="AM79" s="482" t="str">
        <f t="shared" si="79"/>
        <v/>
      </c>
      <c r="AN79" s="482" t="str">
        <f t="shared" si="79"/>
        <v/>
      </c>
      <c r="AO79" s="482" t="str">
        <f t="shared" si="79"/>
        <v/>
      </c>
      <c r="AP79" s="482" t="str">
        <f t="shared" si="79"/>
        <v/>
      </c>
      <c r="AQ79" s="482" t="str">
        <f t="shared" si="79"/>
        <v/>
      </c>
      <c r="AR79" s="482" t="str">
        <f t="shared" si="79"/>
        <v/>
      </c>
      <c r="AS79" s="482" t="str">
        <f t="shared" si="79"/>
        <v/>
      </c>
      <c r="AT79" s="482" t="str">
        <f t="shared" si="79"/>
        <v/>
      </c>
      <c r="AU79" s="482" t="str">
        <f t="shared" si="79"/>
        <v/>
      </c>
      <c r="AV79" s="482" t="str">
        <f t="shared" si="79"/>
        <v/>
      </c>
      <c r="AW79" s="482" t="str">
        <f t="shared" si="79"/>
        <v/>
      </c>
      <c r="AX79" s="482" t="str">
        <f t="shared" si="79"/>
        <v/>
      </c>
      <c r="AY79" s="482" t="str">
        <f t="shared" si="79"/>
        <v/>
      </c>
      <c r="AZ79" s="482" t="str">
        <f t="shared" si="79"/>
        <v/>
      </c>
      <c r="BA79" s="482" t="str">
        <f t="shared" si="79"/>
        <v/>
      </c>
      <c r="BB79" s="482" t="str">
        <f t="shared" si="79"/>
        <v/>
      </c>
      <c r="BC79" s="482" t="str">
        <f t="shared" si="79"/>
        <v/>
      </c>
      <c r="BD79" s="482" t="str">
        <f t="shared" si="79"/>
        <v/>
      </c>
      <c r="BE79" s="482" t="str">
        <f t="shared" si="79"/>
        <v/>
      </c>
      <c r="BF79" s="482" t="str">
        <f t="shared" si="79"/>
        <v/>
      </c>
      <c r="BG79" s="483" t="str">
        <f t="shared" si="79"/>
        <v/>
      </c>
    </row>
    <row r="80" spans="1:65" ht="26.25" customHeight="1" x14ac:dyDescent="0.2">
      <c r="A80" s="603"/>
      <c r="B80" s="571"/>
      <c r="C80" s="521" t="str">
        <f>$BJ$20</f>
        <v>Death</v>
      </c>
      <c r="D80" s="522"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3"/>
      <c r="B81" s="571"/>
      <c r="C81" s="521"/>
      <c r="D81" s="522"/>
      <c r="E81" s="484"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81">
        <f>SUM(F81:BF81)</f>
        <v>0</v>
      </c>
    </row>
    <row r="82" spans="1:59" ht="15.75" hidden="1" customHeight="1" x14ac:dyDescent="0.2">
      <c r="A82" s="603"/>
      <c r="B82" s="571"/>
      <c r="C82" s="521"/>
      <c r="D82" s="522"/>
      <c r="E82" s="484"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81">
        <f>SUM(F82:BF82)</f>
        <v>0</v>
      </c>
    </row>
    <row r="83" spans="1:59" ht="26.25" customHeight="1" x14ac:dyDescent="0.2">
      <c r="A83" s="603"/>
      <c r="B83" s="571"/>
      <c r="C83" s="521"/>
      <c r="D83" s="522"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3"/>
      <c r="B84" s="571"/>
      <c r="C84" s="521"/>
      <c r="D84" s="522"/>
      <c r="E84" s="484"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81">
        <f>SUM(F84:BF84)</f>
        <v>0</v>
      </c>
    </row>
    <row r="85" spans="1:59" ht="15.75" hidden="1" customHeight="1" x14ac:dyDescent="0.2">
      <c r="A85" s="603"/>
      <c r="B85" s="571"/>
      <c r="C85" s="521"/>
      <c r="D85" s="522"/>
      <c r="E85" s="484"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81">
        <f>SUM(F85:BF85)</f>
        <v>0</v>
      </c>
    </row>
    <row r="86" spans="1:59" ht="26.25" customHeight="1" thickBot="1" x14ac:dyDescent="0.25">
      <c r="A86" s="603"/>
      <c r="B86" s="571"/>
      <c r="C86" s="521"/>
      <c r="D86" s="523"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3"/>
      <c r="B87" s="571"/>
      <c r="C87" s="521"/>
      <c r="D87" s="523"/>
      <c r="E87" s="485"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3"/>
      <c r="B88" s="572"/>
      <c r="C88" s="521"/>
      <c r="D88" s="523"/>
      <c r="E88" s="486" t="str">
        <f>$BJ$23</f>
        <v>Male</v>
      </c>
      <c r="F88" s="482" t="str">
        <f t="shared" ref="F88:AK88" si="88">IF(F82=0,"",F85/F82)</f>
        <v/>
      </c>
      <c r="G88" s="482" t="str">
        <f t="shared" si="88"/>
        <v/>
      </c>
      <c r="H88" s="482" t="str">
        <f t="shared" si="88"/>
        <v/>
      </c>
      <c r="I88" s="482" t="str">
        <f t="shared" si="88"/>
        <v/>
      </c>
      <c r="J88" s="482" t="str">
        <f t="shared" si="88"/>
        <v/>
      </c>
      <c r="K88" s="482" t="str">
        <f t="shared" si="88"/>
        <v/>
      </c>
      <c r="L88" s="482" t="str">
        <f t="shared" si="88"/>
        <v/>
      </c>
      <c r="M88" s="482" t="str">
        <f t="shared" si="88"/>
        <v/>
      </c>
      <c r="N88" s="482" t="str">
        <f t="shared" si="88"/>
        <v/>
      </c>
      <c r="O88" s="482" t="str">
        <f t="shared" si="88"/>
        <v/>
      </c>
      <c r="P88" s="482" t="str">
        <f t="shared" si="88"/>
        <v/>
      </c>
      <c r="Q88" s="482" t="str">
        <f t="shared" si="88"/>
        <v/>
      </c>
      <c r="R88" s="482" t="str">
        <f t="shared" si="88"/>
        <v/>
      </c>
      <c r="S88" s="482" t="str">
        <f t="shared" si="88"/>
        <v/>
      </c>
      <c r="T88" s="482" t="str">
        <f t="shared" si="88"/>
        <v/>
      </c>
      <c r="U88" s="482" t="str">
        <f t="shared" si="88"/>
        <v/>
      </c>
      <c r="V88" s="482" t="str">
        <f t="shared" si="88"/>
        <v/>
      </c>
      <c r="W88" s="482" t="str">
        <f t="shared" si="88"/>
        <v/>
      </c>
      <c r="X88" s="482" t="str">
        <f t="shared" si="88"/>
        <v/>
      </c>
      <c r="Y88" s="482" t="str">
        <f t="shared" si="88"/>
        <v/>
      </c>
      <c r="Z88" s="482" t="str">
        <f t="shared" si="88"/>
        <v/>
      </c>
      <c r="AA88" s="482" t="str">
        <f t="shared" si="88"/>
        <v/>
      </c>
      <c r="AB88" s="482" t="str">
        <f t="shared" si="88"/>
        <v/>
      </c>
      <c r="AC88" s="482" t="str">
        <f t="shared" si="88"/>
        <v/>
      </c>
      <c r="AD88" s="482" t="str">
        <f t="shared" si="88"/>
        <v/>
      </c>
      <c r="AE88" s="482" t="str">
        <f t="shared" si="88"/>
        <v/>
      </c>
      <c r="AF88" s="482" t="str">
        <f t="shared" si="88"/>
        <v/>
      </c>
      <c r="AG88" s="482" t="str">
        <f t="shared" si="88"/>
        <v/>
      </c>
      <c r="AH88" s="482" t="str">
        <f t="shared" si="88"/>
        <v/>
      </c>
      <c r="AI88" s="482" t="str">
        <f t="shared" si="88"/>
        <v/>
      </c>
      <c r="AJ88" s="482" t="str">
        <f t="shared" si="88"/>
        <v/>
      </c>
      <c r="AK88" s="482" t="str">
        <f t="shared" si="88"/>
        <v/>
      </c>
      <c r="AL88" s="482" t="str">
        <f t="shared" ref="AL88:BG88" si="89">IF(AL82=0,"",AL85/AL82)</f>
        <v/>
      </c>
      <c r="AM88" s="482" t="str">
        <f t="shared" si="89"/>
        <v/>
      </c>
      <c r="AN88" s="482" t="str">
        <f t="shared" si="89"/>
        <v/>
      </c>
      <c r="AO88" s="482" t="str">
        <f t="shared" si="89"/>
        <v/>
      </c>
      <c r="AP88" s="482" t="str">
        <f t="shared" si="89"/>
        <v/>
      </c>
      <c r="AQ88" s="482" t="str">
        <f t="shared" si="89"/>
        <v/>
      </c>
      <c r="AR88" s="482" t="str">
        <f t="shared" si="89"/>
        <v/>
      </c>
      <c r="AS88" s="482" t="str">
        <f t="shared" si="89"/>
        <v/>
      </c>
      <c r="AT88" s="482" t="str">
        <f t="shared" si="89"/>
        <v/>
      </c>
      <c r="AU88" s="482" t="str">
        <f t="shared" si="89"/>
        <v/>
      </c>
      <c r="AV88" s="482" t="str">
        <f t="shared" si="89"/>
        <v/>
      </c>
      <c r="AW88" s="482" t="str">
        <f t="shared" si="89"/>
        <v/>
      </c>
      <c r="AX88" s="482" t="str">
        <f t="shared" si="89"/>
        <v/>
      </c>
      <c r="AY88" s="482" t="str">
        <f t="shared" si="89"/>
        <v/>
      </c>
      <c r="AZ88" s="482" t="str">
        <f t="shared" si="89"/>
        <v/>
      </c>
      <c r="BA88" s="482" t="str">
        <f t="shared" si="89"/>
        <v/>
      </c>
      <c r="BB88" s="482" t="str">
        <f t="shared" si="89"/>
        <v/>
      </c>
      <c r="BC88" s="482" t="str">
        <f t="shared" si="89"/>
        <v/>
      </c>
      <c r="BD88" s="482" t="str">
        <f t="shared" si="89"/>
        <v/>
      </c>
      <c r="BE88" s="482" t="str">
        <f t="shared" si="89"/>
        <v/>
      </c>
      <c r="BF88" s="482" t="str">
        <f t="shared" si="89"/>
        <v/>
      </c>
      <c r="BG88" s="483" t="str">
        <f t="shared" si="89"/>
        <v/>
      </c>
    </row>
    <row r="89" spans="1:59" ht="26.25" customHeight="1" x14ac:dyDescent="0.2">
      <c r="A89" s="603"/>
      <c r="B89" s="570" t="str">
        <f>BK14</f>
        <v>2 to 4 years</v>
      </c>
      <c r="C89" s="521" t="str">
        <f>$BJ$18</f>
        <v>Hosp.</v>
      </c>
      <c r="D89" s="522"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3"/>
      <c r="B90" s="571"/>
      <c r="C90" s="521"/>
      <c r="D90" s="522"/>
      <c r="E90" s="484"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81">
        <f>SUM(F90:BF90)</f>
        <v>0</v>
      </c>
    </row>
    <row r="91" spans="1:59" ht="15.75" hidden="1" customHeight="1" x14ac:dyDescent="0.2">
      <c r="A91" s="603"/>
      <c r="B91" s="571"/>
      <c r="C91" s="521"/>
      <c r="D91" s="522"/>
      <c r="E91" s="484"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81">
        <f>SUM(F91:BF91)</f>
        <v>0</v>
      </c>
    </row>
    <row r="92" spans="1:59" ht="26.25" customHeight="1" x14ac:dyDescent="0.2">
      <c r="A92" s="603"/>
      <c r="B92" s="571"/>
      <c r="C92" s="521"/>
      <c r="D92" s="522"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3"/>
      <c r="B93" s="571"/>
      <c r="C93" s="521"/>
      <c r="D93" s="522"/>
      <c r="E93" s="484"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81">
        <f>SUM(F93:BF93)</f>
        <v>0</v>
      </c>
    </row>
    <row r="94" spans="1:59" ht="15.75" hidden="1" customHeight="1" x14ac:dyDescent="0.2">
      <c r="A94" s="603"/>
      <c r="B94" s="571"/>
      <c r="C94" s="521"/>
      <c r="D94" s="522"/>
      <c r="E94" s="484"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81">
        <f>SUM(F94:BF94)</f>
        <v>0</v>
      </c>
    </row>
    <row r="95" spans="1:59" ht="26.25" customHeight="1" x14ac:dyDescent="0.2">
      <c r="A95" s="603"/>
      <c r="B95" s="571"/>
      <c r="C95" s="521"/>
      <c r="D95" s="523"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3"/>
      <c r="B96" s="571"/>
      <c r="C96" s="521"/>
      <c r="D96" s="523"/>
      <c r="E96" s="485"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603"/>
      <c r="B97" s="571"/>
      <c r="C97" s="521"/>
      <c r="D97" s="523"/>
      <c r="E97" s="486" t="str">
        <f>$BJ$23</f>
        <v>Male</v>
      </c>
      <c r="F97" s="482" t="str">
        <f t="shared" ref="F97:AK97" si="98">IF(F91=0,"",F94/F91)</f>
        <v/>
      </c>
      <c r="G97" s="482" t="str">
        <f t="shared" si="98"/>
        <v/>
      </c>
      <c r="H97" s="482" t="str">
        <f t="shared" si="98"/>
        <v/>
      </c>
      <c r="I97" s="482" t="str">
        <f t="shared" si="98"/>
        <v/>
      </c>
      <c r="J97" s="482" t="str">
        <f t="shared" si="98"/>
        <v/>
      </c>
      <c r="K97" s="482" t="str">
        <f t="shared" si="98"/>
        <v/>
      </c>
      <c r="L97" s="482" t="str">
        <f t="shared" si="98"/>
        <v/>
      </c>
      <c r="M97" s="482" t="str">
        <f t="shared" si="98"/>
        <v/>
      </c>
      <c r="N97" s="482" t="str">
        <f t="shared" si="98"/>
        <v/>
      </c>
      <c r="O97" s="482" t="str">
        <f t="shared" si="98"/>
        <v/>
      </c>
      <c r="P97" s="482" t="str">
        <f t="shared" si="98"/>
        <v/>
      </c>
      <c r="Q97" s="482" t="str">
        <f t="shared" si="98"/>
        <v/>
      </c>
      <c r="R97" s="482" t="str">
        <f t="shared" si="98"/>
        <v/>
      </c>
      <c r="S97" s="482" t="str">
        <f t="shared" si="98"/>
        <v/>
      </c>
      <c r="T97" s="482" t="str">
        <f t="shared" si="98"/>
        <v/>
      </c>
      <c r="U97" s="482" t="str">
        <f t="shared" si="98"/>
        <v/>
      </c>
      <c r="V97" s="482" t="str">
        <f t="shared" si="98"/>
        <v/>
      </c>
      <c r="W97" s="482" t="str">
        <f t="shared" si="98"/>
        <v/>
      </c>
      <c r="X97" s="482" t="str">
        <f t="shared" si="98"/>
        <v/>
      </c>
      <c r="Y97" s="482" t="str">
        <f t="shared" si="98"/>
        <v/>
      </c>
      <c r="Z97" s="482" t="str">
        <f t="shared" si="98"/>
        <v/>
      </c>
      <c r="AA97" s="482" t="str">
        <f t="shared" si="98"/>
        <v/>
      </c>
      <c r="AB97" s="482" t="str">
        <f t="shared" si="98"/>
        <v/>
      </c>
      <c r="AC97" s="482" t="str">
        <f t="shared" si="98"/>
        <v/>
      </c>
      <c r="AD97" s="482" t="str">
        <f t="shared" si="98"/>
        <v/>
      </c>
      <c r="AE97" s="482" t="str">
        <f t="shared" si="98"/>
        <v/>
      </c>
      <c r="AF97" s="482" t="str">
        <f t="shared" si="98"/>
        <v/>
      </c>
      <c r="AG97" s="482" t="str">
        <f t="shared" si="98"/>
        <v/>
      </c>
      <c r="AH97" s="482" t="str">
        <f t="shared" si="98"/>
        <v/>
      </c>
      <c r="AI97" s="482" t="str">
        <f t="shared" si="98"/>
        <v/>
      </c>
      <c r="AJ97" s="482" t="str">
        <f t="shared" si="98"/>
        <v/>
      </c>
      <c r="AK97" s="482" t="str">
        <f t="shared" si="98"/>
        <v/>
      </c>
      <c r="AL97" s="482" t="str">
        <f t="shared" ref="AL97:BG97" si="99">IF(AL91=0,"",AL94/AL91)</f>
        <v/>
      </c>
      <c r="AM97" s="482" t="str">
        <f t="shared" si="99"/>
        <v/>
      </c>
      <c r="AN97" s="482" t="str">
        <f t="shared" si="99"/>
        <v/>
      </c>
      <c r="AO97" s="482" t="str">
        <f t="shared" si="99"/>
        <v/>
      </c>
      <c r="AP97" s="482" t="str">
        <f t="shared" si="99"/>
        <v/>
      </c>
      <c r="AQ97" s="482" t="str">
        <f t="shared" si="99"/>
        <v/>
      </c>
      <c r="AR97" s="482" t="str">
        <f t="shared" si="99"/>
        <v/>
      </c>
      <c r="AS97" s="482" t="str">
        <f t="shared" si="99"/>
        <v/>
      </c>
      <c r="AT97" s="482" t="str">
        <f t="shared" si="99"/>
        <v/>
      </c>
      <c r="AU97" s="482" t="str">
        <f t="shared" si="99"/>
        <v/>
      </c>
      <c r="AV97" s="482" t="str">
        <f t="shared" si="99"/>
        <v/>
      </c>
      <c r="AW97" s="482" t="str">
        <f t="shared" si="99"/>
        <v/>
      </c>
      <c r="AX97" s="482" t="str">
        <f t="shared" si="99"/>
        <v/>
      </c>
      <c r="AY97" s="482" t="str">
        <f t="shared" si="99"/>
        <v/>
      </c>
      <c r="AZ97" s="482" t="str">
        <f t="shared" si="99"/>
        <v/>
      </c>
      <c r="BA97" s="482" t="str">
        <f t="shared" si="99"/>
        <v/>
      </c>
      <c r="BB97" s="482" t="str">
        <f t="shared" si="99"/>
        <v/>
      </c>
      <c r="BC97" s="482" t="str">
        <f t="shared" si="99"/>
        <v/>
      </c>
      <c r="BD97" s="482" t="str">
        <f t="shared" si="99"/>
        <v/>
      </c>
      <c r="BE97" s="482" t="str">
        <f t="shared" si="99"/>
        <v/>
      </c>
      <c r="BF97" s="482" t="str">
        <f t="shared" si="99"/>
        <v/>
      </c>
      <c r="BG97" s="483" t="str">
        <f t="shared" si="99"/>
        <v/>
      </c>
    </row>
    <row r="98" spans="1:62" ht="26.25" customHeight="1" x14ac:dyDescent="0.2">
      <c r="A98" s="603"/>
      <c r="B98" s="571"/>
      <c r="C98" s="521" t="str">
        <f>$BJ$19</f>
        <v>ICU</v>
      </c>
      <c r="D98" s="522"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3"/>
      <c r="B99" s="571"/>
      <c r="C99" s="521"/>
      <c r="D99" s="522"/>
      <c r="E99" s="484"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81">
        <f>SUM(F99:BF99)</f>
        <v>0</v>
      </c>
    </row>
    <row r="100" spans="1:62" ht="15.75" hidden="1" customHeight="1" x14ac:dyDescent="0.2">
      <c r="A100" s="603"/>
      <c r="B100" s="571"/>
      <c r="C100" s="521"/>
      <c r="D100" s="522"/>
      <c r="E100" s="484"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81">
        <f>SUM(F100:BF100)</f>
        <v>0</v>
      </c>
    </row>
    <row r="101" spans="1:62" ht="26.25" customHeight="1" x14ac:dyDescent="0.2">
      <c r="A101" s="603"/>
      <c r="B101" s="571"/>
      <c r="C101" s="521"/>
      <c r="D101" s="522"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3"/>
      <c r="B102" s="571"/>
      <c r="C102" s="521"/>
      <c r="D102" s="522"/>
      <c r="E102" s="484"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81">
        <f>SUM(F102:BF102)</f>
        <v>0</v>
      </c>
    </row>
    <row r="103" spans="1:62" ht="15.75" hidden="1" customHeight="1" x14ac:dyDescent="0.2">
      <c r="A103" s="603"/>
      <c r="B103" s="571"/>
      <c r="C103" s="521"/>
      <c r="D103" s="522"/>
      <c r="E103" s="484"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81">
        <f>SUM(F103:BF103)</f>
        <v>0</v>
      </c>
    </row>
    <row r="104" spans="1:62" ht="26.25" customHeight="1" x14ac:dyDescent="0.2">
      <c r="A104" s="603"/>
      <c r="B104" s="571"/>
      <c r="C104" s="521"/>
      <c r="D104" s="523"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3"/>
      <c r="B105" s="571"/>
      <c r="C105" s="521"/>
      <c r="D105" s="523"/>
      <c r="E105" s="485"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603"/>
      <c r="B106" s="571"/>
      <c r="C106" s="521"/>
      <c r="D106" s="523"/>
      <c r="E106" s="486" t="str">
        <f>$BJ$23</f>
        <v>Male</v>
      </c>
      <c r="F106" s="482" t="str">
        <f t="shared" ref="F106:AK106" si="108">IF(F100=0,"",F103/F100)</f>
        <v/>
      </c>
      <c r="G106" s="482" t="str">
        <f t="shared" si="108"/>
        <v/>
      </c>
      <c r="H106" s="482" t="str">
        <f t="shared" si="108"/>
        <v/>
      </c>
      <c r="I106" s="482" t="str">
        <f t="shared" si="108"/>
        <v/>
      </c>
      <c r="J106" s="482" t="str">
        <f t="shared" si="108"/>
        <v/>
      </c>
      <c r="K106" s="482" t="str">
        <f t="shared" si="108"/>
        <v/>
      </c>
      <c r="L106" s="482" t="str">
        <f t="shared" si="108"/>
        <v/>
      </c>
      <c r="M106" s="482" t="str">
        <f t="shared" si="108"/>
        <v/>
      </c>
      <c r="N106" s="482" t="str">
        <f t="shared" si="108"/>
        <v/>
      </c>
      <c r="O106" s="482" t="str">
        <f t="shared" si="108"/>
        <v/>
      </c>
      <c r="P106" s="482" t="str">
        <f t="shared" si="108"/>
        <v/>
      </c>
      <c r="Q106" s="482" t="str">
        <f t="shared" si="108"/>
        <v/>
      </c>
      <c r="R106" s="482" t="str">
        <f t="shared" si="108"/>
        <v/>
      </c>
      <c r="S106" s="482" t="str">
        <f t="shared" si="108"/>
        <v/>
      </c>
      <c r="T106" s="482" t="str">
        <f t="shared" si="108"/>
        <v/>
      </c>
      <c r="U106" s="482" t="str">
        <f t="shared" si="108"/>
        <v/>
      </c>
      <c r="V106" s="482" t="str">
        <f t="shared" si="108"/>
        <v/>
      </c>
      <c r="W106" s="482" t="str">
        <f t="shared" si="108"/>
        <v/>
      </c>
      <c r="X106" s="482" t="str">
        <f t="shared" si="108"/>
        <v/>
      </c>
      <c r="Y106" s="482" t="str">
        <f t="shared" si="108"/>
        <v/>
      </c>
      <c r="Z106" s="482" t="str">
        <f t="shared" si="108"/>
        <v/>
      </c>
      <c r="AA106" s="482" t="str">
        <f t="shared" si="108"/>
        <v/>
      </c>
      <c r="AB106" s="482" t="str">
        <f t="shared" si="108"/>
        <v/>
      </c>
      <c r="AC106" s="482" t="str">
        <f t="shared" si="108"/>
        <v/>
      </c>
      <c r="AD106" s="482" t="str">
        <f t="shared" si="108"/>
        <v/>
      </c>
      <c r="AE106" s="482" t="str">
        <f t="shared" si="108"/>
        <v/>
      </c>
      <c r="AF106" s="482" t="str">
        <f t="shared" si="108"/>
        <v/>
      </c>
      <c r="AG106" s="482" t="str">
        <f t="shared" si="108"/>
        <v/>
      </c>
      <c r="AH106" s="482" t="str">
        <f t="shared" si="108"/>
        <v/>
      </c>
      <c r="AI106" s="482" t="str">
        <f t="shared" si="108"/>
        <v/>
      </c>
      <c r="AJ106" s="482" t="str">
        <f t="shared" si="108"/>
        <v/>
      </c>
      <c r="AK106" s="482" t="str">
        <f t="shared" si="108"/>
        <v/>
      </c>
      <c r="AL106" s="482" t="str">
        <f t="shared" ref="AL106:BG106" si="109">IF(AL100=0,"",AL103/AL100)</f>
        <v/>
      </c>
      <c r="AM106" s="482" t="str">
        <f t="shared" si="109"/>
        <v/>
      </c>
      <c r="AN106" s="482" t="str">
        <f t="shared" si="109"/>
        <v/>
      </c>
      <c r="AO106" s="482" t="str">
        <f t="shared" si="109"/>
        <v/>
      </c>
      <c r="AP106" s="482" t="str">
        <f t="shared" si="109"/>
        <v/>
      </c>
      <c r="AQ106" s="482" t="str">
        <f t="shared" si="109"/>
        <v/>
      </c>
      <c r="AR106" s="482" t="str">
        <f t="shared" si="109"/>
        <v/>
      </c>
      <c r="AS106" s="482" t="str">
        <f t="shared" si="109"/>
        <v/>
      </c>
      <c r="AT106" s="482" t="str">
        <f t="shared" si="109"/>
        <v/>
      </c>
      <c r="AU106" s="482" t="str">
        <f t="shared" si="109"/>
        <v/>
      </c>
      <c r="AV106" s="482" t="str">
        <f t="shared" si="109"/>
        <v/>
      </c>
      <c r="AW106" s="482" t="str">
        <f t="shared" si="109"/>
        <v/>
      </c>
      <c r="AX106" s="482" t="str">
        <f t="shared" si="109"/>
        <v/>
      </c>
      <c r="AY106" s="482" t="str">
        <f t="shared" si="109"/>
        <v/>
      </c>
      <c r="AZ106" s="482" t="str">
        <f t="shared" si="109"/>
        <v/>
      </c>
      <c r="BA106" s="482" t="str">
        <f t="shared" si="109"/>
        <v/>
      </c>
      <c r="BB106" s="482" t="str">
        <f t="shared" si="109"/>
        <v/>
      </c>
      <c r="BC106" s="482" t="str">
        <f t="shared" si="109"/>
        <v/>
      </c>
      <c r="BD106" s="482" t="str">
        <f t="shared" si="109"/>
        <v/>
      </c>
      <c r="BE106" s="482" t="str">
        <f t="shared" si="109"/>
        <v/>
      </c>
      <c r="BF106" s="482" t="str">
        <f t="shared" si="109"/>
        <v/>
      </c>
      <c r="BG106" s="483" t="str">
        <f t="shared" si="109"/>
        <v/>
      </c>
    </row>
    <row r="107" spans="1:62" ht="26.25" customHeight="1" x14ac:dyDescent="0.2">
      <c r="A107" s="603"/>
      <c r="B107" s="571"/>
      <c r="C107" s="521" t="str">
        <f>$BJ$20</f>
        <v>Death</v>
      </c>
      <c r="D107" s="522"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3"/>
      <c r="B108" s="571"/>
      <c r="C108" s="521"/>
      <c r="D108" s="522"/>
      <c r="E108" s="484"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81">
        <f>SUM(F108:BF108)</f>
        <v>0</v>
      </c>
    </row>
    <row r="109" spans="1:62" ht="15.75" hidden="1" customHeight="1" x14ac:dyDescent="0.2">
      <c r="A109" s="603"/>
      <c r="B109" s="571"/>
      <c r="C109" s="521"/>
      <c r="D109" s="522"/>
      <c r="E109" s="484"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81">
        <f>SUM(F109:BF109)</f>
        <v>0</v>
      </c>
    </row>
    <row r="110" spans="1:62" ht="26.25" customHeight="1" x14ac:dyDescent="0.2">
      <c r="A110" s="603"/>
      <c r="B110" s="571"/>
      <c r="C110" s="521"/>
      <c r="D110" s="522"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3"/>
      <c r="B111" s="571"/>
      <c r="C111" s="521"/>
      <c r="D111" s="522"/>
      <c r="E111" s="484"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81">
        <f>SUM(F111:BF111)</f>
        <v>0</v>
      </c>
    </row>
    <row r="112" spans="1:62" ht="15.75" hidden="1" customHeight="1" x14ac:dyDescent="0.2">
      <c r="A112" s="603"/>
      <c r="B112" s="571"/>
      <c r="C112" s="521"/>
      <c r="D112" s="522"/>
      <c r="E112" s="484"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81">
        <f>SUM(F112:BF112)</f>
        <v>0</v>
      </c>
    </row>
    <row r="113" spans="1:62" ht="26.25" customHeight="1" thickBot="1" x14ac:dyDescent="0.25">
      <c r="A113" s="603"/>
      <c r="B113" s="571"/>
      <c r="C113" s="521"/>
      <c r="D113" s="523"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3"/>
      <c r="B114" s="571"/>
      <c r="C114" s="521"/>
      <c r="D114" s="523"/>
      <c r="E114" s="485"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3"/>
      <c r="B115" s="572"/>
      <c r="C115" s="521"/>
      <c r="D115" s="523"/>
      <c r="E115" s="486" t="str">
        <f>$BJ$23</f>
        <v>Male</v>
      </c>
      <c r="F115" s="482" t="str">
        <f t="shared" ref="F115:AK115" si="118">IF(F109=0,"",F112/F109)</f>
        <v/>
      </c>
      <c r="G115" s="482" t="str">
        <f t="shared" si="118"/>
        <v/>
      </c>
      <c r="H115" s="482" t="str">
        <f t="shared" si="118"/>
        <v/>
      </c>
      <c r="I115" s="482" t="str">
        <f t="shared" si="118"/>
        <v/>
      </c>
      <c r="J115" s="482" t="str">
        <f t="shared" si="118"/>
        <v/>
      </c>
      <c r="K115" s="482" t="str">
        <f t="shared" si="118"/>
        <v/>
      </c>
      <c r="L115" s="482" t="str">
        <f t="shared" si="118"/>
        <v/>
      </c>
      <c r="M115" s="482" t="str">
        <f t="shared" si="118"/>
        <v/>
      </c>
      <c r="N115" s="482" t="str">
        <f t="shared" si="118"/>
        <v/>
      </c>
      <c r="O115" s="482" t="str">
        <f t="shared" si="118"/>
        <v/>
      </c>
      <c r="P115" s="482" t="str">
        <f t="shared" si="118"/>
        <v/>
      </c>
      <c r="Q115" s="482" t="str">
        <f t="shared" si="118"/>
        <v/>
      </c>
      <c r="R115" s="482" t="str">
        <f t="shared" si="118"/>
        <v/>
      </c>
      <c r="S115" s="482" t="str">
        <f t="shared" si="118"/>
        <v/>
      </c>
      <c r="T115" s="482" t="str">
        <f t="shared" si="118"/>
        <v/>
      </c>
      <c r="U115" s="482" t="str">
        <f t="shared" si="118"/>
        <v/>
      </c>
      <c r="V115" s="482" t="str">
        <f t="shared" si="118"/>
        <v/>
      </c>
      <c r="W115" s="482" t="str">
        <f t="shared" si="118"/>
        <v/>
      </c>
      <c r="X115" s="482" t="str">
        <f t="shared" si="118"/>
        <v/>
      </c>
      <c r="Y115" s="482" t="str">
        <f t="shared" si="118"/>
        <v/>
      </c>
      <c r="Z115" s="482" t="str">
        <f t="shared" si="118"/>
        <v/>
      </c>
      <c r="AA115" s="482" t="str">
        <f t="shared" si="118"/>
        <v/>
      </c>
      <c r="AB115" s="482" t="str">
        <f t="shared" si="118"/>
        <v/>
      </c>
      <c r="AC115" s="482" t="str">
        <f t="shared" si="118"/>
        <v/>
      </c>
      <c r="AD115" s="482" t="str">
        <f t="shared" si="118"/>
        <v/>
      </c>
      <c r="AE115" s="482" t="str">
        <f t="shared" si="118"/>
        <v/>
      </c>
      <c r="AF115" s="482" t="str">
        <f t="shared" si="118"/>
        <v/>
      </c>
      <c r="AG115" s="482" t="str">
        <f t="shared" si="118"/>
        <v/>
      </c>
      <c r="AH115" s="482" t="str">
        <f t="shared" si="118"/>
        <v/>
      </c>
      <c r="AI115" s="482" t="str">
        <f t="shared" si="118"/>
        <v/>
      </c>
      <c r="AJ115" s="482" t="str">
        <f t="shared" si="118"/>
        <v/>
      </c>
      <c r="AK115" s="482" t="str">
        <f t="shared" si="118"/>
        <v/>
      </c>
      <c r="AL115" s="482" t="str">
        <f t="shared" ref="AL115:BG115" si="119">IF(AL109=0,"",AL112/AL109)</f>
        <v/>
      </c>
      <c r="AM115" s="482" t="str">
        <f t="shared" si="119"/>
        <v/>
      </c>
      <c r="AN115" s="482" t="str">
        <f t="shared" si="119"/>
        <v/>
      </c>
      <c r="AO115" s="482" t="str">
        <f t="shared" si="119"/>
        <v/>
      </c>
      <c r="AP115" s="482" t="str">
        <f t="shared" si="119"/>
        <v/>
      </c>
      <c r="AQ115" s="482" t="str">
        <f t="shared" si="119"/>
        <v/>
      </c>
      <c r="AR115" s="482" t="str">
        <f t="shared" si="119"/>
        <v/>
      </c>
      <c r="AS115" s="482" t="str">
        <f t="shared" si="119"/>
        <v/>
      </c>
      <c r="AT115" s="482" t="str">
        <f t="shared" si="119"/>
        <v/>
      </c>
      <c r="AU115" s="482" t="str">
        <f t="shared" si="119"/>
        <v/>
      </c>
      <c r="AV115" s="482" t="str">
        <f t="shared" si="119"/>
        <v/>
      </c>
      <c r="AW115" s="482" t="str">
        <f t="shared" si="119"/>
        <v/>
      </c>
      <c r="AX115" s="482" t="str">
        <f t="shared" si="119"/>
        <v/>
      </c>
      <c r="AY115" s="482" t="str">
        <f t="shared" si="119"/>
        <v/>
      </c>
      <c r="AZ115" s="482" t="str">
        <f t="shared" si="119"/>
        <v/>
      </c>
      <c r="BA115" s="482" t="str">
        <f t="shared" si="119"/>
        <v/>
      </c>
      <c r="BB115" s="482" t="str">
        <f t="shared" si="119"/>
        <v/>
      </c>
      <c r="BC115" s="482" t="str">
        <f t="shared" si="119"/>
        <v/>
      </c>
      <c r="BD115" s="482" t="str">
        <f t="shared" si="119"/>
        <v/>
      </c>
      <c r="BE115" s="482" t="str">
        <f t="shared" si="119"/>
        <v/>
      </c>
      <c r="BF115" s="482" t="str">
        <f t="shared" si="119"/>
        <v/>
      </c>
      <c r="BG115" s="483" t="str">
        <f t="shared" si="119"/>
        <v/>
      </c>
    </row>
    <row r="116" spans="1:62" ht="26.25" customHeight="1" x14ac:dyDescent="0.2">
      <c r="A116" s="603"/>
      <c r="B116" s="570" t="str">
        <f>BK15</f>
        <v>5 to 14 years</v>
      </c>
      <c r="C116" s="521" t="str">
        <f>$BJ$18</f>
        <v>Hosp.</v>
      </c>
      <c r="D116" s="522"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3"/>
      <c r="B117" s="571"/>
      <c r="C117" s="521"/>
      <c r="D117" s="522"/>
      <c r="E117" s="484"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81">
        <f>SUM(F117:BF117)</f>
        <v>0</v>
      </c>
    </row>
    <row r="118" spans="1:62" ht="15.75" hidden="1" customHeight="1" x14ac:dyDescent="0.2">
      <c r="A118" s="603"/>
      <c r="B118" s="571"/>
      <c r="C118" s="521"/>
      <c r="D118" s="522"/>
      <c r="E118" s="484"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81">
        <f>SUM(F118:BF118)</f>
        <v>0</v>
      </c>
    </row>
    <row r="119" spans="1:62" ht="26.25" customHeight="1" x14ac:dyDescent="0.2">
      <c r="A119" s="603"/>
      <c r="B119" s="571"/>
      <c r="C119" s="521"/>
      <c r="D119" s="522"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3"/>
      <c r="B120" s="571"/>
      <c r="C120" s="521"/>
      <c r="D120" s="522"/>
      <c r="E120" s="484"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81">
        <f>SUM(F120:BF120)</f>
        <v>0</v>
      </c>
    </row>
    <row r="121" spans="1:62" ht="15.75" hidden="1" customHeight="1" x14ac:dyDescent="0.2">
      <c r="A121" s="603"/>
      <c r="B121" s="571"/>
      <c r="C121" s="521"/>
      <c r="D121" s="522"/>
      <c r="E121" s="484"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81">
        <f>SUM(F121:BF121)</f>
        <v>0</v>
      </c>
    </row>
    <row r="122" spans="1:62" ht="26.25" customHeight="1" x14ac:dyDescent="0.2">
      <c r="A122" s="603"/>
      <c r="B122" s="571"/>
      <c r="C122" s="521"/>
      <c r="D122" s="523"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3"/>
      <c r="B123" s="571"/>
      <c r="C123" s="521"/>
      <c r="D123" s="523"/>
      <c r="E123" s="485"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603"/>
      <c r="B124" s="571"/>
      <c r="C124" s="521"/>
      <c r="D124" s="523"/>
      <c r="E124" s="486" t="str">
        <f>$BJ$23</f>
        <v>Male</v>
      </c>
      <c r="F124" s="482" t="str">
        <f t="shared" ref="F124:AK124" si="128">IF(F118=0,"",F121/F118)</f>
        <v/>
      </c>
      <c r="G124" s="482" t="str">
        <f t="shared" si="128"/>
        <v/>
      </c>
      <c r="H124" s="482" t="str">
        <f t="shared" si="128"/>
        <v/>
      </c>
      <c r="I124" s="482" t="str">
        <f t="shared" si="128"/>
        <v/>
      </c>
      <c r="J124" s="482" t="str">
        <f t="shared" si="128"/>
        <v/>
      </c>
      <c r="K124" s="482" t="str">
        <f t="shared" si="128"/>
        <v/>
      </c>
      <c r="L124" s="482" t="str">
        <f t="shared" si="128"/>
        <v/>
      </c>
      <c r="M124" s="482" t="str">
        <f t="shared" si="128"/>
        <v/>
      </c>
      <c r="N124" s="482" t="str">
        <f t="shared" si="128"/>
        <v/>
      </c>
      <c r="O124" s="482" t="str">
        <f t="shared" si="128"/>
        <v/>
      </c>
      <c r="P124" s="482" t="str">
        <f t="shared" si="128"/>
        <v/>
      </c>
      <c r="Q124" s="482" t="str">
        <f t="shared" si="128"/>
        <v/>
      </c>
      <c r="R124" s="482" t="str">
        <f t="shared" si="128"/>
        <v/>
      </c>
      <c r="S124" s="482" t="str">
        <f t="shared" si="128"/>
        <v/>
      </c>
      <c r="T124" s="482" t="str">
        <f t="shared" si="128"/>
        <v/>
      </c>
      <c r="U124" s="482" t="str">
        <f t="shared" si="128"/>
        <v/>
      </c>
      <c r="V124" s="482" t="str">
        <f t="shared" si="128"/>
        <v/>
      </c>
      <c r="W124" s="482" t="str">
        <f t="shared" si="128"/>
        <v/>
      </c>
      <c r="X124" s="482" t="str">
        <f t="shared" si="128"/>
        <v/>
      </c>
      <c r="Y124" s="482" t="str">
        <f t="shared" si="128"/>
        <v/>
      </c>
      <c r="Z124" s="482" t="str">
        <f t="shared" si="128"/>
        <v/>
      </c>
      <c r="AA124" s="482" t="str">
        <f t="shared" si="128"/>
        <v/>
      </c>
      <c r="AB124" s="482" t="str">
        <f t="shared" si="128"/>
        <v/>
      </c>
      <c r="AC124" s="482" t="str">
        <f t="shared" si="128"/>
        <v/>
      </c>
      <c r="AD124" s="482" t="str">
        <f t="shared" si="128"/>
        <v/>
      </c>
      <c r="AE124" s="482" t="str">
        <f t="shared" si="128"/>
        <v/>
      </c>
      <c r="AF124" s="482" t="str">
        <f t="shared" si="128"/>
        <v/>
      </c>
      <c r="AG124" s="482" t="str">
        <f t="shared" si="128"/>
        <v/>
      </c>
      <c r="AH124" s="482" t="str">
        <f t="shared" si="128"/>
        <v/>
      </c>
      <c r="AI124" s="482" t="str">
        <f t="shared" si="128"/>
        <v/>
      </c>
      <c r="AJ124" s="482" t="str">
        <f t="shared" si="128"/>
        <v/>
      </c>
      <c r="AK124" s="482" t="str">
        <f t="shared" si="128"/>
        <v/>
      </c>
      <c r="AL124" s="482" t="str">
        <f t="shared" ref="AL124:BG124" si="129">IF(AL118=0,"",AL121/AL118)</f>
        <v/>
      </c>
      <c r="AM124" s="482" t="str">
        <f t="shared" si="129"/>
        <v/>
      </c>
      <c r="AN124" s="482" t="str">
        <f t="shared" si="129"/>
        <v/>
      </c>
      <c r="AO124" s="482" t="str">
        <f t="shared" si="129"/>
        <v/>
      </c>
      <c r="AP124" s="482" t="str">
        <f t="shared" si="129"/>
        <v/>
      </c>
      <c r="AQ124" s="482" t="str">
        <f t="shared" si="129"/>
        <v/>
      </c>
      <c r="AR124" s="482" t="str">
        <f t="shared" si="129"/>
        <v/>
      </c>
      <c r="AS124" s="482" t="str">
        <f t="shared" si="129"/>
        <v/>
      </c>
      <c r="AT124" s="482" t="str">
        <f t="shared" si="129"/>
        <v/>
      </c>
      <c r="AU124" s="482" t="str">
        <f t="shared" si="129"/>
        <v/>
      </c>
      <c r="AV124" s="482" t="str">
        <f t="shared" si="129"/>
        <v/>
      </c>
      <c r="AW124" s="482" t="str">
        <f t="shared" si="129"/>
        <v/>
      </c>
      <c r="AX124" s="482" t="str">
        <f t="shared" si="129"/>
        <v/>
      </c>
      <c r="AY124" s="482" t="str">
        <f t="shared" si="129"/>
        <v/>
      </c>
      <c r="AZ124" s="482" t="str">
        <f t="shared" si="129"/>
        <v/>
      </c>
      <c r="BA124" s="482" t="str">
        <f t="shared" si="129"/>
        <v/>
      </c>
      <c r="BB124" s="482" t="str">
        <f t="shared" si="129"/>
        <v/>
      </c>
      <c r="BC124" s="482" t="str">
        <f t="shared" si="129"/>
        <v/>
      </c>
      <c r="BD124" s="482" t="str">
        <f t="shared" si="129"/>
        <v/>
      </c>
      <c r="BE124" s="482" t="str">
        <f t="shared" si="129"/>
        <v/>
      </c>
      <c r="BF124" s="482" t="str">
        <f t="shared" si="129"/>
        <v/>
      </c>
      <c r="BG124" s="483" t="str">
        <f t="shared" si="129"/>
        <v/>
      </c>
    </row>
    <row r="125" spans="1:62" ht="26.25" customHeight="1" x14ac:dyDescent="0.2">
      <c r="A125" s="603"/>
      <c r="B125" s="571"/>
      <c r="C125" s="521" t="str">
        <f>$BJ$19</f>
        <v>ICU</v>
      </c>
      <c r="D125" s="522"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3"/>
      <c r="B126" s="571"/>
      <c r="C126" s="521"/>
      <c r="D126" s="522"/>
      <c r="E126" s="484"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81">
        <f>SUM(F126:BF126)</f>
        <v>0</v>
      </c>
    </row>
    <row r="127" spans="1:62" ht="15.75" hidden="1" customHeight="1" x14ac:dyDescent="0.2">
      <c r="A127" s="603"/>
      <c r="B127" s="571"/>
      <c r="C127" s="521"/>
      <c r="D127" s="522"/>
      <c r="E127" s="484"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81">
        <f>SUM(F127:BF127)</f>
        <v>0</v>
      </c>
      <c r="BJ127" s="87"/>
    </row>
    <row r="128" spans="1:62" ht="26.25" customHeight="1" x14ac:dyDescent="0.2">
      <c r="A128" s="603"/>
      <c r="B128" s="571"/>
      <c r="C128" s="521"/>
      <c r="D128" s="522"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3"/>
      <c r="B129" s="571"/>
      <c r="C129" s="521"/>
      <c r="D129" s="522"/>
      <c r="E129" s="484"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81"/>
    </row>
    <row r="130" spans="1:59" ht="15.75" hidden="1" customHeight="1" x14ac:dyDescent="0.2">
      <c r="A130" s="603"/>
      <c r="B130" s="571"/>
      <c r="C130" s="521"/>
      <c r="D130" s="522"/>
      <c r="E130" s="484"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81"/>
    </row>
    <row r="131" spans="1:59" ht="26.25" customHeight="1" x14ac:dyDescent="0.2">
      <c r="A131" s="603"/>
      <c r="B131" s="571"/>
      <c r="C131" s="521"/>
      <c r="D131" s="523"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3"/>
      <c r="B132" s="571"/>
      <c r="C132" s="521"/>
      <c r="D132" s="523"/>
      <c r="E132" s="485"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603"/>
      <c r="B133" s="571"/>
      <c r="C133" s="521"/>
      <c r="D133" s="523"/>
      <c r="E133" s="486" t="str">
        <f>$BJ$23</f>
        <v>Male</v>
      </c>
      <c r="F133" s="482" t="str">
        <f t="shared" ref="F133:AK133" si="138">IF(F127=0,"",F130/F127)</f>
        <v/>
      </c>
      <c r="G133" s="482" t="str">
        <f t="shared" si="138"/>
        <v/>
      </c>
      <c r="H133" s="482" t="str">
        <f t="shared" si="138"/>
        <v/>
      </c>
      <c r="I133" s="482" t="str">
        <f t="shared" si="138"/>
        <v/>
      </c>
      <c r="J133" s="482" t="str">
        <f t="shared" si="138"/>
        <v/>
      </c>
      <c r="K133" s="482" t="str">
        <f t="shared" si="138"/>
        <v/>
      </c>
      <c r="L133" s="482" t="str">
        <f t="shared" si="138"/>
        <v/>
      </c>
      <c r="M133" s="482" t="str">
        <f t="shared" si="138"/>
        <v/>
      </c>
      <c r="N133" s="482" t="str">
        <f t="shared" si="138"/>
        <v/>
      </c>
      <c r="O133" s="482" t="str">
        <f t="shared" si="138"/>
        <v/>
      </c>
      <c r="P133" s="482" t="str">
        <f t="shared" si="138"/>
        <v/>
      </c>
      <c r="Q133" s="482" t="str">
        <f t="shared" si="138"/>
        <v/>
      </c>
      <c r="R133" s="482" t="str">
        <f t="shared" si="138"/>
        <v/>
      </c>
      <c r="S133" s="482" t="str">
        <f t="shared" si="138"/>
        <v/>
      </c>
      <c r="T133" s="482" t="str">
        <f t="shared" si="138"/>
        <v/>
      </c>
      <c r="U133" s="482" t="str">
        <f t="shared" si="138"/>
        <v/>
      </c>
      <c r="V133" s="482" t="str">
        <f t="shared" si="138"/>
        <v/>
      </c>
      <c r="W133" s="482" t="str">
        <f t="shared" si="138"/>
        <v/>
      </c>
      <c r="X133" s="482" t="str">
        <f t="shared" si="138"/>
        <v/>
      </c>
      <c r="Y133" s="482" t="str">
        <f t="shared" si="138"/>
        <v/>
      </c>
      <c r="Z133" s="482" t="str">
        <f t="shared" si="138"/>
        <v/>
      </c>
      <c r="AA133" s="482" t="str">
        <f t="shared" si="138"/>
        <v/>
      </c>
      <c r="AB133" s="482" t="str">
        <f t="shared" si="138"/>
        <v/>
      </c>
      <c r="AC133" s="482" t="str">
        <f t="shared" si="138"/>
        <v/>
      </c>
      <c r="AD133" s="482" t="str">
        <f t="shared" si="138"/>
        <v/>
      </c>
      <c r="AE133" s="482" t="str">
        <f t="shared" si="138"/>
        <v/>
      </c>
      <c r="AF133" s="482" t="str">
        <f t="shared" si="138"/>
        <v/>
      </c>
      <c r="AG133" s="482" t="str">
        <f t="shared" si="138"/>
        <v/>
      </c>
      <c r="AH133" s="482" t="str">
        <f t="shared" si="138"/>
        <v/>
      </c>
      <c r="AI133" s="482" t="str">
        <f t="shared" si="138"/>
        <v/>
      </c>
      <c r="AJ133" s="482" t="str">
        <f t="shared" si="138"/>
        <v/>
      </c>
      <c r="AK133" s="482" t="str">
        <f t="shared" si="138"/>
        <v/>
      </c>
      <c r="AL133" s="482" t="str">
        <f t="shared" ref="AL133:BG133" si="139">IF(AL127=0,"",AL130/AL127)</f>
        <v/>
      </c>
      <c r="AM133" s="482" t="str">
        <f t="shared" si="139"/>
        <v/>
      </c>
      <c r="AN133" s="482" t="str">
        <f t="shared" si="139"/>
        <v/>
      </c>
      <c r="AO133" s="482" t="str">
        <f t="shared" si="139"/>
        <v/>
      </c>
      <c r="AP133" s="482" t="str">
        <f t="shared" si="139"/>
        <v/>
      </c>
      <c r="AQ133" s="482" t="str">
        <f t="shared" si="139"/>
        <v/>
      </c>
      <c r="AR133" s="482" t="str">
        <f t="shared" si="139"/>
        <v/>
      </c>
      <c r="AS133" s="482" t="str">
        <f t="shared" si="139"/>
        <v/>
      </c>
      <c r="AT133" s="482" t="str">
        <f t="shared" si="139"/>
        <v/>
      </c>
      <c r="AU133" s="482" t="str">
        <f t="shared" si="139"/>
        <v/>
      </c>
      <c r="AV133" s="482" t="str">
        <f t="shared" si="139"/>
        <v/>
      </c>
      <c r="AW133" s="482" t="str">
        <f t="shared" si="139"/>
        <v/>
      </c>
      <c r="AX133" s="482" t="str">
        <f t="shared" si="139"/>
        <v/>
      </c>
      <c r="AY133" s="482" t="str">
        <f t="shared" si="139"/>
        <v/>
      </c>
      <c r="AZ133" s="482" t="str">
        <f t="shared" si="139"/>
        <v/>
      </c>
      <c r="BA133" s="482" t="str">
        <f t="shared" si="139"/>
        <v/>
      </c>
      <c r="BB133" s="482" t="str">
        <f t="shared" si="139"/>
        <v/>
      </c>
      <c r="BC133" s="482" t="str">
        <f t="shared" si="139"/>
        <v/>
      </c>
      <c r="BD133" s="482" t="str">
        <f t="shared" si="139"/>
        <v/>
      </c>
      <c r="BE133" s="482" t="str">
        <f t="shared" si="139"/>
        <v/>
      </c>
      <c r="BF133" s="482" t="str">
        <f t="shared" si="139"/>
        <v/>
      </c>
      <c r="BG133" s="483" t="str">
        <f t="shared" si="139"/>
        <v/>
      </c>
    </row>
    <row r="134" spans="1:59" ht="26.25" customHeight="1" x14ac:dyDescent="0.2">
      <c r="A134" s="603"/>
      <c r="B134" s="571"/>
      <c r="C134" s="521" t="str">
        <f>$BJ$20</f>
        <v>Death</v>
      </c>
      <c r="D134" s="522"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3"/>
      <c r="B135" s="571"/>
      <c r="C135" s="521"/>
      <c r="D135" s="522"/>
      <c r="E135" s="484"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81">
        <f>SUM(F135:BF135)</f>
        <v>0</v>
      </c>
    </row>
    <row r="136" spans="1:59" ht="15.75" hidden="1" customHeight="1" x14ac:dyDescent="0.2">
      <c r="A136" s="603"/>
      <c r="B136" s="571"/>
      <c r="C136" s="521"/>
      <c r="D136" s="522"/>
      <c r="E136" s="484"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81">
        <f>SUM(F136:BF136)</f>
        <v>0</v>
      </c>
    </row>
    <row r="137" spans="1:59" ht="26.25" customHeight="1" x14ac:dyDescent="0.2">
      <c r="A137" s="603"/>
      <c r="B137" s="571"/>
      <c r="C137" s="521"/>
      <c r="D137" s="522"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3"/>
      <c r="B138" s="571"/>
      <c r="C138" s="521"/>
      <c r="D138" s="522"/>
      <c r="E138" s="484"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81">
        <f>SUM(F138:BF138)</f>
        <v>0</v>
      </c>
    </row>
    <row r="139" spans="1:59" ht="15.75" hidden="1" customHeight="1" x14ac:dyDescent="0.2">
      <c r="A139" s="603"/>
      <c r="B139" s="571"/>
      <c r="C139" s="521"/>
      <c r="D139" s="522"/>
      <c r="E139" s="484"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81">
        <f>SUM(F139:BF139)</f>
        <v>0</v>
      </c>
    </row>
    <row r="140" spans="1:59" ht="26.25" customHeight="1" thickBot="1" x14ac:dyDescent="0.25">
      <c r="A140" s="603"/>
      <c r="B140" s="571"/>
      <c r="C140" s="521"/>
      <c r="D140" s="523"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3"/>
      <c r="B141" s="571"/>
      <c r="C141" s="521"/>
      <c r="D141" s="523"/>
      <c r="E141" s="485"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3"/>
      <c r="B142" s="572"/>
      <c r="C142" s="521"/>
      <c r="D142" s="523"/>
      <c r="E142" s="486" t="str">
        <f>$BJ$23</f>
        <v>Male</v>
      </c>
      <c r="F142" s="482" t="str">
        <f t="shared" ref="F142:AK142" si="148">IF(F136=0,"",F139/F136)</f>
        <v/>
      </c>
      <c r="G142" s="482" t="str">
        <f t="shared" si="148"/>
        <v/>
      </c>
      <c r="H142" s="482" t="str">
        <f t="shared" si="148"/>
        <v/>
      </c>
      <c r="I142" s="482" t="str">
        <f t="shared" si="148"/>
        <v/>
      </c>
      <c r="J142" s="482" t="str">
        <f t="shared" si="148"/>
        <v/>
      </c>
      <c r="K142" s="482" t="str">
        <f t="shared" si="148"/>
        <v/>
      </c>
      <c r="L142" s="482" t="str">
        <f t="shared" si="148"/>
        <v/>
      </c>
      <c r="M142" s="482" t="str">
        <f t="shared" si="148"/>
        <v/>
      </c>
      <c r="N142" s="482" t="str">
        <f t="shared" si="148"/>
        <v/>
      </c>
      <c r="O142" s="482" t="str">
        <f t="shared" si="148"/>
        <v/>
      </c>
      <c r="P142" s="482" t="str">
        <f t="shared" si="148"/>
        <v/>
      </c>
      <c r="Q142" s="482" t="str">
        <f t="shared" si="148"/>
        <v/>
      </c>
      <c r="R142" s="482" t="str">
        <f t="shared" si="148"/>
        <v/>
      </c>
      <c r="S142" s="482" t="str">
        <f t="shared" si="148"/>
        <v/>
      </c>
      <c r="T142" s="482" t="str">
        <f t="shared" si="148"/>
        <v/>
      </c>
      <c r="U142" s="482" t="str">
        <f t="shared" si="148"/>
        <v/>
      </c>
      <c r="V142" s="482" t="str">
        <f t="shared" si="148"/>
        <v/>
      </c>
      <c r="W142" s="482" t="str">
        <f t="shared" si="148"/>
        <v/>
      </c>
      <c r="X142" s="482" t="str">
        <f t="shared" si="148"/>
        <v/>
      </c>
      <c r="Y142" s="482" t="str">
        <f t="shared" si="148"/>
        <v/>
      </c>
      <c r="Z142" s="482" t="str">
        <f t="shared" si="148"/>
        <v/>
      </c>
      <c r="AA142" s="482" t="str">
        <f t="shared" si="148"/>
        <v/>
      </c>
      <c r="AB142" s="482" t="str">
        <f t="shared" si="148"/>
        <v/>
      </c>
      <c r="AC142" s="482" t="str">
        <f t="shared" si="148"/>
        <v/>
      </c>
      <c r="AD142" s="482" t="str">
        <f t="shared" si="148"/>
        <v/>
      </c>
      <c r="AE142" s="482" t="str">
        <f t="shared" si="148"/>
        <v/>
      </c>
      <c r="AF142" s="482" t="str">
        <f t="shared" si="148"/>
        <v/>
      </c>
      <c r="AG142" s="482" t="str">
        <f t="shared" si="148"/>
        <v/>
      </c>
      <c r="AH142" s="482" t="str">
        <f t="shared" si="148"/>
        <v/>
      </c>
      <c r="AI142" s="482" t="str">
        <f t="shared" si="148"/>
        <v/>
      </c>
      <c r="AJ142" s="482" t="str">
        <f t="shared" si="148"/>
        <v/>
      </c>
      <c r="AK142" s="482" t="str">
        <f t="shared" si="148"/>
        <v/>
      </c>
      <c r="AL142" s="482" t="str">
        <f t="shared" ref="AL142:BG142" si="149">IF(AL136=0,"",AL139/AL136)</f>
        <v/>
      </c>
      <c r="AM142" s="482" t="str">
        <f t="shared" si="149"/>
        <v/>
      </c>
      <c r="AN142" s="482" t="str">
        <f t="shared" si="149"/>
        <v/>
      </c>
      <c r="AO142" s="482" t="str">
        <f t="shared" si="149"/>
        <v/>
      </c>
      <c r="AP142" s="482" t="str">
        <f t="shared" si="149"/>
        <v/>
      </c>
      <c r="AQ142" s="482" t="str">
        <f t="shared" si="149"/>
        <v/>
      </c>
      <c r="AR142" s="482" t="str">
        <f t="shared" si="149"/>
        <v/>
      </c>
      <c r="AS142" s="482" t="str">
        <f t="shared" si="149"/>
        <v/>
      </c>
      <c r="AT142" s="482" t="str">
        <f t="shared" si="149"/>
        <v/>
      </c>
      <c r="AU142" s="482" t="str">
        <f t="shared" si="149"/>
        <v/>
      </c>
      <c r="AV142" s="482" t="str">
        <f t="shared" si="149"/>
        <v/>
      </c>
      <c r="AW142" s="482" t="str">
        <f t="shared" si="149"/>
        <v/>
      </c>
      <c r="AX142" s="482" t="str">
        <f t="shared" si="149"/>
        <v/>
      </c>
      <c r="AY142" s="482" t="str">
        <f t="shared" si="149"/>
        <v/>
      </c>
      <c r="AZ142" s="482" t="str">
        <f t="shared" si="149"/>
        <v/>
      </c>
      <c r="BA142" s="482" t="str">
        <f t="shared" si="149"/>
        <v/>
      </c>
      <c r="BB142" s="482" t="str">
        <f t="shared" si="149"/>
        <v/>
      </c>
      <c r="BC142" s="482" t="str">
        <f t="shared" si="149"/>
        <v/>
      </c>
      <c r="BD142" s="482" t="str">
        <f t="shared" si="149"/>
        <v/>
      </c>
      <c r="BE142" s="482" t="str">
        <f t="shared" si="149"/>
        <v/>
      </c>
      <c r="BF142" s="482" t="str">
        <f t="shared" si="149"/>
        <v/>
      </c>
      <c r="BG142" s="483" t="str">
        <f t="shared" si="149"/>
        <v/>
      </c>
    </row>
    <row r="143" spans="1:59" ht="26.25" customHeight="1" x14ac:dyDescent="0.2">
      <c r="A143" s="603"/>
      <c r="B143" s="570" t="str">
        <f>BK16</f>
        <v>15 to 49 years</v>
      </c>
      <c r="C143" s="521" t="str">
        <f>$BJ$18</f>
        <v>Hosp.</v>
      </c>
      <c r="D143" s="522"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3"/>
      <c r="B144" s="571"/>
      <c r="C144" s="521"/>
      <c r="D144" s="522"/>
      <c r="E144" s="484"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81">
        <f>SUM(F144:BF144)</f>
        <v>0</v>
      </c>
    </row>
    <row r="145" spans="1:59" ht="15.75" hidden="1" customHeight="1" x14ac:dyDescent="0.2">
      <c r="A145" s="603"/>
      <c r="B145" s="571"/>
      <c r="C145" s="521"/>
      <c r="D145" s="522"/>
      <c r="E145" s="484"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81">
        <f>SUM(F145:BF145)</f>
        <v>0</v>
      </c>
    </row>
    <row r="146" spans="1:59" ht="26.25" customHeight="1" x14ac:dyDescent="0.2">
      <c r="A146" s="603"/>
      <c r="B146" s="571"/>
      <c r="C146" s="521"/>
      <c r="D146" s="522"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3"/>
      <c r="B147" s="571"/>
      <c r="C147" s="521"/>
      <c r="D147" s="522"/>
      <c r="E147" s="484"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81">
        <f>SUM(F147:BF147)</f>
        <v>0</v>
      </c>
    </row>
    <row r="148" spans="1:59" ht="15.75" hidden="1" customHeight="1" x14ac:dyDescent="0.2">
      <c r="A148" s="603"/>
      <c r="B148" s="571"/>
      <c r="C148" s="521"/>
      <c r="D148" s="522"/>
      <c r="E148" s="484"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81">
        <f>SUM(F148:BF148)</f>
        <v>0</v>
      </c>
    </row>
    <row r="149" spans="1:59" ht="26.25" customHeight="1" x14ac:dyDescent="0.2">
      <c r="A149" s="603"/>
      <c r="B149" s="571"/>
      <c r="C149" s="521"/>
      <c r="D149" s="523"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3"/>
      <c r="B150" s="571"/>
      <c r="C150" s="521"/>
      <c r="D150" s="523"/>
      <c r="E150" s="485"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603"/>
      <c r="B151" s="571"/>
      <c r="C151" s="521"/>
      <c r="D151" s="523"/>
      <c r="E151" s="486" t="str">
        <f>$BJ$23</f>
        <v>Male</v>
      </c>
      <c r="F151" s="482" t="str">
        <f t="shared" ref="F151:AK151" si="158">IF(F145=0,"",F148/F145)</f>
        <v/>
      </c>
      <c r="G151" s="482" t="str">
        <f t="shared" si="158"/>
        <v/>
      </c>
      <c r="H151" s="482" t="str">
        <f t="shared" si="158"/>
        <v/>
      </c>
      <c r="I151" s="482" t="str">
        <f t="shared" si="158"/>
        <v/>
      </c>
      <c r="J151" s="482" t="str">
        <f t="shared" si="158"/>
        <v/>
      </c>
      <c r="K151" s="482" t="str">
        <f t="shared" si="158"/>
        <v/>
      </c>
      <c r="L151" s="482" t="str">
        <f t="shared" si="158"/>
        <v/>
      </c>
      <c r="M151" s="482" t="str">
        <f t="shared" si="158"/>
        <v/>
      </c>
      <c r="N151" s="482" t="str">
        <f t="shared" si="158"/>
        <v/>
      </c>
      <c r="O151" s="482" t="str">
        <f t="shared" si="158"/>
        <v/>
      </c>
      <c r="P151" s="482" t="str">
        <f t="shared" si="158"/>
        <v/>
      </c>
      <c r="Q151" s="482" t="str">
        <f t="shared" si="158"/>
        <v/>
      </c>
      <c r="R151" s="482" t="str">
        <f t="shared" si="158"/>
        <v/>
      </c>
      <c r="S151" s="482" t="str">
        <f t="shared" si="158"/>
        <v/>
      </c>
      <c r="T151" s="482" t="str">
        <f t="shared" si="158"/>
        <v/>
      </c>
      <c r="U151" s="482" t="str">
        <f t="shared" si="158"/>
        <v/>
      </c>
      <c r="V151" s="482" t="str">
        <f t="shared" si="158"/>
        <v/>
      </c>
      <c r="W151" s="482" t="str">
        <f t="shared" si="158"/>
        <v/>
      </c>
      <c r="X151" s="482" t="str">
        <f t="shared" si="158"/>
        <v/>
      </c>
      <c r="Y151" s="482" t="str">
        <f t="shared" si="158"/>
        <v/>
      </c>
      <c r="Z151" s="482" t="str">
        <f t="shared" si="158"/>
        <v/>
      </c>
      <c r="AA151" s="482" t="str">
        <f t="shared" si="158"/>
        <v/>
      </c>
      <c r="AB151" s="482" t="str">
        <f t="shared" si="158"/>
        <v/>
      </c>
      <c r="AC151" s="482" t="str">
        <f t="shared" si="158"/>
        <v/>
      </c>
      <c r="AD151" s="482" t="str">
        <f t="shared" si="158"/>
        <v/>
      </c>
      <c r="AE151" s="482" t="str">
        <f t="shared" si="158"/>
        <v/>
      </c>
      <c r="AF151" s="482" t="str">
        <f t="shared" si="158"/>
        <v/>
      </c>
      <c r="AG151" s="482" t="str">
        <f t="shared" si="158"/>
        <v/>
      </c>
      <c r="AH151" s="482" t="str">
        <f t="shared" si="158"/>
        <v/>
      </c>
      <c r="AI151" s="482" t="str">
        <f t="shared" si="158"/>
        <v/>
      </c>
      <c r="AJ151" s="482" t="str">
        <f t="shared" si="158"/>
        <v/>
      </c>
      <c r="AK151" s="482" t="str">
        <f t="shared" si="158"/>
        <v/>
      </c>
      <c r="AL151" s="482" t="str">
        <f t="shared" ref="AL151:BG151" si="159">IF(AL145=0,"",AL148/AL145)</f>
        <v/>
      </c>
      <c r="AM151" s="482" t="str">
        <f t="shared" si="159"/>
        <v/>
      </c>
      <c r="AN151" s="482" t="str">
        <f t="shared" si="159"/>
        <v/>
      </c>
      <c r="AO151" s="482" t="str">
        <f t="shared" si="159"/>
        <v/>
      </c>
      <c r="AP151" s="482" t="str">
        <f t="shared" si="159"/>
        <v/>
      </c>
      <c r="AQ151" s="482" t="str">
        <f t="shared" si="159"/>
        <v/>
      </c>
      <c r="AR151" s="482" t="str">
        <f t="shared" si="159"/>
        <v/>
      </c>
      <c r="AS151" s="482" t="str">
        <f t="shared" si="159"/>
        <v/>
      </c>
      <c r="AT151" s="482" t="str">
        <f t="shared" si="159"/>
        <v/>
      </c>
      <c r="AU151" s="482" t="str">
        <f t="shared" si="159"/>
        <v/>
      </c>
      <c r="AV151" s="482" t="str">
        <f t="shared" si="159"/>
        <v/>
      </c>
      <c r="AW151" s="482" t="str">
        <f t="shared" si="159"/>
        <v/>
      </c>
      <c r="AX151" s="482" t="str">
        <f t="shared" si="159"/>
        <v/>
      </c>
      <c r="AY151" s="482" t="str">
        <f t="shared" si="159"/>
        <v/>
      </c>
      <c r="AZ151" s="482" t="str">
        <f t="shared" si="159"/>
        <v/>
      </c>
      <c r="BA151" s="482" t="str">
        <f t="shared" si="159"/>
        <v/>
      </c>
      <c r="BB151" s="482" t="str">
        <f t="shared" si="159"/>
        <v/>
      </c>
      <c r="BC151" s="482" t="str">
        <f t="shared" si="159"/>
        <v/>
      </c>
      <c r="BD151" s="482" t="str">
        <f t="shared" si="159"/>
        <v/>
      </c>
      <c r="BE151" s="482" t="str">
        <f t="shared" si="159"/>
        <v/>
      </c>
      <c r="BF151" s="482" t="str">
        <f t="shared" si="159"/>
        <v/>
      </c>
      <c r="BG151" s="483" t="str">
        <f t="shared" si="159"/>
        <v/>
      </c>
    </row>
    <row r="152" spans="1:59" ht="26.25" customHeight="1" x14ac:dyDescent="0.2">
      <c r="A152" s="603"/>
      <c r="B152" s="571"/>
      <c r="C152" s="521" t="str">
        <f>$BJ$19</f>
        <v>ICU</v>
      </c>
      <c r="D152" s="522"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3"/>
      <c r="B153" s="571"/>
      <c r="C153" s="521"/>
      <c r="D153" s="522"/>
      <c r="E153" s="484"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81">
        <f>SUM(F153:BF153)</f>
        <v>0</v>
      </c>
    </row>
    <row r="154" spans="1:59" ht="15.75" hidden="1" customHeight="1" x14ac:dyDescent="0.2">
      <c r="A154" s="603"/>
      <c r="B154" s="571"/>
      <c r="C154" s="521"/>
      <c r="D154" s="522"/>
      <c r="E154" s="484"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81">
        <f>SUM(F154:BF154)</f>
        <v>0</v>
      </c>
    </row>
    <row r="155" spans="1:59" ht="26.25" customHeight="1" x14ac:dyDescent="0.2">
      <c r="A155" s="603"/>
      <c r="B155" s="571"/>
      <c r="C155" s="521"/>
      <c r="D155" s="522"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3"/>
      <c r="B156" s="571"/>
      <c r="C156" s="521"/>
      <c r="D156" s="522"/>
      <c r="E156" s="484"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81">
        <f>SUM(F156:BF156)</f>
        <v>0</v>
      </c>
    </row>
    <row r="157" spans="1:59" ht="15.75" hidden="1" customHeight="1" x14ac:dyDescent="0.2">
      <c r="A157" s="603"/>
      <c r="B157" s="571"/>
      <c r="C157" s="521"/>
      <c r="D157" s="522"/>
      <c r="E157" s="484"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81">
        <f>SUM(F157:BF157)</f>
        <v>0</v>
      </c>
    </row>
    <row r="158" spans="1:59" ht="26.25" customHeight="1" x14ac:dyDescent="0.2">
      <c r="A158" s="603"/>
      <c r="B158" s="571"/>
      <c r="C158" s="521"/>
      <c r="D158" s="523"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3"/>
      <c r="B159" s="571"/>
      <c r="C159" s="521"/>
      <c r="D159" s="523"/>
      <c r="E159" s="485"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603"/>
      <c r="B160" s="571"/>
      <c r="C160" s="521"/>
      <c r="D160" s="523"/>
      <c r="E160" s="486" t="str">
        <f>$BJ$23</f>
        <v>Male</v>
      </c>
      <c r="F160" s="482" t="str">
        <f t="shared" ref="F160:AK160" si="168">IF(F154=0,"",F157/F154)</f>
        <v/>
      </c>
      <c r="G160" s="482" t="str">
        <f t="shared" si="168"/>
        <v/>
      </c>
      <c r="H160" s="482" t="str">
        <f t="shared" si="168"/>
        <v/>
      </c>
      <c r="I160" s="482" t="str">
        <f t="shared" si="168"/>
        <v/>
      </c>
      <c r="J160" s="482" t="str">
        <f t="shared" si="168"/>
        <v/>
      </c>
      <c r="K160" s="482" t="str">
        <f t="shared" si="168"/>
        <v/>
      </c>
      <c r="L160" s="482" t="str">
        <f t="shared" si="168"/>
        <v/>
      </c>
      <c r="M160" s="482" t="str">
        <f t="shared" si="168"/>
        <v/>
      </c>
      <c r="N160" s="482" t="str">
        <f t="shared" si="168"/>
        <v/>
      </c>
      <c r="O160" s="482" t="str">
        <f t="shared" si="168"/>
        <v/>
      </c>
      <c r="P160" s="482" t="str">
        <f t="shared" si="168"/>
        <v/>
      </c>
      <c r="Q160" s="482" t="str">
        <f t="shared" si="168"/>
        <v/>
      </c>
      <c r="R160" s="482" t="str">
        <f t="shared" si="168"/>
        <v/>
      </c>
      <c r="S160" s="482" t="str">
        <f t="shared" si="168"/>
        <v/>
      </c>
      <c r="T160" s="482" t="str">
        <f t="shared" si="168"/>
        <v/>
      </c>
      <c r="U160" s="482" t="str">
        <f t="shared" si="168"/>
        <v/>
      </c>
      <c r="V160" s="482" t="str">
        <f t="shared" si="168"/>
        <v/>
      </c>
      <c r="W160" s="482" t="str">
        <f t="shared" si="168"/>
        <v/>
      </c>
      <c r="X160" s="482" t="str">
        <f t="shared" si="168"/>
        <v/>
      </c>
      <c r="Y160" s="482" t="str">
        <f t="shared" si="168"/>
        <v/>
      </c>
      <c r="Z160" s="482" t="str">
        <f t="shared" si="168"/>
        <v/>
      </c>
      <c r="AA160" s="482" t="str">
        <f t="shared" si="168"/>
        <v/>
      </c>
      <c r="AB160" s="482" t="str">
        <f t="shared" si="168"/>
        <v/>
      </c>
      <c r="AC160" s="482" t="str">
        <f t="shared" si="168"/>
        <v/>
      </c>
      <c r="AD160" s="482" t="str">
        <f t="shared" si="168"/>
        <v/>
      </c>
      <c r="AE160" s="482" t="str">
        <f t="shared" si="168"/>
        <v/>
      </c>
      <c r="AF160" s="482" t="str">
        <f t="shared" si="168"/>
        <v/>
      </c>
      <c r="AG160" s="482" t="str">
        <f t="shared" si="168"/>
        <v/>
      </c>
      <c r="AH160" s="482" t="str">
        <f t="shared" si="168"/>
        <v/>
      </c>
      <c r="AI160" s="482" t="str">
        <f t="shared" si="168"/>
        <v/>
      </c>
      <c r="AJ160" s="482" t="str">
        <f t="shared" si="168"/>
        <v/>
      </c>
      <c r="AK160" s="482" t="str">
        <f t="shared" si="168"/>
        <v/>
      </c>
      <c r="AL160" s="482" t="str">
        <f t="shared" ref="AL160:BG160" si="169">IF(AL154=0,"",AL157/AL154)</f>
        <v/>
      </c>
      <c r="AM160" s="482" t="str">
        <f t="shared" si="169"/>
        <v/>
      </c>
      <c r="AN160" s="482" t="str">
        <f t="shared" si="169"/>
        <v/>
      </c>
      <c r="AO160" s="482" t="str">
        <f t="shared" si="169"/>
        <v/>
      </c>
      <c r="AP160" s="482" t="str">
        <f t="shared" si="169"/>
        <v/>
      </c>
      <c r="AQ160" s="482" t="str">
        <f t="shared" si="169"/>
        <v/>
      </c>
      <c r="AR160" s="482" t="str">
        <f t="shared" si="169"/>
        <v/>
      </c>
      <c r="AS160" s="482" t="str">
        <f t="shared" si="169"/>
        <v/>
      </c>
      <c r="AT160" s="482" t="str">
        <f t="shared" si="169"/>
        <v/>
      </c>
      <c r="AU160" s="482" t="str">
        <f t="shared" si="169"/>
        <v/>
      </c>
      <c r="AV160" s="482" t="str">
        <f t="shared" si="169"/>
        <v/>
      </c>
      <c r="AW160" s="482" t="str">
        <f t="shared" si="169"/>
        <v/>
      </c>
      <c r="AX160" s="482" t="str">
        <f t="shared" si="169"/>
        <v/>
      </c>
      <c r="AY160" s="482" t="str">
        <f t="shared" si="169"/>
        <v/>
      </c>
      <c r="AZ160" s="482" t="str">
        <f t="shared" si="169"/>
        <v/>
      </c>
      <c r="BA160" s="482" t="str">
        <f t="shared" si="169"/>
        <v/>
      </c>
      <c r="BB160" s="482" t="str">
        <f t="shared" si="169"/>
        <v/>
      </c>
      <c r="BC160" s="482" t="str">
        <f t="shared" si="169"/>
        <v/>
      </c>
      <c r="BD160" s="482" t="str">
        <f t="shared" si="169"/>
        <v/>
      </c>
      <c r="BE160" s="482" t="str">
        <f t="shared" si="169"/>
        <v/>
      </c>
      <c r="BF160" s="482" t="str">
        <f t="shared" si="169"/>
        <v/>
      </c>
      <c r="BG160" s="483" t="str">
        <f t="shared" si="169"/>
        <v/>
      </c>
    </row>
    <row r="161" spans="1:62" ht="26.25" customHeight="1" x14ac:dyDescent="0.2">
      <c r="A161" s="603"/>
      <c r="B161" s="571"/>
      <c r="C161" s="521" t="str">
        <f>$BJ$20</f>
        <v>Death</v>
      </c>
      <c r="D161" s="522"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3"/>
      <c r="B162" s="571"/>
      <c r="C162" s="521"/>
      <c r="D162" s="522"/>
      <c r="E162" s="484"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81">
        <f>SUM(F162:BF162)</f>
        <v>0</v>
      </c>
    </row>
    <row r="163" spans="1:62" ht="15.75" hidden="1" customHeight="1" x14ac:dyDescent="0.2">
      <c r="A163" s="603"/>
      <c r="B163" s="571"/>
      <c r="C163" s="521"/>
      <c r="D163" s="522"/>
      <c r="E163" s="484"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81">
        <f>SUM(F163:BF163)</f>
        <v>0</v>
      </c>
    </row>
    <row r="164" spans="1:62" ht="26.25" customHeight="1" x14ac:dyDescent="0.2">
      <c r="A164" s="603"/>
      <c r="B164" s="571"/>
      <c r="C164" s="521"/>
      <c r="D164" s="522"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3"/>
      <c r="B165" s="571"/>
      <c r="C165" s="521"/>
      <c r="D165" s="522"/>
      <c r="E165" s="484"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81">
        <f>SUM(F165:BF165)</f>
        <v>0</v>
      </c>
    </row>
    <row r="166" spans="1:62" ht="15.75" hidden="1" customHeight="1" x14ac:dyDescent="0.2">
      <c r="A166" s="603"/>
      <c r="B166" s="571"/>
      <c r="C166" s="521"/>
      <c r="D166" s="522"/>
      <c r="E166" s="484"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81">
        <f>SUM(F166:BF166)</f>
        <v>0</v>
      </c>
    </row>
    <row r="167" spans="1:62" ht="26.25" customHeight="1" thickBot="1" x14ac:dyDescent="0.25">
      <c r="A167" s="603"/>
      <c r="B167" s="571"/>
      <c r="C167" s="521"/>
      <c r="D167" s="523"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3"/>
      <c r="B168" s="571"/>
      <c r="C168" s="521"/>
      <c r="D168" s="523"/>
      <c r="E168" s="485"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3"/>
      <c r="B169" s="572"/>
      <c r="C169" s="521"/>
      <c r="D169" s="523"/>
      <c r="E169" s="486" t="str">
        <f>$BJ$23</f>
        <v>Male</v>
      </c>
      <c r="F169" s="482" t="str">
        <f t="shared" ref="F169:AK169" si="178">IF(F163=0,"",F166/F163)</f>
        <v/>
      </c>
      <c r="G169" s="482" t="str">
        <f t="shared" si="178"/>
        <v/>
      </c>
      <c r="H169" s="482" t="str">
        <f t="shared" si="178"/>
        <v/>
      </c>
      <c r="I169" s="482" t="str">
        <f t="shared" si="178"/>
        <v/>
      </c>
      <c r="J169" s="482" t="str">
        <f t="shared" si="178"/>
        <v/>
      </c>
      <c r="K169" s="482" t="str">
        <f t="shared" si="178"/>
        <v/>
      </c>
      <c r="L169" s="482" t="str">
        <f t="shared" si="178"/>
        <v/>
      </c>
      <c r="M169" s="482" t="str">
        <f t="shared" si="178"/>
        <v/>
      </c>
      <c r="N169" s="482" t="str">
        <f t="shared" si="178"/>
        <v/>
      </c>
      <c r="O169" s="482" t="str">
        <f t="shared" si="178"/>
        <v/>
      </c>
      <c r="P169" s="482" t="str">
        <f t="shared" si="178"/>
        <v/>
      </c>
      <c r="Q169" s="482" t="str">
        <f t="shared" si="178"/>
        <v/>
      </c>
      <c r="R169" s="482" t="str">
        <f t="shared" si="178"/>
        <v/>
      </c>
      <c r="S169" s="482" t="str">
        <f t="shared" si="178"/>
        <v/>
      </c>
      <c r="T169" s="482" t="str">
        <f t="shared" si="178"/>
        <v/>
      </c>
      <c r="U169" s="482" t="str">
        <f t="shared" si="178"/>
        <v/>
      </c>
      <c r="V169" s="482" t="str">
        <f t="shared" si="178"/>
        <v/>
      </c>
      <c r="W169" s="482" t="str">
        <f t="shared" si="178"/>
        <v/>
      </c>
      <c r="X169" s="482" t="str">
        <f t="shared" si="178"/>
        <v/>
      </c>
      <c r="Y169" s="482" t="str">
        <f t="shared" si="178"/>
        <v/>
      </c>
      <c r="Z169" s="482" t="str">
        <f t="shared" si="178"/>
        <v/>
      </c>
      <c r="AA169" s="482" t="str">
        <f t="shared" si="178"/>
        <v/>
      </c>
      <c r="AB169" s="482" t="str">
        <f t="shared" si="178"/>
        <v/>
      </c>
      <c r="AC169" s="482" t="str">
        <f t="shared" si="178"/>
        <v/>
      </c>
      <c r="AD169" s="482" t="str">
        <f t="shared" si="178"/>
        <v/>
      </c>
      <c r="AE169" s="482" t="str">
        <f t="shared" si="178"/>
        <v/>
      </c>
      <c r="AF169" s="482" t="str">
        <f t="shared" si="178"/>
        <v/>
      </c>
      <c r="AG169" s="482" t="str">
        <f t="shared" si="178"/>
        <v/>
      </c>
      <c r="AH169" s="482" t="str">
        <f t="shared" si="178"/>
        <v/>
      </c>
      <c r="AI169" s="482" t="str">
        <f t="shared" si="178"/>
        <v/>
      </c>
      <c r="AJ169" s="482" t="str">
        <f t="shared" si="178"/>
        <v/>
      </c>
      <c r="AK169" s="482" t="str">
        <f t="shared" si="178"/>
        <v/>
      </c>
      <c r="AL169" s="482" t="str">
        <f t="shared" ref="AL169:BG169" si="179">IF(AL163=0,"",AL166/AL163)</f>
        <v/>
      </c>
      <c r="AM169" s="482" t="str">
        <f t="shared" si="179"/>
        <v/>
      </c>
      <c r="AN169" s="482" t="str">
        <f t="shared" si="179"/>
        <v/>
      </c>
      <c r="AO169" s="482" t="str">
        <f t="shared" si="179"/>
        <v/>
      </c>
      <c r="AP169" s="482" t="str">
        <f t="shared" si="179"/>
        <v/>
      </c>
      <c r="AQ169" s="482" t="str">
        <f t="shared" si="179"/>
        <v/>
      </c>
      <c r="AR169" s="482" t="str">
        <f t="shared" si="179"/>
        <v/>
      </c>
      <c r="AS169" s="482" t="str">
        <f t="shared" si="179"/>
        <v/>
      </c>
      <c r="AT169" s="482" t="str">
        <f t="shared" si="179"/>
        <v/>
      </c>
      <c r="AU169" s="482" t="str">
        <f t="shared" si="179"/>
        <v/>
      </c>
      <c r="AV169" s="482" t="str">
        <f t="shared" si="179"/>
        <v/>
      </c>
      <c r="AW169" s="482" t="str">
        <f t="shared" si="179"/>
        <v/>
      </c>
      <c r="AX169" s="482" t="str">
        <f t="shared" si="179"/>
        <v/>
      </c>
      <c r="AY169" s="482" t="str">
        <f t="shared" si="179"/>
        <v/>
      </c>
      <c r="AZ169" s="482" t="str">
        <f t="shared" si="179"/>
        <v/>
      </c>
      <c r="BA169" s="482" t="str">
        <f t="shared" si="179"/>
        <v/>
      </c>
      <c r="BB169" s="482" t="str">
        <f t="shared" si="179"/>
        <v/>
      </c>
      <c r="BC169" s="482" t="str">
        <f t="shared" si="179"/>
        <v/>
      </c>
      <c r="BD169" s="482" t="str">
        <f t="shared" si="179"/>
        <v/>
      </c>
      <c r="BE169" s="482" t="str">
        <f t="shared" si="179"/>
        <v/>
      </c>
      <c r="BF169" s="482" t="str">
        <f t="shared" si="179"/>
        <v/>
      </c>
      <c r="BG169" s="483" t="str">
        <f t="shared" si="179"/>
        <v/>
      </c>
    </row>
    <row r="170" spans="1:62" ht="26.25" customHeight="1" x14ac:dyDescent="0.2">
      <c r="A170" s="603"/>
      <c r="B170" s="570" t="str">
        <f>BK17</f>
        <v>50 to 59 years</v>
      </c>
      <c r="C170" s="521" t="str">
        <f>$BJ$18</f>
        <v>Hosp.</v>
      </c>
      <c r="D170" s="522"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3"/>
      <c r="B171" s="571"/>
      <c r="C171" s="521"/>
      <c r="D171" s="522"/>
      <c r="E171" s="484"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81">
        <f>SUM(F171:BF171)</f>
        <v>0</v>
      </c>
      <c r="BJ171"/>
    </row>
    <row r="172" spans="1:62" ht="15.75" hidden="1" customHeight="1" x14ac:dyDescent="0.2">
      <c r="A172" s="603"/>
      <c r="B172" s="571"/>
      <c r="C172" s="521"/>
      <c r="D172" s="522"/>
      <c r="E172" s="484"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81">
        <f>SUM(F172:BF172)</f>
        <v>0</v>
      </c>
      <c r="BJ172"/>
    </row>
    <row r="173" spans="1:62" ht="26.25" customHeight="1" x14ac:dyDescent="0.2">
      <c r="A173" s="603"/>
      <c r="B173" s="571"/>
      <c r="C173" s="521"/>
      <c r="D173" s="522"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3"/>
      <c r="B174" s="571"/>
      <c r="C174" s="521"/>
      <c r="D174" s="522"/>
      <c r="E174" s="484"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81">
        <f>SUM(F174:BF174)</f>
        <v>0</v>
      </c>
      <c r="BJ174"/>
    </row>
    <row r="175" spans="1:62" ht="15.75" hidden="1" customHeight="1" x14ac:dyDescent="0.2">
      <c r="A175" s="603"/>
      <c r="B175" s="571"/>
      <c r="C175" s="521"/>
      <c r="D175" s="522"/>
      <c r="E175" s="484"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81">
        <f>SUM(F175:BF175)</f>
        <v>0</v>
      </c>
      <c r="BJ175"/>
    </row>
    <row r="176" spans="1:62" ht="26.25" customHeight="1" x14ac:dyDescent="0.2">
      <c r="A176" s="603"/>
      <c r="B176" s="571"/>
      <c r="C176" s="521"/>
      <c r="D176" s="523"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3"/>
      <c r="B177" s="571"/>
      <c r="C177" s="521"/>
      <c r="D177" s="523"/>
      <c r="E177" s="485"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603"/>
      <c r="B178" s="571"/>
      <c r="C178" s="521"/>
      <c r="D178" s="523"/>
      <c r="E178" s="486" t="str">
        <f>$BJ$23</f>
        <v>Male</v>
      </c>
      <c r="F178" s="482" t="str">
        <f t="shared" ref="F178:AK178" si="188">IF(F172=0,"",F175/F172)</f>
        <v/>
      </c>
      <c r="G178" s="482" t="str">
        <f t="shared" si="188"/>
        <v/>
      </c>
      <c r="H178" s="482" t="str">
        <f t="shared" si="188"/>
        <v/>
      </c>
      <c r="I178" s="482" t="str">
        <f t="shared" si="188"/>
        <v/>
      </c>
      <c r="J178" s="482" t="str">
        <f t="shared" si="188"/>
        <v/>
      </c>
      <c r="K178" s="482" t="str">
        <f t="shared" si="188"/>
        <v/>
      </c>
      <c r="L178" s="482" t="str">
        <f t="shared" si="188"/>
        <v/>
      </c>
      <c r="M178" s="482" t="str">
        <f t="shared" si="188"/>
        <v/>
      </c>
      <c r="N178" s="482" t="str">
        <f t="shared" si="188"/>
        <v/>
      </c>
      <c r="O178" s="482" t="str">
        <f t="shared" si="188"/>
        <v/>
      </c>
      <c r="P178" s="482" t="str">
        <f t="shared" si="188"/>
        <v/>
      </c>
      <c r="Q178" s="482" t="str">
        <f t="shared" si="188"/>
        <v/>
      </c>
      <c r="R178" s="482" t="str">
        <f t="shared" si="188"/>
        <v/>
      </c>
      <c r="S178" s="482" t="str">
        <f t="shared" si="188"/>
        <v/>
      </c>
      <c r="T178" s="482" t="str">
        <f t="shared" si="188"/>
        <v/>
      </c>
      <c r="U178" s="482" t="str">
        <f t="shared" si="188"/>
        <v/>
      </c>
      <c r="V178" s="482" t="str">
        <f t="shared" si="188"/>
        <v/>
      </c>
      <c r="W178" s="482" t="str">
        <f t="shared" si="188"/>
        <v/>
      </c>
      <c r="X178" s="482" t="str">
        <f t="shared" si="188"/>
        <v/>
      </c>
      <c r="Y178" s="482" t="str">
        <f t="shared" si="188"/>
        <v/>
      </c>
      <c r="Z178" s="482" t="str">
        <f t="shared" si="188"/>
        <v/>
      </c>
      <c r="AA178" s="482" t="str">
        <f t="shared" si="188"/>
        <v/>
      </c>
      <c r="AB178" s="482" t="str">
        <f t="shared" si="188"/>
        <v/>
      </c>
      <c r="AC178" s="482" t="str">
        <f t="shared" si="188"/>
        <v/>
      </c>
      <c r="AD178" s="482" t="str">
        <f t="shared" si="188"/>
        <v/>
      </c>
      <c r="AE178" s="482" t="str">
        <f t="shared" si="188"/>
        <v/>
      </c>
      <c r="AF178" s="482" t="str">
        <f t="shared" si="188"/>
        <v/>
      </c>
      <c r="AG178" s="482" t="str">
        <f t="shared" si="188"/>
        <v/>
      </c>
      <c r="AH178" s="482" t="str">
        <f t="shared" si="188"/>
        <v/>
      </c>
      <c r="AI178" s="482" t="str">
        <f t="shared" si="188"/>
        <v/>
      </c>
      <c r="AJ178" s="482" t="str">
        <f t="shared" si="188"/>
        <v/>
      </c>
      <c r="AK178" s="482" t="str">
        <f t="shared" si="188"/>
        <v/>
      </c>
      <c r="AL178" s="482" t="str">
        <f t="shared" ref="AL178:BG178" si="189">IF(AL172=0,"",AL175/AL172)</f>
        <v/>
      </c>
      <c r="AM178" s="482" t="str">
        <f t="shared" si="189"/>
        <v/>
      </c>
      <c r="AN178" s="482" t="str">
        <f t="shared" si="189"/>
        <v/>
      </c>
      <c r="AO178" s="482" t="str">
        <f t="shared" si="189"/>
        <v/>
      </c>
      <c r="AP178" s="482" t="str">
        <f t="shared" si="189"/>
        <v/>
      </c>
      <c r="AQ178" s="482" t="str">
        <f t="shared" si="189"/>
        <v/>
      </c>
      <c r="AR178" s="482" t="str">
        <f t="shared" si="189"/>
        <v/>
      </c>
      <c r="AS178" s="482" t="str">
        <f t="shared" si="189"/>
        <v/>
      </c>
      <c r="AT178" s="482" t="str">
        <f t="shared" si="189"/>
        <v/>
      </c>
      <c r="AU178" s="482" t="str">
        <f t="shared" si="189"/>
        <v/>
      </c>
      <c r="AV178" s="482" t="str">
        <f t="shared" si="189"/>
        <v/>
      </c>
      <c r="AW178" s="482" t="str">
        <f t="shared" si="189"/>
        <v/>
      </c>
      <c r="AX178" s="482" t="str">
        <f t="shared" si="189"/>
        <v/>
      </c>
      <c r="AY178" s="482" t="str">
        <f t="shared" si="189"/>
        <v/>
      </c>
      <c r="AZ178" s="482" t="str">
        <f t="shared" si="189"/>
        <v/>
      </c>
      <c r="BA178" s="482" t="str">
        <f t="shared" si="189"/>
        <v/>
      </c>
      <c r="BB178" s="482" t="str">
        <f t="shared" si="189"/>
        <v/>
      </c>
      <c r="BC178" s="482" t="str">
        <f t="shared" si="189"/>
        <v/>
      </c>
      <c r="BD178" s="482" t="str">
        <f t="shared" si="189"/>
        <v/>
      </c>
      <c r="BE178" s="482" t="str">
        <f t="shared" si="189"/>
        <v/>
      </c>
      <c r="BF178" s="482" t="str">
        <f t="shared" si="189"/>
        <v/>
      </c>
      <c r="BG178" s="483" t="str">
        <f t="shared" si="189"/>
        <v/>
      </c>
      <c r="BJ178"/>
    </row>
    <row r="179" spans="1:62" ht="26.25" customHeight="1" x14ac:dyDescent="0.2">
      <c r="A179" s="603"/>
      <c r="B179" s="571"/>
      <c r="C179" s="521" t="str">
        <f>$BJ$19</f>
        <v>ICU</v>
      </c>
      <c r="D179" s="522"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3"/>
      <c r="B180" s="571"/>
      <c r="C180" s="521"/>
      <c r="D180" s="522"/>
      <c r="E180" s="484"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81">
        <f>SUM(F180:BF180)</f>
        <v>0</v>
      </c>
      <c r="BJ180"/>
    </row>
    <row r="181" spans="1:62" ht="15.75" hidden="1" customHeight="1" x14ac:dyDescent="0.2">
      <c r="A181" s="603"/>
      <c r="B181" s="571"/>
      <c r="C181" s="521"/>
      <c r="D181" s="522"/>
      <c r="E181" s="484"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81">
        <f>SUM(F181:BF181)</f>
        <v>0</v>
      </c>
      <c r="BJ181"/>
    </row>
    <row r="182" spans="1:62" ht="26.25" customHeight="1" x14ac:dyDescent="0.2">
      <c r="A182" s="603"/>
      <c r="B182" s="571"/>
      <c r="C182" s="521"/>
      <c r="D182" s="522"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3"/>
      <c r="B183" s="571"/>
      <c r="C183" s="521"/>
      <c r="D183" s="522"/>
      <c r="E183" s="484"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81">
        <f>SUM(F183:BF183)</f>
        <v>0</v>
      </c>
      <c r="BJ183"/>
    </row>
    <row r="184" spans="1:62" ht="15.75" hidden="1" customHeight="1" x14ac:dyDescent="0.2">
      <c r="A184" s="603"/>
      <c r="B184" s="571"/>
      <c r="C184" s="521"/>
      <c r="D184" s="522"/>
      <c r="E184" s="484"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81">
        <f>SUM(F184:BF184)</f>
        <v>0</v>
      </c>
      <c r="BJ184"/>
    </row>
    <row r="185" spans="1:62" ht="26.25" customHeight="1" x14ac:dyDescent="0.2">
      <c r="A185" s="603"/>
      <c r="B185" s="571"/>
      <c r="C185" s="521"/>
      <c r="D185" s="523"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3"/>
      <c r="B186" s="571"/>
      <c r="C186" s="521"/>
      <c r="D186" s="523"/>
      <c r="E186" s="485"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603"/>
      <c r="B187" s="571"/>
      <c r="C187" s="521"/>
      <c r="D187" s="523"/>
      <c r="E187" s="486" t="str">
        <f>$BJ$23</f>
        <v>Male</v>
      </c>
      <c r="F187" s="482" t="str">
        <f t="shared" ref="F187:AK187" si="198">IF(F181=0,"",F184/F181)</f>
        <v/>
      </c>
      <c r="G187" s="482" t="str">
        <f t="shared" si="198"/>
        <v/>
      </c>
      <c r="H187" s="482" t="str">
        <f t="shared" si="198"/>
        <v/>
      </c>
      <c r="I187" s="482" t="str">
        <f t="shared" si="198"/>
        <v/>
      </c>
      <c r="J187" s="482" t="str">
        <f t="shared" si="198"/>
        <v/>
      </c>
      <c r="K187" s="482" t="str">
        <f t="shared" si="198"/>
        <v/>
      </c>
      <c r="L187" s="482" t="str">
        <f t="shared" si="198"/>
        <v/>
      </c>
      <c r="M187" s="482" t="str">
        <f t="shared" si="198"/>
        <v/>
      </c>
      <c r="N187" s="482" t="str">
        <f t="shared" si="198"/>
        <v/>
      </c>
      <c r="O187" s="482" t="str">
        <f t="shared" si="198"/>
        <v/>
      </c>
      <c r="P187" s="482" t="str">
        <f t="shared" si="198"/>
        <v/>
      </c>
      <c r="Q187" s="482" t="str">
        <f t="shared" si="198"/>
        <v/>
      </c>
      <c r="R187" s="482" t="str">
        <f t="shared" si="198"/>
        <v/>
      </c>
      <c r="S187" s="482" t="str">
        <f t="shared" si="198"/>
        <v/>
      </c>
      <c r="T187" s="482" t="str">
        <f t="shared" si="198"/>
        <v/>
      </c>
      <c r="U187" s="482" t="str">
        <f t="shared" si="198"/>
        <v/>
      </c>
      <c r="V187" s="482" t="str">
        <f t="shared" si="198"/>
        <v/>
      </c>
      <c r="W187" s="482" t="str">
        <f t="shared" si="198"/>
        <v/>
      </c>
      <c r="X187" s="482" t="str">
        <f t="shared" si="198"/>
        <v/>
      </c>
      <c r="Y187" s="482" t="str">
        <f t="shared" si="198"/>
        <v/>
      </c>
      <c r="Z187" s="482" t="str">
        <f t="shared" si="198"/>
        <v/>
      </c>
      <c r="AA187" s="482" t="str">
        <f t="shared" si="198"/>
        <v/>
      </c>
      <c r="AB187" s="482" t="str">
        <f t="shared" si="198"/>
        <v/>
      </c>
      <c r="AC187" s="482" t="str">
        <f t="shared" si="198"/>
        <v/>
      </c>
      <c r="AD187" s="482" t="str">
        <f t="shared" si="198"/>
        <v/>
      </c>
      <c r="AE187" s="482" t="str">
        <f t="shared" si="198"/>
        <v/>
      </c>
      <c r="AF187" s="482" t="str">
        <f t="shared" si="198"/>
        <v/>
      </c>
      <c r="AG187" s="482" t="str">
        <f t="shared" si="198"/>
        <v/>
      </c>
      <c r="AH187" s="482" t="str">
        <f t="shared" si="198"/>
        <v/>
      </c>
      <c r="AI187" s="482" t="str">
        <f t="shared" si="198"/>
        <v/>
      </c>
      <c r="AJ187" s="482" t="str">
        <f t="shared" si="198"/>
        <v/>
      </c>
      <c r="AK187" s="482" t="str">
        <f t="shared" si="198"/>
        <v/>
      </c>
      <c r="AL187" s="482" t="str">
        <f t="shared" ref="AL187:BG187" si="199">IF(AL181=0,"",AL184/AL181)</f>
        <v/>
      </c>
      <c r="AM187" s="482" t="str">
        <f t="shared" si="199"/>
        <v/>
      </c>
      <c r="AN187" s="482" t="str">
        <f t="shared" si="199"/>
        <v/>
      </c>
      <c r="AO187" s="482" t="str">
        <f t="shared" si="199"/>
        <v/>
      </c>
      <c r="AP187" s="482" t="str">
        <f t="shared" si="199"/>
        <v/>
      </c>
      <c r="AQ187" s="482" t="str">
        <f t="shared" si="199"/>
        <v/>
      </c>
      <c r="AR187" s="482" t="str">
        <f t="shared" si="199"/>
        <v/>
      </c>
      <c r="AS187" s="482" t="str">
        <f t="shared" si="199"/>
        <v/>
      </c>
      <c r="AT187" s="482" t="str">
        <f t="shared" si="199"/>
        <v/>
      </c>
      <c r="AU187" s="482" t="str">
        <f t="shared" si="199"/>
        <v/>
      </c>
      <c r="AV187" s="482" t="str">
        <f t="shared" si="199"/>
        <v/>
      </c>
      <c r="AW187" s="482" t="str">
        <f t="shared" si="199"/>
        <v/>
      </c>
      <c r="AX187" s="482" t="str">
        <f t="shared" si="199"/>
        <v/>
      </c>
      <c r="AY187" s="482" t="str">
        <f t="shared" si="199"/>
        <v/>
      </c>
      <c r="AZ187" s="482" t="str">
        <f t="shared" si="199"/>
        <v/>
      </c>
      <c r="BA187" s="482" t="str">
        <f t="shared" si="199"/>
        <v/>
      </c>
      <c r="BB187" s="482" t="str">
        <f t="shared" si="199"/>
        <v/>
      </c>
      <c r="BC187" s="482" t="str">
        <f t="shared" si="199"/>
        <v/>
      </c>
      <c r="BD187" s="482" t="str">
        <f t="shared" si="199"/>
        <v/>
      </c>
      <c r="BE187" s="482" t="str">
        <f t="shared" si="199"/>
        <v/>
      </c>
      <c r="BF187" s="482" t="str">
        <f t="shared" si="199"/>
        <v/>
      </c>
      <c r="BG187" s="483" t="str">
        <f t="shared" si="199"/>
        <v/>
      </c>
      <c r="BJ187"/>
    </row>
    <row r="188" spans="1:62" ht="26.25" customHeight="1" x14ac:dyDescent="0.2">
      <c r="A188" s="603"/>
      <c r="B188" s="571"/>
      <c r="C188" s="521" t="str">
        <f>$BJ$20</f>
        <v>Death</v>
      </c>
      <c r="D188" s="522"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3"/>
      <c r="B189" s="571"/>
      <c r="C189" s="521"/>
      <c r="D189" s="522"/>
      <c r="E189" s="484"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81">
        <f>SUM(F189:BF189)</f>
        <v>0</v>
      </c>
      <c r="BJ189"/>
    </row>
    <row r="190" spans="1:62" ht="15.75" hidden="1" customHeight="1" x14ac:dyDescent="0.2">
      <c r="A190" s="603"/>
      <c r="B190" s="571"/>
      <c r="C190" s="521"/>
      <c r="D190" s="522"/>
      <c r="E190" s="484"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81">
        <f>SUM(F190:BF190)</f>
        <v>0</v>
      </c>
      <c r="BJ190"/>
    </row>
    <row r="191" spans="1:62" ht="26.25" customHeight="1" x14ac:dyDescent="0.2">
      <c r="A191" s="603"/>
      <c r="B191" s="571"/>
      <c r="C191" s="521"/>
      <c r="D191" s="522"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3"/>
      <c r="B192" s="571"/>
      <c r="C192" s="521"/>
      <c r="D192" s="522"/>
      <c r="E192" s="487"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3"/>
      <c r="B193" s="571"/>
      <c r="C193" s="521"/>
      <c r="D193" s="522"/>
      <c r="E193" s="487"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3"/>
      <c r="B194" s="571"/>
      <c r="C194" s="521"/>
      <c r="D194" s="523"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3"/>
      <c r="B195" s="571"/>
      <c r="C195" s="521"/>
      <c r="D195" s="523"/>
      <c r="E195" s="485"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3"/>
      <c r="B196" s="572"/>
      <c r="C196" s="521"/>
      <c r="D196" s="523"/>
      <c r="E196" s="486" t="str">
        <f>$BJ$23</f>
        <v>Male</v>
      </c>
      <c r="F196" s="482" t="str">
        <f t="shared" ref="F196:AK196" si="208">IF(F190=0,"",F193/F190)</f>
        <v/>
      </c>
      <c r="G196" s="482" t="str">
        <f t="shared" si="208"/>
        <v/>
      </c>
      <c r="H196" s="482" t="str">
        <f t="shared" si="208"/>
        <v/>
      </c>
      <c r="I196" s="482" t="str">
        <f t="shared" si="208"/>
        <v/>
      </c>
      <c r="J196" s="482" t="str">
        <f t="shared" si="208"/>
        <v/>
      </c>
      <c r="K196" s="482" t="str">
        <f t="shared" si="208"/>
        <v/>
      </c>
      <c r="L196" s="482" t="str">
        <f t="shared" si="208"/>
        <v/>
      </c>
      <c r="M196" s="482" t="str">
        <f t="shared" si="208"/>
        <v/>
      </c>
      <c r="N196" s="482" t="str">
        <f t="shared" si="208"/>
        <v/>
      </c>
      <c r="O196" s="482" t="str">
        <f t="shared" si="208"/>
        <v/>
      </c>
      <c r="P196" s="482" t="str">
        <f t="shared" si="208"/>
        <v/>
      </c>
      <c r="Q196" s="482" t="str">
        <f t="shared" si="208"/>
        <v/>
      </c>
      <c r="R196" s="482" t="str">
        <f t="shared" si="208"/>
        <v/>
      </c>
      <c r="S196" s="482" t="str">
        <f t="shared" si="208"/>
        <v/>
      </c>
      <c r="T196" s="482" t="str">
        <f t="shared" si="208"/>
        <v/>
      </c>
      <c r="U196" s="482" t="str">
        <f t="shared" si="208"/>
        <v/>
      </c>
      <c r="V196" s="482" t="str">
        <f t="shared" si="208"/>
        <v/>
      </c>
      <c r="W196" s="482" t="str">
        <f t="shared" si="208"/>
        <v/>
      </c>
      <c r="X196" s="482" t="str">
        <f t="shared" si="208"/>
        <v/>
      </c>
      <c r="Y196" s="482" t="str">
        <f t="shared" si="208"/>
        <v/>
      </c>
      <c r="Z196" s="482" t="str">
        <f t="shared" si="208"/>
        <v/>
      </c>
      <c r="AA196" s="482" t="str">
        <f t="shared" si="208"/>
        <v/>
      </c>
      <c r="AB196" s="482" t="str">
        <f t="shared" si="208"/>
        <v/>
      </c>
      <c r="AC196" s="482" t="str">
        <f t="shared" si="208"/>
        <v/>
      </c>
      <c r="AD196" s="482" t="str">
        <f t="shared" si="208"/>
        <v/>
      </c>
      <c r="AE196" s="482" t="str">
        <f t="shared" si="208"/>
        <v/>
      </c>
      <c r="AF196" s="482" t="str">
        <f t="shared" si="208"/>
        <v/>
      </c>
      <c r="AG196" s="482" t="str">
        <f t="shared" si="208"/>
        <v/>
      </c>
      <c r="AH196" s="482" t="str">
        <f t="shared" si="208"/>
        <v/>
      </c>
      <c r="AI196" s="482" t="str">
        <f t="shared" si="208"/>
        <v/>
      </c>
      <c r="AJ196" s="482" t="str">
        <f t="shared" si="208"/>
        <v/>
      </c>
      <c r="AK196" s="482" t="str">
        <f t="shared" si="208"/>
        <v/>
      </c>
      <c r="AL196" s="482" t="str">
        <f t="shared" ref="AL196:BG196" si="209">IF(AL190=0,"",AL193/AL190)</f>
        <v/>
      </c>
      <c r="AM196" s="482" t="str">
        <f t="shared" si="209"/>
        <v/>
      </c>
      <c r="AN196" s="482" t="str">
        <f t="shared" si="209"/>
        <v/>
      </c>
      <c r="AO196" s="482" t="str">
        <f t="shared" si="209"/>
        <v/>
      </c>
      <c r="AP196" s="482" t="str">
        <f t="shared" si="209"/>
        <v/>
      </c>
      <c r="AQ196" s="482" t="str">
        <f t="shared" si="209"/>
        <v/>
      </c>
      <c r="AR196" s="482" t="str">
        <f t="shared" si="209"/>
        <v/>
      </c>
      <c r="AS196" s="482" t="str">
        <f t="shared" si="209"/>
        <v/>
      </c>
      <c r="AT196" s="482" t="str">
        <f t="shared" si="209"/>
        <v/>
      </c>
      <c r="AU196" s="482" t="str">
        <f t="shared" si="209"/>
        <v/>
      </c>
      <c r="AV196" s="482" t="str">
        <f t="shared" si="209"/>
        <v/>
      </c>
      <c r="AW196" s="482" t="str">
        <f t="shared" si="209"/>
        <v/>
      </c>
      <c r="AX196" s="482" t="str">
        <f t="shared" si="209"/>
        <v/>
      </c>
      <c r="AY196" s="482" t="str">
        <f t="shared" si="209"/>
        <v/>
      </c>
      <c r="AZ196" s="482" t="str">
        <f t="shared" si="209"/>
        <v/>
      </c>
      <c r="BA196" s="482" t="str">
        <f t="shared" si="209"/>
        <v/>
      </c>
      <c r="BB196" s="482" t="str">
        <f t="shared" si="209"/>
        <v/>
      </c>
      <c r="BC196" s="482" t="str">
        <f t="shared" si="209"/>
        <v/>
      </c>
      <c r="BD196" s="482" t="str">
        <f t="shared" si="209"/>
        <v/>
      </c>
      <c r="BE196" s="482" t="str">
        <f t="shared" si="209"/>
        <v/>
      </c>
      <c r="BF196" s="482" t="str">
        <f t="shared" si="209"/>
        <v/>
      </c>
      <c r="BG196" s="483" t="str">
        <f t="shared" si="209"/>
        <v/>
      </c>
      <c r="BJ196"/>
    </row>
    <row r="197" spans="1:62" ht="26.25" customHeight="1" x14ac:dyDescent="0.2">
      <c r="A197" s="603"/>
      <c r="B197" s="570" t="str">
        <f>BK18</f>
        <v>60 to 64 years</v>
      </c>
      <c r="C197" s="521" t="str">
        <f>$BJ$18</f>
        <v>Hosp.</v>
      </c>
      <c r="D197" s="522"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603"/>
      <c r="B198" s="571"/>
      <c r="C198" s="521"/>
      <c r="D198" s="522"/>
      <c r="E198" s="484"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81">
        <f>SUM(F198:BF198)</f>
        <v>0</v>
      </c>
      <c r="BJ198"/>
    </row>
    <row r="199" spans="1:62" ht="15.75" hidden="1" customHeight="1" x14ac:dyDescent="0.2">
      <c r="A199" s="603"/>
      <c r="B199" s="571"/>
      <c r="C199" s="521"/>
      <c r="D199" s="522"/>
      <c r="E199" s="484"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81">
        <f>SUM(F199:BF199)</f>
        <v>0</v>
      </c>
      <c r="BJ199"/>
    </row>
    <row r="200" spans="1:62" ht="26.25" customHeight="1" x14ac:dyDescent="0.2">
      <c r="A200" s="603"/>
      <c r="B200" s="571"/>
      <c r="C200" s="521"/>
      <c r="D200" s="522"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603"/>
      <c r="B201" s="571"/>
      <c r="C201" s="521"/>
      <c r="D201" s="522"/>
      <c r="E201" s="484"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81">
        <f>SUM(F201:BF201)</f>
        <v>0</v>
      </c>
      <c r="BJ201"/>
    </row>
    <row r="202" spans="1:62" ht="15.75" hidden="1" customHeight="1" x14ac:dyDescent="0.2">
      <c r="A202" s="603"/>
      <c r="B202" s="571"/>
      <c r="C202" s="521"/>
      <c r="D202" s="522"/>
      <c r="E202" s="484"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81">
        <f>SUM(F202:BF202)</f>
        <v>0</v>
      </c>
      <c r="BJ202"/>
    </row>
    <row r="203" spans="1:62" ht="26.25" customHeight="1" x14ac:dyDescent="0.2">
      <c r="A203" s="603"/>
      <c r="B203" s="571"/>
      <c r="C203" s="521"/>
      <c r="D203" s="523"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603"/>
      <c r="B204" s="571"/>
      <c r="C204" s="521"/>
      <c r="D204" s="523"/>
      <c r="E204" s="485"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603"/>
      <c r="B205" s="571"/>
      <c r="C205" s="521"/>
      <c r="D205" s="523"/>
      <c r="E205" s="486" t="str">
        <f>$BJ$23</f>
        <v>Male</v>
      </c>
      <c r="F205" s="482" t="str">
        <f t="shared" ref="F205:BG205" si="214">IF(F199=0,"",F202/F199)</f>
        <v/>
      </c>
      <c r="G205" s="482" t="str">
        <f t="shared" si="214"/>
        <v/>
      </c>
      <c r="H205" s="482" t="str">
        <f t="shared" si="214"/>
        <v/>
      </c>
      <c r="I205" s="482" t="str">
        <f t="shared" si="214"/>
        <v/>
      </c>
      <c r="J205" s="482" t="str">
        <f t="shared" si="214"/>
        <v/>
      </c>
      <c r="K205" s="482" t="str">
        <f t="shared" si="214"/>
        <v/>
      </c>
      <c r="L205" s="482" t="str">
        <f t="shared" si="214"/>
        <v/>
      </c>
      <c r="M205" s="482" t="str">
        <f t="shared" si="214"/>
        <v/>
      </c>
      <c r="N205" s="482" t="str">
        <f t="shared" si="214"/>
        <v/>
      </c>
      <c r="O205" s="482" t="str">
        <f t="shared" si="214"/>
        <v/>
      </c>
      <c r="P205" s="482" t="str">
        <f t="shared" si="214"/>
        <v/>
      </c>
      <c r="Q205" s="482" t="str">
        <f t="shared" si="214"/>
        <v/>
      </c>
      <c r="R205" s="482" t="str">
        <f t="shared" si="214"/>
        <v/>
      </c>
      <c r="S205" s="482" t="str">
        <f t="shared" si="214"/>
        <v/>
      </c>
      <c r="T205" s="482" t="str">
        <f t="shared" si="214"/>
        <v/>
      </c>
      <c r="U205" s="482" t="str">
        <f t="shared" si="214"/>
        <v/>
      </c>
      <c r="V205" s="482" t="str">
        <f t="shared" si="214"/>
        <v/>
      </c>
      <c r="W205" s="482" t="str">
        <f t="shared" si="214"/>
        <v/>
      </c>
      <c r="X205" s="482" t="str">
        <f t="shared" si="214"/>
        <v/>
      </c>
      <c r="Y205" s="482" t="str">
        <f t="shared" si="214"/>
        <v/>
      </c>
      <c r="Z205" s="482" t="str">
        <f t="shared" si="214"/>
        <v/>
      </c>
      <c r="AA205" s="482" t="str">
        <f t="shared" si="214"/>
        <v/>
      </c>
      <c r="AB205" s="482" t="str">
        <f t="shared" si="214"/>
        <v/>
      </c>
      <c r="AC205" s="482" t="str">
        <f t="shared" si="214"/>
        <v/>
      </c>
      <c r="AD205" s="482" t="str">
        <f t="shared" si="214"/>
        <v/>
      </c>
      <c r="AE205" s="482" t="str">
        <f t="shared" si="214"/>
        <v/>
      </c>
      <c r="AF205" s="482" t="str">
        <f t="shared" si="214"/>
        <v/>
      </c>
      <c r="AG205" s="482" t="str">
        <f t="shared" si="214"/>
        <v/>
      </c>
      <c r="AH205" s="482" t="str">
        <f t="shared" si="214"/>
        <v/>
      </c>
      <c r="AI205" s="482" t="str">
        <f t="shared" si="214"/>
        <v/>
      </c>
      <c r="AJ205" s="482" t="str">
        <f t="shared" si="214"/>
        <v/>
      </c>
      <c r="AK205" s="482" t="str">
        <f t="shared" si="214"/>
        <v/>
      </c>
      <c r="AL205" s="482" t="str">
        <f t="shared" si="214"/>
        <v/>
      </c>
      <c r="AM205" s="482" t="str">
        <f t="shared" si="214"/>
        <v/>
      </c>
      <c r="AN205" s="482" t="str">
        <f t="shared" si="214"/>
        <v/>
      </c>
      <c r="AO205" s="482" t="str">
        <f t="shared" si="214"/>
        <v/>
      </c>
      <c r="AP205" s="482" t="str">
        <f t="shared" si="214"/>
        <v/>
      </c>
      <c r="AQ205" s="482" t="str">
        <f t="shared" si="214"/>
        <v/>
      </c>
      <c r="AR205" s="482" t="str">
        <f t="shared" si="214"/>
        <v/>
      </c>
      <c r="AS205" s="482" t="str">
        <f t="shared" si="214"/>
        <v/>
      </c>
      <c r="AT205" s="482" t="str">
        <f t="shared" si="214"/>
        <v/>
      </c>
      <c r="AU205" s="482" t="str">
        <f t="shared" si="214"/>
        <v/>
      </c>
      <c r="AV205" s="482" t="str">
        <f t="shared" si="214"/>
        <v/>
      </c>
      <c r="AW205" s="482" t="str">
        <f t="shared" si="214"/>
        <v/>
      </c>
      <c r="AX205" s="482" t="str">
        <f t="shared" si="214"/>
        <v/>
      </c>
      <c r="AY205" s="482" t="str">
        <f t="shared" si="214"/>
        <v/>
      </c>
      <c r="AZ205" s="482" t="str">
        <f t="shared" si="214"/>
        <v/>
      </c>
      <c r="BA205" s="482" t="str">
        <f t="shared" si="214"/>
        <v/>
      </c>
      <c r="BB205" s="482" t="str">
        <f t="shared" si="214"/>
        <v/>
      </c>
      <c r="BC205" s="482" t="str">
        <f t="shared" si="214"/>
        <v/>
      </c>
      <c r="BD205" s="482" t="str">
        <f t="shared" si="214"/>
        <v/>
      </c>
      <c r="BE205" s="482" t="str">
        <f t="shared" si="214"/>
        <v/>
      </c>
      <c r="BF205" s="482" t="str">
        <f t="shared" si="214"/>
        <v/>
      </c>
      <c r="BG205" s="483" t="str">
        <f t="shared" si="214"/>
        <v/>
      </c>
      <c r="BJ205"/>
    </row>
    <row r="206" spans="1:62" ht="26.25" customHeight="1" x14ac:dyDescent="0.2">
      <c r="A206" s="603"/>
      <c r="B206" s="571"/>
      <c r="C206" s="521" t="str">
        <f>$BJ$19</f>
        <v>ICU</v>
      </c>
      <c r="D206" s="522"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603"/>
      <c r="B207" s="571"/>
      <c r="C207" s="521"/>
      <c r="D207" s="522"/>
      <c r="E207" s="484"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81">
        <f>SUM(F207:BF207)</f>
        <v>0</v>
      </c>
      <c r="BJ207"/>
    </row>
    <row r="208" spans="1:62" ht="15.75" hidden="1" customHeight="1" x14ac:dyDescent="0.2">
      <c r="A208" s="603"/>
      <c r="B208" s="571"/>
      <c r="C208" s="521"/>
      <c r="D208" s="522"/>
      <c r="E208" s="484"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81">
        <f>SUM(F208:BF208)</f>
        <v>0</v>
      </c>
      <c r="BJ208"/>
    </row>
    <row r="209" spans="1:62" ht="26.25" customHeight="1" x14ac:dyDescent="0.2">
      <c r="A209" s="603"/>
      <c r="B209" s="571"/>
      <c r="C209" s="521"/>
      <c r="D209" s="522"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603"/>
      <c r="B210" s="571"/>
      <c r="C210" s="521"/>
      <c r="D210" s="522"/>
      <c r="E210" s="484"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81">
        <f>SUM(F210:BF210)</f>
        <v>0</v>
      </c>
      <c r="BJ210"/>
    </row>
    <row r="211" spans="1:62" ht="15.75" hidden="1" customHeight="1" x14ac:dyDescent="0.2">
      <c r="A211" s="603"/>
      <c r="B211" s="571"/>
      <c r="C211" s="521"/>
      <c r="D211" s="522"/>
      <c r="E211" s="484"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81">
        <f>SUM(F211:BF211)</f>
        <v>0</v>
      </c>
      <c r="BJ211"/>
    </row>
    <row r="212" spans="1:62" ht="26.25" customHeight="1" x14ac:dyDescent="0.2">
      <c r="A212" s="603"/>
      <c r="B212" s="571"/>
      <c r="C212" s="521"/>
      <c r="D212" s="523"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603"/>
      <c r="B213" s="571"/>
      <c r="C213" s="521"/>
      <c r="D213" s="523"/>
      <c r="E213" s="485"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603"/>
      <c r="B214" s="571"/>
      <c r="C214" s="521"/>
      <c r="D214" s="523"/>
      <c r="E214" s="486" t="str">
        <f>$BJ$23</f>
        <v>Male</v>
      </c>
      <c r="F214" s="482" t="str">
        <f t="shared" ref="F214:BG214" si="219">IF(F208=0,"",F211/F208)</f>
        <v/>
      </c>
      <c r="G214" s="482" t="str">
        <f t="shared" si="219"/>
        <v/>
      </c>
      <c r="H214" s="482" t="str">
        <f t="shared" si="219"/>
        <v/>
      </c>
      <c r="I214" s="482" t="str">
        <f t="shared" si="219"/>
        <v/>
      </c>
      <c r="J214" s="482" t="str">
        <f t="shared" si="219"/>
        <v/>
      </c>
      <c r="K214" s="482" t="str">
        <f t="shared" si="219"/>
        <v/>
      </c>
      <c r="L214" s="482" t="str">
        <f t="shared" si="219"/>
        <v/>
      </c>
      <c r="M214" s="482" t="str">
        <f t="shared" si="219"/>
        <v/>
      </c>
      <c r="N214" s="482" t="str">
        <f t="shared" si="219"/>
        <v/>
      </c>
      <c r="O214" s="482" t="str">
        <f t="shared" si="219"/>
        <v/>
      </c>
      <c r="P214" s="482" t="str">
        <f t="shared" si="219"/>
        <v/>
      </c>
      <c r="Q214" s="482" t="str">
        <f t="shared" si="219"/>
        <v/>
      </c>
      <c r="R214" s="482" t="str">
        <f t="shared" si="219"/>
        <v/>
      </c>
      <c r="S214" s="482" t="str">
        <f t="shared" si="219"/>
        <v/>
      </c>
      <c r="T214" s="482" t="str">
        <f t="shared" si="219"/>
        <v/>
      </c>
      <c r="U214" s="482" t="str">
        <f t="shared" si="219"/>
        <v/>
      </c>
      <c r="V214" s="482" t="str">
        <f t="shared" si="219"/>
        <v/>
      </c>
      <c r="W214" s="482" t="str">
        <f t="shared" si="219"/>
        <v/>
      </c>
      <c r="X214" s="482" t="str">
        <f t="shared" si="219"/>
        <v/>
      </c>
      <c r="Y214" s="482" t="str">
        <f t="shared" si="219"/>
        <v/>
      </c>
      <c r="Z214" s="482" t="str">
        <f t="shared" si="219"/>
        <v/>
      </c>
      <c r="AA214" s="482" t="str">
        <f t="shared" si="219"/>
        <v/>
      </c>
      <c r="AB214" s="482" t="str">
        <f t="shared" si="219"/>
        <v/>
      </c>
      <c r="AC214" s="482" t="str">
        <f t="shared" si="219"/>
        <v/>
      </c>
      <c r="AD214" s="482" t="str">
        <f t="shared" si="219"/>
        <v/>
      </c>
      <c r="AE214" s="482" t="str">
        <f t="shared" si="219"/>
        <v/>
      </c>
      <c r="AF214" s="482" t="str">
        <f t="shared" si="219"/>
        <v/>
      </c>
      <c r="AG214" s="482" t="str">
        <f t="shared" si="219"/>
        <v/>
      </c>
      <c r="AH214" s="482" t="str">
        <f t="shared" si="219"/>
        <v/>
      </c>
      <c r="AI214" s="482" t="str">
        <f t="shared" si="219"/>
        <v/>
      </c>
      <c r="AJ214" s="482" t="str">
        <f t="shared" si="219"/>
        <v/>
      </c>
      <c r="AK214" s="482" t="str">
        <f t="shared" si="219"/>
        <v/>
      </c>
      <c r="AL214" s="482" t="str">
        <f t="shared" si="219"/>
        <v/>
      </c>
      <c r="AM214" s="482" t="str">
        <f t="shared" si="219"/>
        <v/>
      </c>
      <c r="AN214" s="482" t="str">
        <f t="shared" si="219"/>
        <v/>
      </c>
      <c r="AO214" s="482" t="str">
        <f t="shared" si="219"/>
        <v/>
      </c>
      <c r="AP214" s="482" t="str">
        <f t="shared" si="219"/>
        <v/>
      </c>
      <c r="AQ214" s="482" t="str">
        <f t="shared" si="219"/>
        <v/>
      </c>
      <c r="AR214" s="482" t="str">
        <f t="shared" si="219"/>
        <v/>
      </c>
      <c r="AS214" s="482" t="str">
        <f t="shared" si="219"/>
        <v/>
      </c>
      <c r="AT214" s="482" t="str">
        <f t="shared" si="219"/>
        <v/>
      </c>
      <c r="AU214" s="482" t="str">
        <f t="shared" si="219"/>
        <v/>
      </c>
      <c r="AV214" s="482" t="str">
        <f t="shared" si="219"/>
        <v/>
      </c>
      <c r="AW214" s="482" t="str">
        <f t="shared" si="219"/>
        <v/>
      </c>
      <c r="AX214" s="482" t="str">
        <f t="shared" si="219"/>
        <v/>
      </c>
      <c r="AY214" s="482" t="str">
        <f t="shared" si="219"/>
        <v/>
      </c>
      <c r="AZ214" s="482" t="str">
        <f t="shared" si="219"/>
        <v/>
      </c>
      <c r="BA214" s="482" t="str">
        <f t="shared" si="219"/>
        <v/>
      </c>
      <c r="BB214" s="482" t="str">
        <f t="shared" si="219"/>
        <v/>
      </c>
      <c r="BC214" s="482" t="str">
        <f t="shared" si="219"/>
        <v/>
      </c>
      <c r="BD214" s="482" t="str">
        <f t="shared" si="219"/>
        <v/>
      </c>
      <c r="BE214" s="482" t="str">
        <f t="shared" si="219"/>
        <v/>
      </c>
      <c r="BF214" s="482" t="str">
        <f t="shared" si="219"/>
        <v/>
      </c>
      <c r="BG214" s="483" t="str">
        <f t="shared" si="219"/>
        <v/>
      </c>
      <c r="BJ214"/>
    </row>
    <row r="215" spans="1:62" ht="26.25" customHeight="1" x14ac:dyDescent="0.2">
      <c r="A215" s="603"/>
      <c r="B215" s="571"/>
      <c r="C215" s="521" t="str">
        <f>$BJ$20</f>
        <v>Death</v>
      </c>
      <c r="D215" s="522"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603"/>
      <c r="B216" s="571"/>
      <c r="C216" s="521"/>
      <c r="D216" s="522"/>
      <c r="E216" s="484"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81">
        <f>SUM(F216:BF216)</f>
        <v>0</v>
      </c>
      <c r="BJ216"/>
    </row>
    <row r="217" spans="1:62" ht="15.75" hidden="1" customHeight="1" x14ac:dyDescent="0.2">
      <c r="A217" s="603"/>
      <c r="B217" s="571"/>
      <c r="C217" s="521"/>
      <c r="D217" s="522"/>
      <c r="E217" s="484"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81">
        <f>SUM(F217:BF217)</f>
        <v>0</v>
      </c>
      <c r="BJ217"/>
    </row>
    <row r="218" spans="1:62" ht="27" customHeight="1" x14ac:dyDescent="0.2">
      <c r="A218" s="603"/>
      <c r="B218" s="571"/>
      <c r="C218" s="521"/>
      <c r="D218" s="522"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603"/>
      <c r="B219" s="571"/>
      <c r="C219" s="521"/>
      <c r="D219" s="522"/>
      <c r="E219" s="484"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81">
        <f>SUM(F219:BF219)</f>
        <v>0</v>
      </c>
      <c r="BJ219"/>
    </row>
    <row r="220" spans="1:62" ht="15.75" hidden="1" customHeight="1" x14ac:dyDescent="0.2">
      <c r="A220" s="603"/>
      <c r="B220" s="571"/>
      <c r="C220" s="521"/>
      <c r="D220" s="522"/>
      <c r="E220" s="484"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81">
        <f>SUM(F220:BF220)</f>
        <v>0</v>
      </c>
      <c r="BJ220"/>
    </row>
    <row r="221" spans="1:62" ht="26.25" customHeight="1" thickBot="1" x14ac:dyDescent="0.25">
      <c r="A221" s="603"/>
      <c r="B221" s="571"/>
      <c r="C221" s="521"/>
      <c r="D221" s="523"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603"/>
      <c r="B222" s="571"/>
      <c r="C222" s="521"/>
      <c r="D222" s="523"/>
      <c r="E222" s="485"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603"/>
      <c r="B223" s="572"/>
      <c r="C223" s="521"/>
      <c r="D223" s="523"/>
      <c r="E223" s="486" t="str">
        <f>$BJ$23</f>
        <v>Male</v>
      </c>
      <c r="F223" s="482" t="str">
        <f t="shared" ref="F223:BG223" si="224">IF(F217=0,"",F220/F217)</f>
        <v/>
      </c>
      <c r="G223" s="482" t="str">
        <f t="shared" si="224"/>
        <v/>
      </c>
      <c r="H223" s="482" t="str">
        <f t="shared" si="224"/>
        <v/>
      </c>
      <c r="I223" s="482" t="str">
        <f t="shared" si="224"/>
        <v/>
      </c>
      <c r="J223" s="482" t="str">
        <f t="shared" si="224"/>
        <v/>
      </c>
      <c r="K223" s="482" t="str">
        <f t="shared" si="224"/>
        <v/>
      </c>
      <c r="L223" s="482" t="str">
        <f t="shared" si="224"/>
        <v/>
      </c>
      <c r="M223" s="482" t="str">
        <f t="shared" si="224"/>
        <v/>
      </c>
      <c r="N223" s="482" t="str">
        <f t="shared" si="224"/>
        <v/>
      </c>
      <c r="O223" s="482" t="str">
        <f t="shared" si="224"/>
        <v/>
      </c>
      <c r="P223" s="482" t="str">
        <f t="shared" si="224"/>
        <v/>
      </c>
      <c r="Q223" s="482" t="str">
        <f t="shared" si="224"/>
        <v/>
      </c>
      <c r="R223" s="482" t="str">
        <f t="shared" si="224"/>
        <v/>
      </c>
      <c r="S223" s="482" t="str">
        <f t="shared" si="224"/>
        <v/>
      </c>
      <c r="T223" s="482" t="str">
        <f t="shared" si="224"/>
        <v/>
      </c>
      <c r="U223" s="482" t="str">
        <f t="shared" si="224"/>
        <v/>
      </c>
      <c r="V223" s="482" t="str">
        <f t="shared" si="224"/>
        <v/>
      </c>
      <c r="W223" s="482" t="str">
        <f t="shared" si="224"/>
        <v/>
      </c>
      <c r="X223" s="482" t="str">
        <f t="shared" si="224"/>
        <v/>
      </c>
      <c r="Y223" s="482" t="str">
        <f t="shared" si="224"/>
        <v/>
      </c>
      <c r="Z223" s="482" t="str">
        <f t="shared" si="224"/>
        <v/>
      </c>
      <c r="AA223" s="482" t="str">
        <f t="shared" si="224"/>
        <v/>
      </c>
      <c r="AB223" s="482" t="str">
        <f t="shared" si="224"/>
        <v/>
      </c>
      <c r="AC223" s="482" t="str">
        <f t="shared" si="224"/>
        <v/>
      </c>
      <c r="AD223" s="482" t="str">
        <f t="shared" si="224"/>
        <v/>
      </c>
      <c r="AE223" s="482" t="str">
        <f t="shared" si="224"/>
        <v/>
      </c>
      <c r="AF223" s="482" t="str">
        <f t="shared" si="224"/>
        <v/>
      </c>
      <c r="AG223" s="482" t="str">
        <f t="shared" si="224"/>
        <v/>
      </c>
      <c r="AH223" s="482" t="str">
        <f t="shared" si="224"/>
        <v/>
      </c>
      <c r="AI223" s="482" t="str">
        <f t="shared" si="224"/>
        <v/>
      </c>
      <c r="AJ223" s="482" t="str">
        <f t="shared" si="224"/>
        <v/>
      </c>
      <c r="AK223" s="482" t="str">
        <f t="shared" si="224"/>
        <v/>
      </c>
      <c r="AL223" s="482" t="str">
        <f t="shared" si="224"/>
        <v/>
      </c>
      <c r="AM223" s="482" t="str">
        <f t="shared" si="224"/>
        <v/>
      </c>
      <c r="AN223" s="482" t="str">
        <f t="shared" si="224"/>
        <v/>
      </c>
      <c r="AO223" s="482" t="str">
        <f t="shared" si="224"/>
        <v/>
      </c>
      <c r="AP223" s="482" t="str">
        <f t="shared" si="224"/>
        <v/>
      </c>
      <c r="AQ223" s="482" t="str">
        <f t="shared" si="224"/>
        <v/>
      </c>
      <c r="AR223" s="482" t="str">
        <f t="shared" si="224"/>
        <v/>
      </c>
      <c r="AS223" s="482" t="str">
        <f t="shared" si="224"/>
        <v/>
      </c>
      <c r="AT223" s="482" t="str">
        <f t="shared" si="224"/>
        <v/>
      </c>
      <c r="AU223" s="482" t="str">
        <f t="shared" si="224"/>
        <v/>
      </c>
      <c r="AV223" s="482" t="str">
        <f t="shared" si="224"/>
        <v/>
      </c>
      <c r="AW223" s="482" t="str">
        <f t="shared" si="224"/>
        <v/>
      </c>
      <c r="AX223" s="482" t="str">
        <f t="shared" si="224"/>
        <v/>
      </c>
      <c r="AY223" s="482" t="str">
        <f t="shared" si="224"/>
        <v/>
      </c>
      <c r="AZ223" s="482" t="str">
        <f t="shared" si="224"/>
        <v/>
      </c>
      <c r="BA223" s="482" t="str">
        <f t="shared" si="224"/>
        <v/>
      </c>
      <c r="BB223" s="482" t="str">
        <f t="shared" si="224"/>
        <v/>
      </c>
      <c r="BC223" s="482" t="str">
        <f t="shared" si="224"/>
        <v/>
      </c>
      <c r="BD223" s="482" t="str">
        <f t="shared" si="224"/>
        <v/>
      </c>
      <c r="BE223" s="482" t="str">
        <f t="shared" si="224"/>
        <v/>
      </c>
      <c r="BF223" s="482" t="str">
        <f t="shared" si="224"/>
        <v/>
      </c>
      <c r="BG223" s="483" t="str">
        <f t="shared" si="224"/>
        <v/>
      </c>
      <c r="BJ223"/>
    </row>
    <row r="224" spans="1:62" ht="26.25" customHeight="1" x14ac:dyDescent="0.2">
      <c r="A224" s="603"/>
      <c r="B224" s="524" t="str">
        <f>BK19</f>
        <v>65 years +</v>
      </c>
      <c r="C224" s="521" t="str">
        <f>$BJ$18</f>
        <v>Hosp.</v>
      </c>
      <c r="D224" s="522"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603"/>
      <c r="B225" s="525"/>
      <c r="C225" s="521"/>
      <c r="D225" s="522"/>
      <c r="E225" s="484"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81">
        <f>SUM(F225:BF225)</f>
        <v>0</v>
      </c>
      <c r="BJ225"/>
    </row>
    <row r="226" spans="1:62" ht="15.75" hidden="1" customHeight="1" x14ac:dyDescent="0.2">
      <c r="A226" s="603"/>
      <c r="B226" s="525"/>
      <c r="C226" s="521"/>
      <c r="D226" s="522"/>
      <c r="E226" s="484"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81">
        <f>SUM(F226:BF226)</f>
        <v>0</v>
      </c>
      <c r="BJ226"/>
    </row>
    <row r="227" spans="1:62" ht="26.25" customHeight="1" x14ac:dyDescent="0.2">
      <c r="A227" s="603"/>
      <c r="B227" s="525"/>
      <c r="C227" s="521"/>
      <c r="D227" s="522"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603"/>
      <c r="B228" s="525"/>
      <c r="C228" s="521"/>
      <c r="D228" s="522"/>
      <c r="E228" s="484"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81">
        <f>SUM(F228:BF228)</f>
        <v>0</v>
      </c>
      <c r="BJ228"/>
    </row>
    <row r="229" spans="1:62" ht="15.75" hidden="1" customHeight="1" x14ac:dyDescent="0.2">
      <c r="A229" s="603"/>
      <c r="B229" s="525"/>
      <c r="C229" s="521"/>
      <c r="D229" s="522"/>
      <c r="E229" s="484"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81">
        <f>SUM(F229:BF229)</f>
        <v>0</v>
      </c>
      <c r="BJ229"/>
    </row>
    <row r="230" spans="1:62" ht="26.25" customHeight="1" x14ac:dyDescent="0.2">
      <c r="A230" s="603"/>
      <c r="B230" s="525"/>
      <c r="C230" s="521"/>
      <c r="D230" s="523"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603"/>
      <c r="B231" s="525"/>
      <c r="C231" s="521"/>
      <c r="D231" s="523"/>
      <c r="E231" s="485"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603"/>
      <c r="B232" s="525"/>
      <c r="C232" s="521"/>
      <c r="D232" s="523"/>
      <c r="E232" s="486" t="str">
        <f>$BJ$23</f>
        <v>Male</v>
      </c>
      <c r="F232" s="482" t="str">
        <f t="shared" ref="F232:AK232" si="233">IF(F226=0,"",F229/F226)</f>
        <v/>
      </c>
      <c r="G232" s="482" t="str">
        <f t="shared" si="233"/>
        <v/>
      </c>
      <c r="H232" s="482" t="str">
        <f t="shared" si="233"/>
        <v/>
      </c>
      <c r="I232" s="482" t="str">
        <f t="shared" si="233"/>
        <v/>
      </c>
      <c r="J232" s="482" t="str">
        <f t="shared" si="233"/>
        <v/>
      </c>
      <c r="K232" s="482" t="str">
        <f t="shared" si="233"/>
        <v/>
      </c>
      <c r="L232" s="482" t="str">
        <f t="shared" si="233"/>
        <v/>
      </c>
      <c r="M232" s="482" t="str">
        <f t="shared" si="233"/>
        <v/>
      </c>
      <c r="N232" s="482" t="str">
        <f t="shared" si="233"/>
        <v/>
      </c>
      <c r="O232" s="482" t="str">
        <f t="shared" si="233"/>
        <v/>
      </c>
      <c r="P232" s="482" t="str">
        <f t="shared" si="233"/>
        <v/>
      </c>
      <c r="Q232" s="482" t="str">
        <f t="shared" si="233"/>
        <v/>
      </c>
      <c r="R232" s="482" t="str">
        <f t="shared" si="233"/>
        <v/>
      </c>
      <c r="S232" s="482" t="str">
        <f t="shared" si="233"/>
        <v/>
      </c>
      <c r="T232" s="482" t="str">
        <f t="shared" si="233"/>
        <v/>
      </c>
      <c r="U232" s="482" t="str">
        <f t="shared" si="233"/>
        <v/>
      </c>
      <c r="V232" s="482" t="str">
        <f t="shared" si="233"/>
        <v/>
      </c>
      <c r="W232" s="482" t="str">
        <f t="shared" si="233"/>
        <v/>
      </c>
      <c r="X232" s="482" t="str">
        <f t="shared" si="233"/>
        <v/>
      </c>
      <c r="Y232" s="482" t="str">
        <f t="shared" si="233"/>
        <v/>
      </c>
      <c r="Z232" s="482" t="str">
        <f t="shared" si="233"/>
        <v/>
      </c>
      <c r="AA232" s="482" t="str">
        <f t="shared" si="233"/>
        <v/>
      </c>
      <c r="AB232" s="482" t="str">
        <f t="shared" si="233"/>
        <v/>
      </c>
      <c r="AC232" s="482" t="str">
        <f t="shared" si="233"/>
        <v/>
      </c>
      <c r="AD232" s="482" t="str">
        <f t="shared" si="233"/>
        <v/>
      </c>
      <c r="AE232" s="482" t="str">
        <f t="shared" si="233"/>
        <v/>
      </c>
      <c r="AF232" s="482" t="str">
        <f t="shared" si="233"/>
        <v/>
      </c>
      <c r="AG232" s="482" t="str">
        <f t="shared" si="233"/>
        <v/>
      </c>
      <c r="AH232" s="482" t="str">
        <f t="shared" si="233"/>
        <v/>
      </c>
      <c r="AI232" s="482" t="str">
        <f t="shared" si="233"/>
        <v/>
      </c>
      <c r="AJ232" s="482" t="str">
        <f t="shared" si="233"/>
        <v/>
      </c>
      <c r="AK232" s="482" t="str">
        <f t="shared" si="233"/>
        <v/>
      </c>
      <c r="AL232" s="482" t="str">
        <f t="shared" ref="AL232:BG232" si="234">IF(AL226=0,"",AL229/AL226)</f>
        <v/>
      </c>
      <c r="AM232" s="482" t="str">
        <f t="shared" si="234"/>
        <v/>
      </c>
      <c r="AN232" s="482" t="str">
        <f t="shared" si="234"/>
        <v/>
      </c>
      <c r="AO232" s="482" t="str">
        <f t="shared" si="234"/>
        <v/>
      </c>
      <c r="AP232" s="482" t="str">
        <f t="shared" si="234"/>
        <v/>
      </c>
      <c r="AQ232" s="482" t="str">
        <f t="shared" si="234"/>
        <v/>
      </c>
      <c r="AR232" s="482" t="str">
        <f t="shared" si="234"/>
        <v/>
      </c>
      <c r="AS232" s="482" t="str">
        <f t="shared" si="234"/>
        <v/>
      </c>
      <c r="AT232" s="482" t="str">
        <f t="shared" si="234"/>
        <v/>
      </c>
      <c r="AU232" s="482" t="str">
        <f t="shared" si="234"/>
        <v/>
      </c>
      <c r="AV232" s="482" t="str">
        <f t="shared" si="234"/>
        <v/>
      </c>
      <c r="AW232" s="482" t="str">
        <f t="shared" si="234"/>
        <v/>
      </c>
      <c r="AX232" s="482" t="str">
        <f t="shared" si="234"/>
        <v/>
      </c>
      <c r="AY232" s="482" t="str">
        <f t="shared" si="234"/>
        <v/>
      </c>
      <c r="AZ232" s="482" t="str">
        <f t="shared" si="234"/>
        <v/>
      </c>
      <c r="BA232" s="482" t="str">
        <f t="shared" si="234"/>
        <v/>
      </c>
      <c r="BB232" s="482" t="str">
        <f t="shared" si="234"/>
        <v/>
      </c>
      <c r="BC232" s="482" t="str">
        <f t="shared" si="234"/>
        <v/>
      </c>
      <c r="BD232" s="482" t="str">
        <f t="shared" si="234"/>
        <v/>
      </c>
      <c r="BE232" s="482" t="str">
        <f t="shared" si="234"/>
        <v/>
      </c>
      <c r="BF232" s="482" t="str">
        <f t="shared" si="234"/>
        <v/>
      </c>
      <c r="BG232" s="483" t="str">
        <f t="shared" si="234"/>
        <v/>
      </c>
      <c r="BJ232"/>
    </row>
    <row r="233" spans="1:62" ht="26.25" customHeight="1" x14ac:dyDescent="0.2">
      <c r="A233" s="603"/>
      <c r="B233" s="525"/>
      <c r="C233" s="521" t="str">
        <f>$BJ$19</f>
        <v>ICU</v>
      </c>
      <c r="D233" s="522"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603"/>
      <c r="B234" s="525"/>
      <c r="C234" s="521"/>
      <c r="D234" s="522"/>
      <c r="E234" s="484"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81">
        <f>SUM(F234:BF234)</f>
        <v>0</v>
      </c>
      <c r="BJ234"/>
    </row>
    <row r="235" spans="1:62" ht="15.75" hidden="1" customHeight="1" x14ac:dyDescent="0.2">
      <c r="A235" s="603"/>
      <c r="B235" s="525"/>
      <c r="C235" s="521"/>
      <c r="D235" s="522"/>
      <c r="E235" s="484"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81">
        <f>SUM(F235:BF235)</f>
        <v>0</v>
      </c>
      <c r="BJ235"/>
    </row>
    <row r="236" spans="1:62" ht="26.25" customHeight="1" x14ac:dyDescent="0.2">
      <c r="A236" s="603"/>
      <c r="B236" s="525"/>
      <c r="C236" s="521"/>
      <c r="D236" s="522"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603"/>
      <c r="B237" s="525"/>
      <c r="C237" s="521"/>
      <c r="D237" s="522"/>
      <c r="E237" s="484"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81">
        <f>SUM(F237:BF237)</f>
        <v>0</v>
      </c>
      <c r="BJ237"/>
    </row>
    <row r="238" spans="1:62" ht="15.75" hidden="1" customHeight="1" x14ac:dyDescent="0.2">
      <c r="A238" s="603"/>
      <c r="B238" s="525"/>
      <c r="C238" s="521"/>
      <c r="D238" s="522"/>
      <c r="E238" s="484"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81">
        <f>SUM(F238:BF238)</f>
        <v>0</v>
      </c>
      <c r="BJ238"/>
    </row>
    <row r="239" spans="1:62" ht="26.25" customHeight="1" x14ac:dyDescent="0.2">
      <c r="A239" s="603"/>
      <c r="B239" s="525"/>
      <c r="C239" s="521"/>
      <c r="D239" s="523"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603"/>
      <c r="B240" s="525"/>
      <c r="C240" s="521"/>
      <c r="D240" s="523"/>
      <c r="E240" s="485"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603"/>
      <c r="B241" s="525"/>
      <c r="C241" s="521"/>
      <c r="D241" s="523"/>
      <c r="E241" s="486" t="str">
        <f>$BJ$23</f>
        <v>Male</v>
      </c>
      <c r="F241" s="482" t="str">
        <f t="shared" ref="F241:AK241" si="243">IF(F235=0,"",F238/F235)</f>
        <v/>
      </c>
      <c r="G241" s="482" t="str">
        <f t="shared" si="243"/>
        <v/>
      </c>
      <c r="H241" s="482" t="str">
        <f t="shared" si="243"/>
        <v/>
      </c>
      <c r="I241" s="482" t="str">
        <f t="shared" si="243"/>
        <v/>
      </c>
      <c r="J241" s="482" t="str">
        <f t="shared" si="243"/>
        <v/>
      </c>
      <c r="K241" s="482" t="str">
        <f t="shared" si="243"/>
        <v/>
      </c>
      <c r="L241" s="482" t="str">
        <f t="shared" si="243"/>
        <v/>
      </c>
      <c r="M241" s="482" t="str">
        <f t="shared" si="243"/>
        <v/>
      </c>
      <c r="N241" s="482" t="str">
        <f t="shared" si="243"/>
        <v/>
      </c>
      <c r="O241" s="482" t="str">
        <f t="shared" si="243"/>
        <v/>
      </c>
      <c r="P241" s="482" t="str">
        <f t="shared" si="243"/>
        <v/>
      </c>
      <c r="Q241" s="482" t="str">
        <f t="shared" si="243"/>
        <v/>
      </c>
      <c r="R241" s="482" t="str">
        <f t="shared" si="243"/>
        <v/>
      </c>
      <c r="S241" s="482" t="str">
        <f t="shared" si="243"/>
        <v/>
      </c>
      <c r="T241" s="482" t="str">
        <f t="shared" si="243"/>
        <v/>
      </c>
      <c r="U241" s="482" t="str">
        <f t="shared" si="243"/>
        <v/>
      </c>
      <c r="V241" s="482" t="str">
        <f t="shared" si="243"/>
        <v/>
      </c>
      <c r="W241" s="482" t="str">
        <f t="shared" si="243"/>
        <v/>
      </c>
      <c r="X241" s="482" t="str">
        <f t="shared" si="243"/>
        <v/>
      </c>
      <c r="Y241" s="482" t="str">
        <f t="shared" si="243"/>
        <v/>
      </c>
      <c r="Z241" s="482" t="str">
        <f t="shared" si="243"/>
        <v/>
      </c>
      <c r="AA241" s="482" t="str">
        <f t="shared" si="243"/>
        <v/>
      </c>
      <c r="AB241" s="482" t="str">
        <f t="shared" si="243"/>
        <v/>
      </c>
      <c r="AC241" s="482" t="str">
        <f t="shared" si="243"/>
        <v/>
      </c>
      <c r="AD241" s="482" t="str">
        <f t="shared" si="243"/>
        <v/>
      </c>
      <c r="AE241" s="482" t="str">
        <f t="shared" si="243"/>
        <v/>
      </c>
      <c r="AF241" s="482" t="str">
        <f t="shared" si="243"/>
        <v/>
      </c>
      <c r="AG241" s="482" t="str">
        <f t="shared" si="243"/>
        <v/>
      </c>
      <c r="AH241" s="482" t="str">
        <f t="shared" si="243"/>
        <v/>
      </c>
      <c r="AI241" s="482" t="str">
        <f t="shared" si="243"/>
        <v/>
      </c>
      <c r="AJ241" s="482" t="str">
        <f t="shared" si="243"/>
        <v/>
      </c>
      <c r="AK241" s="482" t="str">
        <f t="shared" si="243"/>
        <v/>
      </c>
      <c r="AL241" s="482" t="str">
        <f t="shared" ref="AL241:BG241" si="244">IF(AL235=0,"",AL238/AL235)</f>
        <v/>
      </c>
      <c r="AM241" s="482" t="str">
        <f t="shared" si="244"/>
        <v/>
      </c>
      <c r="AN241" s="482" t="str">
        <f t="shared" si="244"/>
        <v/>
      </c>
      <c r="AO241" s="482" t="str">
        <f t="shared" si="244"/>
        <v/>
      </c>
      <c r="AP241" s="482" t="str">
        <f t="shared" si="244"/>
        <v/>
      </c>
      <c r="AQ241" s="482" t="str">
        <f t="shared" si="244"/>
        <v/>
      </c>
      <c r="AR241" s="482" t="str">
        <f t="shared" si="244"/>
        <v/>
      </c>
      <c r="AS241" s="482" t="str">
        <f t="shared" si="244"/>
        <v/>
      </c>
      <c r="AT241" s="482" t="str">
        <f t="shared" si="244"/>
        <v/>
      </c>
      <c r="AU241" s="482" t="str">
        <f t="shared" si="244"/>
        <v/>
      </c>
      <c r="AV241" s="482" t="str">
        <f t="shared" si="244"/>
        <v/>
      </c>
      <c r="AW241" s="482" t="str">
        <f t="shared" si="244"/>
        <v/>
      </c>
      <c r="AX241" s="482" t="str">
        <f t="shared" si="244"/>
        <v/>
      </c>
      <c r="AY241" s="482" t="str">
        <f t="shared" si="244"/>
        <v/>
      </c>
      <c r="AZ241" s="482" t="str">
        <f t="shared" si="244"/>
        <v/>
      </c>
      <c r="BA241" s="482" t="str">
        <f t="shared" si="244"/>
        <v/>
      </c>
      <c r="BB241" s="482" t="str">
        <f t="shared" si="244"/>
        <v/>
      </c>
      <c r="BC241" s="482" t="str">
        <f t="shared" si="244"/>
        <v/>
      </c>
      <c r="BD241" s="482" t="str">
        <f t="shared" si="244"/>
        <v/>
      </c>
      <c r="BE241" s="482" t="str">
        <f t="shared" si="244"/>
        <v/>
      </c>
      <c r="BF241" s="482" t="str">
        <f t="shared" si="244"/>
        <v/>
      </c>
      <c r="BG241" s="483" t="str">
        <f t="shared" si="244"/>
        <v/>
      </c>
      <c r="BJ241"/>
    </row>
    <row r="242" spans="1:62" ht="26.25" customHeight="1" x14ac:dyDescent="0.2">
      <c r="A242" s="603"/>
      <c r="B242" s="525"/>
      <c r="C242" s="521" t="str">
        <f>$BJ$20</f>
        <v>Death</v>
      </c>
      <c r="D242" s="522"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603"/>
      <c r="B243" s="525"/>
      <c r="C243" s="521"/>
      <c r="D243" s="522"/>
      <c r="E243" s="484"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81">
        <f>SUM(F243:BF243)</f>
        <v>0</v>
      </c>
      <c r="BJ243"/>
    </row>
    <row r="244" spans="1:62" ht="15.75" hidden="1" customHeight="1" x14ac:dyDescent="0.2">
      <c r="A244" s="603"/>
      <c r="B244" s="525"/>
      <c r="C244" s="521"/>
      <c r="D244" s="522"/>
      <c r="E244" s="484"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81">
        <f>SUM(F244:BF244)</f>
        <v>0</v>
      </c>
      <c r="BJ244"/>
    </row>
    <row r="245" spans="1:62" ht="26.25" customHeight="1" x14ac:dyDescent="0.2">
      <c r="A245" s="603"/>
      <c r="B245" s="525"/>
      <c r="C245" s="521"/>
      <c r="D245" s="522"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603"/>
      <c r="B246" s="525"/>
      <c r="C246" s="521"/>
      <c r="D246" s="522"/>
      <c r="E246" s="484"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81">
        <f>SUM(F246:BF246)</f>
        <v>0</v>
      </c>
      <c r="BJ246"/>
    </row>
    <row r="247" spans="1:62" ht="15.75" hidden="1" customHeight="1" x14ac:dyDescent="0.2">
      <c r="A247" s="603"/>
      <c r="B247" s="525"/>
      <c r="C247" s="521"/>
      <c r="D247" s="522"/>
      <c r="E247" s="484"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81">
        <f>SUM(F247:BF247)</f>
        <v>0</v>
      </c>
      <c r="BJ247"/>
    </row>
    <row r="248" spans="1:62" ht="26.25" customHeight="1" thickBot="1" x14ac:dyDescent="0.25">
      <c r="A248" s="603"/>
      <c r="B248" s="525"/>
      <c r="C248" s="521"/>
      <c r="D248" s="523"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603"/>
      <c r="B249" s="488"/>
      <c r="C249" s="521"/>
      <c r="D249" s="523"/>
      <c r="E249" s="485"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604"/>
      <c r="B250" s="489"/>
      <c r="C250" s="521"/>
      <c r="D250" s="523"/>
      <c r="E250" s="486" t="str">
        <f>$BJ$23</f>
        <v>Male</v>
      </c>
      <c r="F250" s="482" t="str">
        <f t="shared" ref="F250:AK250" si="253">IF(F244=0,"",F247/F244)</f>
        <v/>
      </c>
      <c r="G250" s="482" t="str">
        <f t="shared" si="253"/>
        <v/>
      </c>
      <c r="H250" s="482" t="str">
        <f t="shared" si="253"/>
        <v/>
      </c>
      <c r="I250" s="482" t="str">
        <f t="shared" si="253"/>
        <v/>
      </c>
      <c r="J250" s="482" t="str">
        <f t="shared" si="253"/>
        <v/>
      </c>
      <c r="K250" s="482" t="str">
        <f t="shared" si="253"/>
        <v/>
      </c>
      <c r="L250" s="482" t="str">
        <f t="shared" si="253"/>
        <v/>
      </c>
      <c r="M250" s="482" t="str">
        <f t="shared" si="253"/>
        <v/>
      </c>
      <c r="N250" s="482" t="str">
        <f t="shared" si="253"/>
        <v/>
      </c>
      <c r="O250" s="482" t="str">
        <f t="shared" si="253"/>
        <v/>
      </c>
      <c r="P250" s="482" t="str">
        <f t="shared" si="253"/>
        <v/>
      </c>
      <c r="Q250" s="482" t="str">
        <f t="shared" si="253"/>
        <v/>
      </c>
      <c r="R250" s="482" t="str">
        <f t="shared" si="253"/>
        <v/>
      </c>
      <c r="S250" s="482" t="str">
        <f t="shared" si="253"/>
        <v/>
      </c>
      <c r="T250" s="482" t="str">
        <f t="shared" si="253"/>
        <v/>
      </c>
      <c r="U250" s="482" t="str">
        <f t="shared" si="253"/>
        <v/>
      </c>
      <c r="V250" s="482" t="str">
        <f t="shared" si="253"/>
        <v/>
      </c>
      <c r="W250" s="482" t="str">
        <f t="shared" si="253"/>
        <v/>
      </c>
      <c r="X250" s="482" t="str">
        <f t="shared" si="253"/>
        <v/>
      </c>
      <c r="Y250" s="482" t="str">
        <f t="shared" si="253"/>
        <v/>
      </c>
      <c r="Z250" s="482" t="str">
        <f t="shared" si="253"/>
        <v/>
      </c>
      <c r="AA250" s="482" t="str">
        <f t="shared" si="253"/>
        <v/>
      </c>
      <c r="AB250" s="482" t="str">
        <f t="shared" si="253"/>
        <v/>
      </c>
      <c r="AC250" s="482" t="str">
        <f t="shared" si="253"/>
        <v/>
      </c>
      <c r="AD250" s="482" t="str">
        <f t="shared" si="253"/>
        <v/>
      </c>
      <c r="AE250" s="482" t="str">
        <f t="shared" si="253"/>
        <v/>
      </c>
      <c r="AF250" s="482" t="str">
        <f t="shared" si="253"/>
        <v/>
      </c>
      <c r="AG250" s="482" t="str">
        <f t="shared" si="253"/>
        <v/>
      </c>
      <c r="AH250" s="482" t="str">
        <f t="shared" si="253"/>
        <v/>
      </c>
      <c r="AI250" s="482" t="str">
        <f t="shared" si="253"/>
        <v/>
      </c>
      <c r="AJ250" s="482" t="str">
        <f t="shared" si="253"/>
        <v/>
      </c>
      <c r="AK250" s="482" t="str">
        <f t="shared" si="253"/>
        <v/>
      </c>
      <c r="AL250" s="482" t="str">
        <f t="shared" ref="AL250:BG250" si="254">IF(AL244=0,"",AL247/AL244)</f>
        <v/>
      </c>
      <c r="AM250" s="482" t="str">
        <f t="shared" si="254"/>
        <v/>
      </c>
      <c r="AN250" s="482" t="str">
        <f t="shared" si="254"/>
        <v/>
      </c>
      <c r="AO250" s="482" t="str">
        <f t="shared" si="254"/>
        <v/>
      </c>
      <c r="AP250" s="482" t="str">
        <f t="shared" si="254"/>
        <v/>
      </c>
      <c r="AQ250" s="482" t="str">
        <f t="shared" si="254"/>
        <v/>
      </c>
      <c r="AR250" s="482" t="str">
        <f t="shared" si="254"/>
        <v/>
      </c>
      <c r="AS250" s="482" t="str">
        <f t="shared" si="254"/>
        <v/>
      </c>
      <c r="AT250" s="482" t="str">
        <f t="shared" si="254"/>
        <v/>
      </c>
      <c r="AU250" s="482" t="str">
        <f t="shared" si="254"/>
        <v/>
      </c>
      <c r="AV250" s="482" t="str">
        <f t="shared" si="254"/>
        <v/>
      </c>
      <c r="AW250" s="482" t="str">
        <f t="shared" si="254"/>
        <v/>
      </c>
      <c r="AX250" s="482" t="str">
        <f t="shared" si="254"/>
        <v/>
      </c>
      <c r="AY250" s="482" t="str">
        <f t="shared" si="254"/>
        <v/>
      </c>
      <c r="AZ250" s="482" t="str">
        <f t="shared" si="254"/>
        <v/>
      </c>
      <c r="BA250" s="482" t="str">
        <f t="shared" si="254"/>
        <v/>
      </c>
      <c r="BB250" s="482" t="str">
        <f t="shared" si="254"/>
        <v/>
      </c>
      <c r="BC250" s="482" t="str">
        <f t="shared" si="254"/>
        <v/>
      </c>
      <c r="BD250" s="482" t="str">
        <f t="shared" si="254"/>
        <v/>
      </c>
      <c r="BE250" s="482" t="str">
        <f t="shared" si="254"/>
        <v/>
      </c>
      <c r="BF250" s="482" t="str">
        <f t="shared" si="254"/>
        <v/>
      </c>
      <c r="BG250" s="483" t="str">
        <f t="shared" si="254"/>
        <v/>
      </c>
      <c r="BJ250"/>
    </row>
    <row r="251" spans="1:62" ht="23.25" customHeight="1" x14ac:dyDescent="0.2">
      <c r="A251" s="530" t="s">
        <v>10</v>
      </c>
      <c r="B251" s="531"/>
      <c r="C251" s="521" t="str">
        <f>$BJ$18</f>
        <v>Hosp.</v>
      </c>
      <c r="D251" s="522"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32"/>
      <c r="B252" s="533"/>
      <c r="C252" s="521"/>
      <c r="D252" s="522"/>
      <c r="E252" s="484"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32"/>
      <c r="B253" s="533"/>
      <c r="C253" s="521"/>
      <c r="D253" s="522"/>
      <c r="E253" s="484"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32"/>
      <c r="B254" s="533"/>
      <c r="C254" s="521"/>
      <c r="D254" s="522"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32"/>
      <c r="B255" s="533"/>
      <c r="C255" s="521"/>
      <c r="D255" s="522"/>
      <c r="E255" s="484"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32"/>
      <c r="B256" s="533"/>
      <c r="C256" s="521"/>
      <c r="D256" s="522"/>
      <c r="E256" s="484"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32"/>
      <c r="B257" s="533"/>
      <c r="C257" s="521"/>
      <c r="D257" s="523"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32"/>
      <c r="B258" s="533"/>
      <c r="C258" s="521"/>
      <c r="D258" s="523"/>
      <c r="E258" s="485"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32"/>
      <c r="B259" s="533"/>
      <c r="C259" s="521"/>
      <c r="D259" s="523"/>
      <c r="E259" s="486" t="str">
        <f>$BJ$23</f>
        <v>Male</v>
      </c>
      <c r="F259" s="482" t="str">
        <f t="shared" ref="F259:AK259" si="263">IF(F253=0,"",F256/F253)</f>
        <v/>
      </c>
      <c r="G259" s="482" t="str">
        <f t="shared" si="263"/>
        <v/>
      </c>
      <c r="H259" s="482" t="str">
        <f t="shared" si="263"/>
        <v/>
      </c>
      <c r="I259" s="482" t="str">
        <f t="shared" si="263"/>
        <v/>
      </c>
      <c r="J259" s="482" t="str">
        <f t="shared" si="263"/>
        <v/>
      </c>
      <c r="K259" s="482" t="str">
        <f t="shared" si="263"/>
        <v/>
      </c>
      <c r="L259" s="482" t="str">
        <f t="shared" si="263"/>
        <v/>
      </c>
      <c r="M259" s="482" t="str">
        <f t="shared" si="263"/>
        <v/>
      </c>
      <c r="N259" s="482" t="str">
        <f t="shared" si="263"/>
        <v/>
      </c>
      <c r="O259" s="482" t="str">
        <f t="shared" si="263"/>
        <v/>
      </c>
      <c r="P259" s="482" t="str">
        <f t="shared" si="263"/>
        <v/>
      </c>
      <c r="Q259" s="482" t="str">
        <f t="shared" si="263"/>
        <v/>
      </c>
      <c r="R259" s="482" t="str">
        <f t="shared" si="263"/>
        <v/>
      </c>
      <c r="S259" s="482" t="str">
        <f t="shared" si="263"/>
        <v/>
      </c>
      <c r="T259" s="482" t="str">
        <f t="shared" si="263"/>
        <v/>
      </c>
      <c r="U259" s="482" t="str">
        <f t="shared" si="263"/>
        <v/>
      </c>
      <c r="V259" s="482" t="str">
        <f t="shared" si="263"/>
        <v/>
      </c>
      <c r="W259" s="482" t="str">
        <f t="shared" si="263"/>
        <v/>
      </c>
      <c r="X259" s="482" t="str">
        <f t="shared" si="263"/>
        <v/>
      </c>
      <c r="Y259" s="482" t="str">
        <f t="shared" si="263"/>
        <v/>
      </c>
      <c r="Z259" s="482" t="str">
        <f t="shared" si="263"/>
        <v/>
      </c>
      <c r="AA259" s="482" t="str">
        <f t="shared" si="263"/>
        <v/>
      </c>
      <c r="AB259" s="482" t="str">
        <f t="shared" si="263"/>
        <v/>
      </c>
      <c r="AC259" s="482" t="str">
        <f t="shared" si="263"/>
        <v/>
      </c>
      <c r="AD259" s="482" t="str">
        <f t="shared" si="263"/>
        <v/>
      </c>
      <c r="AE259" s="482" t="str">
        <f t="shared" si="263"/>
        <v/>
      </c>
      <c r="AF259" s="482" t="str">
        <f t="shared" si="263"/>
        <v/>
      </c>
      <c r="AG259" s="482" t="str">
        <f t="shared" si="263"/>
        <v/>
      </c>
      <c r="AH259" s="482" t="str">
        <f t="shared" si="263"/>
        <v/>
      </c>
      <c r="AI259" s="482" t="str">
        <f t="shared" si="263"/>
        <v/>
      </c>
      <c r="AJ259" s="482" t="str">
        <f t="shared" si="263"/>
        <v/>
      </c>
      <c r="AK259" s="482" t="str">
        <f t="shared" si="263"/>
        <v/>
      </c>
      <c r="AL259" s="482" t="str">
        <f t="shared" ref="AL259:BG259" si="264">IF(AL253=0,"",AL256/AL253)</f>
        <v/>
      </c>
      <c r="AM259" s="482" t="str">
        <f t="shared" si="264"/>
        <v/>
      </c>
      <c r="AN259" s="482" t="str">
        <f t="shared" si="264"/>
        <v/>
      </c>
      <c r="AO259" s="482" t="str">
        <f t="shared" si="264"/>
        <v/>
      </c>
      <c r="AP259" s="482" t="str">
        <f t="shared" si="264"/>
        <v/>
      </c>
      <c r="AQ259" s="482" t="str">
        <f t="shared" si="264"/>
        <v/>
      </c>
      <c r="AR259" s="482" t="str">
        <f t="shared" si="264"/>
        <v/>
      </c>
      <c r="AS259" s="482" t="str">
        <f t="shared" si="264"/>
        <v/>
      </c>
      <c r="AT259" s="482" t="str">
        <f t="shared" si="264"/>
        <v/>
      </c>
      <c r="AU259" s="482" t="str">
        <f t="shared" si="264"/>
        <v/>
      </c>
      <c r="AV259" s="482" t="str">
        <f t="shared" si="264"/>
        <v/>
      </c>
      <c r="AW259" s="482" t="str">
        <f t="shared" si="264"/>
        <v/>
      </c>
      <c r="AX259" s="482" t="str">
        <f t="shared" si="264"/>
        <v/>
      </c>
      <c r="AY259" s="482" t="str">
        <f t="shared" si="264"/>
        <v/>
      </c>
      <c r="AZ259" s="482" t="str">
        <f t="shared" si="264"/>
        <v/>
      </c>
      <c r="BA259" s="482" t="str">
        <f t="shared" si="264"/>
        <v/>
      </c>
      <c r="BB259" s="482" t="str">
        <f t="shared" si="264"/>
        <v/>
      </c>
      <c r="BC259" s="482" t="str">
        <f t="shared" si="264"/>
        <v/>
      </c>
      <c r="BD259" s="482" t="str">
        <f t="shared" si="264"/>
        <v/>
      </c>
      <c r="BE259" s="482" t="str">
        <f t="shared" si="264"/>
        <v/>
      </c>
      <c r="BF259" s="482" t="str">
        <f t="shared" si="264"/>
        <v/>
      </c>
      <c r="BG259" s="483" t="str">
        <f t="shared" si="264"/>
        <v/>
      </c>
    </row>
    <row r="260" spans="1:59" ht="23.25" customHeight="1" x14ac:dyDescent="0.2">
      <c r="A260" s="532"/>
      <c r="B260" s="533"/>
      <c r="C260" s="521" t="str">
        <f>$BJ$19</f>
        <v>ICU</v>
      </c>
      <c r="D260" s="522"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32"/>
      <c r="B261" s="533"/>
      <c r="C261" s="521"/>
      <c r="D261" s="522"/>
      <c r="E261" s="484"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32"/>
      <c r="B262" s="533"/>
      <c r="C262" s="521"/>
      <c r="D262" s="522"/>
      <c r="E262" s="484"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32"/>
      <c r="B263" s="533"/>
      <c r="C263" s="521"/>
      <c r="D263" s="522"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32"/>
      <c r="B264" s="533"/>
      <c r="C264" s="521"/>
      <c r="D264" s="522"/>
      <c r="E264" s="484"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32"/>
      <c r="B265" s="533"/>
      <c r="C265" s="521"/>
      <c r="D265" s="522"/>
      <c r="E265" s="484"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32"/>
      <c r="B266" s="533"/>
      <c r="C266" s="521"/>
      <c r="D266" s="523"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32"/>
      <c r="B267" s="533"/>
      <c r="C267" s="521"/>
      <c r="D267" s="523"/>
      <c r="E267" s="485"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32"/>
      <c r="B268" s="533"/>
      <c r="C268" s="521"/>
      <c r="D268" s="523"/>
      <c r="E268" s="486" t="str">
        <f>$BJ$23</f>
        <v>Male</v>
      </c>
      <c r="F268" s="482" t="str">
        <f t="shared" ref="F268:AK268" si="277">IF(F262=0,"",F265/F262)</f>
        <v/>
      </c>
      <c r="G268" s="482" t="str">
        <f t="shared" si="277"/>
        <v/>
      </c>
      <c r="H268" s="482" t="str">
        <f t="shared" si="277"/>
        <v/>
      </c>
      <c r="I268" s="482" t="str">
        <f t="shared" si="277"/>
        <v/>
      </c>
      <c r="J268" s="482" t="str">
        <f t="shared" si="277"/>
        <v/>
      </c>
      <c r="K268" s="482" t="str">
        <f t="shared" si="277"/>
        <v/>
      </c>
      <c r="L268" s="482" t="str">
        <f t="shared" si="277"/>
        <v/>
      </c>
      <c r="M268" s="482" t="str">
        <f t="shared" si="277"/>
        <v/>
      </c>
      <c r="N268" s="482" t="str">
        <f t="shared" si="277"/>
        <v/>
      </c>
      <c r="O268" s="482" t="str">
        <f t="shared" si="277"/>
        <v/>
      </c>
      <c r="P268" s="482" t="str">
        <f t="shared" si="277"/>
        <v/>
      </c>
      <c r="Q268" s="482" t="str">
        <f t="shared" si="277"/>
        <v/>
      </c>
      <c r="R268" s="482" t="str">
        <f t="shared" si="277"/>
        <v/>
      </c>
      <c r="S268" s="482" t="str">
        <f t="shared" si="277"/>
        <v/>
      </c>
      <c r="T268" s="482" t="str">
        <f t="shared" si="277"/>
        <v/>
      </c>
      <c r="U268" s="482" t="str">
        <f t="shared" si="277"/>
        <v/>
      </c>
      <c r="V268" s="482" t="str">
        <f t="shared" si="277"/>
        <v/>
      </c>
      <c r="W268" s="482" t="str">
        <f t="shared" si="277"/>
        <v/>
      </c>
      <c r="X268" s="482" t="str">
        <f t="shared" si="277"/>
        <v/>
      </c>
      <c r="Y268" s="482" t="str">
        <f t="shared" si="277"/>
        <v/>
      </c>
      <c r="Z268" s="482" t="str">
        <f t="shared" si="277"/>
        <v/>
      </c>
      <c r="AA268" s="482" t="str">
        <f t="shared" si="277"/>
        <v/>
      </c>
      <c r="AB268" s="482" t="str">
        <f t="shared" si="277"/>
        <v/>
      </c>
      <c r="AC268" s="482" t="str">
        <f t="shared" si="277"/>
        <v/>
      </c>
      <c r="AD268" s="482" t="str">
        <f t="shared" si="277"/>
        <v/>
      </c>
      <c r="AE268" s="482" t="str">
        <f t="shared" si="277"/>
        <v/>
      </c>
      <c r="AF268" s="482" t="str">
        <f t="shared" si="277"/>
        <v/>
      </c>
      <c r="AG268" s="482" t="str">
        <f t="shared" si="277"/>
        <v/>
      </c>
      <c r="AH268" s="482" t="str">
        <f t="shared" si="277"/>
        <v/>
      </c>
      <c r="AI268" s="482" t="str">
        <f t="shared" si="277"/>
        <v/>
      </c>
      <c r="AJ268" s="482" t="str">
        <f t="shared" si="277"/>
        <v/>
      </c>
      <c r="AK268" s="482" t="str">
        <f t="shared" si="277"/>
        <v/>
      </c>
      <c r="AL268" s="482" t="str">
        <f t="shared" ref="AL268:BG268" si="278">IF(AL262=0,"",AL265/AL262)</f>
        <v/>
      </c>
      <c r="AM268" s="482" t="str">
        <f t="shared" si="278"/>
        <v/>
      </c>
      <c r="AN268" s="482" t="str">
        <f t="shared" si="278"/>
        <v/>
      </c>
      <c r="AO268" s="482" t="str">
        <f t="shared" si="278"/>
        <v/>
      </c>
      <c r="AP268" s="482" t="str">
        <f t="shared" si="278"/>
        <v/>
      </c>
      <c r="AQ268" s="482" t="str">
        <f t="shared" si="278"/>
        <v/>
      </c>
      <c r="AR268" s="482" t="str">
        <f t="shared" si="278"/>
        <v/>
      </c>
      <c r="AS268" s="482" t="str">
        <f t="shared" si="278"/>
        <v/>
      </c>
      <c r="AT268" s="482" t="str">
        <f t="shared" si="278"/>
        <v/>
      </c>
      <c r="AU268" s="482" t="str">
        <f t="shared" si="278"/>
        <v/>
      </c>
      <c r="AV268" s="482" t="str">
        <f t="shared" si="278"/>
        <v/>
      </c>
      <c r="AW268" s="482" t="str">
        <f t="shared" si="278"/>
        <v/>
      </c>
      <c r="AX268" s="482" t="str">
        <f t="shared" si="278"/>
        <v/>
      </c>
      <c r="AY268" s="482" t="str">
        <f t="shared" si="278"/>
        <v/>
      </c>
      <c r="AZ268" s="482" t="str">
        <f t="shared" si="278"/>
        <v/>
      </c>
      <c r="BA268" s="482" t="str">
        <f t="shared" si="278"/>
        <v/>
      </c>
      <c r="BB268" s="482" t="str">
        <f t="shared" si="278"/>
        <v/>
      </c>
      <c r="BC268" s="482" t="str">
        <f t="shared" si="278"/>
        <v/>
      </c>
      <c r="BD268" s="482" t="str">
        <f t="shared" si="278"/>
        <v/>
      </c>
      <c r="BE268" s="482" t="str">
        <f t="shared" si="278"/>
        <v/>
      </c>
      <c r="BF268" s="482" t="str">
        <f t="shared" si="278"/>
        <v/>
      </c>
      <c r="BG268" s="483" t="str">
        <f t="shared" si="278"/>
        <v/>
      </c>
    </row>
    <row r="269" spans="1:59" ht="23.25" customHeight="1" x14ac:dyDescent="0.2">
      <c r="A269" s="532"/>
      <c r="B269" s="533"/>
      <c r="C269" s="521" t="str">
        <f>$BJ$20</f>
        <v>Death</v>
      </c>
      <c r="D269" s="529"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32"/>
      <c r="B270" s="533"/>
      <c r="C270" s="521"/>
      <c r="D270" s="529"/>
      <c r="E270" s="484"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32"/>
      <c r="B271" s="533"/>
      <c r="C271" s="521"/>
      <c r="D271" s="529"/>
      <c r="E271" s="484"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32"/>
      <c r="B272" s="533"/>
      <c r="C272" s="521"/>
      <c r="D272" s="529"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32"/>
      <c r="B273" s="533"/>
      <c r="C273" s="521"/>
      <c r="D273" s="529"/>
      <c r="E273" s="484"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32"/>
      <c r="B274" s="533"/>
      <c r="C274" s="521"/>
      <c r="D274" s="537"/>
      <c r="E274" s="484"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32"/>
      <c r="B275" s="533"/>
      <c r="C275" s="521"/>
      <c r="D275" s="523"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32"/>
      <c r="B276" s="533"/>
      <c r="C276" s="521"/>
      <c r="D276" s="523"/>
      <c r="E276" s="485"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34"/>
      <c r="B277" s="535"/>
      <c r="C277" s="536"/>
      <c r="D277" s="564"/>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139</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21</v>
      </c>
      <c r="B286" s="8"/>
      <c r="C286" s="4"/>
      <c r="D286" s="6"/>
      <c r="E286" s="60" t="s">
        <v>17</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608" t="str">
        <f>BJ24</f>
        <v>Positivos Influenza A</v>
      </c>
      <c r="B289" s="605" t="str">
        <f>BJ25</f>
        <v>Influenza A(H1N1)pdm09</v>
      </c>
      <c r="C289" s="565" t="str">
        <f>$BJ$21</f>
        <v>Total</v>
      </c>
      <c r="D289" s="565"/>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8" t="str">
        <f>B289</f>
        <v>Influenza A(H1N1)pdm09</v>
      </c>
      <c r="BJ289" s="559"/>
      <c r="BK289" s="560"/>
      <c r="BL289" s="10"/>
    </row>
    <row r="290" spans="1:64" ht="12.75" x14ac:dyDescent="0.2">
      <c r="A290" s="609"/>
      <c r="B290" s="606"/>
      <c r="C290" s="554"/>
      <c r="D290" s="555"/>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61" t="str">
        <f>$BJ$17</f>
        <v>Fever</v>
      </c>
      <c r="BJ290" s="66" t="str">
        <f>$BJ$21</f>
        <v>Total</v>
      </c>
      <c r="BK290" s="76">
        <f>BG289</f>
        <v>0</v>
      </c>
      <c r="BL290" s="10"/>
    </row>
    <row r="291" spans="1:64" ht="13.5" thickBot="1" x14ac:dyDescent="0.25">
      <c r="A291" s="609"/>
      <c r="B291" s="606"/>
      <c r="C291" s="556"/>
      <c r="D291" s="557"/>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62"/>
      <c r="BJ291" s="80" t="str">
        <f>$BJ$22</f>
        <v>Fem.</v>
      </c>
      <c r="BK291" s="77">
        <f>BG290</f>
        <v>0</v>
      </c>
      <c r="BL291" s="10"/>
    </row>
    <row r="292" spans="1:64" ht="12.75" x14ac:dyDescent="0.2">
      <c r="A292" s="609"/>
      <c r="B292" s="606"/>
      <c r="C292" s="510" t="str">
        <f>BK11</f>
        <v>Under 6 months</v>
      </c>
      <c r="D292" s="513"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3"/>
      <c r="BJ292" s="80" t="str">
        <f>$BJ$23</f>
        <v>Male</v>
      </c>
      <c r="BK292" s="77">
        <f>BG291</f>
        <v>0</v>
      </c>
    </row>
    <row r="293" spans="1:64" ht="12.75" x14ac:dyDescent="0.2">
      <c r="A293" s="609"/>
      <c r="B293" s="606"/>
      <c r="C293" s="510"/>
      <c r="D293" s="514"/>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44" t="str">
        <f>$BJ$18</f>
        <v>Hosp.</v>
      </c>
      <c r="BJ293" s="86" t="str">
        <f>$BJ$21</f>
        <v>Total</v>
      </c>
      <c r="BK293" s="21">
        <f>SUM(BK294:BK295)</f>
        <v>0</v>
      </c>
    </row>
    <row r="294" spans="1:64" ht="12.75" x14ac:dyDescent="0.2">
      <c r="A294" s="609"/>
      <c r="B294" s="606"/>
      <c r="C294" s="510"/>
      <c r="D294" s="515"/>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45"/>
      <c r="BJ294" s="62" t="str">
        <f>$BJ$22</f>
        <v>Fem.</v>
      </c>
      <c r="BK294" s="39">
        <f>BG296+BG308+BG320+BG332+BG344+BG356+BG368+BG392</f>
        <v>0</v>
      </c>
    </row>
    <row r="295" spans="1:64" ht="12.75" x14ac:dyDescent="0.2">
      <c r="A295" s="609"/>
      <c r="B295" s="606"/>
      <c r="C295" s="511"/>
      <c r="D295" s="519"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46"/>
      <c r="BJ295" s="62" t="str">
        <f>$BJ$23</f>
        <v>Male</v>
      </c>
      <c r="BK295" s="39">
        <f>BG297+BG309+BG321+BG333+BG345+BG357+BG369+BG393</f>
        <v>0</v>
      </c>
    </row>
    <row r="296" spans="1:64" ht="12.75" x14ac:dyDescent="0.2">
      <c r="A296" s="609"/>
      <c r="B296" s="606"/>
      <c r="C296" s="511"/>
      <c r="D296" s="517"/>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44" t="str">
        <f>$BJ$19</f>
        <v>ICU</v>
      </c>
      <c r="BJ296" s="86" t="str">
        <f>$BJ$21</f>
        <v>Total</v>
      </c>
      <c r="BK296" s="21">
        <f>SUM(BK297:BK298)</f>
        <v>0</v>
      </c>
    </row>
    <row r="297" spans="1:64" ht="12.75" x14ac:dyDescent="0.2">
      <c r="A297" s="609"/>
      <c r="B297" s="606"/>
      <c r="C297" s="511"/>
      <c r="D297" s="518"/>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45"/>
      <c r="BJ297" s="62" t="str">
        <f>$BJ$22</f>
        <v>Fem.</v>
      </c>
      <c r="BK297" s="39">
        <f>BG299+BG311+BG323+BG335+BG347+BG359+BG371+BG395</f>
        <v>0</v>
      </c>
    </row>
    <row r="298" spans="1:64" ht="12.75" x14ac:dyDescent="0.2">
      <c r="A298" s="609"/>
      <c r="B298" s="606"/>
      <c r="C298" s="511"/>
      <c r="D298" s="516"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46"/>
      <c r="BJ298" s="62" t="str">
        <f>$BJ$23</f>
        <v>Male</v>
      </c>
      <c r="BK298" s="39">
        <f>BG300+BG312+BG324+BG336+BG348+BG360+BG372+BG396</f>
        <v>0</v>
      </c>
    </row>
    <row r="299" spans="1:64" ht="12.75" x14ac:dyDescent="0.2">
      <c r="A299" s="609"/>
      <c r="B299" s="606"/>
      <c r="C299" s="511"/>
      <c r="D299" s="517"/>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47" t="str">
        <f>$BJ$20</f>
        <v>Death</v>
      </c>
      <c r="BJ299" s="86" t="str">
        <f>$BJ$21</f>
        <v>Total</v>
      </c>
      <c r="BK299" s="21">
        <f>SUM(BK300:BK301)</f>
        <v>0</v>
      </c>
    </row>
    <row r="300" spans="1:64" ht="12.75" x14ac:dyDescent="0.2">
      <c r="A300" s="609"/>
      <c r="B300" s="606"/>
      <c r="C300" s="511"/>
      <c r="D300" s="518"/>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45"/>
      <c r="BJ300" s="62" t="str">
        <f>$BJ$22</f>
        <v>Fem.</v>
      </c>
      <c r="BK300" s="39">
        <f>BG302+BG314+BG326+BG338+BG350+BG362+BG374+BG398</f>
        <v>0</v>
      </c>
    </row>
    <row r="301" spans="1:64" ht="13.5" thickBot="1" x14ac:dyDescent="0.25">
      <c r="A301" s="609"/>
      <c r="B301" s="606"/>
      <c r="C301" s="511"/>
      <c r="D301" s="516"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48"/>
      <c r="BJ301" s="63" t="str">
        <f>$BJ$23</f>
        <v>Male</v>
      </c>
      <c r="BK301" s="40">
        <f>BG303+BG315+BG327+BG339+BG351+BG363+BG375+BG399</f>
        <v>0</v>
      </c>
    </row>
    <row r="302" spans="1:64" ht="12.75" x14ac:dyDescent="0.2">
      <c r="A302" s="609"/>
      <c r="B302" s="606"/>
      <c r="C302" s="511"/>
      <c r="D302" s="517"/>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609"/>
      <c r="B303" s="606"/>
      <c r="C303" s="512"/>
      <c r="D303" s="520"/>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49"/>
      <c r="BJ303" s="549"/>
      <c r="BK303" s="549"/>
    </row>
    <row r="304" spans="1:64" ht="12.75" x14ac:dyDescent="0.2">
      <c r="A304" s="609"/>
      <c r="B304" s="606"/>
      <c r="C304" s="509" t="str">
        <f>BK12</f>
        <v>6 to 11 months</v>
      </c>
      <c r="D304" s="513"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609"/>
      <c r="B305" s="606"/>
      <c r="C305" s="510"/>
      <c r="D305" s="514"/>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609"/>
      <c r="B306" s="606"/>
      <c r="C306" s="510"/>
      <c r="D306" s="515"/>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609"/>
      <c r="B307" s="606"/>
      <c r="C307" s="511"/>
      <c r="D307" s="519"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609"/>
      <c r="B308" s="606"/>
      <c r="C308" s="511"/>
      <c r="D308" s="517"/>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609"/>
      <c r="B309" s="606"/>
      <c r="C309" s="511"/>
      <c r="D309" s="518"/>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609"/>
      <c r="B310" s="606"/>
      <c r="C310" s="511"/>
      <c r="D310" s="516"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609"/>
      <c r="B311" s="606"/>
      <c r="C311" s="511"/>
      <c r="D311" s="517"/>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609"/>
      <c r="B312" s="606"/>
      <c r="C312" s="511"/>
      <c r="D312" s="518"/>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609"/>
      <c r="B313" s="606"/>
      <c r="C313" s="511"/>
      <c r="D313" s="519"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609"/>
      <c r="B314" s="606"/>
      <c r="C314" s="511"/>
      <c r="D314" s="517"/>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609"/>
      <c r="B315" s="606"/>
      <c r="C315" s="512"/>
      <c r="D315" s="520"/>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609"/>
      <c r="B316" s="606"/>
      <c r="C316" s="509" t="str">
        <f>BK13</f>
        <v>12 to 23 months</v>
      </c>
      <c r="D316" s="513"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609"/>
      <c r="B317" s="606"/>
      <c r="C317" s="510"/>
      <c r="D317" s="514"/>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609"/>
      <c r="B318" s="606"/>
      <c r="C318" s="510"/>
      <c r="D318" s="515"/>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609"/>
      <c r="B319" s="606"/>
      <c r="C319" s="511"/>
      <c r="D319" s="516"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609"/>
      <c r="B320" s="606"/>
      <c r="C320" s="511"/>
      <c r="D320" s="517"/>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609"/>
      <c r="B321" s="606"/>
      <c r="C321" s="511"/>
      <c r="D321" s="518"/>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609"/>
      <c r="B322" s="606"/>
      <c r="C322" s="511"/>
      <c r="D322" s="516"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609"/>
      <c r="B323" s="606"/>
      <c r="C323" s="511"/>
      <c r="D323" s="517"/>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609"/>
      <c r="B324" s="606"/>
      <c r="C324" s="511"/>
      <c r="D324" s="518"/>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609"/>
      <c r="B325" s="606"/>
      <c r="C325" s="511"/>
      <c r="D325" s="519"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609"/>
      <c r="B326" s="606"/>
      <c r="C326" s="511"/>
      <c r="D326" s="517"/>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609"/>
      <c r="B327" s="606"/>
      <c r="C327" s="512"/>
      <c r="D327" s="520"/>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609"/>
      <c r="B328" s="606"/>
      <c r="C328" s="509" t="str">
        <f>BK14</f>
        <v>2 to 4 years</v>
      </c>
      <c r="D328" s="513"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609"/>
      <c r="B329" s="606"/>
      <c r="C329" s="510"/>
      <c r="D329" s="514"/>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609"/>
      <c r="B330" s="606"/>
      <c r="C330" s="510"/>
      <c r="D330" s="515"/>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609"/>
      <c r="B331" s="606"/>
      <c r="C331" s="511"/>
      <c r="D331" s="516"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609"/>
      <c r="B332" s="606"/>
      <c r="C332" s="511"/>
      <c r="D332" s="517"/>
      <c r="E332" s="62" t="str">
        <f>$BJ$22</f>
        <v>Fem.</v>
      </c>
      <c r="F332" s="462"/>
      <c r="G332" s="462"/>
      <c r="H332" s="462"/>
      <c r="I332" s="462"/>
      <c r="J332" s="462"/>
      <c r="K332" s="462"/>
      <c r="L332" s="462"/>
      <c r="M332" s="462"/>
      <c r="N332" s="462"/>
      <c r="O332" s="462"/>
      <c r="P332" s="462"/>
      <c r="Q332" s="462"/>
      <c r="R332" s="462"/>
      <c r="S332" s="462"/>
      <c r="T332" s="462"/>
      <c r="U332" s="462"/>
      <c r="V332" s="462"/>
      <c r="W332" s="462"/>
      <c r="X332" s="462"/>
      <c r="Y332" s="462"/>
      <c r="Z332" s="462"/>
      <c r="AA332" s="462"/>
      <c r="AB332" s="462"/>
      <c r="AC332" s="462"/>
      <c r="AD332" s="462"/>
      <c r="AE332" s="462"/>
      <c r="AF332" s="462"/>
      <c r="AG332" s="462"/>
      <c r="AH332" s="462"/>
      <c r="AI332" s="462"/>
      <c r="AJ332" s="462"/>
      <c r="AK332" s="462"/>
      <c r="AL332" s="462"/>
      <c r="AM332" s="462"/>
      <c r="AN332" s="462"/>
      <c r="AO332" s="462"/>
      <c r="AP332" s="462"/>
      <c r="AQ332" s="462"/>
      <c r="AR332" s="462"/>
      <c r="AS332" s="462"/>
      <c r="AT332" s="462"/>
      <c r="AU332" s="462"/>
      <c r="AV332" s="462"/>
      <c r="AW332" s="462"/>
      <c r="AX332" s="462"/>
      <c r="AY332" s="462"/>
      <c r="AZ332" s="462"/>
      <c r="BA332" s="462"/>
      <c r="BB332" s="462"/>
      <c r="BC332" s="462"/>
      <c r="BD332" s="462"/>
      <c r="BE332" s="462"/>
      <c r="BF332" s="462"/>
      <c r="BG332" s="18">
        <f t="shared" si="314"/>
        <v>0</v>
      </c>
    </row>
    <row r="333" spans="1:64" ht="12.75" x14ac:dyDescent="0.2">
      <c r="A333" s="609"/>
      <c r="B333" s="606"/>
      <c r="C333" s="511"/>
      <c r="D333" s="518"/>
      <c r="E333" s="62" t="str">
        <f>$BJ$23</f>
        <v>Male</v>
      </c>
      <c r="F333" s="462"/>
      <c r="G333" s="462"/>
      <c r="H333" s="462"/>
      <c r="I333" s="462"/>
      <c r="J333" s="462"/>
      <c r="K333" s="462"/>
      <c r="L333" s="462"/>
      <c r="M333" s="462"/>
      <c r="N333" s="462"/>
      <c r="O333" s="462"/>
      <c r="P333" s="462"/>
      <c r="Q333" s="462"/>
      <c r="R333" s="462"/>
      <c r="S333" s="462"/>
      <c r="T333" s="462"/>
      <c r="U333" s="462"/>
      <c r="V333" s="462"/>
      <c r="W333" s="462"/>
      <c r="X333" s="462"/>
      <c r="Y333" s="462"/>
      <c r="Z333" s="462"/>
      <c r="AA333" s="462"/>
      <c r="AB333" s="462"/>
      <c r="AC333" s="462"/>
      <c r="AD333" s="462"/>
      <c r="AE333" s="462"/>
      <c r="AF333" s="462"/>
      <c r="AG333" s="462"/>
      <c r="AH333" s="462"/>
      <c r="AI333" s="462"/>
      <c r="AJ333" s="462"/>
      <c r="AK333" s="462"/>
      <c r="AL333" s="462"/>
      <c r="AM333" s="462"/>
      <c r="AN333" s="462"/>
      <c r="AO333" s="462"/>
      <c r="AP333" s="462"/>
      <c r="AQ333" s="462"/>
      <c r="AR333" s="462"/>
      <c r="AS333" s="462"/>
      <c r="AT333" s="462"/>
      <c r="AU333" s="462"/>
      <c r="AV333" s="462"/>
      <c r="AW333" s="462"/>
      <c r="AX333" s="462"/>
      <c r="AY333" s="462"/>
      <c r="AZ333" s="462"/>
      <c r="BA333" s="462"/>
      <c r="BB333" s="462"/>
      <c r="BC333" s="462"/>
      <c r="BD333" s="462"/>
      <c r="BE333" s="462"/>
      <c r="BF333" s="462"/>
      <c r="BG333" s="18">
        <f t="shared" si="314"/>
        <v>0</v>
      </c>
    </row>
    <row r="334" spans="1:64" ht="12.75" x14ac:dyDescent="0.2">
      <c r="A334" s="609"/>
      <c r="B334" s="606"/>
      <c r="C334" s="511"/>
      <c r="D334" s="516"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609"/>
      <c r="B335" s="606"/>
      <c r="C335" s="511"/>
      <c r="D335" s="517"/>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609"/>
      <c r="B336" s="606"/>
      <c r="C336" s="511"/>
      <c r="D336" s="518"/>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609"/>
      <c r="B337" s="606"/>
      <c r="C337" s="511"/>
      <c r="D337" s="519"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609"/>
      <c r="B338" s="606"/>
      <c r="C338" s="511"/>
      <c r="D338" s="517"/>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609"/>
      <c r="B339" s="606"/>
      <c r="C339" s="512"/>
      <c r="D339" s="520"/>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609"/>
      <c r="B340" s="606"/>
      <c r="C340" s="509" t="str">
        <f>BK15</f>
        <v>5 to 14 years</v>
      </c>
      <c r="D340" s="513"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609"/>
      <c r="B341" s="606"/>
      <c r="C341" s="510"/>
      <c r="D341" s="514"/>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609"/>
      <c r="B342" s="606"/>
      <c r="C342" s="510"/>
      <c r="D342" s="515"/>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609"/>
      <c r="B343" s="606"/>
      <c r="C343" s="511"/>
      <c r="D343" s="516"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609"/>
      <c r="B344" s="606"/>
      <c r="C344" s="511"/>
      <c r="D344" s="517"/>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609"/>
      <c r="B345" s="606"/>
      <c r="C345" s="511"/>
      <c r="D345" s="518"/>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609"/>
      <c r="B346" s="606"/>
      <c r="C346" s="511"/>
      <c r="D346" s="516"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609"/>
      <c r="B347" s="606"/>
      <c r="C347" s="511"/>
      <c r="D347" s="517"/>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609"/>
      <c r="B348" s="606"/>
      <c r="C348" s="511"/>
      <c r="D348" s="518"/>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609"/>
      <c r="B349" s="606"/>
      <c r="C349" s="511"/>
      <c r="D349" s="519"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609"/>
      <c r="B350" s="606"/>
      <c r="C350" s="511"/>
      <c r="D350" s="517"/>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609"/>
      <c r="B351" s="606"/>
      <c r="C351" s="512"/>
      <c r="D351" s="520"/>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609"/>
      <c r="B352" s="606"/>
      <c r="C352" s="509" t="str">
        <f>BK16</f>
        <v>15 to 49 years</v>
      </c>
      <c r="D352" s="513"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609"/>
      <c r="B353" s="606"/>
      <c r="C353" s="510"/>
      <c r="D353" s="514"/>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609"/>
      <c r="B354" s="606"/>
      <c r="C354" s="510"/>
      <c r="D354" s="515"/>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609"/>
      <c r="B355" s="606"/>
      <c r="C355" s="511"/>
      <c r="D355" s="516"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609"/>
      <c r="B356" s="606"/>
      <c r="C356" s="511"/>
      <c r="D356" s="517"/>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609"/>
      <c r="B357" s="606"/>
      <c r="C357" s="511"/>
      <c r="D357" s="518"/>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609"/>
      <c r="B358" s="606"/>
      <c r="C358" s="511"/>
      <c r="D358" s="516"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609"/>
      <c r="B359" s="606"/>
      <c r="C359" s="511"/>
      <c r="D359" s="517"/>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609"/>
      <c r="B360" s="606"/>
      <c r="C360" s="511"/>
      <c r="D360" s="518"/>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609"/>
      <c r="B361" s="606"/>
      <c r="C361" s="511"/>
      <c r="D361" s="519"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609"/>
      <c r="B362" s="606"/>
      <c r="C362" s="511"/>
      <c r="D362" s="517"/>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609"/>
      <c r="B363" s="606"/>
      <c r="C363" s="512"/>
      <c r="D363" s="520"/>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609"/>
      <c r="B364" s="606"/>
      <c r="C364" s="509" t="str">
        <f>BK17</f>
        <v>50 to 59 years</v>
      </c>
      <c r="D364" s="513"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609"/>
      <c r="B365" s="606"/>
      <c r="C365" s="510"/>
      <c r="D365" s="514"/>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609"/>
      <c r="B366" s="606"/>
      <c r="C366" s="510"/>
      <c r="D366" s="515"/>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609"/>
      <c r="B367" s="606"/>
      <c r="C367" s="511"/>
      <c r="D367" s="516"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609"/>
      <c r="B368" s="606"/>
      <c r="C368" s="511"/>
      <c r="D368" s="517"/>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609"/>
      <c r="B369" s="606"/>
      <c r="C369" s="511"/>
      <c r="D369" s="518"/>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609"/>
      <c r="B370" s="606"/>
      <c r="C370" s="511"/>
      <c r="D370" s="516"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609"/>
      <c r="B371" s="606"/>
      <c r="C371" s="511"/>
      <c r="D371" s="517"/>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609"/>
      <c r="B372" s="606"/>
      <c r="C372" s="511"/>
      <c r="D372" s="518"/>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609"/>
      <c r="B373" s="606"/>
      <c r="C373" s="511"/>
      <c r="D373" s="519"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609"/>
      <c r="B374" s="606"/>
      <c r="C374" s="511"/>
      <c r="D374" s="517"/>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609"/>
      <c r="B375" s="606"/>
      <c r="C375" s="512"/>
      <c r="D375" s="520"/>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609"/>
      <c r="B376" s="606"/>
      <c r="C376" s="509" t="str">
        <f>BK18</f>
        <v>60 to 64 years</v>
      </c>
      <c r="D376" s="513"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609"/>
      <c r="B377" s="606"/>
      <c r="C377" s="510"/>
      <c r="D377" s="514"/>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609"/>
      <c r="B378" s="606"/>
      <c r="C378" s="510"/>
      <c r="D378" s="515"/>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609"/>
      <c r="B379" s="606"/>
      <c r="C379" s="511"/>
      <c r="D379" s="516"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609"/>
      <c r="B380" s="606"/>
      <c r="C380" s="511"/>
      <c r="D380" s="517"/>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609"/>
      <c r="B381" s="606"/>
      <c r="C381" s="511"/>
      <c r="D381" s="518"/>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609"/>
      <c r="B382" s="606"/>
      <c r="C382" s="511"/>
      <c r="D382" s="516"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609"/>
      <c r="B383" s="606"/>
      <c r="C383" s="511"/>
      <c r="D383" s="517"/>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609"/>
      <c r="B384" s="606"/>
      <c r="C384" s="511"/>
      <c r="D384" s="518"/>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609"/>
      <c r="B385" s="606"/>
      <c r="C385" s="511"/>
      <c r="D385" s="519"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609"/>
      <c r="B386" s="606"/>
      <c r="C386" s="511"/>
      <c r="D386" s="517"/>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609"/>
      <c r="B387" s="606"/>
      <c r="C387" s="512"/>
      <c r="D387" s="520"/>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609"/>
      <c r="B388" s="606"/>
      <c r="C388" s="509" t="str">
        <f>BK19</f>
        <v>65 years +</v>
      </c>
      <c r="D388" s="513"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609"/>
      <c r="B389" s="606"/>
      <c r="C389" s="510"/>
      <c r="D389" s="514"/>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609"/>
      <c r="B390" s="606"/>
      <c r="C390" s="510"/>
      <c r="D390" s="515"/>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609"/>
      <c r="B391" s="606"/>
      <c r="C391" s="511"/>
      <c r="D391" s="516"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609"/>
      <c r="B392" s="606"/>
      <c r="C392" s="511"/>
      <c r="D392" s="517"/>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609"/>
      <c r="B393" s="606"/>
      <c r="C393" s="511"/>
      <c r="D393" s="518"/>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609"/>
      <c r="B394" s="606"/>
      <c r="C394" s="511"/>
      <c r="D394" s="516"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609"/>
      <c r="B395" s="606"/>
      <c r="C395" s="511"/>
      <c r="D395" s="517"/>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609"/>
      <c r="B396" s="606"/>
      <c r="C396" s="511"/>
      <c r="D396" s="518"/>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609"/>
      <c r="B397" s="606"/>
      <c r="C397" s="511"/>
      <c r="D397" s="519"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609"/>
      <c r="B398" s="606"/>
      <c r="C398" s="511"/>
      <c r="D398" s="517"/>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609"/>
      <c r="B399" s="607"/>
      <c r="C399" s="512"/>
      <c r="D399" s="520"/>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609"/>
      <c r="B400" s="605" t="str">
        <f>BJ26</f>
        <v>Influenza A not subtyped</v>
      </c>
      <c r="C400" s="554" t="str">
        <f>$BJ$21</f>
        <v>Total</v>
      </c>
      <c r="D400" s="554"/>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8" t="str">
        <f>B400</f>
        <v>Influenza A not subtyped</v>
      </c>
      <c r="BJ400" s="559"/>
      <c r="BK400" s="560"/>
    </row>
    <row r="401" spans="1:63" ht="12.95" customHeight="1" x14ac:dyDescent="0.2">
      <c r="A401" s="609"/>
      <c r="B401" s="606"/>
      <c r="C401" s="554"/>
      <c r="D401" s="555"/>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61" t="str">
        <f>$BJ$17</f>
        <v>Fever</v>
      </c>
      <c r="BJ401" s="66" t="str">
        <f>$BJ$21</f>
        <v>Total</v>
      </c>
      <c r="BK401" s="76">
        <f>BG400</f>
        <v>0</v>
      </c>
    </row>
    <row r="402" spans="1:63" ht="12.95" customHeight="1" thickBot="1" x14ac:dyDescent="0.25">
      <c r="A402" s="609"/>
      <c r="B402" s="606"/>
      <c r="C402" s="556"/>
      <c r="D402" s="557"/>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62"/>
      <c r="BJ402" s="80" t="str">
        <f>$BJ$22</f>
        <v>Fem.</v>
      </c>
      <c r="BK402" s="77">
        <f>BG401</f>
        <v>0</v>
      </c>
    </row>
    <row r="403" spans="1:63" ht="12.95" customHeight="1" x14ac:dyDescent="0.2">
      <c r="A403" s="609"/>
      <c r="B403" s="606"/>
      <c r="C403" s="510" t="str">
        <f>BK11</f>
        <v>Under 6 months</v>
      </c>
      <c r="D403" s="513"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3"/>
      <c r="BJ403" s="80" t="str">
        <f>$BJ$23</f>
        <v>Male</v>
      </c>
      <c r="BK403" s="77">
        <f>BG402</f>
        <v>0</v>
      </c>
    </row>
    <row r="404" spans="1:63" ht="12.95" customHeight="1" x14ac:dyDescent="0.2">
      <c r="A404" s="609"/>
      <c r="B404" s="606"/>
      <c r="C404" s="510"/>
      <c r="D404" s="514"/>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44" t="str">
        <f>$BJ$18</f>
        <v>Hosp.</v>
      </c>
      <c r="BJ404" s="86" t="str">
        <f>$BJ$21</f>
        <v>Total</v>
      </c>
      <c r="BK404" s="21">
        <f>SUM(BK405:BK406)</f>
        <v>0</v>
      </c>
    </row>
    <row r="405" spans="1:63" ht="12.95" customHeight="1" x14ac:dyDescent="0.2">
      <c r="A405" s="609"/>
      <c r="B405" s="606"/>
      <c r="C405" s="510"/>
      <c r="D405" s="515"/>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45"/>
      <c r="BJ405" s="62" t="str">
        <f>$BJ$22</f>
        <v>Fem.</v>
      </c>
      <c r="BK405" s="39">
        <f>BG407+BG419+BG431+BG443+BG455+BG467+BG479+BG503</f>
        <v>0</v>
      </c>
    </row>
    <row r="406" spans="1:63" ht="12.95" customHeight="1" x14ac:dyDescent="0.2">
      <c r="A406" s="609"/>
      <c r="B406" s="606"/>
      <c r="C406" s="511"/>
      <c r="D406" s="516"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46"/>
      <c r="BJ406" s="62" t="str">
        <f>$BJ$23</f>
        <v>Male</v>
      </c>
      <c r="BK406" s="39">
        <f>BG408+BG420+BG432+BG444+BG456+BG468+BG480+BG504</f>
        <v>0</v>
      </c>
    </row>
    <row r="407" spans="1:63" ht="12.95" customHeight="1" x14ac:dyDescent="0.2">
      <c r="A407" s="609"/>
      <c r="B407" s="606"/>
      <c r="C407" s="511"/>
      <c r="D407" s="517"/>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44" t="str">
        <f>$BJ$19</f>
        <v>ICU</v>
      </c>
      <c r="BJ407" s="86" t="str">
        <f>$BJ$21</f>
        <v>Total</v>
      </c>
      <c r="BK407" s="21">
        <f>SUM(BK408:BK409)</f>
        <v>0</v>
      </c>
    </row>
    <row r="408" spans="1:63" ht="12.95" customHeight="1" x14ac:dyDescent="0.2">
      <c r="A408" s="609"/>
      <c r="B408" s="606"/>
      <c r="C408" s="511"/>
      <c r="D408" s="518"/>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45"/>
      <c r="BJ408" s="62" t="str">
        <f>$BJ$22</f>
        <v>Fem.</v>
      </c>
      <c r="BK408" s="39">
        <f>BG410+BG422+BG434+BG446+BG458+BG470+BG482+BG506</f>
        <v>0</v>
      </c>
    </row>
    <row r="409" spans="1:63" ht="12.95" customHeight="1" x14ac:dyDescent="0.2">
      <c r="A409" s="609"/>
      <c r="B409" s="606"/>
      <c r="C409" s="511"/>
      <c r="D409" s="516"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46"/>
      <c r="BJ409" s="62" t="str">
        <f>$BJ$23</f>
        <v>Male</v>
      </c>
      <c r="BK409" s="39">
        <f>BG411+BG423+BG435+BG447+BG459+BG471+BG483+BG507</f>
        <v>0</v>
      </c>
    </row>
    <row r="410" spans="1:63" ht="12.95" customHeight="1" x14ac:dyDescent="0.2">
      <c r="A410" s="609"/>
      <c r="B410" s="606"/>
      <c r="C410" s="511"/>
      <c r="D410" s="517"/>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47" t="str">
        <f>$BJ$20</f>
        <v>Death</v>
      </c>
      <c r="BJ410" s="86" t="str">
        <f>$BJ$21</f>
        <v>Total</v>
      </c>
      <c r="BK410" s="21">
        <f>SUM(BK411:BK412)</f>
        <v>0</v>
      </c>
    </row>
    <row r="411" spans="1:63" ht="12.95" customHeight="1" x14ac:dyDescent="0.2">
      <c r="A411" s="609"/>
      <c r="B411" s="606"/>
      <c r="C411" s="511"/>
      <c r="D411" s="518"/>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45"/>
      <c r="BJ411" s="62" t="str">
        <f>$BJ$22</f>
        <v>Fem.</v>
      </c>
      <c r="BK411" s="39">
        <f>BG413+BG425+BG437+BG449+BG461+BG473+BG485+BG509</f>
        <v>0</v>
      </c>
    </row>
    <row r="412" spans="1:63" ht="12.95" customHeight="1" thickBot="1" x14ac:dyDescent="0.25">
      <c r="A412" s="609"/>
      <c r="B412" s="606"/>
      <c r="C412" s="511"/>
      <c r="D412" s="519"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48"/>
      <c r="BJ412" s="63" t="str">
        <f>$BJ$23</f>
        <v>Male</v>
      </c>
      <c r="BK412" s="40">
        <f>BG414+BG426+BG438+BG450+BG462+BG474+BG486+BG510</f>
        <v>0</v>
      </c>
    </row>
    <row r="413" spans="1:63" ht="12.95" customHeight="1" x14ac:dyDescent="0.2">
      <c r="A413" s="609"/>
      <c r="B413" s="606"/>
      <c r="C413" s="511"/>
      <c r="D413" s="517"/>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609"/>
      <c r="B414" s="606"/>
      <c r="C414" s="512"/>
      <c r="D414" s="520"/>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49"/>
      <c r="BJ414" s="549"/>
      <c r="BK414" s="549"/>
    </row>
    <row r="415" spans="1:63" ht="12.95" customHeight="1" x14ac:dyDescent="0.2">
      <c r="A415" s="609"/>
      <c r="B415" s="606"/>
      <c r="C415" s="509" t="str">
        <f>BK12</f>
        <v>6 to 11 months</v>
      </c>
      <c r="D415" s="513"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609"/>
      <c r="B416" s="606"/>
      <c r="C416" s="510"/>
      <c r="D416" s="514"/>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609"/>
      <c r="B417" s="606"/>
      <c r="C417" s="510"/>
      <c r="D417" s="515"/>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609"/>
      <c r="B418" s="606"/>
      <c r="C418" s="511"/>
      <c r="D418" s="516"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609"/>
      <c r="B419" s="606"/>
      <c r="C419" s="511"/>
      <c r="D419" s="517"/>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609"/>
      <c r="B420" s="606"/>
      <c r="C420" s="511"/>
      <c r="D420" s="518"/>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609"/>
      <c r="B421" s="606"/>
      <c r="C421" s="511"/>
      <c r="D421" s="516"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609"/>
      <c r="B422" s="606"/>
      <c r="C422" s="511"/>
      <c r="D422" s="517"/>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609"/>
      <c r="B423" s="606"/>
      <c r="C423" s="511"/>
      <c r="D423" s="518"/>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609"/>
      <c r="B424" s="606"/>
      <c r="C424" s="511"/>
      <c r="D424" s="519"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609"/>
      <c r="B425" s="606"/>
      <c r="C425" s="511"/>
      <c r="D425" s="517"/>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609"/>
      <c r="B426" s="606"/>
      <c r="C426" s="512"/>
      <c r="D426" s="520"/>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609"/>
      <c r="B427" s="606"/>
      <c r="C427" s="509" t="str">
        <f>BK13</f>
        <v>12 to 23 months</v>
      </c>
      <c r="D427" s="513"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609"/>
      <c r="B428" s="606"/>
      <c r="C428" s="510"/>
      <c r="D428" s="514"/>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609"/>
      <c r="B429" s="606"/>
      <c r="C429" s="510"/>
      <c r="D429" s="515"/>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609"/>
      <c r="B430" s="606"/>
      <c r="C430" s="511"/>
      <c r="D430" s="516"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609"/>
      <c r="B431" s="606"/>
      <c r="C431" s="511"/>
      <c r="D431" s="517"/>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609"/>
      <c r="B432" s="606"/>
      <c r="C432" s="511"/>
      <c r="D432" s="518"/>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609"/>
      <c r="B433" s="606"/>
      <c r="C433" s="511"/>
      <c r="D433" s="516"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609"/>
      <c r="B434" s="606"/>
      <c r="C434" s="511"/>
      <c r="D434" s="517"/>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609"/>
      <c r="B435" s="606"/>
      <c r="C435" s="511"/>
      <c r="D435" s="518"/>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609"/>
      <c r="B436" s="606"/>
      <c r="C436" s="511"/>
      <c r="D436" s="519"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609"/>
      <c r="B437" s="606"/>
      <c r="C437" s="511"/>
      <c r="D437" s="517"/>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609"/>
      <c r="B438" s="606"/>
      <c r="C438" s="512"/>
      <c r="D438" s="520"/>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609"/>
      <c r="B439" s="606"/>
      <c r="C439" s="509" t="str">
        <f>BK14</f>
        <v>2 to 4 years</v>
      </c>
      <c r="D439" s="513"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609"/>
      <c r="B440" s="606"/>
      <c r="C440" s="510"/>
      <c r="D440" s="514"/>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609"/>
      <c r="B441" s="606"/>
      <c r="C441" s="510"/>
      <c r="D441" s="515"/>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609"/>
      <c r="B442" s="606"/>
      <c r="C442" s="511"/>
      <c r="D442" s="516"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609"/>
      <c r="B443" s="606"/>
      <c r="C443" s="511"/>
      <c r="D443" s="517"/>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609"/>
      <c r="B444" s="606"/>
      <c r="C444" s="511"/>
      <c r="D444" s="518"/>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609"/>
      <c r="B445" s="606"/>
      <c r="C445" s="511"/>
      <c r="D445" s="516"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609"/>
      <c r="B446" s="606"/>
      <c r="C446" s="511"/>
      <c r="D446" s="517"/>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609"/>
      <c r="B447" s="606"/>
      <c r="C447" s="511"/>
      <c r="D447" s="518"/>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609"/>
      <c r="B448" s="606"/>
      <c r="C448" s="511"/>
      <c r="D448" s="519"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609"/>
      <c r="B449" s="606"/>
      <c r="C449" s="511"/>
      <c r="D449" s="517"/>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609"/>
      <c r="B450" s="606"/>
      <c r="C450" s="512"/>
      <c r="D450" s="520"/>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609"/>
      <c r="B451" s="606"/>
      <c r="C451" s="509" t="str">
        <f>BK15</f>
        <v>5 to 14 years</v>
      </c>
      <c r="D451" s="513"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609"/>
      <c r="B452" s="606"/>
      <c r="C452" s="510"/>
      <c r="D452" s="514"/>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609"/>
      <c r="B453" s="606"/>
      <c r="C453" s="510"/>
      <c r="D453" s="515"/>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609"/>
      <c r="B454" s="606"/>
      <c r="C454" s="511"/>
      <c r="D454" s="516"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609"/>
      <c r="B455" s="606"/>
      <c r="C455" s="511"/>
      <c r="D455" s="517"/>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609"/>
      <c r="B456" s="606"/>
      <c r="C456" s="511"/>
      <c r="D456" s="518"/>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609"/>
      <c r="B457" s="606"/>
      <c r="C457" s="511"/>
      <c r="D457" s="516"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609"/>
      <c r="B458" s="606"/>
      <c r="C458" s="511"/>
      <c r="D458" s="517"/>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609"/>
      <c r="B459" s="606"/>
      <c r="C459" s="511"/>
      <c r="D459" s="518"/>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609"/>
      <c r="B460" s="606"/>
      <c r="C460" s="511"/>
      <c r="D460" s="519"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609"/>
      <c r="B461" s="606"/>
      <c r="C461" s="511"/>
      <c r="D461" s="517"/>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609"/>
      <c r="B462" s="606"/>
      <c r="C462" s="512"/>
      <c r="D462" s="520"/>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609"/>
      <c r="B463" s="606"/>
      <c r="C463" s="509" t="str">
        <f>BK16</f>
        <v>15 to 49 years</v>
      </c>
      <c r="D463" s="513"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609"/>
      <c r="B464" s="606"/>
      <c r="C464" s="510"/>
      <c r="D464" s="514"/>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609"/>
      <c r="B465" s="606"/>
      <c r="C465" s="510"/>
      <c r="D465" s="515"/>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609"/>
      <c r="B466" s="606"/>
      <c r="C466" s="511"/>
      <c r="D466" s="516"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609"/>
      <c r="B467" s="606"/>
      <c r="C467" s="511"/>
      <c r="D467" s="517"/>
      <c r="E467" s="62" t="str">
        <f>$BJ$22</f>
        <v>Fem.</v>
      </c>
      <c r="F467" s="461"/>
      <c r="G467" s="461"/>
      <c r="H467" s="461"/>
      <c r="I467" s="461"/>
      <c r="J467" s="461"/>
      <c r="K467" s="461"/>
      <c r="L467" s="461"/>
      <c r="M467" s="461"/>
      <c r="N467" s="461"/>
      <c r="O467" s="461"/>
      <c r="P467" s="461"/>
      <c r="Q467" s="461"/>
      <c r="R467" s="461"/>
      <c r="S467" s="461"/>
      <c r="T467" s="461"/>
      <c r="U467" s="461"/>
      <c r="V467" s="461"/>
      <c r="W467" s="461"/>
      <c r="X467" s="461"/>
      <c r="Y467" s="461"/>
      <c r="Z467" s="461"/>
      <c r="AA467" s="461"/>
      <c r="AB467" s="461"/>
      <c r="AC467" s="461"/>
      <c r="AD467" s="461"/>
      <c r="AE467" s="461"/>
      <c r="AF467" s="461"/>
      <c r="AG467" s="461"/>
      <c r="AH467" s="461"/>
      <c r="AI467" s="461"/>
      <c r="AJ467" s="461"/>
      <c r="AK467" s="461"/>
      <c r="AL467" s="461"/>
      <c r="AM467" s="461"/>
      <c r="AN467" s="461"/>
      <c r="AO467" s="461"/>
      <c r="AP467" s="461"/>
      <c r="AQ467" s="461"/>
      <c r="AR467" s="461"/>
      <c r="AS467" s="461"/>
      <c r="AT467" s="461"/>
      <c r="AU467" s="461"/>
      <c r="AV467" s="461"/>
      <c r="AW467" s="461"/>
      <c r="AX467" s="461"/>
      <c r="AY467" s="461"/>
      <c r="AZ467" s="461"/>
      <c r="BA467" s="461"/>
      <c r="BB467" s="461"/>
      <c r="BC467" s="461"/>
      <c r="BD467" s="461"/>
      <c r="BE467" s="461"/>
      <c r="BF467" s="461"/>
      <c r="BG467" s="18">
        <f t="shared" si="372"/>
        <v>0</v>
      </c>
      <c r="BI467" s="10"/>
      <c r="BJ467" s="79"/>
    </row>
    <row r="468" spans="1:62" ht="12.95" customHeight="1" x14ac:dyDescent="0.2">
      <c r="A468" s="609"/>
      <c r="B468" s="606"/>
      <c r="C468" s="511"/>
      <c r="D468" s="518"/>
      <c r="E468" s="62" t="str">
        <f>$BJ$23</f>
        <v>Male</v>
      </c>
      <c r="F468" s="461"/>
      <c r="G468" s="461"/>
      <c r="H468" s="461"/>
      <c r="I468" s="461"/>
      <c r="J468" s="461"/>
      <c r="K468" s="461"/>
      <c r="L468" s="461"/>
      <c r="M468" s="461"/>
      <c r="N468" s="461"/>
      <c r="O468" s="461"/>
      <c r="P468" s="461"/>
      <c r="Q468" s="461"/>
      <c r="R468" s="461"/>
      <c r="S468" s="461"/>
      <c r="T468" s="461"/>
      <c r="U468" s="461"/>
      <c r="V468" s="461"/>
      <c r="W468" s="461"/>
      <c r="X468" s="461"/>
      <c r="Y468" s="461"/>
      <c r="Z468" s="461"/>
      <c r="AA468" s="461"/>
      <c r="AB468" s="461"/>
      <c r="AC468" s="461"/>
      <c r="AD468" s="461"/>
      <c r="AE468" s="461"/>
      <c r="AF468" s="461"/>
      <c r="AG468" s="461"/>
      <c r="AH468" s="461"/>
      <c r="AI468" s="461"/>
      <c r="AJ468" s="461"/>
      <c r="AK468" s="461"/>
      <c r="AL468" s="461"/>
      <c r="AM468" s="461"/>
      <c r="AN468" s="461"/>
      <c r="AO468" s="461"/>
      <c r="AP468" s="461"/>
      <c r="AQ468" s="461"/>
      <c r="AR468" s="461"/>
      <c r="AS468" s="461"/>
      <c r="AT468" s="461"/>
      <c r="AU468" s="461"/>
      <c r="AV468" s="461"/>
      <c r="AW468" s="461"/>
      <c r="AX468" s="461"/>
      <c r="AY468" s="461"/>
      <c r="AZ468" s="461"/>
      <c r="BA468" s="461"/>
      <c r="BB468" s="461"/>
      <c r="BC468" s="461"/>
      <c r="BD468" s="461"/>
      <c r="BE468" s="461"/>
      <c r="BF468" s="461"/>
      <c r="BG468" s="18">
        <f t="shared" si="372"/>
        <v>0</v>
      </c>
      <c r="BI468" s="10"/>
      <c r="BJ468" s="79"/>
    </row>
    <row r="469" spans="1:62" ht="12.95" customHeight="1" x14ac:dyDescent="0.2">
      <c r="A469" s="609"/>
      <c r="B469" s="606"/>
      <c r="C469" s="511"/>
      <c r="D469" s="516"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609"/>
      <c r="B470" s="606"/>
      <c r="C470" s="511"/>
      <c r="D470" s="517"/>
      <c r="E470" s="62" t="str">
        <f>$BJ$22</f>
        <v>Fem.</v>
      </c>
      <c r="F470" s="461"/>
      <c r="G470" s="461"/>
      <c r="H470" s="461"/>
      <c r="I470" s="461"/>
      <c r="J470" s="461"/>
      <c r="K470" s="461"/>
      <c r="L470" s="461"/>
      <c r="M470" s="461"/>
      <c r="N470" s="461"/>
      <c r="O470" s="461"/>
      <c r="P470" s="461"/>
      <c r="Q470" s="461"/>
      <c r="R470" s="461"/>
      <c r="S470" s="461"/>
      <c r="T470" s="461"/>
      <c r="U470" s="461"/>
      <c r="V470" s="461"/>
      <c r="W470" s="461"/>
      <c r="X470" s="461"/>
      <c r="Y470" s="461"/>
      <c r="Z470" s="461"/>
      <c r="AA470" s="461"/>
      <c r="AB470" s="461"/>
      <c r="AC470" s="461"/>
      <c r="AD470" s="461"/>
      <c r="AE470" s="461"/>
      <c r="AF470" s="461"/>
      <c r="AG470" s="461"/>
      <c r="AH470" s="461"/>
      <c r="AI470" s="461"/>
      <c r="AJ470" s="461"/>
      <c r="AK470" s="461"/>
      <c r="AL470" s="461"/>
      <c r="AM470" s="461"/>
      <c r="AN470" s="461"/>
      <c r="AO470" s="461"/>
      <c r="AP470" s="461"/>
      <c r="AQ470" s="461"/>
      <c r="AR470" s="461"/>
      <c r="AS470" s="461"/>
      <c r="AT470" s="461"/>
      <c r="AU470" s="461"/>
      <c r="AV470" s="461"/>
      <c r="AW470" s="461"/>
      <c r="AX470" s="461"/>
      <c r="AY470" s="461"/>
      <c r="AZ470" s="461"/>
      <c r="BA470" s="461"/>
      <c r="BB470" s="461"/>
      <c r="BC470" s="461"/>
      <c r="BD470" s="461"/>
      <c r="BE470" s="461"/>
      <c r="BF470" s="461"/>
      <c r="BG470" s="18">
        <f t="shared" si="372"/>
        <v>0</v>
      </c>
      <c r="BI470" s="10"/>
      <c r="BJ470" s="79"/>
    </row>
    <row r="471" spans="1:62" ht="12.95" customHeight="1" x14ac:dyDescent="0.2">
      <c r="A471" s="609"/>
      <c r="B471" s="606"/>
      <c r="C471" s="511"/>
      <c r="D471" s="518"/>
      <c r="E471" s="62" t="str">
        <f>$BJ$23</f>
        <v>Male</v>
      </c>
      <c r="F471" s="461"/>
      <c r="G471" s="461"/>
      <c r="H471" s="461"/>
      <c r="I471" s="461"/>
      <c r="J471" s="461"/>
      <c r="K471" s="461"/>
      <c r="L471" s="461"/>
      <c r="M471" s="461"/>
      <c r="N471" s="461"/>
      <c r="O471" s="461"/>
      <c r="P471" s="461"/>
      <c r="Q471" s="461"/>
      <c r="R471" s="461"/>
      <c r="S471" s="461"/>
      <c r="T471" s="461"/>
      <c r="U471" s="461"/>
      <c r="V471" s="461"/>
      <c r="W471" s="461"/>
      <c r="X471" s="461"/>
      <c r="Y471" s="461"/>
      <c r="Z471" s="461"/>
      <c r="AA471" s="461"/>
      <c r="AB471" s="461"/>
      <c r="AC471" s="461"/>
      <c r="AD471" s="461"/>
      <c r="AE471" s="461"/>
      <c r="AF471" s="461"/>
      <c r="AG471" s="461"/>
      <c r="AH471" s="461"/>
      <c r="AI471" s="461"/>
      <c r="AJ471" s="461"/>
      <c r="AK471" s="461"/>
      <c r="AL471" s="461"/>
      <c r="AM471" s="461"/>
      <c r="AN471" s="461"/>
      <c r="AO471" s="461"/>
      <c r="AP471" s="461"/>
      <c r="AQ471" s="461"/>
      <c r="AR471" s="461"/>
      <c r="AS471" s="461"/>
      <c r="AT471" s="461"/>
      <c r="AU471" s="461"/>
      <c r="AV471" s="461"/>
      <c r="AW471" s="461"/>
      <c r="AX471" s="461"/>
      <c r="AY471" s="461"/>
      <c r="AZ471" s="461"/>
      <c r="BA471" s="461"/>
      <c r="BB471" s="461"/>
      <c r="BC471" s="461"/>
      <c r="BD471" s="461"/>
      <c r="BE471" s="461"/>
      <c r="BF471" s="461"/>
      <c r="BG471" s="18">
        <f t="shared" si="372"/>
        <v>0</v>
      </c>
      <c r="BI471" s="10"/>
      <c r="BJ471" s="79"/>
    </row>
    <row r="472" spans="1:62" ht="12.95" customHeight="1" x14ac:dyDescent="0.2">
      <c r="A472" s="609"/>
      <c r="B472" s="606"/>
      <c r="C472" s="511"/>
      <c r="D472" s="519"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609"/>
      <c r="B473" s="606"/>
      <c r="C473" s="511"/>
      <c r="D473" s="517"/>
      <c r="E473" s="62" t="str">
        <f>$BJ$22</f>
        <v>Fem.</v>
      </c>
      <c r="F473" s="461"/>
      <c r="G473" s="461"/>
      <c r="H473" s="461"/>
      <c r="I473" s="461"/>
      <c r="J473" s="461"/>
      <c r="K473" s="461"/>
      <c r="L473" s="461"/>
      <c r="M473" s="461"/>
      <c r="N473" s="461"/>
      <c r="O473" s="461"/>
      <c r="P473" s="461"/>
      <c r="Q473" s="461"/>
      <c r="R473" s="461"/>
      <c r="S473" s="461"/>
      <c r="T473" s="461"/>
      <c r="U473" s="461"/>
      <c r="V473" s="461"/>
      <c r="W473" s="461"/>
      <c r="X473" s="461"/>
      <c r="Y473" s="461"/>
      <c r="Z473" s="461"/>
      <c r="AA473" s="461"/>
      <c r="AB473" s="461"/>
      <c r="AC473" s="461"/>
      <c r="AD473" s="461"/>
      <c r="AE473" s="461"/>
      <c r="AF473" s="461"/>
      <c r="AG473" s="461"/>
      <c r="AH473" s="461"/>
      <c r="AI473" s="461"/>
      <c r="AJ473" s="461"/>
      <c r="AK473" s="461"/>
      <c r="AL473" s="461"/>
      <c r="AM473" s="461"/>
      <c r="AN473" s="461"/>
      <c r="AO473" s="461"/>
      <c r="AP473" s="461"/>
      <c r="AQ473" s="461"/>
      <c r="AR473" s="461"/>
      <c r="AS473" s="461"/>
      <c r="AT473" s="461"/>
      <c r="AU473" s="461"/>
      <c r="AV473" s="461"/>
      <c r="AW473" s="461"/>
      <c r="AX473" s="461"/>
      <c r="AY473" s="461"/>
      <c r="AZ473" s="461"/>
      <c r="BA473" s="461"/>
      <c r="BB473" s="461"/>
      <c r="BC473" s="461"/>
      <c r="BD473" s="461"/>
      <c r="BE473" s="461"/>
      <c r="BF473" s="461"/>
      <c r="BG473" s="18">
        <f t="shared" si="372"/>
        <v>0</v>
      </c>
    </row>
    <row r="474" spans="1:62" ht="12.95" customHeight="1" thickBot="1" x14ac:dyDescent="0.25">
      <c r="A474" s="609"/>
      <c r="B474" s="606"/>
      <c r="C474" s="512"/>
      <c r="D474" s="520"/>
      <c r="E474" s="62" t="str">
        <f>$BJ$23</f>
        <v>Male</v>
      </c>
      <c r="F474" s="461"/>
      <c r="G474" s="461"/>
      <c r="H474" s="461"/>
      <c r="I474" s="461"/>
      <c r="J474" s="461"/>
      <c r="K474" s="461"/>
      <c r="L474" s="461"/>
      <c r="M474" s="461"/>
      <c r="N474" s="461"/>
      <c r="O474" s="461"/>
      <c r="P474" s="461"/>
      <c r="Q474" s="461"/>
      <c r="R474" s="461"/>
      <c r="S474" s="461"/>
      <c r="T474" s="461"/>
      <c r="U474" s="461"/>
      <c r="V474" s="461"/>
      <c r="W474" s="461"/>
      <c r="X474" s="461"/>
      <c r="Y474" s="461"/>
      <c r="Z474" s="461"/>
      <c r="AA474" s="461"/>
      <c r="AB474" s="461"/>
      <c r="AC474" s="461"/>
      <c r="AD474" s="461"/>
      <c r="AE474" s="461"/>
      <c r="AF474" s="461"/>
      <c r="AG474" s="461"/>
      <c r="AH474" s="461"/>
      <c r="AI474" s="461"/>
      <c r="AJ474" s="461"/>
      <c r="AK474" s="461"/>
      <c r="AL474" s="461"/>
      <c r="AM474" s="461"/>
      <c r="AN474" s="461"/>
      <c r="AO474" s="461"/>
      <c r="AP474" s="461"/>
      <c r="AQ474" s="461"/>
      <c r="AR474" s="461"/>
      <c r="AS474" s="461"/>
      <c r="AT474" s="461"/>
      <c r="AU474" s="461"/>
      <c r="AV474" s="461"/>
      <c r="AW474" s="461"/>
      <c r="AX474" s="461"/>
      <c r="AY474" s="461"/>
      <c r="AZ474" s="461"/>
      <c r="BA474" s="461"/>
      <c r="BB474" s="461"/>
      <c r="BC474" s="461"/>
      <c r="BD474" s="461"/>
      <c r="BE474" s="461"/>
      <c r="BF474" s="461"/>
      <c r="BG474" s="35">
        <f>SUM(F474:BF474)</f>
        <v>0</v>
      </c>
    </row>
    <row r="475" spans="1:62" ht="12.95" customHeight="1" x14ac:dyDescent="0.2">
      <c r="A475" s="609"/>
      <c r="B475" s="606"/>
      <c r="C475" s="509" t="str">
        <f>BK17</f>
        <v>50 to 59 years</v>
      </c>
      <c r="D475" s="513"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609"/>
      <c r="B476" s="606"/>
      <c r="C476" s="510"/>
      <c r="D476" s="514"/>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609"/>
      <c r="B477" s="606"/>
      <c r="C477" s="510"/>
      <c r="D477" s="515"/>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609"/>
      <c r="B478" s="606"/>
      <c r="C478" s="510"/>
      <c r="D478" s="516"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609"/>
      <c r="B479" s="606"/>
      <c r="C479" s="510"/>
      <c r="D479" s="517"/>
      <c r="E479" s="62" t="str">
        <f>$BJ$22</f>
        <v>Fem.</v>
      </c>
      <c r="F479" s="461"/>
      <c r="G479" s="461"/>
      <c r="H479" s="461"/>
      <c r="I479" s="461"/>
      <c r="J479" s="461"/>
      <c r="K479" s="461"/>
      <c r="L479" s="461"/>
      <c r="M479" s="461"/>
      <c r="N479" s="461"/>
      <c r="O479" s="461"/>
      <c r="P479" s="461"/>
      <c r="Q479" s="461"/>
      <c r="R479" s="461"/>
      <c r="S479" s="461"/>
      <c r="T479" s="461"/>
      <c r="U479" s="461"/>
      <c r="V479" s="461"/>
      <c r="W479" s="461"/>
      <c r="X479" s="461"/>
      <c r="Y479" s="461"/>
      <c r="Z479" s="461"/>
      <c r="AA479" s="461"/>
      <c r="AB479" s="461"/>
      <c r="AC479" s="461"/>
      <c r="AD479" s="461"/>
      <c r="AE479" s="461"/>
      <c r="AF479" s="461"/>
      <c r="AG479" s="461"/>
      <c r="AH479" s="461"/>
      <c r="AI479" s="461"/>
      <c r="AJ479" s="461"/>
      <c r="AK479" s="461"/>
      <c r="AL479" s="461"/>
      <c r="AM479" s="461"/>
      <c r="AN479" s="461"/>
      <c r="AO479" s="461"/>
      <c r="AP479" s="461"/>
      <c r="AQ479" s="461"/>
      <c r="AR479" s="461"/>
      <c r="AS479" s="461"/>
      <c r="AT479" s="461"/>
      <c r="AU479" s="461"/>
      <c r="AV479" s="461"/>
      <c r="AW479" s="461"/>
      <c r="AX479" s="461"/>
      <c r="AY479" s="461"/>
      <c r="AZ479" s="461"/>
      <c r="BA479" s="461"/>
      <c r="BB479" s="461"/>
      <c r="BC479" s="461"/>
      <c r="BD479" s="461"/>
      <c r="BE479" s="461"/>
      <c r="BF479" s="461"/>
      <c r="BG479" s="18">
        <f t="shared" si="377"/>
        <v>0</v>
      </c>
    </row>
    <row r="480" spans="1:62" ht="12.95" customHeight="1" x14ac:dyDescent="0.2">
      <c r="A480" s="609"/>
      <c r="B480" s="606"/>
      <c r="C480" s="510"/>
      <c r="D480" s="518"/>
      <c r="E480" s="62" t="str">
        <f>$BJ$23</f>
        <v>Male</v>
      </c>
      <c r="F480" s="461"/>
      <c r="G480" s="461"/>
      <c r="H480" s="461"/>
      <c r="I480" s="461"/>
      <c r="J480" s="461"/>
      <c r="K480" s="461"/>
      <c r="L480" s="461"/>
      <c r="M480" s="461"/>
      <c r="N480" s="461"/>
      <c r="O480" s="461"/>
      <c r="P480" s="461"/>
      <c r="Q480" s="461"/>
      <c r="R480" s="461"/>
      <c r="S480" s="461"/>
      <c r="T480" s="461"/>
      <c r="U480" s="461"/>
      <c r="V480" s="461"/>
      <c r="W480" s="461"/>
      <c r="X480" s="461"/>
      <c r="Y480" s="461"/>
      <c r="Z480" s="461"/>
      <c r="AA480" s="461"/>
      <c r="AB480" s="461"/>
      <c r="AC480" s="461"/>
      <c r="AD480" s="461"/>
      <c r="AE480" s="461"/>
      <c r="AF480" s="461"/>
      <c r="AG480" s="461"/>
      <c r="AH480" s="461"/>
      <c r="AI480" s="461"/>
      <c r="AJ480" s="461"/>
      <c r="AK480" s="461"/>
      <c r="AL480" s="461"/>
      <c r="AM480" s="461"/>
      <c r="AN480" s="461"/>
      <c r="AO480" s="461"/>
      <c r="AP480" s="461"/>
      <c r="AQ480" s="461"/>
      <c r="AR480" s="461"/>
      <c r="AS480" s="461"/>
      <c r="AT480" s="461"/>
      <c r="AU480" s="461"/>
      <c r="AV480" s="461"/>
      <c r="AW480" s="461"/>
      <c r="AX480" s="461"/>
      <c r="AY480" s="461"/>
      <c r="AZ480" s="461"/>
      <c r="BA480" s="461"/>
      <c r="BB480" s="461"/>
      <c r="BC480" s="461"/>
      <c r="BD480" s="461"/>
      <c r="BE480" s="461"/>
      <c r="BF480" s="461"/>
      <c r="BG480" s="18">
        <f t="shared" si="377"/>
        <v>0</v>
      </c>
    </row>
    <row r="481" spans="1:59" ht="12.95" customHeight="1" x14ac:dyDescent="0.2">
      <c r="A481" s="609"/>
      <c r="B481" s="606"/>
      <c r="C481" s="510"/>
      <c r="D481" s="516"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609"/>
      <c r="B482" s="606"/>
      <c r="C482" s="510"/>
      <c r="D482" s="517"/>
      <c r="E482" s="62" t="str">
        <f>$BJ$22</f>
        <v>Fem.</v>
      </c>
      <c r="F482" s="461"/>
      <c r="G482" s="461"/>
      <c r="H482" s="461"/>
      <c r="I482" s="461"/>
      <c r="J482" s="461"/>
      <c r="K482" s="461"/>
      <c r="L482" s="461"/>
      <c r="M482" s="461"/>
      <c r="N482" s="461"/>
      <c r="O482" s="461"/>
      <c r="P482" s="461"/>
      <c r="Q482" s="461"/>
      <c r="R482" s="461"/>
      <c r="S482" s="461"/>
      <c r="T482" s="461"/>
      <c r="U482" s="461"/>
      <c r="V482" s="461"/>
      <c r="W482" s="461"/>
      <c r="X482" s="461"/>
      <c r="Y482" s="461"/>
      <c r="Z482" s="461"/>
      <c r="AA482" s="461"/>
      <c r="AB482" s="461"/>
      <c r="AC482" s="461"/>
      <c r="AD482" s="461"/>
      <c r="AE482" s="461"/>
      <c r="AF482" s="461"/>
      <c r="AG482" s="461"/>
      <c r="AH482" s="461"/>
      <c r="AI482" s="461"/>
      <c r="AJ482" s="461"/>
      <c r="AK482" s="461"/>
      <c r="AL482" s="461"/>
      <c r="AM482" s="461"/>
      <c r="AN482" s="461"/>
      <c r="AO482" s="461"/>
      <c r="AP482" s="461"/>
      <c r="AQ482" s="461"/>
      <c r="AR482" s="461"/>
      <c r="AS482" s="461"/>
      <c r="AT482" s="461"/>
      <c r="AU482" s="461"/>
      <c r="AV482" s="461"/>
      <c r="AW482" s="461"/>
      <c r="AX482" s="461"/>
      <c r="AY482" s="461"/>
      <c r="AZ482" s="461"/>
      <c r="BA482" s="461"/>
      <c r="BB482" s="461"/>
      <c r="BC482" s="461"/>
      <c r="BD482" s="461"/>
      <c r="BE482" s="461"/>
      <c r="BF482" s="461"/>
      <c r="BG482" s="18">
        <f t="shared" si="377"/>
        <v>0</v>
      </c>
    </row>
    <row r="483" spans="1:59" ht="12.95" customHeight="1" x14ac:dyDescent="0.2">
      <c r="A483" s="609"/>
      <c r="B483" s="606"/>
      <c r="C483" s="510"/>
      <c r="D483" s="518"/>
      <c r="E483" s="62" t="str">
        <f>$BJ$23</f>
        <v>Male</v>
      </c>
      <c r="F483" s="461"/>
      <c r="G483" s="461"/>
      <c r="H483" s="461"/>
      <c r="I483" s="461"/>
      <c r="J483" s="461"/>
      <c r="K483" s="461"/>
      <c r="L483" s="461"/>
      <c r="M483" s="461"/>
      <c r="N483" s="461"/>
      <c r="O483" s="461"/>
      <c r="P483" s="461"/>
      <c r="Q483" s="461"/>
      <c r="R483" s="461"/>
      <c r="S483" s="461"/>
      <c r="T483" s="461"/>
      <c r="U483" s="461"/>
      <c r="V483" s="461"/>
      <c r="W483" s="461"/>
      <c r="X483" s="461"/>
      <c r="Y483" s="461"/>
      <c r="Z483" s="461"/>
      <c r="AA483" s="461"/>
      <c r="AB483" s="461"/>
      <c r="AC483" s="461"/>
      <c r="AD483" s="461"/>
      <c r="AE483" s="461"/>
      <c r="AF483" s="461"/>
      <c r="AG483" s="461"/>
      <c r="AH483" s="461"/>
      <c r="AI483" s="461"/>
      <c r="AJ483" s="461"/>
      <c r="AK483" s="461"/>
      <c r="AL483" s="461"/>
      <c r="AM483" s="461"/>
      <c r="AN483" s="461"/>
      <c r="AO483" s="461"/>
      <c r="AP483" s="461"/>
      <c r="AQ483" s="461"/>
      <c r="AR483" s="461"/>
      <c r="AS483" s="461"/>
      <c r="AT483" s="461"/>
      <c r="AU483" s="461"/>
      <c r="AV483" s="461"/>
      <c r="AW483" s="461"/>
      <c r="AX483" s="461"/>
      <c r="AY483" s="461"/>
      <c r="AZ483" s="461"/>
      <c r="BA483" s="461"/>
      <c r="BB483" s="461"/>
      <c r="BC483" s="461"/>
      <c r="BD483" s="461"/>
      <c r="BE483" s="461"/>
      <c r="BF483" s="461"/>
      <c r="BG483" s="18">
        <f t="shared" si="377"/>
        <v>0</v>
      </c>
    </row>
    <row r="484" spans="1:59" ht="12.95" customHeight="1" x14ac:dyDescent="0.2">
      <c r="A484" s="609"/>
      <c r="B484" s="606"/>
      <c r="C484" s="510"/>
      <c r="D484" s="519"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609"/>
      <c r="B485" s="606"/>
      <c r="C485" s="510"/>
      <c r="D485" s="517"/>
      <c r="E485" s="62" t="str">
        <f>$BJ$22</f>
        <v>Fem.</v>
      </c>
      <c r="F485" s="461"/>
      <c r="G485" s="461"/>
      <c r="H485" s="461"/>
      <c r="I485" s="461"/>
      <c r="J485" s="461"/>
      <c r="K485" s="461"/>
      <c r="L485" s="461"/>
      <c r="M485" s="461"/>
      <c r="N485" s="461"/>
      <c r="O485" s="461"/>
      <c r="P485" s="461"/>
      <c r="Q485" s="461"/>
      <c r="R485" s="461"/>
      <c r="S485" s="461"/>
      <c r="T485" s="461"/>
      <c r="U485" s="461"/>
      <c r="V485" s="461"/>
      <c r="W485" s="461"/>
      <c r="X485" s="461"/>
      <c r="Y485" s="461"/>
      <c r="Z485" s="461"/>
      <c r="AA485" s="461"/>
      <c r="AB485" s="461"/>
      <c r="AC485" s="461"/>
      <c r="AD485" s="461"/>
      <c r="AE485" s="461"/>
      <c r="AF485" s="461"/>
      <c r="AG485" s="461"/>
      <c r="AH485" s="461"/>
      <c r="AI485" s="461"/>
      <c r="AJ485" s="461"/>
      <c r="AK485" s="461"/>
      <c r="AL485" s="461"/>
      <c r="AM485" s="461"/>
      <c r="AN485" s="461"/>
      <c r="AO485" s="461"/>
      <c r="AP485" s="461"/>
      <c r="AQ485" s="461"/>
      <c r="AR485" s="461"/>
      <c r="AS485" s="461"/>
      <c r="AT485" s="461"/>
      <c r="AU485" s="461"/>
      <c r="AV485" s="461"/>
      <c r="AW485" s="461"/>
      <c r="AX485" s="461"/>
      <c r="AY485" s="461"/>
      <c r="AZ485" s="461"/>
      <c r="BA485" s="461"/>
      <c r="BB485" s="461"/>
      <c r="BC485" s="461"/>
      <c r="BD485" s="461"/>
      <c r="BE485" s="461"/>
      <c r="BF485" s="461"/>
      <c r="BG485" s="18">
        <f t="shared" si="377"/>
        <v>0</v>
      </c>
    </row>
    <row r="486" spans="1:59" ht="12.95" customHeight="1" thickBot="1" x14ac:dyDescent="0.25">
      <c r="A486" s="609"/>
      <c r="B486" s="606"/>
      <c r="C486" s="583"/>
      <c r="D486" s="520"/>
      <c r="E486" s="62" t="str">
        <f>$BJ$23</f>
        <v>Male</v>
      </c>
      <c r="F486" s="461"/>
      <c r="G486" s="461"/>
      <c r="H486" s="461"/>
      <c r="I486" s="461"/>
      <c r="J486" s="461"/>
      <c r="K486" s="461"/>
      <c r="L486" s="461"/>
      <c r="M486" s="461"/>
      <c r="N486" s="461"/>
      <c r="O486" s="461"/>
      <c r="P486" s="461"/>
      <c r="Q486" s="461"/>
      <c r="R486" s="461"/>
      <c r="S486" s="461"/>
      <c r="T486" s="461"/>
      <c r="U486" s="461"/>
      <c r="V486" s="461"/>
      <c r="W486" s="461"/>
      <c r="X486" s="461"/>
      <c r="Y486" s="461"/>
      <c r="Z486" s="461"/>
      <c r="AA486" s="461"/>
      <c r="AB486" s="461"/>
      <c r="AC486" s="461"/>
      <c r="AD486" s="461"/>
      <c r="AE486" s="461"/>
      <c r="AF486" s="461"/>
      <c r="AG486" s="461"/>
      <c r="AH486" s="461"/>
      <c r="AI486" s="461"/>
      <c r="AJ486" s="461"/>
      <c r="AK486" s="461"/>
      <c r="AL486" s="461"/>
      <c r="AM486" s="461"/>
      <c r="AN486" s="461"/>
      <c r="AO486" s="461"/>
      <c r="AP486" s="461"/>
      <c r="AQ486" s="461"/>
      <c r="AR486" s="461"/>
      <c r="AS486" s="461"/>
      <c r="AT486" s="461"/>
      <c r="AU486" s="461"/>
      <c r="AV486" s="461"/>
      <c r="AW486" s="461"/>
      <c r="AX486" s="461"/>
      <c r="AY486" s="461"/>
      <c r="AZ486" s="461"/>
      <c r="BA486" s="461"/>
      <c r="BB486" s="461"/>
      <c r="BC486" s="461"/>
      <c r="BD486" s="461"/>
      <c r="BE486" s="461"/>
      <c r="BF486" s="461"/>
      <c r="BG486" s="35">
        <f>SUM(F486:BF486)</f>
        <v>0</v>
      </c>
    </row>
    <row r="487" spans="1:59" ht="12.95" customHeight="1" x14ac:dyDescent="0.2">
      <c r="A487" s="609"/>
      <c r="B487" s="606"/>
      <c r="C487" s="509" t="str">
        <f>BK18</f>
        <v>60 to 64 years</v>
      </c>
      <c r="D487" s="513"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609"/>
      <c r="B488" s="606"/>
      <c r="C488" s="510"/>
      <c r="D488" s="514"/>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609"/>
      <c r="B489" s="606"/>
      <c r="C489" s="510"/>
      <c r="D489" s="515"/>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609"/>
      <c r="B490" s="606"/>
      <c r="C490" s="510"/>
      <c r="D490" s="516"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609"/>
      <c r="B491" s="606"/>
      <c r="C491" s="510"/>
      <c r="D491" s="517"/>
      <c r="E491" s="62" t="str">
        <f>$BJ$22</f>
        <v>Fem.</v>
      </c>
      <c r="F491" s="461"/>
      <c r="G491" s="461"/>
      <c r="H491" s="461"/>
      <c r="I491" s="461"/>
      <c r="J491" s="461"/>
      <c r="K491" s="461"/>
      <c r="L491" s="461"/>
      <c r="M491" s="461"/>
      <c r="N491" s="461"/>
      <c r="O491" s="461"/>
      <c r="P491" s="461"/>
      <c r="Q491" s="461"/>
      <c r="R491" s="461"/>
      <c r="S491" s="461"/>
      <c r="T491" s="461"/>
      <c r="U491" s="461"/>
      <c r="V491" s="461"/>
      <c r="W491" s="461"/>
      <c r="X491" s="461"/>
      <c r="Y491" s="461"/>
      <c r="Z491" s="461"/>
      <c r="AA491" s="461"/>
      <c r="AB491" s="461"/>
      <c r="AC491" s="461"/>
      <c r="AD491" s="461"/>
      <c r="AE491" s="461"/>
      <c r="AF491" s="461"/>
      <c r="AG491" s="461"/>
      <c r="AH491" s="461"/>
      <c r="AI491" s="461"/>
      <c r="AJ491" s="461"/>
      <c r="AK491" s="461"/>
      <c r="AL491" s="461"/>
      <c r="AM491" s="461"/>
      <c r="AN491" s="461"/>
      <c r="AO491" s="461"/>
      <c r="AP491" s="461"/>
      <c r="AQ491" s="461"/>
      <c r="AR491" s="461"/>
      <c r="AS491" s="461"/>
      <c r="AT491" s="461"/>
      <c r="AU491" s="461"/>
      <c r="AV491" s="461"/>
      <c r="AW491" s="461"/>
      <c r="AX491" s="461"/>
      <c r="AY491" s="461"/>
      <c r="AZ491" s="461"/>
      <c r="BA491" s="461"/>
      <c r="BB491" s="461"/>
      <c r="BC491" s="461"/>
      <c r="BD491" s="461"/>
      <c r="BE491" s="461"/>
      <c r="BF491" s="461"/>
      <c r="BG491" s="18">
        <f t="shared" si="382"/>
        <v>0</v>
      </c>
    </row>
    <row r="492" spans="1:59" ht="12.95" customHeight="1" x14ac:dyDescent="0.2">
      <c r="A492" s="609"/>
      <c r="B492" s="606"/>
      <c r="C492" s="510"/>
      <c r="D492" s="518"/>
      <c r="E492" s="62" t="str">
        <f>$BJ$23</f>
        <v>Male</v>
      </c>
      <c r="F492" s="461"/>
      <c r="G492" s="461"/>
      <c r="H492" s="461"/>
      <c r="I492" s="461"/>
      <c r="J492" s="461"/>
      <c r="K492" s="461"/>
      <c r="L492" s="461"/>
      <c r="M492" s="461"/>
      <c r="N492" s="461"/>
      <c r="O492" s="461"/>
      <c r="P492" s="461"/>
      <c r="Q492" s="461"/>
      <c r="R492" s="461"/>
      <c r="S492" s="461"/>
      <c r="T492" s="461"/>
      <c r="U492" s="461"/>
      <c r="V492" s="461"/>
      <c r="W492" s="461"/>
      <c r="X492" s="461"/>
      <c r="Y492" s="461"/>
      <c r="Z492" s="461"/>
      <c r="AA492" s="461"/>
      <c r="AB492" s="461"/>
      <c r="AC492" s="461"/>
      <c r="AD492" s="461"/>
      <c r="AE492" s="461"/>
      <c r="AF492" s="461"/>
      <c r="AG492" s="461"/>
      <c r="AH492" s="461"/>
      <c r="AI492" s="461"/>
      <c r="AJ492" s="461"/>
      <c r="AK492" s="461"/>
      <c r="AL492" s="461"/>
      <c r="AM492" s="461"/>
      <c r="AN492" s="461"/>
      <c r="AO492" s="461"/>
      <c r="AP492" s="461"/>
      <c r="AQ492" s="461"/>
      <c r="AR492" s="461"/>
      <c r="AS492" s="461"/>
      <c r="AT492" s="461"/>
      <c r="AU492" s="461"/>
      <c r="AV492" s="461"/>
      <c r="AW492" s="461"/>
      <c r="AX492" s="461"/>
      <c r="AY492" s="461"/>
      <c r="AZ492" s="461"/>
      <c r="BA492" s="461"/>
      <c r="BB492" s="461"/>
      <c r="BC492" s="461"/>
      <c r="BD492" s="461"/>
      <c r="BE492" s="461"/>
      <c r="BF492" s="461"/>
      <c r="BG492" s="18">
        <f t="shared" si="382"/>
        <v>0</v>
      </c>
    </row>
    <row r="493" spans="1:59" ht="12.95" customHeight="1" x14ac:dyDescent="0.2">
      <c r="A493" s="609"/>
      <c r="B493" s="606"/>
      <c r="C493" s="510"/>
      <c r="D493" s="516"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609"/>
      <c r="B494" s="606"/>
      <c r="C494" s="510"/>
      <c r="D494" s="517"/>
      <c r="E494" s="62" t="str">
        <f>$BJ$22</f>
        <v>Fem.</v>
      </c>
      <c r="F494" s="461"/>
      <c r="G494" s="461"/>
      <c r="H494" s="461"/>
      <c r="I494" s="461"/>
      <c r="J494" s="461"/>
      <c r="K494" s="461"/>
      <c r="L494" s="461"/>
      <c r="M494" s="461"/>
      <c r="N494" s="461"/>
      <c r="O494" s="461"/>
      <c r="P494" s="461"/>
      <c r="Q494" s="461"/>
      <c r="R494" s="461"/>
      <c r="S494" s="461"/>
      <c r="T494" s="461"/>
      <c r="U494" s="461"/>
      <c r="V494" s="461"/>
      <c r="W494" s="461"/>
      <c r="X494" s="461"/>
      <c r="Y494" s="461"/>
      <c r="Z494" s="461"/>
      <c r="AA494" s="461"/>
      <c r="AB494" s="461"/>
      <c r="AC494" s="461"/>
      <c r="AD494" s="461"/>
      <c r="AE494" s="461"/>
      <c r="AF494" s="461"/>
      <c r="AG494" s="461"/>
      <c r="AH494" s="461"/>
      <c r="AI494" s="461"/>
      <c r="AJ494" s="461"/>
      <c r="AK494" s="461"/>
      <c r="AL494" s="461"/>
      <c r="AM494" s="461"/>
      <c r="AN494" s="461"/>
      <c r="AO494" s="461"/>
      <c r="AP494" s="461"/>
      <c r="AQ494" s="461"/>
      <c r="AR494" s="461"/>
      <c r="AS494" s="461"/>
      <c r="AT494" s="461"/>
      <c r="AU494" s="461"/>
      <c r="AV494" s="461"/>
      <c r="AW494" s="461"/>
      <c r="AX494" s="461"/>
      <c r="AY494" s="461"/>
      <c r="AZ494" s="461"/>
      <c r="BA494" s="461"/>
      <c r="BB494" s="461"/>
      <c r="BC494" s="461"/>
      <c r="BD494" s="461"/>
      <c r="BE494" s="461"/>
      <c r="BF494" s="461"/>
      <c r="BG494" s="18">
        <f t="shared" si="382"/>
        <v>0</v>
      </c>
    </row>
    <row r="495" spans="1:59" ht="12.95" customHeight="1" x14ac:dyDescent="0.2">
      <c r="A495" s="609"/>
      <c r="B495" s="606"/>
      <c r="C495" s="510"/>
      <c r="D495" s="518"/>
      <c r="E495" s="62" t="str">
        <f>$BJ$23</f>
        <v>Male</v>
      </c>
      <c r="F495" s="461"/>
      <c r="G495" s="461"/>
      <c r="H495" s="461"/>
      <c r="I495" s="461"/>
      <c r="J495" s="461"/>
      <c r="K495" s="461"/>
      <c r="L495" s="461"/>
      <c r="M495" s="461"/>
      <c r="N495" s="461"/>
      <c r="O495" s="461"/>
      <c r="P495" s="461"/>
      <c r="Q495" s="461"/>
      <c r="R495" s="461"/>
      <c r="S495" s="461"/>
      <c r="T495" s="461"/>
      <c r="U495" s="461"/>
      <c r="V495" s="461"/>
      <c r="W495" s="461"/>
      <c r="X495" s="461"/>
      <c r="Y495" s="461"/>
      <c r="Z495" s="461"/>
      <c r="AA495" s="461"/>
      <c r="AB495" s="461"/>
      <c r="AC495" s="461"/>
      <c r="AD495" s="461"/>
      <c r="AE495" s="461"/>
      <c r="AF495" s="461"/>
      <c r="AG495" s="461"/>
      <c r="AH495" s="461"/>
      <c r="AI495" s="461"/>
      <c r="AJ495" s="461"/>
      <c r="AK495" s="461"/>
      <c r="AL495" s="461"/>
      <c r="AM495" s="461"/>
      <c r="AN495" s="461"/>
      <c r="AO495" s="461"/>
      <c r="AP495" s="461"/>
      <c r="AQ495" s="461"/>
      <c r="AR495" s="461"/>
      <c r="AS495" s="461"/>
      <c r="AT495" s="461"/>
      <c r="AU495" s="461"/>
      <c r="AV495" s="461"/>
      <c r="AW495" s="461"/>
      <c r="AX495" s="461"/>
      <c r="AY495" s="461"/>
      <c r="AZ495" s="461"/>
      <c r="BA495" s="461"/>
      <c r="BB495" s="461"/>
      <c r="BC495" s="461"/>
      <c r="BD495" s="461"/>
      <c r="BE495" s="461"/>
      <c r="BF495" s="461"/>
      <c r="BG495" s="18">
        <f t="shared" si="382"/>
        <v>0</v>
      </c>
    </row>
    <row r="496" spans="1:59" ht="12.95" customHeight="1" x14ac:dyDescent="0.2">
      <c r="A496" s="609"/>
      <c r="B496" s="606"/>
      <c r="C496" s="510"/>
      <c r="D496" s="519"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609"/>
      <c r="B497" s="606"/>
      <c r="C497" s="510"/>
      <c r="D497" s="517"/>
      <c r="E497" s="62" t="str">
        <f>$BJ$22</f>
        <v>Fem.</v>
      </c>
      <c r="F497" s="461"/>
      <c r="G497" s="461"/>
      <c r="H497" s="461"/>
      <c r="I497" s="461"/>
      <c r="J497" s="461"/>
      <c r="K497" s="461"/>
      <c r="L497" s="461"/>
      <c r="M497" s="461"/>
      <c r="N497" s="461"/>
      <c r="O497" s="461"/>
      <c r="P497" s="461"/>
      <c r="Q497" s="461"/>
      <c r="R497" s="461"/>
      <c r="S497" s="461"/>
      <c r="T497" s="461"/>
      <c r="U497" s="461"/>
      <c r="V497" s="461"/>
      <c r="W497" s="461"/>
      <c r="X497" s="461"/>
      <c r="Y497" s="461"/>
      <c r="Z497" s="461"/>
      <c r="AA497" s="461"/>
      <c r="AB497" s="461"/>
      <c r="AC497" s="461"/>
      <c r="AD497" s="461"/>
      <c r="AE497" s="461"/>
      <c r="AF497" s="461"/>
      <c r="AG497" s="461"/>
      <c r="AH497" s="461"/>
      <c r="AI497" s="461"/>
      <c r="AJ497" s="461"/>
      <c r="AK497" s="461"/>
      <c r="AL497" s="461"/>
      <c r="AM497" s="461"/>
      <c r="AN497" s="461"/>
      <c r="AO497" s="461"/>
      <c r="AP497" s="461"/>
      <c r="AQ497" s="461"/>
      <c r="AR497" s="461"/>
      <c r="AS497" s="461"/>
      <c r="AT497" s="461"/>
      <c r="AU497" s="461"/>
      <c r="AV497" s="461"/>
      <c r="AW497" s="461"/>
      <c r="AX497" s="461"/>
      <c r="AY497" s="461"/>
      <c r="AZ497" s="461"/>
      <c r="BA497" s="461"/>
      <c r="BB497" s="461"/>
      <c r="BC497" s="461"/>
      <c r="BD497" s="461"/>
      <c r="BE497" s="461"/>
      <c r="BF497" s="461"/>
      <c r="BG497" s="18">
        <f t="shared" si="382"/>
        <v>0</v>
      </c>
    </row>
    <row r="498" spans="1:63" ht="12.95" customHeight="1" thickBot="1" x14ac:dyDescent="0.25">
      <c r="A498" s="609"/>
      <c r="B498" s="606"/>
      <c r="C498" s="583"/>
      <c r="D498" s="520"/>
      <c r="E498" s="62" t="str">
        <f>$BJ$23</f>
        <v>Male</v>
      </c>
      <c r="F498" s="461"/>
      <c r="G498" s="461"/>
      <c r="H498" s="461"/>
      <c r="I498" s="461"/>
      <c r="J498" s="461"/>
      <c r="K498" s="461"/>
      <c r="L498" s="461"/>
      <c r="M498" s="461"/>
      <c r="N498" s="461"/>
      <c r="O498" s="461"/>
      <c r="P498" s="461"/>
      <c r="Q498" s="461"/>
      <c r="R498" s="461"/>
      <c r="S498" s="461"/>
      <c r="T498" s="461"/>
      <c r="U498" s="461"/>
      <c r="V498" s="461"/>
      <c r="W498" s="461"/>
      <c r="X498" s="461"/>
      <c r="Y498" s="461"/>
      <c r="Z498" s="461"/>
      <c r="AA498" s="461"/>
      <c r="AB498" s="461"/>
      <c r="AC498" s="461"/>
      <c r="AD498" s="461"/>
      <c r="AE498" s="461"/>
      <c r="AF498" s="461"/>
      <c r="AG498" s="461"/>
      <c r="AH498" s="461"/>
      <c r="AI498" s="461"/>
      <c r="AJ498" s="461"/>
      <c r="AK498" s="461"/>
      <c r="AL498" s="461"/>
      <c r="AM498" s="461"/>
      <c r="AN498" s="461"/>
      <c r="AO498" s="461"/>
      <c r="AP498" s="461"/>
      <c r="AQ498" s="461"/>
      <c r="AR498" s="461"/>
      <c r="AS498" s="461"/>
      <c r="AT498" s="461"/>
      <c r="AU498" s="461"/>
      <c r="AV498" s="461"/>
      <c r="AW498" s="461"/>
      <c r="AX498" s="461"/>
      <c r="AY498" s="461"/>
      <c r="AZ498" s="461"/>
      <c r="BA498" s="461"/>
      <c r="BB498" s="461"/>
      <c r="BC498" s="461"/>
      <c r="BD498" s="461"/>
      <c r="BE498" s="461"/>
      <c r="BF498" s="461"/>
      <c r="BG498" s="35">
        <f>SUM(F498:BF498)</f>
        <v>0</v>
      </c>
    </row>
    <row r="499" spans="1:63" ht="12.95" customHeight="1" x14ac:dyDescent="0.2">
      <c r="A499" s="609"/>
      <c r="B499" s="606"/>
      <c r="C499" s="509" t="str">
        <f>BK19</f>
        <v>65 years +</v>
      </c>
      <c r="D499" s="513"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609"/>
      <c r="B500" s="606"/>
      <c r="C500" s="510"/>
      <c r="D500" s="514"/>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609"/>
      <c r="B501" s="606"/>
      <c r="C501" s="510"/>
      <c r="D501" s="515"/>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609"/>
      <c r="B502" s="606"/>
      <c r="C502" s="510"/>
      <c r="D502" s="516"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609"/>
      <c r="B503" s="606"/>
      <c r="C503" s="510"/>
      <c r="D503" s="517"/>
      <c r="E503" s="62" t="str">
        <f>$BJ$22</f>
        <v>Fem.</v>
      </c>
      <c r="F503" s="461"/>
      <c r="G503" s="461"/>
      <c r="H503" s="461"/>
      <c r="I503" s="461"/>
      <c r="J503" s="461"/>
      <c r="K503" s="461"/>
      <c r="L503" s="461"/>
      <c r="M503" s="461"/>
      <c r="N503" s="461"/>
      <c r="O503" s="461"/>
      <c r="P503" s="461"/>
      <c r="Q503" s="461"/>
      <c r="R503" s="461"/>
      <c r="S503" s="461"/>
      <c r="T503" s="461"/>
      <c r="U503" s="461"/>
      <c r="V503" s="461"/>
      <c r="W503" s="461"/>
      <c r="X503" s="461"/>
      <c r="Y503" s="461"/>
      <c r="Z503" s="461"/>
      <c r="AA503" s="461"/>
      <c r="AB503" s="461"/>
      <c r="AC503" s="461"/>
      <c r="AD503" s="461"/>
      <c r="AE503" s="461"/>
      <c r="AF503" s="461"/>
      <c r="AG503" s="461"/>
      <c r="AH503" s="461"/>
      <c r="AI503" s="461"/>
      <c r="AJ503" s="461"/>
      <c r="AK503" s="461"/>
      <c r="AL503" s="461"/>
      <c r="AM503" s="461"/>
      <c r="AN503" s="461"/>
      <c r="AO503" s="461"/>
      <c r="AP503" s="461"/>
      <c r="AQ503" s="461"/>
      <c r="AR503" s="461"/>
      <c r="AS503" s="461"/>
      <c r="AT503" s="461"/>
      <c r="AU503" s="461"/>
      <c r="AV503" s="461"/>
      <c r="AW503" s="461"/>
      <c r="AX503" s="461"/>
      <c r="AY503" s="461"/>
      <c r="AZ503" s="461"/>
      <c r="BA503" s="461"/>
      <c r="BB503" s="461"/>
      <c r="BC503" s="461"/>
      <c r="BD503" s="461"/>
      <c r="BE503" s="461"/>
      <c r="BF503" s="461"/>
      <c r="BG503" s="18">
        <f t="shared" si="387"/>
        <v>0</v>
      </c>
    </row>
    <row r="504" spans="1:63" ht="12.95" customHeight="1" x14ac:dyDescent="0.2">
      <c r="A504" s="609"/>
      <c r="B504" s="606"/>
      <c r="C504" s="510"/>
      <c r="D504" s="518"/>
      <c r="E504" s="62" t="str">
        <f>$BJ$23</f>
        <v>Male</v>
      </c>
      <c r="F504" s="461"/>
      <c r="G504" s="461"/>
      <c r="H504" s="461"/>
      <c r="I504" s="461"/>
      <c r="J504" s="461"/>
      <c r="K504" s="461"/>
      <c r="L504" s="461"/>
      <c r="M504" s="461"/>
      <c r="N504" s="461"/>
      <c r="O504" s="461"/>
      <c r="P504" s="461"/>
      <c r="Q504" s="461"/>
      <c r="R504" s="461"/>
      <c r="S504" s="461"/>
      <c r="T504" s="461"/>
      <c r="U504" s="461"/>
      <c r="V504" s="461"/>
      <c r="W504" s="461"/>
      <c r="X504" s="461"/>
      <c r="Y504" s="461"/>
      <c r="Z504" s="461"/>
      <c r="AA504" s="461"/>
      <c r="AB504" s="461"/>
      <c r="AC504" s="461"/>
      <c r="AD504" s="461"/>
      <c r="AE504" s="461"/>
      <c r="AF504" s="461"/>
      <c r="AG504" s="461"/>
      <c r="AH504" s="461"/>
      <c r="AI504" s="461"/>
      <c r="AJ504" s="461"/>
      <c r="AK504" s="461"/>
      <c r="AL504" s="461"/>
      <c r="AM504" s="461"/>
      <c r="AN504" s="461"/>
      <c r="AO504" s="461"/>
      <c r="AP504" s="461"/>
      <c r="AQ504" s="461"/>
      <c r="AR504" s="461"/>
      <c r="AS504" s="461"/>
      <c r="AT504" s="461"/>
      <c r="AU504" s="461"/>
      <c r="AV504" s="461"/>
      <c r="AW504" s="461"/>
      <c r="AX504" s="461"/>
      <c r="AY504" s="461"/>
      <c r="AZ504" s="461"/>
      <c r="BA504" s="461"/>
      <c r="BB504" s="461"/>
      <c r="BC504" s="461"/>
      <c r="BD504" s="461"/>
      <c r="BE504" s="461"/>
      <c r="BF504" s="461"/>
      <c r="BG504" s="18">
        <f t="shared" si="387"/>
        <v>0</v>
      </c>
    </row>
    <row r="505" spans="1:63" ht="12.95" customHeight="1" x14ac:dyDescent="0.2">
      <c r="A505" s="609"/>
      <c r="B505" s="606"/>
      <c r="C505" s="510"/>
      <c r="D505" s="516"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609"/>
      <c r="B506" s="606"/>
      <c r="C506" s="510"/>
      <c r="D506" s="517"/>
      <c r="E506" s="62" t="str">
        <f>$BJ$22</f>
        <v>Fem.</v>
      </c>
      <c r="F506" s="461"/>
      <c r="G506" s="461"/>
      <c r="H506" s="461"/>
      <c r="I506" s="461"/>
      <c r="J506" s="461"/>
      <c r="K506" s="461"/>
      <c r="L506" s="461"/>
      <c r="M506" s="461"/>
      <c r="N506" s="461"/>
      <c r="O506" s="461"/>
      <c r="P506" s="461"/>
      <c r="Q506" s="461"/>
      <c r="R506" s="461"/>
      <c r="S506" s="461"/>
      <c r="T506" s="461"/>
      <c r="U506" s="461"/>
      <c r="V506" s="461"/>
      <c r="W506" s="461"/>
      <c r="X506" s="461"/>
      <c r="Y506" s="461"/>
      <c r="Z506" s="461"/>
      <c r="AA506" s="461"/>
      <c r="AB506" s="461"/>
      <c r="AC506" s="461"/>
      <c r="AD506" s="461"/>
      <c r="AE506" s="461"/>
      <c r="AF506" s="461"/>
      <c r="AG506" s="461"/>
      <c r="AH506" s="461"/>
      <c r="AI506" s="461"/>
      <c r="AJ506" s="461"/>
      <c r="AK506" s="461"/>
      <c r="AL506" s="461"/>
      <c r="AM506" s="461"/>
      <c r="AN506" s="461"/>
      <c r="AO506" s="461"/>
      <c r="AP506" s="461"/>
      <c r="AQ506" s="461"/>
      <c r="AR506" s="461"/>
      <c r="AS506" s="461"/>
      <c r="AT506" s="461"/>
      <c r="AU506" s="461"/>
      <c r="AV506" s="461"/>
      <c r="AW506" s="461"/>
      <c r="AX506" s="461"/>
      <c r="AY506" s="461"/>
      <c r="AZ506" s="461"/>
      <c r="BA506" s="461"/>
      <c r="BB506" s="461"/>
      <c r="BC506" s="461"/>
      <c r="BD506" s="461"/>
      <c r="BE506" s="461"/>
      <c r="BF506" s="461"/>
      <c r="BG506" s="18">
        <f t="shared" si="387"/>
        <v>0</v>
      </c>
    </row>
    <row r="507" spans="1:63" ht="12.95" customHeight="1" x14ac:dyDescent="0.2">
      <c r="A507" s="609"/>
      <c r="B507" s="606"/>
      <c r="C507" s="510"/>
      <c r="D507" s="518"/>
      <c r="E507" s="62" t="str">
        <f>$BJ$23</f>
        <v>Male</v>
      </c>
      <c r="F507" s="461"/>
      <c r="G507" s="461"/>
      <c r="H507" s="461"/>
      <c r="I507" s="461"/>
      <c r="J507" s="461"/>
      <c r="K507" s="461"/>
      <c r="L507" s="461"/>
      <c r="M507" s="461"/>
      <c r="N507" s="461"/>
      <c r="O507" s="461"/>
      <c r="P507" s="461"/>
      <c r="Q507" s="461"/>
      <c r="R507" s="461"/>
      <c r="S507" s="461"/>
      <c r="T507" s="461"/>
      <c r="U507" s="461"/>
      <c r="V507" s="461"/>
      <c r="W507" s="461"/>
      <c r="X507" s="461"/>
      <c r="Y507" s="461"/>
      <c r="Z507" s="461"/>
      <c r="AA507" s="461"/>
      <c r="AB507" s="461"/>
      <c r="AC507" s="461"/>
      <c r="AD507" s="461"/>
      <c r="AE507" s="461"/>
      <c r="AF507" s="461"/>
      <c r="AG507" s="461"/>
      <c r="AH507" s="461"/>
      <c r="AI507" s="461"/>
      <c r="AJ507" s="461"/>
      <c r="AK507" s="461"/>
      <c r="AL507" s="461"/>
      <c r="AM507" s="461"/>
      <c r="AN507" s="461"/>
      <c r="AO507" s="461"/>
      <c r="AP507" s="461"/>
      <c r="AQ507" s="461"/>
      <c r="AR507" s="461"/>
      <c r="AS507" s="461"/>
      <c r="AT507" s="461"/>
      <c r="AU507" s="461"/>
      <c r="AV507" s="461"/>
      <c r="AW507" s="461"/>
      <c r="AX507" s="461"/>
      <c r="AY507" s="461"/>
      <c r="AZ507" s="461"/>
      <c r="BA507" s="461"/>
      <c r="BB507" s="461"/>
      <c r="BC507" s="461"/>
      <c r="BD507" s="461"/>
      <c r="BE507" s="461"/>
      <c r="BF507" s="461"/>
      <c r="BG507" s="18">
        <f t="shared" si="387"/>
        <v>0</v>
      </c>
    </row>
    <row r="508" spans="1:63" ht="12.95" customHeight="1" x14ac:dyDescent="0.2">
      <c r="A508" s="609"/>
      <c r="B508" s="606"/>
      <c r="C508" s="510"/>
      <c r="D508" s="519"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609"/>
      <c r="B509" s="606"/>
      <c r="C509" s="510"/>
      <c r="D509" s="517"/>
      <c r="E509" s="62" t="str">
        <f>$BJ$22</f>
        <v>Fem.</v>
      </c>
      <c r="F509" s="461"/>
      <c r="G509" s="461"/>
      <c r="H509" s="461"/>
      <c r="I509" s="461"/>
      <c r="J509" s="461"/>
      <c r="K509" s="461"/>
      <c r="L509" s="461"/>
      <c r="M509" s="461"/>
      <c r="N509" s="461"/>
      <c r="O509" s="461"/>
      <c r="P509" s="461"/>
      <c r="Q509" s="461"/>
      <c r="R509" s="461"/>
      <c r="S509" s="461"/>
      <c r="T509" s="461"/>
      <c r="U509" s="461"/>
      <c r="V509" s="461"/>
      <c r="W509" s="461"/>
      <c r="X509" s="461"/>
      <c r="Y509" s="461"/>
      <c r="Z509" s="461"/>
      <c r="AA509" s="461"/>
      <c r="AB509" s="461"/>
      <c r="AC509" s="461"/>
      <c r="AD509" s="461"/>
      <c r="AE509" s="461"/>
      <c r="AF509" s="461"/>
      <c r="AG509" s="461"/>
      <c r="AH509" s="461"/>
      <c r="AI509" s="461"/>
      <c r="AJ509" s="461"/>
      <c r="AK509" s="461"/>
      <c r="AL509" s="461"/>
      <c r="AM509" s="461"/>
      <c r="AN509" s="461"/>
      <c r="AO509" s="461"/>
      <c r="AP509" s="461"/>
      <c r="AQ509" s="461"/>
      <c r="AR509" s="461"/>
      <c r="AS509" s="461"/>
      <c r="AT509" s="461"/>
      <c r="AU509" s="461"/>
      <c r="AV509" s="461"/>
      <c r="AW509" s="461"/>
      <c r="AX509" s="461"/>
      <c r="AY509" s="461"/>
      <c r="AZ509" s="461"/>
      <c r="BA509" s="461"/>
      <c r="BB509" s="461"/>
      <c r="BC509" s="461"/>
      <c r="BD509" s="461"/>
      <c r="BE509" s="461"/>
      <c r="BF509" s="461"/>
      <c r="BG509" s="18">
        <f t="shared" si="387"/>
        <v>0</v>
      </c>
    </row>
    <row r="510" spans="1:63" ht="12.95" customHeight="1" thickBot="1" x14ac:dyDescent="0.25">
      <c r="A510" s="609"/>
      <c r="B510" s="607"/>
      <c r="C510" s="583"/>
      <c r="D510" s="520"/>
      <c r="E510" s="62" t="str">
        <f>$BJ$23</f>
        <v>Male</v>
      </c>
      <c r="F510" s="461"/>
      <c r="G510" s="461"/>
      <c r="H510" s="461"/>
      <c r="I510" s="461"/>
      <c r="J510" s="461"/>
      <c r="K510" s="461"/>
      <c r="L510" s="461"/>
      <c r="M510" s="461"/>
      <c r="N510" s="461"/>
      <c r="O510" s="461"/>
      <c r="P510" s="461"/>
      <c r="Q510" s="461"/>
      <c r="R510" s="461"/>
      <c r="S510" s="461"/>
      <c r="T510" s="461"/>
      <c r="U510" s="461"/>
      <c r="V510" s="461"/>
      <c r="W510" s="461"/>
      <c r="X510" s="461"/>
      <c r="Y510" s="461"/>
      <c r="Z510" s="461"/>
      <c r="AA510" s="461"/>
      <c r="AB510" s="461"/>
      <c r="AC510" s="461"/>
      <c r="AD510" s="461"/>
      <c r="AE510" s="461"/>
      <c r="AF510" s="461"/>
      <c r="AG510" s="461"/>
      <c r="AH510" s="461"/>
      <c r="AI510" s="461"/>
      <c r="AJ510" s="461"/>
      <c r="AK510" s="461"/>
      <c r="AL510" s="461"/>
      <c r="AM510" s="461"/>
      <c r="AN510" s="461"/>
      <c r="AO510" s="461"/>
      <c r="AP510" s="461"/>
      <c r="AQ510" s="461"/>
      <c r="AR510" s="461"/>
      <c r="AS510" s="461"/>
      <c r="AT510" s="461"/>
      <c r="AU510" s="461"/>
      <c r="AV510" s="461"/>
      <c r="AW510" s="461"/>
      <c r="AX510" s="461"/>
      <c r="AY510" s="461"/>
      <c r="AZ510" s="461"/>
      <c r="BA510" s="461"/>
      <c r="BB510" s="461"/>
      <c r="BC510" s="461"/>
      <c r="BD510" s="461"/>
      <c r="BE510" s="461"/>
      <c r="BF510" s="461"/>
      <c r="BG510" s="35">
        <f>SUM(F510:BF510)</f>
        <v>0</v>
      </c>
    </row>
    <row r="511" spans="1:63" ht="12.95" customHeight="1" thickBot="1" x14ac:dyDescent="0.25">
      <c r="A511" s="609"/>
      <c r="B511" s="605" t="str">
        <f>BJ27</f>
        <v>Influenza A not subtypable</v>
      </c>
      <c r="C511" s="554" t="str">
        <f>$BJ$21</f>
        <v>Total</v>
      </c>
      <c r="D511" s="554"/>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8" t="str">
        <f>B511</f>
        <v>Influenza A not subtypable</v>
      </c>
      <c r="BJ511" s="559"/>
      <c r="BK511" s="560"/>
    </row>
    <row r="512" spans="1:63" ht="12.95" customHeight="1" x14ac:dyDescent="0.2">
      <c r="A512" s="609"/>
      <c r="B512" s="606"/>
      <c r="C512" s="554"/>
      <c r="D512" s="555"/>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61" t="str">
        <f>$BJ$17</f>
        <v>Fever</v>
      </c>
      <c r="BJ512" s="66" t="str">
        <f>$BJ$21</f>
        <v>Total</v>
      </c>
      <c r="BK512" s="76">
        <f>BG511</f>
        <v>0</v>
      </c>
    </row>
    <row r="513" spans="1:63" ht="12.95" customHeight="1" thickBot="1" x14ac:dyDescent="0.25">
      <c r="A513" s="609"/>
      <c r="B513" s="606"/>
      <c r="C513" s="556"/>
      <c r="D513" s="557"/>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62"/>
      <c r="BJ513" s="80" t="str">
        <f>$BJ$22</f>
        <v>Fem.</v>
      </c>
      <c r="BK513" s="77">
        <f>BG512</f>
        <v>0</v>
      </c>
    </row>
    <row r="514" spans="1:63" ht="12.95" customHeight="1" x14ac:dyDescent="0.2">
      <c r="A514" s="609"/>
      <c r="B514" s="606"/>
      <c r="C514" s="510" t="str">
        <f>BK11</f>
        <v>Under 6 months</v>
      </c>
      <c r="D514" s="513"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3"/>
      <c r="BJ514" s="80" t="str">
        <f>$BJ$23</f>
        <v>Male</v>
      </c>
      <c r="BK514" s="77">
        <f>BG513</f>
        <v>0</v>
      </c>
    </row>
    <row r="515" spans="1:63" ht="12.95" customHeight="1" x14ac:dyDescent="0.2">
      <c r="A515" s="609"/>
      <c r="B515" s="606"/>
      <c r="C515" s="510"/>
      <c r="D515" s="514"/>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44" t="str">
        <f>$BJ$18</f>
        <v>Hosp.</v>
      </c>
      <c r="BJ515" s="86" t="str">
        <f>$BJ$21</f>
        <v>Total</v>
      </c>
      <c r="BK515" s="21">
        <f>SUM(BK516:BK517)</f>
        <v>0</v>
      </c>
    </row>
    <row r="516" spans="1:63" ht="12.95" customHeight="1" x14ac:dyDescent="0.2">
      <c r="A516" s="609"/>
      <c r="B516" s="606"/>
      <c r="C516" s="510"/>
      <c r="D516" s="515"/>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45"/>
      <c r="BJ516" s="62" t="str">
        <f>$BJ$22</f>
        <v>Fem.</v>
      </c>
      <c r="BK516" s="39">
        <f>BG518+BG530+BG542+BG554+BG566+BG578+BG590+BG614</f>
        <v>0</v>
      </c>
    </row>
    <row r="517" spans="1:63" ht="12.95" customHeight="1" x14ac:dyDescent="0.2">
      <c r="A517" s="609"/>
      <c r="B517" s="606"/>
      <c r="C517" s="511"/>
      <c r="D517" s="516"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46"/>
      <c r="BJ517" s="62" t="str">
        <f>$BJ$23</f>
        <v>Male</v>
      </c>
      <c r="BK517" s="39">
        <f>BG519+BG531+BG543+BG555+BG567+BG579+BG591+BG615</f>
        <v>0</v>
      </c>
    </row>
    <row r="518" spans="1:63" ht="12.95" customHeight="1" x14ac:dyDescent="0.2">
      <c r="A518" s="609"/>
      <c r="B518" s="606"/>
      <c r="C518" s="511"/>
      <c r="D518" s="517"/>
      <c r="E518" s="62" t="str">
        <f>$BJ$22</f>
        <v>Fem.</v>
      </c>
      <c r="F518" s="461"/>
      <c r="G518" s="461"/>
      <c r="H518" s="461"/>
      <c r="I518" s="461"/>
      <c r="J518" s="461"/>
      <c r="K518" s="461"/>
      <c r="L518" s="461"/>
      <c r="M518" s="461"/>
      <c r="N518" s="461"/>
      <c r="O518" s="461"/>
      <c r="P518" s="461"/>
      <c r="Q518" s="461"/>
      <c r="R518" s="461"/>
      <c r="S518" s="461"/>
      <c r="T518" s="461"/>
      <c r="U518" s="461"/>
      <c r="V518" s="461"/>
      <c r="W518" s="461"/>
      <c r="X518" s="461"/>
      <c r="Y518" s="461"/>
      <c r="Z518" s="461"/>
      <c r="AA518" s="461"/>
      <c r="AB518" s="461"/>
      <c r="AC518" s="461"/>
      <c r="AD518" s="461"/>
      <c r="AE518" s="461"/>
      <c r="AF518" s="461"/>
      <c r="AG518" s="461"/>
      <c r="AH518" s="461"/>
      <c r="AI518" s="461"/>
      <c r="AJ518" s="461"/>
      <c r="AK518" s="461"/>
      <c r="AL518" s="461"/>
      <c r="AM518" s="461"/>
      <c r="AN518" s="461"/>
      <c r="AO518" s="461"/>
      <c r="AP518" s="461"/>
      <c r="AQ518" s="461"/>
      <c r="AR518" s="461"/>
      <c r="AS518" s="461"/>
      <c r="AT518" s="461"/>
      <c r="AU518" s="461"/>
      <c r="AV518" s="461"/>
      <c r="AW518" s="461"/>
      <c r="AX518" s="461"/>
      <c r="AY518" s="461"/>
      <c r="AZ518" s="461"/>
      <c r="BA518" s="461"/>
      <c r="BB518" s="461"/>
      <c r="BC518" s="461"/>
      <c r="BD518" s="461"/>
      <c r="BE518" s="461"/>
      <c r="BF518" s="461"/>
      <c r="BG518" s="18">
        <f t="shared" si="395"/>
        <v>0</v>
      </c>
      <c r="BI518" s="544" t="str">
        <f>$BJ$19</f>
        <v>ICU</v>
      </c>
      <c r="BJ518" s="86" t="str">
        <f>$BJ$21</f>
        <v>Total</v>
      </c>
      <c r="BK518" s="21">
        <f>SUM(BK519:BK520)</f>
        <v>0</v>
      </c>
    </row>
    <row r="519" spans="1:63" ht="12.95" customHeight="1" x14ac:dyDescent="0.2">
      <c r="A519" s="609"/>
      <c r="B519" s="606"/>
      <c r="C519" s="511"/>
      <c r="D519" s="518"/>
      <c r="E519" s="62" t="str">
        <f>$BJ$23</f>
        <v>Male</v>
      </c>
      <c r="F519" s="461"/>
      <c r="G519" s="461"/>
      <c r="H519" s="461"/>
      <c r="I519" s="461"/>
      <c r="J519" s="461"/>
      <c r="K519" s="461"/>
      <c r="L519" s="461"/>
      <c r="M519" s="461"/>
      <c r="N519" s="461"/>
      <c r="O519" s="461"/>
      <c r="P519" s="461"/>
      <c r="Q519" s="461"/>
      <c r="R519" s="461"/>
      <c r="S519" s="461"/>
      <c r="T519" s="461"/>
      <c r="U519" s="461"/>
      <c r="V519" s="461"/>
      <c r="W519" s="461"/>
      <c r="X519" s="461"/>
      <c r="Y519" s="461"/>
      <c r="Z519" s="461"/>
      <c r="AA519" s="461"/>
      <c r="AB519" s="461"/>
      <c r="AC519" s="461"/>
      <c r="AD519" s="461"/>
      <c r="AE519" s="461"/>
      <c r="AF519" s="461"/>
      <c r="AG519" s="461"/>
      <c r="AH519" s="461"/>
      <c r="AI519" s="461"/>
      <c r="AJ519" s="461"/>
      <c r="AK519" s="461"/>
      <c r="AL519" s="461"/>
      <c r="AM519" s="461"/>
      <c r="AN519" s="461"/>
      <c r="AO519" s="461"/>
      <c r="AP519" s="461"/>
      <c r="AQ519" s="461"/>
      <c r="AR519" s="461"/>
      <c r="AS519" s="461"/>
      <c r="AT519" s="461"/>
      <c r="AU519" s="461"/>
      <c r="AV519" s="461"/>
      <c r="AW519" s="461"/>
      <c r="AX519" s="461"/>
      <c r="AY519" s="461"/>
      <c r="AZ519" s="461"/>
      <c r="BA519" s="461"/>
      <c r="BB519" s="461"/>
      <c r="BC519" s="461"/>
      <c r="BD519" s="461"/>
      <c r="BE519" s="461"/>
      <c r="BF519" s="461"/>
      <c r="BG519" s="18">
        <f t="shared" si="395"/>
        <v>0</v>
      </c>
      <c r="BI519" s="545"/>
      <c r="BJ519" s="62" t="str">
        <f>$BJ$22</f>
        <v>Fem.</v>
      </c>
      <c r="BK519" s="39">
        <f>BG521+BG533+BG545+BG557+BG569+BG581+BG593+BG617</f>
        <v>0</v>
      </c>
    </row>
    <row r="520" spans="1:63" ht="12.95" customHeight="1" x14ac:dyDescent="0.2">
      <c r="A520" s="609"/>
      <c r="B520" s="606"/>
      <c r="C520" s="511"/>
      <c r="D520" s="516"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46"/>
      <c r="BJ520" s="62" t="str">
        <f>$BJ$23</f>
        <v>Male</v>
      </c>
      <c r="BK520" s="39">
        <f>BG522+BG534+BG546+BG558+BG570+BG582+BG594+BG618</f>
        <v>0</v>
      </c>
    </row>
    <row r="521" spans="1:63" ht="12.95" customHeight="1" x14ac:dyDescent="0.2">
      <c r="A521" s="609"/>
      <c r="B521" s="606"/>
      <c r="C521" s="511"/>
      <c r="D521" s="517"/>
      <c r="E521" s="62" t="str">
        <f>$BJ$22</f>
        <v>Fem.</v>
      </c>
      <c r="F521" s="461"/>
      <c r="G521" s="461"/>
      <c r="H521" s="461"/>
      <c r="I521" s="461"/>
      <c r="J521" s="461"/>
      <c r="K521" s="461"/>
      <c r="L521" s="461"/>
      <c r="M521" s="461"/>
      <c r="N521" s="461"/>
      <c r="O521" s="461"/>
      <c r="P521" s="461"/>
      <c r="Q521" s="461"/>
      <c r="R521" s="461"/>
      <c r="S521" s="461"/>
      <c r="T521" s="461"/>
      <c r="U521" s="461"/>
      <c r="V521" s="461"/>
      <c r="W521" s="461"/>
      <c r="X521" s="461"/>
      <c r="Y521" s="461"/>
      <c r="Z521" s="461"/>
      <c r="AA521" s="461"/>
      <c r="AB521" s="461"/>
      <c r="AC521" s="461"/>
      <c r="AD521" s="461"/>
      <c r="AE521" s="461"/>
      <c r="AF521" s="461"/>
      <c r="AG521" s="461"/>
      <c r="AH521" s="461"/>
      <c r="AI521" s="461"/>
      <c r="AJ521" s="461"/>
      <c r="AK521" s="461"/>
      <c r="AL521" s="461"/>
      <c r="AM521" s="461"/>
      <c r="AN521" s="461"/>
      <c r="AO521" s="461"/>
      <c r="AP521" s="461"/>
      <c r="AQ521" s="461"/>
      <c r="AR521" s="461"/>
      <c r="AS521" s="461"/>
      <c r="AT521" s="461"/>
      <c r="AU521" s="461"/>
      <c r="AV521" s="461"/>
      <c r="AW521" s="461"/>
      <c r="AX521" s="461"/>
      <c r="AY521" s="461"/>
      <c r="AZ521" s="461"/>
      <c r="BA521" s="461"/>
      <c r="BB521" s="461"/>
      <c r="BC521" s="461"/>
      <c r="BD521" s="461"/>
      <c r="BE521" s="461"/>
      <c r="BF521" s="461"/>
      <c r="BG521" s="18">
        <f t="shared" si="395"/>
        <v>0</v>
      </c>
      <c r="BI521" s="547" t="str">
        <f>$BJ$20</f>
        <v>Death</v>
      </c>
      <c r="BJ521" s="86" t="str">
        <f>$BJ$21</f>
        <v>Total</v>
      </c>
      <c r="BK521" s="21">
        <f>SUM(BK522:BK523)</f>
        <v>0</v>
      </c>
    </row>
    <row r="522" spans="1:63" ht="12.95" customHeight="1" x14ac:dyDescent="0.2">
      <c r="A522" s="609"/>
      <c r="B522" s="606"/>
      <c r="C522" s="511"/>
      <c r="D522" s="518"/>
      <c r="E522" s="62" t="str">
        <f>$BJ$23</f>
        <v>Male</v>
      </c>
      <c r="F522" s="461"/>
      <c r="G522" s="461"/>
      <c r="H522" s="461"/>
      <c r="I522" s="461"/>
      <c r="J522" s="461"/>
      <c r="K522" s="461"/>
      <c r="L522" s="461"/>
      <c r="M522" s="461"/>
      <c r="N522" s="461"/>
      <c r="O522" s="461"/>
      <c r="P522" s="461"/>
      <c r="Q522" s="461"/>
      <c r="R522" s="461"/>
      <c r="S522" s="461"/>
      <c r="T522" s="461"/>
      <c r="U522" s="461"/>
      <c r="V522" s="461"/>
      <c r="W522" s="461"/>
      <c r="X522" s="461"/>
      <c r="Y522" s="461"/>
      <c r="Z522" s="461"/>
      <c r="AA522" s="461"/>
      <c r="AB522" s="461"/>
      <c r="AC522" s="461"/>
      <c r="AD522" s="461"/>
      <c r="AE522" s="461"/>
      <c r="AF522" s="461"/>
      <c r="AG522" s="461"/>
      <c r="AH522" s="461"/>
      <c r="AI522" s="461"/>
      <c r="AJ522" s="461"/>
      <c r="AK522" s="461"/>
      <c r="AL522" s="461"/>
      <c r="AM522" s="461"/>
      <c r="AN522" s="461"/>
      <c r="AO522" s="461"/>
      <c r="AP522" s="461"/>
      <c r="AQ522" s="461"/>
      <c r="AR522" s="461"/>
      <c r="AS522" s="461"/>
      <c r="AT522" s="461"/>
      <c r="AU522" s="461"/>
      <c r="AV522" s="461"/>
      <c r="AW522" s="461"/>
      <c r="AX522" s="461"/>
      <c r="AY522" s="461"/>
      <c r="AZ522" s="461"/>
      <c r="BA522" s="461"/>
      <c r="BB522" s="461"/>
      <c r="BC522" s="461"/>
      <c r="BD522" s="461"/>
      <c r="BE522" s="461"/>
      <c r="BF522" s="461"/>
      <c r="BG522" s="18">
        <f t="shared" si="395"/>
        <v>0</v>
      </c>
      <c r="BI522" s="545"/>
      <c r="BJ522" s="62" t="str">
        <f>$BJ$22</f>
        <v>Fem.</v>
      </c>
      <c r="BK522" s="39">
        <f>BG524+BG536+BG548+BG560+BG572+BG584+BG596+BG620</f>
        <v>0</v>
      </c>
    </row>
    <row r="523" spans="1:63" ht="12.95" customHeight="1" thickBot="1" x14ac:dyDescent="0.25">
      <c r="A523" s="609"/>
      <c r="B523" s="606"/>
      <c r="C523" s="511"/>
      <c r="D523" s="519"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48"/>
      <c r="BJ523" s="63" t="str">
        <f>$BJ$23</f>
        <v>Male</v>
      </c>
      <c r="BK523" s="40">
        <f>BG525+BG537+BG549+BG561+BG573+BG585+BG597+BG621</f>
        <v>0</v>
      </c>
    </row>
    <row r="524" spans="1:63" ht="12.95" customHeight="1" x14ac:dyDescent="0.2">
      <c r="A524" s="609"/>
      <c r="B524" s="606"/>
      <c r="C524" s="511"/>
      <c r="D524" s="517"/>
      <c r="E524" s="62" t="str">
        <f>$BJ$22</f>
        <v>Fem.</v>
      </c>
      <c r="F524" s="461"/>
      <c r="G524" s="461"/>
      <c r="H524" s="461"/>
      <c r="I524" s="461"/>
      <c r="J524" s="461"/>
      <c r="K524" s="461"/>
      <c r="L524" s="461"/>
      <c r="M524" s="461"/>
      <c r="N524" s="461"/>
      <c r="O524" s="461"/>
      <c r="P524" s="461"/>
      <c r="Q524" s="461"/>
      <c r="R524" s="461"/>
      <c r="S524" s="461"/>
      <c r="T524" s="461"/>
      <c r="U524" s="461"/>
      <c r="V524" s="461"/>
      <c r="W524" s="461"/>
      <c r="X524" s="461"/>
      <c r="Y524" s="461"/>
      <c r="Z524" s="461"/>
      <c r="AA524" s="461"/>
      <c r="AB524" s="461"/>
      <c r="AC524" s="461"/>
      <c r="AD524" s="461"/>
      <c r="AE524" s="461"/>
      <c r="AF524" s="461"/>
      <c r="AG524" s="461"/>
      <c r="AH524" s="461"/>
      <c r="AI524" s="461"/>
      <c r="AJ524" s="461"/>
      <c r="AK524" s="461"/>
      <c r="AL524" s="461"/>
      <c r="AM524" s="461"/>
      <c r="AN524" s="461"/>
      <c r="AO524" s="461"/>
      <c r="AP524" s="461"/>
      <c r="AQ524" s="461"/>
      <c r="AR524" s="461"/>
      <c r="AS524" s="461"/>
      <c r="AT524" s="461"/>
      <c r="AU524" s="461"/>
      <c r="AV524" s="461"/>
      <c r="AW524" s="461"/>
      <c r="AX524" s="461"/>
      <c r="AY524" s="461"/>
      <c r="AZ524" s="461"/>
      <c r="BA524" s="461"/>
      <c r="BB524" s="461"/>
      <c r="BC524" s="461"/>
      <c r="BD524" s="461"/>
      <c r="BE524" s="461"/>
      <c r="BF524" s="461"/>
      <c r="BG524" s="18">
        <f t="shared" si="395"/>
        <v>0</v>
      </c>
    </row>
    <row r="525" spans="1:63" ht="12.95" customHeight="1" thickBot="1" x14ac:dyDescent="0.25">
      <c r="A525" s="609"/>
      <c r="B525" s="606"/>
      <c r="C525" s="512"/>
      <c r="D525" s="520"/>
      <c r="E525" s="62" t="str">
        <f>$BJ$23</f>
        <v>Male</v>
      </c>
      <c r="F525" s="461"/>
      <c r="G525" s="461"/>
      <c r="H525" s="461"/>
      <c r="I525" s="461"/>
      <c r="J525" s="461"/>
      <c r="K525" s="461"/>
      <c r="L525" s="461"/>
      <c r="M525" s="461"/>
      <c r="N525" s="461"/>
      <c r="O525" s="461"/>
      <c r="P525" s="461"/>
      <c r="Q525" s="461"/>
      <c r="R525" s="461"/>
      <c r="S525" s="461"/>
      <c r="T525" s="461"/>
      <c r="U525" s="461"/>
      <c r="V525" s="461"/>
      <c r="W525" s="461"/>
      <c r="X525" s="461"/>
      <c r="Y525" s="461"/>
      <c r="Z525" s="461"/>
      <c r="AA525" s="461"/>
      <c r="AB525" s="461"/>
      <c r="AC525" s="461"/>
      <c r="AD525" s="461"/>
      <c r="AE525" s="461"/>
      <c r="AF525" s="461"/>
      <c r="AG525" s="461"/>
      <c r="AH525" s="461"/>
      <c r="AI525" s="461"/>
      <c r="AJ525" s="461"/>
      <c r="AK525" s="461"/>
      <c r="AL525" s="461"/>
      <c r="AM525" s="461"/>
      <c r="AN525" s="461"/>
      <c r="AO525" s="461"/>
      <c r="AP525" s="461"/>
      <c r="AQ525" s="461"/>
      <c r="AR525" s="461"/>
      <c r="AS525" s="461"/>
      <c r="AT525" s="461"/>
      <c r="AU525" s="461"/>
      <c r="AV525" s="461"/>
      <c r="AW525" s="461"/>
      <c r="AX525" s="461"/>
      <c r="AY525" s="461"/>
      <c r="AZ525" s="461"/>
      <c r="BA525" s="461"/>
      <c r="BB525" s="461"/>
      <c r="BC525" s="461"/>
      <c r="BD525" s="461"/>
      <c r="BE525" s="461"/>
      <c r="BF525" s="461"/>
      <c r="BG525" s="35">
        <f>SUM(F525:BF525)</f>
        <v>0</v>
      </c>
      <c r="BI525" s="549"/>
      <c r="BJ525" s="549"/>
      <c r="BK525" s="549"/>
    </row>
    <row r="526" spans="1:63" ht="12.95" customHeight="1" x14ac:dyDescent="0.2">
      <c r="A526" s="609"/>
      <c r="B526" s="606"/>
      <c r="C526" s="509" t="str">
        <f>BK12</f>
        <v>6 to 11 months</v>
      </c>
      <c r="D526" s="513"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609"/>
      <c r="B527" s="606"/>
      <c r="C527" s="510"/>
      <c r="D527" s="514"/>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609"/>
      <c r="B528" s="606"/>
      <c r="C528" s="510"/>
      <c r="D528" s="515"/>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609"/>
      <c r="B529" s="606"/>
      <c r="C529" s="511"/>
      <c r="D529" s="516"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609"/>
      <c r="B530" s="606"/>
      <c r="C530" s="511"/>
      <c r="D530" s="517"/>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609"/>
      <c r="B531" s="606"/>
      <c r="C531" s="511"/>
      <c r="D531" s="518"/>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609"/>
      <c r="B532" s="606"/>
      <c r="C532" s="511"/>
      <c r="D532" s="516"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609"/>
      <c r="B533" s="606"/>
      <c r="C533" s="511"/>
      <c r="D533" s="517"/>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609"/>
      <c r="B534" s="606"/>
      <c r="C534" s="511"/>
      <c r="D534" s="518"/>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609"/>
      <c r="B535" s="606"/>
      <c r="C535" s="511"/>
      <c r="D535" s="519"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609"/>
      <c r="B536" s="606"/>
      <c r="C536" s="511"/>
      <c r="D536" s="517"/>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609"/>
      <c r="B537" s="606"/>
      <c r="C537" s="512"/>
      <c r="D537" s="520"/>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609"/>
      <c r="B538" s="606"/>
      <c r="C538" s="509" t="str">
        <f>BK13</f>
        <v>12 to 23 months</v>
      </c>
      <c r="D538" s="513"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609"/>
      <c r="B539" s="606"/>
      <c r="C539" s="510"/>
      <c r="D539" s="514"/>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609"/>
      <c r="B540" s="606"/>
      <c r="C540" s="510"/>
      <c r="D540" s="515"/>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609"/>
      <c r="B541" s="606"/>
      <c r="C541" s="511"/>
      <c r="D541" s="516"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609"/>
      <c r="B542" s="606"/>
      <c r="C542" s="511"/>
      <c r="D542" s="517"/>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609"/>
      <c r="B543" s="606"/>
      <c r="C543" s="511"/>
      <c r="D543" s="518"/>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609"/>
      <c r="B544" s="606"/>
      <c r="C544" s="511"/>
      <c r="D544" s="516"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609"/>
      <c r="B545" s="606"/>
      <c r="C545" s="511"/>
      <c r="D545" s="517"/>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609"/>
      <c r="B546" s="606"/>
      <c r="C546" s="511"/>
      <c r="D546" s="518"/>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609"/>
      <c r="B547" s="606"/>
      <c r="C547" s="511"/>
      <c r="D547" s="519"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609"/>
      <c r="B548" s="606"/>
      <c r="C548" s="511"/>
      <c r="D548" s="517"/>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609"/>
      <c r="B549" s="606"/>
      <c r="C549" s="512"/>
      <c r="D549" s="520"/>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609"/>
      <c r="B550" s="606"/>
      <c r="C550" s="509" t="str">
        <f>BK14</f>
        <v>2 to 4 years</v>
      </c>
      <c r="D550" s="513"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609"/>
      <c r="B551" s="606"/>
      <c r="C551" s="510"/>
      <c r="D551" s="514"/>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609"/>
      <c r="B552" s="606"/>
      <c r="C552" s="510"/>
      <c r="D552" s="515"/>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609"/>
      <c r="B553" s="606"/>
      <c r="C553" s="511"/>
      <c r="D553" s="516"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609"/>
      <c r="B554" s="606"/>
      <c r="C554" s="511"/>
      <c r="D554" s="517"/>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609"/>
      <c r="B555" s="606"/>
      <c r="C555" s="511"/>
      <c r="D555" s="518"/>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609"/>
      <c r="B556" s="606"/>
      <c r="C556" s="511"/>
      <c r="D556" s="516"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609"/>
      <c r="B557" s="606"/>
      <c r="C557" s="511"/>
      <c r="D557" s="517"/>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609"/>
      <c r="B558" s="606"/>
      <c r="C558" s="511"/>
      <c r="D558" s="518"/>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609"/>
      <c r="B559" s="606"/>
      <c r="C559" s="511"/>
      <c r="D559" s="519"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609"/>
      <c r="B560" s="606"/>
      <c r="C560" s="511"/>
      <c r="D560" s="517"/>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609"/>
      <c r="B561" s="606"/>
      <c r="C561" s="512"/>
      <c r="D561" s="520"/>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609"/>
      <c r="B562" s="606"/>
      <c r="C562" s="509" t="str">
        <f>BK15</f>
        <v>5 to 14 years</v>
      </c>
      <c r="D562" s="513"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609"/>
      <c r="B563" s="606"/>
      <c r="C563" s="510"/>
      <c r="D563" s="514"/>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609"/>
      <c r="B564" s="606"/>
      <c r="C564" s="510"/>
      <c r="D564" s="515"/>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609"/>
      <c r="B565" s="606"/>
      <c r="C565" s="511"/>
      <c r="D565" s="516"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609"/>
      <c r="B566" s="606"/>
      <c r="C566" s="511"/>
      <c r="D566" s="517"/>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609"/>
      <c r="B567" s="606"/>
      <c r="C567" s="511"/>
      <c r="D567" s="518"/>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609"/>
      <c r="B568" s="606"/>
      <c r="C568" s="511"/>
      <c r="D568" s="516"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609"/>
      <c r="B569" s="606"/>
      <c r="C569" s="511"/>
      <c r="D569" s="517"/>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609"/>
      <c r="B570" s="606"/>
      <c r="C570" s="511"/>
      <c r="D570" s="518"/>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609"/>
      <c r="B571" s="606"/>
      <c r="C571" s="511"/>
      <c r="D571" s="519"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609"/>
      <c r="B572" s="606"/>
      <c r="C572" s="511"/>
      <c r="D572" s="517"/>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609"/>
      <c r="B573" s="606"/>
      <c r="C573" s="512"/>
      <c r="D573" s="520"/>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609"/>
      <c r="B574" s="606"/>
      <c r="C574" s="509" t="str">
        <f>BK16</f>
        <v>15 to 49 years</v>
      </c>
      <c r="D574" s="513"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609"/>
      <c r="B575" s="606"/>
      <c r="C575" s="510"/>
      <c r="D575" s="514"/>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609"/>
      <c r="B576" s="606"/>
      <c r="C576" s="510"/>
      <c r="D576" s="515"/>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609"/>
      <c r="B577" s="606"/>
      <c r="C577" s="511"/>
      <c r="D577" s="516"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609"/>
      <c r="B578" s="606"/>
      <c r="C578" s="511"/>
      <c r="D578" s="517"/>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609"/>
      <c r="B579" s="606"/>
      <c r="C579" s="511"/>
      <c r="D579" s="518"/>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609"/>
      <c r="B580" s="606"/>
      <c r="C580" s="511"/>
      <c r="D580" s="516"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609"/>
      <c r="B581" s="606"/>
      <c r="C581" s="511"/>
      <c r="D581" s="517"/>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609"/>
      <c r="B582" s="606"/>
      <c r="C582" s="511"/>
      <c r="D582" s="518"/>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609"/>
      <c r="B583" s="606"/>
      <c r="C583" s="511"/>
      <c r="D583" s="519"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609"/>
      <c r="B584" s="606"/>
      <c r="C584" s="511"/>
      <c r="D584" s="517"/>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609"/>
      <c r="B585" s="606"/>
      <c r="C585" s="512"/>
      <c r="D585" s="520"/>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609"/>
      <c r="B586" s="606"/>
      <c r="C586" s="509" t="str">
        <f>BK17</f>
        <v>50 to 59 years</v>
      </c>
      <c r="D586" s="513"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609"/>
      <c r="B587" s="606"/>
      <c r="C587" s="510"/>
      <c r="D587" s="514"/>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609"/>
      <c r="B588" s="606"/>
      <c r="C588" s="510"/>
      <c r="D588" s="515"/>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609"/>
      <c r="B589" s="606"/>
      <c r="C589" s="511"/>
      <c r="D589" s="516"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609"/>
      <c r="B590" s="606"/>
      <c r="C590" s="511"/>
      <c r="D590" s="517"/>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609"/>
      <c r="B591" s="606"/>
      <c r="C591" s="511"/>
      <c r="D591" s="518"/>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609"/>
      <c r="B592" s="606"/>
      <c r="C592" s="511"/>
      <c r="D592" s="516"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609"/>
      <c r="B593" s="606"/>
      <c r="C593" s="511"/>
      <c r="D593" s="517"/>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609"/>
      <c r="B594" s="606"/>
      <c r="C594" s="511"/>
      <c r="D594" s="518"/>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609"/>
      <c r="B595" s="606"/>
      <c r="C595" s="511"/>
      <c r="D595" s="519"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609"/>
      <c r="B596" s="606"/>
      <c r="C596" s="511"/>
      <c r="D596" s="517"/>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609"/>
      <c r="B597" s="606"/>
      <c r="C597" s="512"/>
      <c r="D597" s="520"/>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609"/>
      <c r="B598" s="606"/>
      <c r="C598" s="509" t="str">
        <f>BK18</f>
        <v>60 to 64 years</v>
      </c>
      <c r="D598" s="513"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609"/>
      <c r="B599" s="606"/>
      <c r="C599" s="510"/>
      <c r="D599" s="514"/>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609"/>
      <c r="B600" s="606"/>
      <c r="C600" s="510"/>
      <c r="D600" s="515"/>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609"/>
      <c r="B601" s="606"/>
      <c r="C601" s="511"/>
      <c r="D601" s="516"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609"/>
      <c r="B602" s="606"/>
      <c r="C602" s="511"/>
      <c r="D602" s="517"/>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609"/>
      <c r="B603" s="606"/>
      <c r="C603" s="511"/>
      <c r="D603" s="518"/>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609"/>
      <c r="B604" s="606"/>
      <c r="C604" s="511"/>
      <c r="D604" s="516"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609"/>
      <c r="B605" s="606"/>
      <c r="C605" s="511"/>
      <c r="D605" s="517"/>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609"/>
      <c r="B606" s="606"/>
      <c r="C606" s="511"/>
      <c r="D606" s="518"/>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609"/>
      <c r="B607" s="606"/>
      <c r="C607" s="511"/>
      <c r="D607" s="519"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609"/>
      <c r="B608" s="606"/>
      <c r="C608" s="511"/>
      <c r="D608" s="517"/>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609"/>
      <c r="B609" s="606"/>
      <c r="C609" s="512"/>
      <c r="D609" s="520"/>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609"/>
      <c r="B610" s="606"/>
      <c r="C610" s="509" t="str">
        <f>BK19</f>
        <v>65 years +</v>
      </c>
      <c r="D610" s="513"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609"/>
      <c r="B611" s="606"/>
      <c r="C611" s="510"/>
      <c r="D611" s="514"/>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609"/>
      <c r="B612" s="606"/>
      <c r="C612" s="510"/>
      <c r="D612" s="515"/>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609"/>
      <c r="B613" s="606"/>
      <c r="C613" s="511"/>
      <c r="D613" s="516"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609"/>
      <c r="B614" s="606"/>
      <c r="C614" s="511"/>
      <c r="D614" s="517"/>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609"/>
      <c r="B615" s="606"/>
      <c r="C615" s="511"/>
      <c r="D615" s="518"/>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609"/>
      <c r="B616" s="606"/>
      <c r="C616" s="511"/>
      <c r="D616" s="516"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609"/>
      <c r="B617" s="606"/>
      <c r="C617" s="511"/>
      <c r="D617" s="517"/>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609"/>
      <c r="B618" s="606"/>
      <c r="C618" s="511"/>
      <c r="D618" s="518"/>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609"/>
      <c r="B619" s="606"/>
      <c r="C619" s="511"/>
      <c r="D619" s="519"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609"/>
      <c r="B620" s="606"/>
      <c r="C620" s="511"/>
      <c r="D620" s="517"/>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609"/>
      <c r="B621" s="607"/>
      <c r="C621" s="512"/>
      <c r="D621" s="520"/>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609"/>
      <c r="B622" s="605" t="str">
        <f>BJ28</f>
        <v>Influenza A/H1</v>
      </c>
      <c r="C622" s="554" t="str">
        <f>$BJ$21</f>
        <v>Total</v>
      </c>
      <c r="D622" s="554"/>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8" t="str">
        <f>B622</f>
        <v>Influenza A/H1</v>
      </c>
      <c r="BJ622" s="559"/>
      <c r="BK622" s="560"/>
    </row>
    <row r="623" spans="1:63" ht="12.95" customHeight="1" x14ac:dyDescent="0.2">
      <c r="A623" s="609"/>
      <c r="B623" s="606"/>
      <c r="C623" s="554"/>
      <c r="D623" s="555"/>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61" t="str">
        <f>$BJ$17</f>
        <v>Fever</v>
      </c>
      <c r="BJ623" s="66" t="str">
        <f>$BJ$21</f>
        <v>Total</v>
      </c>
      <c r="BK623" s="76">
        <f>BG622</f>
        <v>3</v>
      </c>
    </row>
    <row r="624" spans="1:63" ht="12.95" customHeight="1" thickBot="1" x14ac:dyDescent="0.25">
      <c r="A624" s="609"/>
      <c r="B624" s="606"/>
      <c r="C624" s="556"/>
      <c r="D624" s="557"/>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62"/>
      <c r="BJ624" s="80" t="str">
        <f>$BJ$22</f>
        <v>Fem.</v>
      </c>
      <c r="BK624" s="77">
        <f>BG623</f>
        <v>1</v>
      </c>
    </row>
    <row r="625" spans="1:63" ht="12.95" customHeight="1" x14ac:dyDescent="0.2">
      <c r="A625" s="609"/>
      <c r="B625" s="606"/>
      <c r="C625" s="510" t="str">
        <f>BK11</f>
        <v>Under 6 months</v>
      </c>
      <c r="D625" s="513"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3"/>
      <c r="BJ625" s="80" t="str">
        <f>$BJ$23</f>
        <v>Male</v>
      </c>
      <c r="BK625" s="77">
        <f>BG624</f>
        <v>2</v>
      </c>
    </row>
    <row r="626" spans="1:63" ht="12.95" customHeight="1" x14ac:dyDescent="0.2">
      <c r="A626" s="609"/>
      <c r="B626" s="606"/>
      <c r="C626" s="510"/>
      <c r="D626" s="514"/>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44" t="str">
        <f>$BJ$18</f>
        <v>Hosp.</v>
      </c>
      <c r="BJ626" s="86" t="str">
        <f>$BJ$21</f>
        <v>Total</v>
      </c>
      <c r="BK626" s="21">
        <f>SUM(BK627:BK628)</f>
        <v>7</v>
      </c>
    </row>
    <row r="627" spans="1:63" ht="12.95" customHeight="1" x14ac:dyDescent="0.2">
      <c r="A627" s="609"/>
      <c r="B627" s="606"/>
      <c r="C627" s="510"/>
      <c r="D627" s="515"/>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45"/>
      <c r="BJ627" s="62" t="str">
        <f>$BJ$22</f>
        <v>Fem.</v>
      </c>
      <c r="BK627" s="39">
        <f>BG629+BG641+BG653+BG665+BG677+BG689+BG701+BG725</f>
        <v>3</v>
      </c>
    </row>
    <row r="628" spans="1:63" ht="12.95" customHeight="1" x14ac:dyDescent="0.2">
      <c r="A628" s="609"/>
      <c r="B628" s="606"/>
      <c r="C628" s="511"/>
      <c r="D628" s="516"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46"/>
      <c r="BJ628" s="62" t="str">
        <f>$BJ$23</f>
        <v>Male</v>
      </c>
      <c r="BK628" s="39">
        <f>BG630+BG642+BG654+BG666+BG678+BG690+BG702+BG726</f>
        <v>4</v>
      </c>
    </row>
    <row r="629" spans="1:63" ht="12.95" customHeight="1" x14ac:dyDescent="0.2">
      <c r="A629" s="609"/>
      <c r="B629" s="606"/>
      <c r="C629" s="511"/>
      <c r="D629" s="517"/>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44" t="str">
        <f>$BJ$19</f>
        <v>ICU</v>
      </c>
      <c r="BJ629" s="86" t="str">
        <f>$BJ$21</f>
        <v>Total</v>
      </c>
      <c r="BK629" s="21">
        <f>SUM(BK630:BK631)</f>
        <v>11</v>
      </c>
    </row>
    <row r="630" spans="1:63" ht="12.95" customHeight="1" x14ac:dyDescent="0.2">
      <c r="A630" s="609"/>
      <c r="B630" s="606"/>
      <c r="C630" s="511"/>
      <c r="D630" s="518"/>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45"/>
      <c r="BJ630" s="62" t="str">
        <f>$BJ$22</f>
        <v>Fem.</v>
      </c>
      <c r="BK630" s="39">
        <f>BG632+BG644+BG656+BG668+BG680+BG692+BG704+BG728</f>
        <v>5</v>
      </c>
    </row>
    <row r="631" spans="1:63" ht="12.95" customHeight="1" x14ac:dyDescent="0.2">
      <c r="A631" s="609"/>
      <c r="B631" s="606"/>
      <c r="C631" s="511"/>
      <c r="D631" s="516"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46"/>
      <c r="BJ631" s="62" t="str">
        <f>$BJ$23</f>
        <v>Male</v>
      </c>
      <c r="BK631" s="39">
        <f>BG633+BG645+BG657+BG669+BG681+BG693+BG705+BG729</f>
        <v>6</v>
      </c>
    </row>
    <row r="632" spans="1:63" ht="12.95" customHeight="1" x14ac:dyDescent="0.2">
      <c r="A632" s="609"/>
      <c r="B632" s="606"/>
      <c r="C632" s="511"/>
      <c r="D632" s="517"/>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47" t="str">
        <f>$BJ$20</f>
        <v>Death</v>
      </c>
      <c r="BJ632" s="86" t="str">
        <f>$BJ$21</f>
        <v>Total</v>
      </c>
      <c r="BK632" s="21">
        <f>SUM(BK633:BK634)</f>
        <v>15</v>
      </c>
    </row>
    <row r="633" spans="1:63" ht="12.95" customHeight="1" x14ac:dyDescent="0.2">
      <c r="A633" s="609"/>
      <c r="B633" s="606"/>
      <c r="C633" s="511"/>
      <c r="D633" s="518"/>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45"/>
      <c r="BJ633" s="62" t="str">
        <f>$BJ$22</f>
        <v>Fem.</v>
      </c>
      <c r="BK633" s="39">
        <f>BG635+BG647+BG659+BG671+BG683+BG695+BG707+BG731</f>
        <v>7</v>
      </c>
    </row>
    <row r="634" spans="1:63" ht="12.95" customHeight="1" thickBot="1" x14ac:dyDescent="0.25">
      <c r="A634" s="609"/>
      <c r="B634" s="606"/>
      <c r="C634" s="511"/>
      <c r="D634" s="519"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48"/>
      <c r="BJ634" s="63" t="str">
        <f>$BJ$23</f>
        <v>Male</v>
      </c>
      <c r="BK634" s="40">
        <f>BG636+BG648+BG660+BG672+BG684+BG696+BG708+BG732</f>
        <v>8</v>
      </c>
    </row>
    <row r="635" spans="1:63" ht="12.95" customHeight="1" x14ac:dyDescent="0.2">
      <c r="A635" s="609"/>
      <c r="B635" s="606"/>
      <c r="C635" s="511"/>
      <c r="D635" s="517"/>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609"/>
      <c r="B636" s="606"/>
      <c r="C636" s="512"/>
      <c r="D636" s="520"/>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49"/>
      <c r="BJ636" s="549"/>
      <c r="BK636" s="549"/>
    </row>
    <row r="637" spans="1:63" ht="12.95" customHeight="1" x14ac:dyDescent="0.2">
      <c r="A637" s="609"/>
      <c r="B637" s="606"/>
      <c r="C637" s="509" t="str">
        <f>BK12</f>
        <v>6 to 11 months</v>
      </c>
      <c r="D637" s="513"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609"/>
      <c r="B638" s="606"/>
      <c r="C638" s="510"/>
      <c r="D638" s="514"/>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609"/>
      <c r="B639" s="606"/>
      <c r="C639" s="510"/>
      <c r="D639" s="515"/>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609"/>
      <c r="B640" s="606"/>
      <c r="C640" s="511"/>
      <c r="D640" s="516"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609"/>
      <c r="B641" s="606"/>
      <c r="C641" s="511"/>
      <c r="D641" s="517"/>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609"/>
      <c r="B642" s="606"/>
      <c r="C642" s="511"/>
      <c r="D642" s="518"/>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609"/>
      <c r="B643" s="606"/>
      <c r="C643" s="511"/>
      <c r="D643" s="516"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609"/>
      <c r="B644" s="606"/>
      <c r="C644" s="511"/>
      <c r="D644" s="517"/>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609"/>
      <c r="B645" s="606"/>
      <c r="C645" s="511"/>
      <c r="D645" s="518"/>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609"/>
      <c r="B646" s="606"/>
      <c r="C646" s="511"/>
      <c r="D646" s="519"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609"/>
      <c r="B647" s="606"/>
      <c r="C647" s="511"/>
      <c r="D647" s="517"/>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609"/>
      <c r="B648" s="606"/>
      <c r="C648" s="512"/>
      <c r="D648" s="520"/>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609"/>
      <c r="B649" s="606"/>
      <c r="C649" s="509" t="str">
        <f>BK13</f>
        <v>12 to 23 months</v>
      </c>
      <c r="D649" s="513"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609"/>
      <c r="B650" s="606"/>
      <c r="C650" s="510"/>
      <c r="D650" s="514"/>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609"/>
      <c r="B651" s="606"/>
      <c r="C651" s="510"/>
      <c r="D651" s="515"/>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609"/>
      <c r="B652" s="606"/>
      <c r="C652" s="511"/>
      <c r="D652" s="516"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609"/>
      <c r="B653" s="606"/>
      <c r="C653" s="511"/>
      <c r="D653" s="517"/>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609"/>
      <c r="B654" s="606"/>
      <c r="C654" s="511"/>
      <c r="D654" s="518"/>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609"/>
      <c r="B655" s="606"/>
      <c r="C655" s="511"/>
      <c r="D655" s="516"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609"/>
      <c r="B656" s="606"/>
      <c r="C656" s="511"/>
      <c r="D656" s="517"/>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609"/>
      <c r="B657" s="606"/>
      <c r="C657" s="511"/>
      <c r="D657" s="518"/>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609"/>
      <c r="B658" s="606"/>
      <c r="C658" s="511"/>
      <c r="D658" s="519"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609"/>
      <c r="B659" s="606"/>
      <c r="C659" s="511"/>
      <c r="D659" s="517"/>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609"/>
      <c r="B660" s="606"/>
      <c r="C660" s="512"/>
      <c r="D660" s="520"/>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609"/>
      <c r="B661" s="606"/>
      <c r="C661" s="509" t="str">
        <f>BK14</f>
        <v>2 to 4 years</v>
      </c>
      <c r="D661" s="513"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609"/>
      <c r="B662" s="606"/>
      <c r="C662" s="510"/>
      <c r="D662" s="514"/>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609"/>
      <c r="B663" s="606"/>
      <c r="C663" s="510"/>
      <c r="D663" s="515"/>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609"/>
      <c r="B664" s="606"/>
      <c r="C664" s="511"/>
      <c r="D664" s="516"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609"/>
      <c r="B665" s="606"/>
      <c r="C665" s="511"/>
      <c r="D665" s="517"/>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609"/>
      <c r="B666" s="606"/>
      <c r="C666" s="511"/>
      <c r="D666" s="518"/>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609"/>
      <c r="B667" s="606"/>
      <c r="C667" s="511"/>
      <c r="D667" s="516"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609"/>
      <c r="B668" s="606"/>
      <c r="C668" s="511"/>
      <c r="D668" s="517"/>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609"/>
      <c r="B669" s="606"/>
      <c r="C669" s="511"/>
      <c r="D669" s="518"/>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609"/>
      <c r="B670" s="606"/>
      <c r="C670" s="511"/>
      <c r="D670" s="519"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609"/>
      <c r="B671" s="606"/>
      <c r="C671" s="511"/>
      <c r="D671" s="517"/>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609"/>
      <c r="B672" s="606"/>
      <c r="C672" s="512"/>
      <c r="D672" s="520"/>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609"/>
      <c r="B673" s="606"/>
      <c r="C673" s="509" t="str">
        <f>BK15</f>
        <v>5 to 14 years</v>
      </c>
      <c r="D673" s="513"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609"/>
      <c r="B674" s="606"/>
      <c r="C674" s="510"/>
      <c r="D674" s="514"/>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609"/>
      <c r="B675" s="606"/>
      <c r="C675" s="510"/>
      <c r="D675" s="515"/>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609"/>
      <c r="B676" s="606"/>
      <c r="C676" s="511"/>
      <c r="D676" s="516"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609"/>
      <c r="B677" s="606"/>
      <c r="C677" s="511"/>
      <c r="D677" s="517"/>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609"/>
      <c r="B678" s="606"/>
      <c r="C678" s="511"/>
      <c r="D678" s="518"/>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609"/>
      <c r="B679" s="606"/>
      <c r="C679" s="511"/>
      <c r="D679" s="516"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609"/>
      <c r="B680" s="606"/>
      <c r="C680" s="511"/>
      <c r="D680" s="517"/>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609"/>
      <c r="B681" s="606"/>
      <c r="C681" s="511"/>
      <c r="D681" s="518"/>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609"/>
      <c r="B682" s="606"/>
      <c r="C682" s="511"/>
      <c r="D682" s="519"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609"/>
      <c r="B683" s="606"/>
      <c r="C683" s="511"/>
      <c r="D683" s="517"/>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609"/>
      <c r="B684" s="606"/>
      <c r="C684" s="512"/>
      <c r="D684" s="520"/>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609"/>
      <c r="B685" s="606"/>
      <c r="C685" s="509" t="str">
        <f>BK16</f>
        <v>15 to 49 years</v>
      </c>
      <c r="D685" s="513"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609"/>
      <c r="B686" s="606"/>
      <c r="C686" s="510"/>
      <c r="D686" s="514"/>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609"/>
      <c r="B687" s="606"/>
      <c r="C687" s="510"/>
      <c r="D687" s="515"/>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609"/>
      <c r="B688" s="606"/>
      <c r="C688" s="511"/>
      <c r="D688" s="516"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609"/>
      <c r="B689" s="606"/>
      <c r="C689" s="511"/>
      <c r="D689" s="517"/>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609"/>
      <c r="B690" s="606"/>
      <c r="C690" s="511"/>
      <c r="D690" s="518"/>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609"/>
      <c r="B691" s="606"/>
      <c r="C691" s="511"/>
      <c r="D691" s="516"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609"/>
      <c r="B692" s="606"/>
      <c r="C692" s="511"/>
      <c r="D692" s="517"/>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609"/>
      <c r="B693" s="606"/>
      <c r="C693" s="511"/>
      <c r="D693" s="518"/>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609"/>
      <c r="B694" s="606"/>
      <c r="C694" s="511"/>
      <c r="D694" s="519"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609"/>
      <c r="B695" s="606"/>
      <c r="C695" s="511"/>
      <c r="D695" s="517"/>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609"/>
      <c r="B696" s="606"/>
      <c r="C696" s="512"/>
      <c r="D696" s="520"/>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609"/>
      <c r="B697" s="606"/>
      <c r="C697" s="509" t="str">
        <f>BK17</f>
        <v>50 to 59 years</v>
      </c>
      <c r="D697" s="513"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609"/>
      <c r="B698" s="606"/>
      <c r="C698" s="510"/>
      <c r="D698" s="514"/>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609"/>
      <c r="B699" s="606"/>
      <c r="C699" s="510"/>
      <c r="D699" s="515"/>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609"/>
      <c r="B700" s="606"/>
      <c r="C700" s="511"/>
      <c r="D700" s="516"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609"/>
      <c r="B701" s="606"/>
      <c r="C701" s="511"/>
      <c r="D701" s="517"/>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609"/>
      <c r="B702" s="606"/>
      <c r="C702" s="511"/>
      <c r="D702" s="518"/>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609"/>
      <c r="B703" s="606"/>
      <c r="C703" s="511"/>
      <c r="D703" s="516"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609"/>
      <c r="B704" s="606"/>
      <c r="C704" s="511"/>
      <c r="D704" s="517"/>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609"/>
      <c r="B705" s="606"/>
      <c r="C705" s="511"/>
      <c r="D705" s="518"/>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609"/>
      <c r="B706" s="606"/>
      <c r="C706" s="511"/>
      <c r="D706" s="519"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609"/>
      <c r="B707" s="606"/>
      <c r="C707" s="511"/>
      <c r="D707" s="517"/>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609"/>
      <c r="B708" s="606"/>
      <c r="C708" s="512"/>
      <c r="D708" s="520"/>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609"/>
      <c r="B709" s="606"/>
      <c r="C709" s="509" t="str">
        <f>BK18</f>
        <v>60 to 64 years</v>
      </c>
      <c r="D709" s="513"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609"/>
      <c r="B710" s="606"/>
      <c r="C710" s="510"/>
      <c r="D710" s="514"/>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609"/>
      <c r="B711" s="606"/>
      <c r="C711" s="510"/>
      <c r="D711" s="515"/>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609"/>
      <c r="B712" s="606"/>
      <c r="C712" s="511"/>
      <c r="D712" s="516"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609"/>
      <c r="B713" s="606"/>
      <c r="C713" s="511"/>
      <c r="D713" s="517"/>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609"/>
      <c r="B714" s="606"/>
      <c r="C714" s="511"/>
      <c r="D714" s="518"/>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609"/>
      <c r="B715" s="606"/>
      <c r="C715" s="511"/>
      <c r="D715" s="516"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609"/>
      <c r="B716" s="606"/>
      <c r="C716" s="511"/>
      <c r="D716" s="517"/>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609"/>
      <c r="B717" s="606"/>
      <c r="C717" s="511"/>
      <c r="D717" s="518"/>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609"/>
      <c r="B718" s="606"/>
      <c r="C718" s="511"/>
      <c r="D718" s="519"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609"/>
      <c r="B719" s="606"/>
      <c r="C719" s="511"/>
      <c r="D719" s="517"/>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609"/>
      <c r="B720" s="606"/>
      <c r="C720" s="512"/>
      <c r="D720" s="520"/>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609"/>
      <c r="B721" s="606"/>
      <c r="C721" s="509" t="str">
        <f>BK19</f>
        <v>65 years +</v>
      </c>
      <c r="D721" s="513"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609"/>
      <c r="B722" s="606"/>
      <c r="C722" s="510"/>
      <c r="D722" s="514"/>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609"/>
      <c r="B723" s="606"/>
      <c r="C723" s="510"/>
      <c r="D723" s="515"/>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609"/>
      <c r="B724" s="606"/>
      <c r="C724" s="511"/>
      <c r="D724" s="516"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609"/>
      <c r="B725" s="606"/>
      <c r="C725" s="511"/>
      <c r="D725" s="517"/>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609"/>
      <c r="B726" s="606"/>
      <c r="C726" s="511"/>
      <c r="D726" s="518"/>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609"/>
      <c r="B727" s="606"/>
      <c r="C727" s="511"/>
      <c r="D727" s="516"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609"/>
      <c r="B728" s="606"/>
      <c r="C728" s="511"/>
      <c r="D728" s="517"/>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609"/>
      <c r="B729" s="606"/>
      <c r="C729" s="511"/>
      <c r="D729" s="518"/>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609"/>
      <c r="B730" s="606"/>
      <c r="C730" s="511"/>
      <c r="D730" s="519"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609"/>
      <c r="B731" s="606"/>
      <c r="C731" s="511"/>
      <c r="D731" s="517"/>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609"/>
      <c r="B732" s="607"/>
      <c r="C732" s="512"/>
      <c r="D732" s="520"/>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609"/>
      <c r="B733" s="605" t="str">
        <f>BJ29</f>
        <v>Influenza A/H3</v>
      </c>
      <c r="C733" s="554" t="str">
        <f>$BJ$21</f>
        <v>Total</v>
      </c>
      <c r="D733" s="554"/>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8" t="str">
        <f>B733</f>
        <v>Influenza A/H3</v>
      </c>
      <c r="BJ733" s="559"/>
      <c r="BK733" s="560"/>
    </row>
    <row r="734" spans="1:63" ht="12.95" customHeight="1" x14ac:dyDescent="0.2">
      <c r="A734" s="609"/>
      <c r="B734" s="606"/>
      <c r="C734" s="554"/>
      <c r="D734" s="555"/>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61" t="str">
        <f>$BJ$17</f>
        <v>Fever</v>
      </c>
      <c r="BJ734" s="66" t="str">
        <f>$BJ$21</f>
        <v>Total</v>
      </c>
      <c r="BK734" s="76">
        <f>BG733</f>
        <v>0</v>
      </c>
    </row>
    <row r="735" spans="1:63" ht="12.95" customHeight="1" thickBot="1" x14ac:dyDescent="0.25">
      <c r="A735" s="609"/>
      <c r="B735" s="606"/>
      <c r="C735" s="556"/>
      <c r="D735" s="557"/>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62"/>
      <c r="BJ735" s="80" t="str">
        <f>$BJ$22</f>
        <v>Fem.</v>
      </c>
      <c r="BK735" s="77">
        <f>BG734</f>
        <v>0</v>
      </c>
    </row>
    <row r="736" spans="1:63" ht="12.95" customHeight="1" x14ac:dyDescent="0.2">
      <c r="A736" s="609"/>
      <c r="B736" s="606"/>
      <c r="C736" s="510" t="str">
        <f>BK11</f>
        <v>Under 6 months</v>
      </c>
      <c r="D736" s="513"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3"/>
      <c r="BJ736" s="80" t="str">
        <f>$BJ$23</f>
        <v>Male</v>
      </c>
      <c r="BK736" s="77">
        <f>BG735</f>
        <v>0</v>
      </c>
    </row>
    <row r="737" spans="1:63" ht="12.95" customHeight="1" x14ac:dyDescent="0.2">
      <c r="A737" s="609"/>
      <c r="B737" s="606"/>
      <c r="C737" s="510"/>
      <c r="D737" s="514"/>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44" t="str">
        <f>$BJ$18</f>
        <v>Hosp.</v>
      </c>
      <c r="BJ737" s="86" t="str">
        <f>$BJ$21</f>
        <v>Total</v>
      </c>
      <c r="BK737" s="21">
        <f>SUM(BK738:BK739)</f>
        <v>0</v>
      </c>
    </row>
    <row r="738" spans="1:63" ht="12.95" customHeight="1" x14ac:dyDescent="0.2">
      <c r="A738" s="609"/>
      <c r="B738" s="606"/>
      <c r="C738" s="510"/>
      <c r="D738" s="515"/>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45"/>
      <c r="BJ738" s="62" t="str">
        <f>$BJ$22</f>
        <v>Fem.</v>
      </c>
      <c r="BK738" s="39">
        <f>BG740+BG752+BG764+BG776+BG788+BG800+BG812+BG836</f>
        <v>0</v>
      </c>
    </row>
    <row r="739" spans="1:63" ht="12.95" customHeight="1" x14ac:dyDescent="0.2">
      <c r="A739" s="609"/>
      <c r="B739" s="606"/>
      <c r="C739" s="511"/>
      <c r="D739" s="516"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46"/>
      <c r="BJ739" s="62" t="str">
        <f>$BJ$23</f>
        <v>Male</v>
      </c>
      <c r="BK739" s="39">
        <f>BG741+BG753+BG765+BG777+BG789+BG801+BG813+BG837</f>
        <v>0</v>
      </c>
    </row>
    <row r="740" spans="1:63" ht="12.95" customHeight="1" x14ac:dyDescent="0.2">
      <c r="A740" s="609"/>
      <c r="B740" s="606"/>
      <c r="C740" s="511"/>
      <c r="D740" s="517"/>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44" t="str">
        <f>$BJ$19</f>
        <v>ICU</v>
      </c>
      <c r="BJ740" s="86" t="str">
        <f>$BJ$21</f>
        <v>Total</v>
      </c>
      <c r="BK740" s="21">
        <f>SUM(BK741:BK742)</f>
        <v>0</v>
      </c>
    </row>
    <row r="741" spans="1:63" ht="12.95" customHeight="1" x14ac:dyDescent="0.2">
      <c r="A741" s="609"/>
      <c r="B741" s="606"/>
      <c r="C741" s="511"/>
      <c r="D741" s="518"/>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45"/>
      <c r="BJ741" s="62" t="str">
        <f>$BJ$22</f>
        <v>Fem.</v>
      </c>
      <c r="BK741" s="39">
        <f>BG743+BG755+BG767+BG779+BG791+BG803+BG815+BG839</f>
        <v>0</v>
      </c>
    </row>
    <row r="742" spans="1:63" ht="12.95" customHeight="1" x14ac:dyDescent="0.2">
      <c r="A742" s="609"/>
      <c r="B742" s="606"/>
      <c r="C742" s="511"/>
      <c r="D742" s="516"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46"/>
      <c r="BJ742" s="62" t="str">
        <f>$BJ$23</f>
        <v>Male</v>
      </c>
      <c r="BK742" s="39">
        <f>BG744+BG756+BG768+BG780+BG792+BG804+BG816+BG840</f>
        <v>0</v>
      </c>
    </row>
    <row r="743" spans="1:63" ht="12.95" customHeight="1" x14ac:dyDescent="0.2">
      <c r="A743" s="609"/>
      <c r="B743" s="606"/>
      <c r="C743" s="511"/>
      <c r="D743" s="517"/>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47" t="str">
        <f>$BJ$20</f>
        <v>Death</v>
      </c>
      <c r="BJ743" s="86" t="str">
        <f>$BJ$21</f>
        <v>Total</v>
      </c>
      <c r="BK743" s="21">
        <f>SUM(BK744:BK745)</f>
        <v>0</v>
      </c>
    </row>
    <row r="744" spans="1:63" ht="12.95" customHeight="1" x14ac:dyDescent="0.2">
      <c r="A744" s="609"/>
      <c r="B744" s="606"/>
      <c r="C744" s="511"/>
      <c r="D744" s="518"/>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45"/>
      <c r="BJ744" s="62" t="str">
        <f>$BJ$22</f>
        <v>Fem.</v>
      </c>
      <c r="BK744" s="39">
        <f>BG746+BG758+BG770+BG782+BG794+BG806+BG818+BG842</f>
        <v>0</v>
      </c>
    </row>
    <row r="745" spans="1:63" ht="12.95" customHeight="1" thickBot="1" x14ac:dyDescent="0.25">
      <c r="A745" s="609"/>
      <c r="B745" s="606"/>
      <c r="C745" s="511"/>
      <c r="D745" s="519"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48"/>
      <c r="BJ745" s="63" t="str">
        <f>$BJ$23</f>
        <v>Male</v>
      </c>
      <c r="BK745" s="40">
        <f>BG747+BG759+BG771+BG783+BG795+BG807+BG819+BG843</f>
        <v>0</v>
      </c>
    </row>
    <row r="746" spans="1:63" ht="12.95" customHeight="1" x14ac:dyDescent="0.2">
      <c r="A746" s="609"/>
      <c r="B746" s="606"/>
      <c r="C746" s="511"/>
      <c r="D746" s="517"/>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609"/>
      <c r="B747" s="606"/>
      <c r="C747" s="512"/>
      <c r="D747" s="520"/>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49"/>
      <c r="BJ747" s="549"/>
      <c r="BK747" s="549"/>
    </row>
    <row r="748" spans="1:63" ht="12.95" customHeight="1" x14ac:dyDescent="0.2">
      <c r="A748" s="609"/>
      <c r="B748" s="606"/>
      <c r="C748" s="509" t="str">
        <f>BK12</f>
        <v>6 to 11 months</v>
      </c>
      <c r="D748" s="513"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609"/>
      <c r="B749" s="606"/>
      <c r="C749" s="510"/>
      <c r="D749" s="514"/>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609"/>
      <c r="B750" s="606"/>
      <c r="C750" s="510"/>
      <c r="D750" s="515"/>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609"/>
      <c r="B751" s="606"/>
      <c r="C751" s="511"/>
      <c r="D751" s="516"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609"/>
      <c r="B752" s="606"/>
      <c r="C752" s="511"/>
      <c r="D752" s="517"/>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609"/>
      <c r="B753" s="606"/>
      <c r="C753" s="511"/>
      <c r="D753" s="518"/>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609"/>
      <c r="B754" s="606"/>
      <c r="C754" s="511"/>
      <c r="D754" s="516"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609"/>
      <c r="B755" s="606"/>
      <c r="C755" s="511"/>
      <c r="D755" s="517"/>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609"/>
      <c r="B756" s="606"/>
      <c r="C756" s="511"/>
      <c r="D756" s="518"/>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609"/>
      <c r="B757" s="606"/>
      <c r="C757" s="511"/>
      <c r="D757" s="519"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609"/>
      <c r="B758" s="606"/>
      <c r="C758" s="511"/>
      <c r="D758" s="517"/>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609"/>
      <c r="B759" s="606"/>
      <c r="C759" s="512"/>
      <c r="D759" s="520"/>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609"/>
      <c r="B760" s="606"/>
      <c r="C760" s="510" t="str">
        <f>BK13</f>
        <v>12 to 23 months</v>
      </c>
      <c r="D760" s="513"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609"/>
      <c r="B761" s="606"/>
      <c r="C761" s="510"/>
      <c r="D761" s="514"/>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609"/>
      <c r="B762" s="606"/>
      <c r="C762" s="510"/>
      <c r="D762" s="515"/>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609"/>
      <c r="B763" s="606"/>
      <c r="C763" s="511"/>
      <c r="D763" s="516"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609"/>
      <c r="B764" s="606"/>
      <c r="C764" s="511"/>
      <c r="D764" s="517"/>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609"/>
      <c r="B765" s="606"/>
      <c r="C765" s="511"/>
      <c r="D765" s="518"/>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609"/>
      <c r="B766" s="606"/>
      <c r="C766" s="511"/>
      <c r="D766" s="516"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609"/>
      <c r="B767" s="606"/>
      <c r="C767" s="511"/>
      <c r="D767" s="517"/>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609"/>
      <c r="B768" s="606"/>
      <c r="C768" s="511"/>
      <c r="D768" s="518"/>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609"/>
      <c r="B769" s="606"/>
      <c r="C769" s="511"/>
      <c r="D769" s="519"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609"/>
      <c r="B770" s="606"/>
      <c r="C770" s="511"/>
      <c r="D770" s="517"/>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609"/>
      <c r="B771" s="606"/>
      <c r="C771" s="512"/>
      <c r="D771" s="520"/>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609"/>
      <c r="B772" s="606"/>
      <c r="C772" s="510" t="str">
        <f>BK14</f>
        <v>2 to 4 years</v>
      </c>
      <c r="D772" s="513"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609"/>
      <c r="B773" s="606"/>
      <c r="C773" s="510"/>
      <c r="D773" s="514"/>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609"/>
      <c r="B774" s="606"/>
      <c r="C774" s="510"/>
      <c r="D774" s="515"/>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609"/>
      <c r="B775" s="606"/>
      <c r="C775" s="511"/>
      <c r="D775" s="516"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609"/>
      <c r="B776" s="606"/>
      <c r="C776" s="511"/>
      <c r="D776" s="517"/>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609"/>
      <c r="B777" s="606"/>
      <c r="C777" s="511"/>
      <c r="D777" s="518"/>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609"/>
      <c r="B778" s="606"/>
      <c r="C778" s="511"/>
      <c r="D778" s="516"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609"/>
      <c r="B779" s="606"/>
      <c r="C779" s="511"/>
      <c r="D779" s="517"/>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609"/>
      <c r="B780" s="606"/>
      <c r="C780" s="511"/>
      <c r="D780" s="518"/>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609"/>
      <c r="B781" s="606"/>
      <c r="C781" s="511"/>
      <c r="D781" s="519"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609"/>
      <c r="B782" s="606"/>
      <c r="C782" s="511"/>
      <c r="D782" s="517"/>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609"/>
      <c r="B783" s="606"/>
      <c r="C783" s="512"/>
      <c r="D783" s="520"/>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609"/>
      <c r="B784" s="606"/>
      <c r="C784" s="510" t="str">
        <f>BK15</f>
        <v>5 to 14 years</v>
      </c>
      <c r="D784" s="513"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609"/>
      <c r="B785" s="606"/>
      <c r="C785" s="510"/>
      <c r="D785" s="514"/>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609"/>
      <c r="B786" s="606"/>
      <c r="C786" s="510"/>
      <c r="D786" s="515"/>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609"/>
      <c r="B787" s="606"/>
      <c r="C787" s="511"/>
      <c r="D787" s="516"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609"/>
      <c r="B788" s="606"/>
      <c r="C788" s="511"/>
      <c r="D788" s="517"/>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609"/>
      <c r="B789" s="606"/>
      <c r="C789" s="511"/>
      <c r="D789" s="518"/>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609"/>
      <c r="B790" s="606"/>
      <c r="C790" s="511"/>
      <c r="D790" s="516"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609"/>
      <c r="B791" s="606"/>
      <c r="C791" s="511"/>
      <c r="D791" s="517"/>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609"/>
      <c r="B792" s="606"/>
      <c r="C792" s="511"/>
      <c r="D792" s="518"/>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609"/>
      <c r="B793" s="606"/>
      <c r="C793" s="511"/>
      <c r="D793" s="519"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609"/>
      <c r="B794" s="606"/>
      <c r="C794" s="511"/>
      <c r="D794" s="517"/>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609"/>
      <c r="B795" s="606"/>
      <c r="C795" s="512"/>
      <c r="D795" s="520"/>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609"/>
      <c r="B796" s="606"/>
      <c r="C796" s="510" t="str">
        <f>BK16</f>
        <v>15 to 49 years</v>
      </c>
      <c r="D796" s="513"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609"/>
      <c r="B797" s="606"/>
      <c r="C797" s="510"/>
      <c r="D797" s="514"/>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609"/>
      <c r="B798" s="606"/>
      <c r="C798" s="510"/>
      <c r="D798" s="515"/>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609"/>
      <c r="B799" s="606"/>
      <c r="C799" s="511"/>
      <c r="D799" s="516"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609"/>
      <c r="B800" s="606"/>
      <c r="C800" s="511"/>
      <c r="D800" s="517"/>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609"/>
      <c r="B801" s="606"/>
      <c r="C801" s="511"/>
      <c r="D801" s="518"/>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609"/>
      <c r="B802" s="606"/>
      <c r="C802" s="511"/>
      <c r="D802" s="516"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609"/>
      <c r="B803" s="606"/>
      <c r="C803" s="511"/>
      <c r="D803" s="517"/>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609"/>
      <c r="B804" s="606"/>
      <c r="C804" s="511"/>
      <c r="D804" s="518"/>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609"/>
      <c r="B805" s="606"/>
      <c r="C805" s="511"/>
      <c r="D805" s="519"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609"/>
      <c r="B806" s="606"/>
      <c r="C806" s="511"/>
      <c r="D806" s="517"/>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609"/>
      <c r="B807" s="606"/>
      <c r="C807" s="512"/>
      <c r="D807" s="520"/>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609"/>
      <c r="B808" s="606"/>
      <c r="C808" s="510" t="str">
        <f>BK17</f>
        <v>50 to 59 years</v>
      </c>
      <c r="D808" s="513"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609"/>
      <c r="B809" s="606"/>
      <c r="C809" s="510"/>
      <c r="D809" s="514"/>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609"/>
      <c r="B810" s="606"/>
      <c r="C810" s="510"/>
      <c r="D810" s="515"/>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609"/>
      <c r="B811" s="606"/>
      <c r="C811" s="511"/>
      <c r="D811" s="516"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609"/>
      <c r="B812" s="606"/>
      <c r="C812" s="511"/>
      <c r="D812" s="517"/>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609"/>
      <c r="B813" s="606"/>
      <c r="C813" s="511"/>
      <c r="D813" s="518"/>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609"/>
      <c r="B814" s="606"/>
      <c r="C814" s="511"/>
      <c r="D814" s="516"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609"/>
      <c r="B815" s="606"/>
      <c r="C815" s="511"/>
      <c r="D815" s="517"/>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609"/>
      <c r="B816" s="606"/>
      <c r="C816" s="511"/>
      <c r="D816" s="518"/>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609"/>
      <c r="B817" s="606"/>
      <c r="C817" s="511"/>
      <c r="D817" s="519"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609"/>
      <c r="B818" s="606"/>
      <c r="C818" s="511"/>
      <c r="D818" s="517"/>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609"/>
      <c r="B819" s="606"/>
      <c r="C819" s="512"/>
      <c r="D819" s="520"/>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609"/>
      <c r="B820" s="606"/>
      <c r="C820" s="510" t="str">
        <f>BK18</f>
        <v>60 to 64 years</v>
      </c>
      <c r="D820" s="513"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609"/>
      <c r="B821" s="606"/>
      <c r="C821" s="510"/>
      <c r="D821" s="514"/>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609"/>
      <c r="B822" s="606"/>
      <c r="C822" s="510"/>
      <c r="D822" s="515"/>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609"/>
      <c r="B823" s="606"/>
      <c r="C823" s="511"/>
      <c r="D823" s="516"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609"/>
      <c r="B824" s="606"/>
      <c r="C824" s="511"/>
      <c r="D824" s="517"/>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609"/>
      <c r="B825" s="606"/>
      <c r="C825" s="511"/>
      <c r="D825" s="518"/>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609"/>
      <c r="B826" s="606"/>
      <c r="C826" s="511"/>
      <c r="D826" s="516"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609"/>
      <c r="B827" s="606"/>
      <c r="C827" s="511"/>
      <c r="D827" s="517"/>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609"/>
      <c r="B828" s="606"/>
      <c r="C828" s="511"/>
      <c r="D828" s="518"/>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609"/>
      <c r="B829" s="606"/>
      <c r="C829" s="511"/>
      <c r="D829" s="519"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609"/>
      <c r="B830" s="606"/>
      <c r="C830" s="511"/>
      <c r="D830" s="517"/>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609"/>
      <c r="B831" s="606"/>
      <c r="C831" s="512"/>
      <c r="D831" s="520"/>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609"/>
      <c r="B832" s="606"/>
      <c r="C832" s="510" t="str">
        <f>BK19</f>
        <v>65 years +</v>
      </c>
      <c r="D832" s="513"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609"/>
      <c r="B833" s="606"/>
      <c r="C833" s="510"/>
      <c r="D833" s="514"/>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609"/>
      <c r="B834" s="606"/>
      <c r="C834" s="510"/>
      <c r="D834" s="515"/>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609"/>
      <c r="B835" s="606"/>
      <c r="C835" s="511"/>
      <c r="D835" s="516"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609"/>
      <c r="B836" s="606"/>
      <c r="C836" s="511"/>
      <c r="D836" s="517"/>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609"/>
      <c r="B837" s="606"/>
      <c r="C837" s="511"/>
      <c r="D837" s="518"/>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609"/>
      <c r="B838" s="606"/>
      <c r="C838" s="511"/>
      <c r="D838" s="516"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609"/>
      <c r="B839" s="606"/>
      <c r="C839" s="511"/>
      <c r="D839" s="517"/>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609"/>
      <c r="B840" s="606"/>
      <c r="C840" s="511"/>
      <c r="D840" s="518"/>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609"/>
      <c r="B841" s="606"/>
      <c r="C841" s="511"/>
      <c r="D841" s="519"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609"/>
      <c r="B842" s="606"/>
      <c r="C842" s="511"/>
      <c r="D842" s="517"/>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610"/>
      <c r="B843" s="607"/>
      <c r="C843" s="512"/>
      <c r="D843" s="520"/>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96" t="str">
        <f>BJ30</f>
        <v>Influenza B</v>
      </c>
      <c r="B844" s="597"/>
      <c r="C844" s="550" t="str">
        <f>$BJ$21</f>
        <v>Total</v>
      </c>
      <c r="D844" s="550"/>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38" t="str">
        <f>A844</f>
        <v>Influenza B</v>
      </c>
      <c r="BJ844" s="539"/>
      <c r="BK844" s="540"/>
    </row>
    <row r="845" spans="1:63" ht="12.95" customHeight="1" x14ac:dyDescent="0.2">
      <c r="A845" s="598"/>
      <c r="B845" s="599"/>
      <c r="C845" s="550"/>
      <c r="D845" s="551"/>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79" t="str">
        <f>$BJ$17</f>
        <v>Fever</v>
      </c>
      <c r="BJ845" s="66" t="str">
        <f>$BJ$21</f>
        <v>Total</v>
      </c>
      <c r="BK845" s="76">
        <f>BG844</f>
        <v>0</v>
      </c>
    </row>
    <row r="846" spans="1:63" ht="12.95" customHeight="1" thickBot="1" x14ac:dyDescent="0.25">
      <c r="A846" s="598"/>
      <c r="B846" s="599"/>
      <c r="C846" s="552"/>
      <c r="D846" s="553"/>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80"/>
      <c r="BJ846" s="80" t="str">
        <f>$BJ$22</f>
        <v>Fem.</v>
      </c>
      <c r="BK846" s="77">
        <f>BG845</f>
        <v>0</v>
      </c>
    </row>
    <row r="847" spans="1:63" ht="12.95" customHeight="1" x14ac:dyDescent="0.2">
      <c r="A847" s="598"/>
      <c r="B847" s="599"/>
      <c r="C847" s="510" t="str">
        <f>BK11</f>
        <v>Under 6 months</v>
      </c>
      <c r="D847" s="513"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81"/>
      <c r="BJ847" s="80" t="str">
        <f>$BJ$23</f>
        <v>Male</v>
      </c>
      <c r="BK847" s="77">
        <f>BG846</f>
        <v>0</v>
      </c>
    </row>
    <row r="848" spans="1:63" ht="12.95" customHeight="1" x14ac:dyDescent="0.2">
      <c r="A848" s="598"/>
      <c r="B848" s="599"/>
      <c r="C848" s="510"/>
      <c r="D848" s="514"/>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44" t="str">
        <f>$BJ$18</f>
        <v>Hosp.</v>
      </c>
      <c r="BJ848" s="86" t="str">
        <f>$BJ$21</f>
        <v>Total</v>
      </c>
      <c r="BK848" s="21">
        <f>SUM(BK849:BK850)</f>
        <v>0</v>
      </c>
    </row>
    <row r="849" spans="1:63" ht="12.95" customHeight="1" x14ac:dyDescent="0.2">
      <c r="A849" s="598"/>
      <c r="B849" s="599"/>
      <c r="C849" s="510"/>
      <c r="D849" s="515"/>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45"/>
      <c r="BJ849" s="62" t="str">
        <f>$BJ$22</f>
        <v>Fem.</v>
      </c>
      <c r="BK849" s="39">
        <f>BG851+BG863+BG875+BG887+BG899+BG911+BG923+BG947</f>
        <v>0</v>
      </c>
    </row>
    <row r="850" spans="1:63" ht="12.95" customHeight="1" x14ac:dyDescent="0.2">
      <c r="A850" s="598"/>
      <c r="B850" s="599"/>
      <c r="C850" s="511"/>
      <c r="D850" s="516"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46"/>
      <c r="BJ850" s="62" t="str">
        <f>$BJ$23</f>
        <v>Male</v>
      </c>
      <c r="BK850" s="39">
        <f>BG852+BG864+BG876+BG888+BG900+BG912+BG924+BG948</f>
        <v>0</v>
      </c>
    </row>
    <row r="851" spans="1:63" ht="12.95" customHeight="1" x14ac:dyDescent="0.2">
      <c r="A851" s="598"/>
      <c r="B851" s="599"/>
      <c r="C851" s="511"/>
      <c r="D851" s="517"/>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44" t="str">
        <f>$BJ$19</f>
        <v>ICU</v>
      </c>
      <c r="BJ851" s="86" t="str">
        <f>$BJ$21</f>
        <v>Total</v>
      </c>
      <c r="BK851" s="21">
        <f>SUM(BK852:BK853)</f>
        <v>0</v>
      </c>
    </row>
    <row r="852" spans="1:63" ht="12.95" customHeight="1" x14ac:dyDescent="0.2">
      <c r="A852" s="598"/>
      <c r="B852" s="599"/>
      <c r="C852" s="511"/>
      <c r="D852" s="518"/>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45"/>
      <c r="BJ852" s="62" t="str">
        <f>$BJ$22</f>
        <v>Fem.</v>
      </c>
      <c r="BK852" s="39">
        <f>BG854+BG866+BG878+BG890+BG902+BG914+BG926+BG950</f>
        <v>0</v>
      </c>
    </row>
    <row r="853" spans="1:63" ht="12.95" customHeight="1" x14ac:dyDescent="0.2">
      <c r="A853" s="598"/>
      <c r="B853" s="599"/>
      <c r="C853" s="511"/>
      <c r="D853" s="516"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46"/>
      <c r="BJ853" s="62" t="str">
        <f>$BJ$23</f>
        <v>Male</v>
      </c>
      <c r="BK853" s="39">
        <f>BG855+BG867+BG879+BG891+BG903+BG915+BG927+BG951</f>
        <v>0</v>
      </c>
    </row>
    <row r="854" spans="1:63" ht="12.95" customHeight="1" x14ac:dyDescent="0.2">
      <c r="A854" s="598"/>
      <c r="B854" s="599"/>
      <c r="C854" s="511"/>
      <c r="D854" s="517"/>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47" t="str">
        <f>$BJ$20</f>
        <v>Death</v>
      </c>
      <c r="BJ854" s="86" t="str">
        <f>$BJ$21</f>
        <v>Total</v>
      </c>
      <c r="BK854" s="21">
        <f>SUM(BK855:BK856)</f>
        <v>0</v>
      </c>
    </row>
    <row r="855" spans="1:63" ht="12.95" customHeight="1" x14ac:dyDescent="0.2">
      <c r="A855" s="598"/>
      <c r="B855" s="599"/>
      <c r="C855" s="511"/>
      <c r="D855" s="518"/>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45"/>
      <c r="BJ855" s="62" t="str">
        <f>$BJ$22</f>
        <v>Fem.</v>
      </c>
      <c r="BK855" s="39">
        <f>BG857+BG869+BG881+BG893+BG905+BG917+BG929+BG953</f>
        <v>0</v>
      </c>
    </row>
    <row r="856" spans="1:63" ht="12.95" customHeight="1" thickBot="1" x14ac:dyDescent="0.25">
      <c r="A856" s="598"/>
      <c r="B856" s="599"/>
      <c r="C856" s="511"/>
      <c r="D856" s="519"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48"/>
      <c r="BJ856" s="63" t="str">
        <f>$BJ$23</f>
        <v>Male</v>
      </c>
      <c r="BK856" s="40">
        <f>BG858+BG870+BG882+BG894+BG906+BG918+BG930+BG954</f>
        <v>0</v>
      </c>
    </row>
    <row r="857" spans="1:63" ht="12.95" customHeight="1" x14ac:dyDescent="0.2">
      <c r="A857" s="598"/>
      <c r="B857" s="599"/>
      <c r="C857" s="511"/>
      <c r="D857" s="517"/>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98"/>
      <c r="B858" s="599"/>
      <c r="C858" s="512"/>
      <c r="D858" s="520"/>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49"/>
      <c r="BJ858" s="549"/>
      <c r="BK858" s="549"/>
    </row>
    <row r="859" spans="1:63" ht="12.95" customHeight="1" x14ac:dyDescent="0.2">
      <c r="A859" s="598"/>
      <c r="B859" s="599"/>
      <c r="C859" s="509" t="str">
        <f>BK12</f>
        <v>6 to 11 months</v>
      </c>
      <c r="D859" s="513"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98"/>
      <c r="B860" s="599"/>
      <c r="C860" s="510"/>
      <c r="D860" s="514"/>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98"/>
      <c r="B861" s="599"/>
      <c r="C861" s="510"/>
      <c r="D861" s="515"/>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98"/>
      <c r="B862" s="599"/>
      <c r="C862" s="511"/>
      <c r="D862" s="516"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98"/>
      <c r="B863" s="599"/>
      <c r="C863" s="511"/>
      <c r="D863" s="517"/>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98"/>
      <c r="B864" s="599"/>
      <c r="C864" s="511"/>
      <c r="D864" s="518"/>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98"/>
      <c r="B865" s="599"/>
      <c r="C865" s="511"/>
      <c r="D865" s="516"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98"/>
      <c r="B866" s="599"/>
      <c r="C866" s="511"/>
      <c r="D866" s="517"/>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98"/>
      <c r="B867" s="599"/>
      <c r="C867" s="511"/>
      <c r="D867" s="518"/>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98"/>
      <c r="B868" s="599"/>
      <c r="C868" s="511"/>
      <c r="D868" s="519"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98"/>
      <c r="B869" s="599"/>
      <c r="C869" s="511"/>
      <c r="D869" s="517"/>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98"/>
      <c r="B870" s="599"/>
      <c r="C870" s="512"/>
      <c r="D870" s="520"/>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98"/>
      <c r="B871" s="599"/>
      <c r="C871" s="509" t="str">
        <f>BK13</f>
        <v>12 to 23 months</v>
      </c>
      <c r="D871" s="513"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98"/>
      <c r="B872" s="599"/>
      <c r="C872" s="510"/>
      <c r="D872" s="514"/>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98"/>
      <c r="B873" s="599"/>
      <c r="C873" s="510"/>
      <c r="D873" s="515"/>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98"/>
      <c r="B874" s="599"/>
      <c r="C874" s="511"/>
      <c r="D874" s="516"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98"/>
      <c r="B875" s="599"/>
      <c r="C875" s="511"/>
      <c r="D875" s="517"/>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98"/>
      <c r="B876" s="599"/>
      <c r="C876" s="511"/>
      <c r="D876" s="518"/>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98"/>
      <c r="B877" s="599"/>
      <c r="C877" s="511"/>
      <c r="D877" s="516"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98"/>
      <c r="B878" s="599"/>
      <c r="C878" s="511"/>
      <c r="D878" s="517"/>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98"/>
      <c r="B879" s="599"/>
      <c r="C879" s="511"/>
      <c r="D879" s="518"/>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98"/>
      <c r="B880" s="599"/>
      <c r="C880" s="511"/>
      <c r="D880" s="519"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98"/>
      <c r="B881" s="599"/>
      <c r="C881" s="511"/>
      <c r="D881" s="517"/>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98"/>
      <c r="B882" s="599"/>
      <c r="C882" s="512"/>
      <c r="D882" s="520"/>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8"/>
      <c r="B883" s="599"/>
      <c r="C883" s="509" t="str">
        <f>BK14</f>
        <v>2 to 4 years</v>
      </c>
      <c r="D883" s="513"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98"/>
      <c r="B884" s="599"/>
      <c r="C884" s="510"/>
      <c r="D884" s="514"/>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98"/>
      <c r="B885" s="599"/>
      <c r="C885" s="510"/>
      <c r="D885" s="515"/>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98"/>
      <c r="B886" s="599"/>
      <c r="C886" s="511"/>
      <c r="D886" s="516"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98"/>
      <c r="B887" s="599"/>
      <c r="C887" s="511"/>
      <c r="D887" s="517"/>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98"/>
      <c r="B888" s="599"/>
      <c r="C888" s="511"/>
      <c r="D888" s="518"/>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98"/>
      <c r="B889" s="599"/>
      <c r="C889" s="511"/>
      <c r="D889" s="516"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98"/>
      <c r="B890" s="599"/>
      <c r="C890" s="511"/>
      <c r="D890" s="517"/>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98"/>
      <c r="B891" s="599"/>
      <c r="C891" s="511"/>
      <c r="D891" s="518"/>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98"/>
      <c r="B892" s="599"/>
      <c r="C892" s="511"/>
      <c r="D892" s="519"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98"/>
      <c r="B893" s="599"/>
      <c r="C893" s="511"/>
      <c r="D893" s="517"/>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98"/>
      <c r="B894" s="599"/>
      <c r="C894" s="512"/>
      <c r="D894" s="520"/>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98"/>
      <c r="B895" s="599"/>
      <c r="C895" s="509" t="str">
        <f>BK15</f>
        <v>5 to 14 years</v>
      </c>
      <c r="D895" s="513"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98"/>
      <c r="B896" s="599"/>
      <c r="C896" s="510"/>
      <c r="D896" s="514"/>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98"/>
      <c r="B897" s="599"/>
      <c r="C897" s="510"/>
      <c r="D897" s="515"/>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98"/>
      <c r="B898" s="599"/>
      <c r="C898" s="511"/>
      <c r="D898" s="516"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98"/>
      <c r="B899" s="599"/>
      <c r="C899" s="511"/>
      <c r="D899" s="517"/>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98"/>
      <c r="B900" s="599"/>
      <c r="C900" s="511"/>
      <c r="D900" s="518"/>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98"/>
      <c r="B901" s="599"/>
      <c r="C901" s="511"/>
      <c r="D901" s="516"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98"/>
      <c r="B902" s="599"/>
      <c r="C902" s="511"/>
      <c r="D902" s="517"/>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98"/>
      <c r="B903" s="599"/>
      <c r="C903" s="511"/>
      <c r="D903" s="518"/>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98"/>
      <c r="B904" s="599"/>
      <c r="C904" s="511"/>
      <c r="D904" s="519"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98"/>
      <c r="B905" s="599"/>
      <c r="C905" s="511"/>
      <c r="D905" s="517"/>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98"/>
      <c r="B906" s="599"/>
      <c r="C906" s="512"/>
      <c r="D906" s="520"/>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98"/>
      <c r="B907" s="599"/>
      <c r="C907" s="509" t="str">
        <f>BK16</f>
        <v>15 to 49 years</v>
      </c>
      <c r="D907" s="513"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98"/>
      <c r="B908" s="599"/>
      <c r="C908" s="510"/>
      <c r="D908" s="514"/>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98"/>
      <c r="B909" s="599"/>
      <c r="C909" s="510"/>
      <c r="D909" s="515"/>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98"/>
      <c r="B910" s="599"/>
      <c r="C910" s="511"/>
      <c r="D910" s="516"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98"/>
      <c r="B911" s="599"/>
      <c r="C911" s="511"/>
      <c r="D911" s="517"/>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98"/>
      <c r="B912" s="599"/>
      <c r="C912" s="511"/>
      <c r="D912" s="518"/>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98"/>
      <c r="B913" s="599"/>
      <c r="C913" s="511"/>
      <c r="D913" s="516"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98"/>
      <c r="B914" s="599"/>
      <c r="C914" s="511"/>
      <c r="D914" s="517"/>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98"/>
      <c r="B915" s="599"/>
      <c r="C915" s="511"/>
      <c r="D915" s="518"/>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98"/>
      <c r="B916" s="599"/>
      <c r="C916" s="511"/>
      <c r="D916" s="519"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98"/>
      <c r="B917" s="599"/>
      <c r="C917" s="511"/>
      <c r="D917" s="517"/>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98"/>
      <c r="B918" s="599"/>
      <c r="C918" s="512"/>
      <c r="D918" s="520"/>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8"/>
      <c r="B919" s="599"/>
      <c r="C919" s="509" t="str">
        <f>BK17</f>
        <v>50 to 59 years</v>
      </c>
      <c r="D919" s="513"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98"/>
      <c r="B920" s="599"/>
      <c r="C920" s="510"/>
      <c r="D920" s="514"/>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98"/>
      <c r="B921" s="599"/>
      <c r="C921" s="510"/>
      <c r="D921" s="515"/>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98"/>
      <c r="B922" s="599"/>
      <c r="C922" s="511"/>
      <c r="D922" s="516"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98"/>
      <c r="B923" s="599"/>
      <c r="C923" s="511"/>
      <c r="D923" s="517"/>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98"/>
      <c r="B924" s="599"/>
      <c r="C924" s="511"/>
      <c r="D924" s="518"/>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98"/>
      <c r="B925" s="599"/>
      <c r="C925" s="511"/>
      <c r="D925" s="516"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98"/>
      <c r="B926" s="599"/>
      <c r="C926" s="511"/>
      <c r="D926" s="517"/>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98"/>
      <c r="B927" s="599"/>
      <c r="C927" s="511"/>
      <c r="D927" s="518"/>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98"/>
      <c r="B928" s="599"/>
      <c r="C928" s="511"/>
      <c r="D928" s="519"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98"/>
      <c r="B929" s="599"/>
      <c r="C929" s="511"/>
      <c r="D929" s="517"/>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98"/>
      <c r="B930" s="599"/>
      <c r="C930" s="512"/>
      <c r="D930" s="520"/>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8"/>
      <c r="B931" s="599"/>
      <c r="C931" s="509" t="str">
        <f>BK18</f>
        <v>60 to 64 years</v>
      </c>
      <c r="D931" s="513"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98"/>
      <c r="B932" s="599"/>
      <c r="C932" s="510"/>
      <c r="D932" s="514"/>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98"/>
      <c r="B933" s="599"/>
      <c r="C933" s="510"/>
      <c r="D933" s="515"/>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98"/>
      <c r="B934" s="599"/>
      <c r="C934" s="511"/>
      <c r="D934" s="516"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98"/>
      <c r="B935" s="599"/>
      <c r="C935" s="511"/>
      <c r="D935" s="517"/>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98"/>
      <c r="B936" s="599"/>
      <c r="C936" s="511"/>
      <c r="D936" s="518"/>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98"/>
      <c r="B937" s="599"/>
      <c r="C937" s="511"/>
      <c r="D937" s="516"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98"/>
      <c r="B938" s="599"/>
      <c r="C938" s="511"/>
      <c r="D938" s="517"/>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98"/>
      <c r="B939" s="599"/>
      <c r="C939" s="511"/>
      <c r="D939" s="518"/>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98"/>
      <c r="B940" s="599"/>
      <c r="C940" s="511"/>
      <c r="D940" s="519"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98"/>
      <c r="B941" s="599"/>
      <c r="C941" s="511"/>
      <c r="D941" s="517"/>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98"/>
      <c r="B942" s="599"/>
      <c r="C942" s="512"/>
      <c r="D942" s="520"/>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8"/>
      <c r="B943" s="599"/>
      <c r="C943" s="509" t="str">
        <f>BK19</f>
        <v>65 years +</v>
      </c>
      <c r="D943" s="513"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98"/>
      <c r="B944" s="599"/>
      <c r="C944" s="510"/>
      <c r="D944" s="514"/>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98"/>
      <c r="B945" s="599"/>
      <c r="C945" s="510"/>
      <c r="D945" s="515"/>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98"/>
      <c r="B946" s="599"/>
      <c r="C946" s="511"/>
      <c r="D946" s="516"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98"/>
      <c r="B947" s="599"/>
      <c r="C947" s="511"/>
      <c r="D947" s="517"/>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98"/>
      <c r="B948" s="599"/>
      <c r="C948" s="511"/>
      <c r="D948" s="518"/>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98"/>
      <c r="B949" s="599"/>
      <c r="C949" s="511"/>
      <c r="D949" s="516"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98"/>
      <c r="B950" s="599"/>
      <c r="C950" s="511"/>
      <c r="D950" s="517"/>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98"/>
      <c r="B951" s="599"/>
      <c r="C951" s="511"/>
      <c r="D951" s="518"/>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98"/>
      <c r="B952" s="599"/>
      <c r="C952" s="511"/>
      <c r="D952" s="519"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98"/>
      <c r="B953" s="599"/>
      <c r="C953" s="511"/>
      <c r="D953" s="517"/>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600"/>
      <c r="B954" s="601"/>
      <c r="C954" s="512"/>
      <c r="D954" s="520"/>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90" t="str">
        <f>BJ32</f>
        <v>Positive for other respiratory viruses</v>
      </c>
      <c r="B955" s="584" t="str">
        <f>BJ31</f>
        <v>Parainfluenza</v>
      </c>
      <c r="C955" s="566" t="str">
        <f>$BJ$21</f>
        <v>Total</v>
      </c>
      <c r="D955" s="566"/>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6" t="str">
        <f>B955</f>
        <v>Parainfluenza</v>
      </c>
      <c r="BJ955" s="577"/>
      <c r="BK955" s="578"/>
    </row>
    <row r="956" spans="1:63" ht="12.95" customHeight="1" x14ac:dyDescent="0.2">
      <c r="A956" s="591"/>
      <c r="B956" s="585"/>
      <c r="C956" s="566"/>
      <c r="D956" s="567"/>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3" t="str">
        <f>$BJ$17</f>
        <v>Fever</v>
      </c>
      <c r="BJ956" s="66" t="str">
        <f>$BJ$21</f>
        <v>Total</v>
      </c>
      <c r="BK956" s="76">
        <f>BG955</f>
        <v>0</v>
      </c>
    </row>
    <row r="957" spans="1:63" ht="12.95" customHeight="1" thickBot="1" x14ac:dyDescent="0.25">
      <c r="A957" s="591"/>
      <c r="B957" s="585"/>
      <c r="C957" s="568"/>
      <c r="D957" s="569"/>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4"/>
      <c r="BJ957" s="80" t="str">
        <f>$BJ$22</f>
        <v>Fem.</v>
      </c>
      <c r="BK957" s="77">
        <f>BG956</f>
        <v>0</v>
      </c>
    </row>
    <row r="958" spans="1:63" ht="12.95" customHeight="1" x14ac:dyDescent="0.2">
      <c r="A958" s="591"/>
      <c r="B958" s="585"/>
      <c r="C958" s="510" t="str">
        <f>BK11</f>
        <v>Under 6 months</v>
      </c>
      <c r="D958" s="513"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5"/>
      <c r="BJ958" s="80" t="str">
        <f>$BJ$23</f>
        <v>Male</v>
      </c>
      <c r="BK958" s="77">
        <f>BG957</f>
        <v>0</v>
      </c>
    </row>
    <row r="959" spans="1:63" ht="12.95" customHeight="1" x14ac:dyDescent="0.2">
      <c r="A959" s="591"/>
      <c r="B959" s="585"/>
      <c r="C959" s="510"/>
      <c r="D959" s="514"/>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44" t="str">
        <f>$BJ$18</f>
        <v>Hosp.</v>
      </c>
      <c r="BJ959" s="86" t="str">
        <f>$BJ$21</f>
        <v>Total</v>
      </c>
      <c r="BK959" s="21">
        <f>SUM(BK960:BK961)</f>
        <v>0</v>
      </c>
    </row>
    <row r="960" spans="1:63" ht="12.95" customHeight="1" x14ac:dyDescent="0.2">
      <c r="A960" s="591"/>
      <c r="B960" s="585"/>
      <c r="C960" s="510"/>
      <c r="D960" s="515"/>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45"/>
      <c r="BJ960" s="62" t="str">
        <f>$BJ$22</f>
        <v>Fem.</v>
      </c>
      <c r="BK960" s="39">
        <f>BG962+BG974+BG986+BG998+BG1010+BG1022+BG1034+BG1058</f>
        <v>0</v>
      </c>
    </row>
    <row r="961" spans="1:63" ht="12.95" customHeight="1" x14ac:dyDescent="0.2">
      <c r="A961" s="591"/>
      <c r="B961" s="585"/>
      <c r="C961" s="511"/>
      <c r="D961" s="516"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46"/>
      <c r="BJ961" s="62" t="str">
        <f>$BJ$23</f>
        <v>Male</v>
      </c>
      <c r="BK961" s="39">
        <f>BG963+BG975+BG987+BG999+BG1011+BG1023+BG1035+BG1059</f>
        <v>0</v>
      </c>
    </row>
    <row r="962" spans="1:63" ht="12.95" customHeight="1" x14ac:dyDescent="0.2">
      <c r="A962" s="591"/>
      <c r="B962" s="585"/>
      <c r="C962" s="511"/>
      <c r="D962" s="517"/>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44" t="str">
        <f>$BJ$19</f>
        <v>ICU</v>
      </c>
      <c r="BJ962" s="86" t="str">
        <f>$BJ$21</f>
        <v>Total</v>
      </c>
      <c r="BK962" s="21">
        <f>SUM(BK963:BK964)</f>
        <v>0</v>
      </c>
    </row>
    <row r="963" spans="1:63" ht="12.95" customHeight="1" x14ac:dyDescent="0.2">
      <c r="A963" s="591"/>
      <c r="B963" s="585"/>
      <c r="C963" s="511"/>
      <c r="D963" s="518"/>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45"/>
      <c r="BJ963" s="62" t="str">
        <f>$BJ$22</f>
        <v>Fem.</v>
      </c>
      <c r="BK963" s="39">
        <f>BG965+BG977+BG989+BG1001+BG1013+BG1025+BG1037+BG1061</f>
        <v>0</v>
      </c>
    </row>
    <row r="964" spans="1:63" ht="12.95" customHeight="1" x14ac:dyDescent="0.2">
      <c r="A964" s="591"/>
      <c r="B964" s="585"/>
      <c r="C964" s="511"/>
      <c r="D964" s="516"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46"/>
      <c r="BJ964" s="62" t="str">
        <f>$BJ$23</f>
        <v>Male</v>
      </c>
      <c r="BK964" s="39">
        <f>BG966+BG978+BG990+BG1002+BG1014+BG1026+BG1038+BG1062</f>
        <v>0</v>
      </c>
    </row>
    <row r="965" spans="1:63" ht="12.95" customHeight="1" x14ac:dyDescent="0.2">
      <c r="A965" s="591"/>
      <c r="B965" s="585"/>
      <c r="C965" s="511"/>
      <c r="D965" s="517"/>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47" t="str">
        <f>$BJ$20</f>
        <v>Death</v>
      </c>
      <c r="BJ965" s="86" t="str">
        <f>$BJ$21</f>
        <v>Total</v>
      </c>
      <c r="BK965" s="21">
        <f>SUM(BK966:BK967)</f>
        <v>0</v>
      </c>
    </row>
    <row r="966" spans="1:63" ht="12.95" customHeight="1" x14ac:dyDescent="0.2">
      <c r="A966" s="591"/>
      <c r="B966" s="585"/>
      <c r="C966" s="511"/>
      <c r="D966" s="518"/>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45"/>
      <c r="BJ966" s="62" t="str">
        <f>$BJ$22</f>
        <v>Fem.</v>
      </c>
      <c r="BK966" s="39">
        <f>BG968+BG980+BG992+BG1004+BG1016+BG1028+BG1040+BG1064</f>
        <v>0</v>
      </c>
    </row>
    <row r="967" spans="1:63" ht="12.95" customHeight="1" thickBot="1" x14ac:dyDescent="0.25">
      <c r="A967" s="591"/>
      <c r="B967" s="585"/>
      <c r="C967" s="511"/>
      <c r="D967" s="519"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48"/>
      <c r="BJ967" s="63" t="str">
        <f>$BJ$23</f>
        <v>Male</v>
      </c>
      <c r="BK967" s="40">
        <f>BG969+BG981+BG993+BG1005+BG1017+BG1029+BG1041+BG1065</f>
        <v>0</v>
      </c>
    </row>
    <row r="968" spans="1:63" ht="12.95" customHeight="1" x14ac:dyDescent="0.2">
      <c r="A968" s="591"/>
      <c r="B968" s="585"/>
      <c r="C968" s="511"/>
      <c r="D968" s="517"/>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91"/>
      <c r="B969" s="585"/>
      <c r="C969" s="512"/>
      <c r="D969" s="520"/>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49"/>
      <c r="BJ969" s="549"/>
      <c r="BK969" s="549"/>
    </row>
    <row r="970" spans="1:63" ht="12.95" customHeight="1" x14ac:dyDescent="0.2">
      <c r="A970" s="591"/>
      <c r="B970" s="585"/>
      <c r="C970" s="509" t="str">
        <f>BK12</f>
        <v>6 to 11 months</v>
      </c>
      <c r="D970" s="513"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91"/>
      <c r="B971" s="585"/>
      <c r="C971" s="510"/>
      <c r="D971" s="514"/>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91"/>
      <c r="B972" s="585"/>
      <c r="C972" s="510"/>
      <c r="D972" s="515"/>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91"/>
      <c r="B973" s="585"/>
      <c r="C973" s="511"/>
      <c r="D973" s="516"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91"/>
      <c r="B974" s="585"/>
      <c r="C974" s="511"/>
      <c r="D974" s="517"/>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91"/>
      <c r="B975" s="585"/>
      <c r="C975" s="511"/>
      <c r="D975" s="518"/>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91"/>
      <c r="B976" s="585"/>
      <c r="C976" s="511"/>
      <c r="D976" s="516"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91"/>
      <c r="B977" s="585"/>
      <c r="C977" s="511"/>
      <c r="D977" s="517"/>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91"/>
      <c r="B978" s="585"/>
      <c r="C978" s="511"/>
      <c r="D978" s="518"/>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91"/>
      <c r="B979" s="585"/>
      <c r="C979" s="511"/>
      <c r="D979" s="519"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91"/>
      <c r="B980" s="585"/>
      <c r="C980" s="511"/>
      <c r="D980" s="517"/>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91"/>
      <c r="B981" s="585"/>
      <c r="C981" s="512"/>
      <c r="D981" s="520"/>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91"/>
      <c r="B982" s="585"/>
      <c r="C982" s="509" t="str">
        <f>BK13</f>
        <v>12 to 23 months</v>
      </c>
      <c r="D982" s="513"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91"/>
      <c r="B983" s="585"/>
      <c r="C983" s="510"/>
      <c r="D983" s="514"/>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91"/>
      <c r="B984" s="585"/>
      <c r="C984" s="510"/>
      <c r="D984" s="515"/>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91"/>
      <c r="B985" s="585"/>
      <c r="C985" s="511"/>
      <c r="D985" s="516"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91"/>
      <c r="B986" s="585"/>
      <c r="C986" s="511"/>
      <c r="D986" s="517"/>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91"/>
      <c r="B987" s="585"/>
      <c r="C987" s="511"/>
      <c r="D987" s="518"/>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91"/>
      <c r="B988" s="585"/>
      <c r="C988" s="511"/>
      <c r="D988" s="516"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91"/>
      <c r="B989" s="585"/>
      <c r="C989" s="511"/>
      <c r="D989" s="517"/>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91"/>
      <c r="B990" s="585"/>
      <c r="C990" s="511"/>
      <c r="D990" s="518"/>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91"/>
      <c r="B991" s="585"/>
      <c r="C991" s="511"/>
      <c r="D991" s="519"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91"/>
      <c r="B992" s="585"/>
      <c r="C992" s="511"/>
      <c r="D992" s="517"/>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91"/>
      <c r="B993" s="585"/>
      <c r="C993" s="512"/>
      <c r="D993" s="520"/>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91"/>
      <c r="B994" s="585"/>
      <c r="C994" s="509" t="str">
        <f>BK14</f>
        <v>2 to 4 years</v>
      </c>
      <c r="D994" s="513"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91"/>
      <c r="B995" s="585"/>
      <c r="C995" s="510"/>
      <c r="D995" s="514"/>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91"/>
      <c r="B996" s="585"/>
      <c r="C996" s="510"/>
      <c r="D996" s="515"/>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91"/>
      <c r="B997" s="585"/>
      <c r="C997" s="511"/>
      <c r="D997" s="516"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91"/>
      <c r="B998" s="585"/>
      <c r="C998" s="511"/>
      <c r="D998" s="517"/>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91"/>
      <c r="B999" s="585"/>
      <c r="C999" s="511"/>
      <c r="D999" s="518"/>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91"/>
      <c r="B1000" s="585"/>
      <c r="C1000" s="511"/>
      <c r="D1000" s="516"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91"/>
      <c r="B1001" s="585"/>
      <c r="C1001" s="511"/>
      <c r="D1001" s="517"/>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91"/>
      <c r="B1002" s="585"/>
      <c r="C1002" s="511"/>
      <c r="D1002" s="518"/>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91"/>
      <c r="B1003" s="585"/>
      <c r="C1003" s="511"/>
      <c r="D1003" s="519"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91"/>
      <c r="B1004" s="585"/>
      <c r="C1004" s="511"/>
      <c r="D1004" s="517"/>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91"/>
      <c r="B1005" s="585"/>
      <c r="C1005" s="512"/>
      <c r="D1005" s="520"/>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91"/>
      <c r="B1006" s="585"/>
      <c r="C1006" s="509" t="str">
        <f>BK15</f>
        <v>5 to 14 years</v>
      </c>
      <c r="D1006" s="513"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91"/>
      <c r="B1007" s="585"/>
      <c r="C1007" s="510"/>
      <c r="D1007" s="514"/>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91"/>
      <c r="B1008" s="585"/>
      <c r="C1008" s="510"/>
      <c r="D1008" s="515"/>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91"/>
      <c r="B1009" s="585"/>
      <c r="C1009" s="511"/>
      <c r="D1009" s="516"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91"/>
      <c r="B1010" s="585"/>
      <c r="C1010" s="511"/>
      <c r="D1010" s="517"/>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91"/>
      <c r="B1011" s="585"/>
      <c r="C1011" s="511"/>
      <c r="D1011" s="518"/>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91"/>
      <c r="B1012" s="585"/>
      <c r="C1012" s="511"/>
      <c r="D1012" s="516"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91"/>
      <c r="B1013" s="585"/>
      <c r="C1013" s="511"/>
      <c r="D1013" s="517"/>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91"/>
      <c r="B1014" s="585"/>
      <c r="C1014" s="511"/>
      <c r="D1014" s="518"/>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91"/>
      <c r="B1015" s="585"/>
      <c r="C1015" s="511"/>
      <c r="D1015" s="519"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91"/>
      <c r="B1016" s="585"/>
      <c r="C1016" s="511"/>
      <c r="D1016" s="517"/>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91"/>
      <c r="B1017" s="585"/>
      <c r="C1017" s="512"/>
      <c r="D1017" s="520"/>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91"/>
      <c r="B1018" s="585"/>
      <c r="C1018" s="509" t="str">
        <f>BK16</f>
        <v>15 to 49 years</v>
      </c>
      <c r="D1018" s="513"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91"/>
      <c r="B1019" s="585"/>
      <c r="C1019" s="510"/>
      <c r="D1019" s="514"/>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91"/>
      <c r="B1020" s="585"/>
      <c r="C1020" s="510"/>
      <c r="D1020" s="515"/>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91"/>
      <c r="B1021" s="585"/>
      <c r="C1021" s="511"/>
      <c r="D1021" s="516"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91"/>
      <c r="B1022" s="585"/>
      <c r="C1022" s="511"/>
      <c r="D1022" s="517"/>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91"/>
      <c r="B1023" s="585"/>
      <c r="C1023" s="511"/>
      <c r="D1023" s="518"/>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91"/>
      <c r="B1024" s="585"/>
      <c r="C1024" s="511"/>
      <c r="D1024" s="516"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91"/>
      <c r="B1025" s="585"/>
      <c r="C1025" s="511"/>
      <c r="D1025" s="517"/>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91"/>
      <c r="B1026" s="585"/>
      <c r="C1026" s="511"/>
      <c r="D1026" s="518"/>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91"/>
      <c r="B1027" s="585"/>
      <c r="C1027" s="511"/>
      <c r="D1027" s="519"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91"/>
      <c r="B1028" s="585"/>
      <c r="C1028" s="511"/>
      <c r="D1028" s="517"/>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91"/>
      <c r="B1029" s="585"/>
      <c r="C1029" s="512"/>
      <c r="D1029" s="520"/>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91"/>
      <c r="B1030" s="585"/>
      <c r="C1030" s="509" t="str">
        <f>BK17</f>
        <v>50 to 59 years</v>
      </c>
      <c r="D1030" s="513"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91"/>
      <c r="B1031" s="585"/>
      <c r="C1031" s="510"/>
      <c r="D1031" s="514"/>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91"/>
      <c r="B1032" s="585"/>
      <c r="C1032" s="510"/>
      <c r="D1032" s="515"/>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91"/>
      <c r="B1033" s="585"/>
      <c r="C1033" s="511"/>
      <c r="D1033" s="516"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91"/>
      <c r="B1034" s="585"/>
      <c r="C1034" s="511"/>
      <c r="D1034" s="517"/>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91"/>
      <c r="B1035" s="585"/>
      <c r="C1035" s="511"/>
      <c r="D1035" s="518"/>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91"/>
      <c r="B1036" s="585"/>
      <c r="C1036" s="511"/>
      <c r="D1036" s="516"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91"/>
      <c r="B1037" s="585"/>
      <c r="C1037" s="511"/>
      <c r="D1037" s="517"/>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91"/>
      <c r="B1038" s="585"/>
      <c r="C1038" s="511"/>
      <c r="D1038" s="518"/>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91"/>
      <c r="B1039" s="585"/>
      <c r="C1039" s="511"/>
      <c r="D1039" s="519"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91"/>
      <c r="B1040" s="585"/>
      <c r="C1040" s="511"/>
      <c r="D1040" s="517"/>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91"/>
      <c r="B1041" s="585"/>
      <c r="C1041" s="512"/>
      <c r="D1041" s="520"/>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91"/>
      <c r="B1042" s="585"/>
      <c r="C1042" s="509" t="str">
        <f>BK18</f>
        <v>60 to 64 years</v>
      </c>
      <c r="D1042" s="513"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91"/>
      <c r="B1043" s="585"/>
      <c r="C1043" s="510"/>
      <c r="D1043" s="514"/>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91"/>
      <c r="B1044" s="585"/>
      <c r="C1044" s="510"/>
      <c r="D1044" s="515"/>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91"/>
      <c r="B1045" s="585"/>
      <c r="C1045" s="511"/>
      <c r="D1045" s="516"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91"/>
      <c r="B1046" s="585"/>
      <c r="C1046" s="511"/>
      <c r="D1046" s="517"/>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91"/>
      <c r="B1047" s="585"/>
      <c r="C1047" s="511"/>
      <c r="D1047" s="518"/>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91"/>
      <c r="B1048" s="585"/>
      <c r="C1048" s="511"/>
      <c r="D1048" s="516"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91"/>
      <c r="B1049" s="585"/>
      <c r="C1049" s="511"/>
      <c r="D1049" s="517"/>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91"/>
      <c r="B1050" s="585"/>
      <c r="C1050" s="511"/>
      <c r="D1050" s="518"/>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91"/>
      <c r="B1051" s="585"/>
      <c r="C1051" s="511"/>
      <c r="D1051" s="519"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91"/>
      <c r="B1052" s="585"/>
      <c r="C1052" s="511"/>
      <c r="D1052" s="517"/>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91"/>
      <c r="B1053" s="585"/>
      <c r="C1053" s="512"/>
      <c r="D1053" s="520"/>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91"/>
      <c r="B1054" s="585"/>
      <c r="C1054" s="509" t="str">
        <f>BK19</f>
        <v>65 years +</v>
      </c>
      <c r="D1054" s="513"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91"/>
      <c r="B1055" s="585"/>
      <c r="C1055" s="510"/>
      <c r="D1055" s="514"/>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91"/>
      <c r="B1056" s="585"/>
      <c r="C1056" s="510"/>
      <c r="D1056" s="515"/>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91"/>
      <c r="B1057" s="585"/>
      <c r="C1057" s="511"/>
      <c r="D1057" s="516"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91"/>
      <c r="B1058" s="585"/>
      <c r="C1058" s="511"/>
      <c r="D1058" s="517"/>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91"/>
      <c r="B1059" s="585"/>
      <c r="C1059" s="511"/>
      <c r="D1059" s="518"/>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91"/>
      <c r="B1060" s="585"/>
      <c r="C1060" s="511"/>
      <c r="D1060" s="516"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91"/>
      <c r="B1061" s="585"/>
      <c r="C1061" s="511"/>
      <c r="D1061" s="517"/>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91"/>
      <c r="B1062" s="585"/>
      <c r="C1062" s="511"/>
      <c r="D1062" s="518"/>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91"/>
      <c r="B1063" s="585"/>
      <c r="C1063" s="511"/>
      <c r="D1063" s="519"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91"/>
      <c r="B1064" s="585"/>
      <c r="C1064" s="511"/>
      <c r="D1064" s="517"/>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91"/>
      <c r="B1065" s="586"/>
      <c r="C1065" s="512"/>
      <c r="D1065" s="520"/>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91"/>
      <c r="B1066" s="605" t="str">
        <f>BJ33</f>
        <v>RSV</v>
      </c>
      <c r="C1066" s="554" t="str">
        <f>$BJ$21</f>
        <v>Total</v>
      </c>
      <c r="D1066" s="554"/>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8" t="str">
        <f>B1066</f>
        <v>RSV</v>
      </c>
      <c r="BJ1066" s="559"/>
      <c r="BK1066" s="560"/>
    </row>
    <row r="1067" spans="1:63" ht="12.95" customHeight="1" x14ac:dyDescent="0.2">
      <c r="A1067" s="591"/>
      <c r="B1067" s="606"/>
      <c r="C1067" s="554"/>
      <c r="D1067" s="555"/>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61" t="str">
        <f>$BJ$17</f>
        <v>Fever</v>
      </c>
      <c r="BJ1067" s="66" t="str">
        <f>$BJ$21</f>
        <v>Total</v>
      </c>
      <c r="BK1067" s="76">
        <f>BG1066</f>
        <v>0</v>
      </c>
    </row>
    <row r="1068" spans="1:63" ht="12.95" customHeight="1" thickBot="1" x14ac:dyDescent="0.25">
      <c r="A1068" s="591"/>
      <c r="B1068" s="606"/>
      <c r="C1068" s="556"/>
      <c r="D1068" s="557"/>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62"/>
      <c r="BJ1068" s="80" t="str">
        <f>$BJ$22</f>
        <v>Fem.</v>
      </c>
      <c r="BK1068" s="77">
        <f>BG1067</f>
        <v>0</v>
      </c>
    </row>
    <row r="1069" spans="1:63" ht="12.95" customHeight="1" x14ac:dyDescent="0.2">
      <c r="A1069" s="591"/>
      <c r="B1069" s="606"/>
      <c r="C1069" s="510" t="str">
        <f>BK11</f>
        <v>Under 6 months</v>
      </c>
      <c r="D1069" s="513"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3"/>
      <c r="BJ1069" s="80" t="str">
        <f>$BJ$23</f>
        <v>Male</v>
      </c>
      <c r="BK1069" s="77">
        <f>BG1068</f>
        <v>0</v>
      </c>
    </row>
    <row r="1070" spans="1:63" ht="12.95" customHeight="1" x14ac:dyDescent="0.2">
      <c r="A1070" s="591"/>
      <c r="B1070" s="606"/>
      <c r="C1070" s="510"/>
      <c r="D1070" s="514"/>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44" t="str">
        <f>$BJ$18</f>
        <v>Hosp.</v>
      </c>
      <c r="BJ1070" s="86" t="str">
        <f>$BJ$21</f>
        <v>Total</v>
      </c>
      <c r="BK1070" s="21">
        <f>SUM(BK1071:BK1072)</f>
        <v>0</v>
      </c>
    </row>
    <row r="1071" spans="1:63" ht="12.95" customHeight="1" x14ac:dyDescent="0.2">
      <c r="A1071" s="591"/>
      <c r="B1071" s="606"/>
      <c r="C1071" s="510"/>
      <c r="D1071" s="515"/>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45"/>
      <c r="BJ1071" s="62" t="str">
        <f>$BJ$22</f>
        <v>Fem.</v>
      </c>
      <c r="BK1071" s="39">
        <f>BG1073+BG1085+BG1097+BG1109+BG1121+BG1133+BG1145+BG1169</f>
        <v>0</v>
      </c>
    </row>
    <row r="1072" spans="1:63" ht="12.95" customHeight="1" x14ac:dyDescent="0.2">
      <c r="A1072" s="591"/>
      <c r="B1072" s="606"/>
      <c r="C1072" s="511"/>
      <c r="D1072" s="516"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46"/>
      <c r="BJ1072" s="62" t="str">
        <f>$BJ$23</f>
        <v>Male</v>
      </c>
      <c r="BK1072" s="39">
        <f>BG1074+BG1086+BG1098+BG1110+BG1122+BG1134+BG1146+BG1170</f>
        <v>0</v>
      </c>
    </row>
    <row r="1073" spans="1:63" ht="12.95" customHeight="1" x14ac:dyDescent="0.2">
      <c r="A1073" s="591"/>
      <c r="B1073" s="606"/>
      <c r="C1073" s="511"/>
      <c r="D1073" s="517"/>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44" t="str">
        <f>$BJ$19</f>
        <v>ICU</v>
      </c>
      <c r="BJ1073" s="86" t="str">
        <f>$BJ$21</f>
        <v>Total</v>
      </c>
      <c r="BK1073" s="21">
        <f>SUM(BK1074:BK1075)</f>
        <v>0</v>
      </c>
    </row>
    <row r="1074" spans="1:63" ht="12.95" customHeight="1" x14ac:dyDescent="0.2">
      <c r="A1074" s="591"/>
      <c r="B1074" s="606"/>
      <c r="C1074" s="511"/>
      <c r="D1074" s="518"/>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45"/>
      <c r="BJ1074" s="62" t="str">
        <f>$BJ$22</f>
        <v>Fem.</v>
      </c>
      <c r="BK1074" s="39">
        <f>BG1076+BG1088+BG1100+BG1112+BG1124+BG1136+BG1148+BG1172</f>
        <v>0</v>
      </c>
    </row>
    <row r="1075" spans="1:63" ht="12.95" customHeight="1" x14ac:dyDescent="0.2">
      <c r="A1075" s="591"/>
      <c r="B1075" s="606"/>
      <c r="C1075" s="511"/>
      <c r="D1075" s="516"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46"/>
      <c r="BJ1075" s="62" t="str">
        <f>$BJ$23</f>
        <v>Male</v>
      </c>
      <c r="BK1075" s="39">
        <f>BG1077+BG1089+BG1101+BG1113+BG1125+BG1137+BG1149+BG1173</f>
        <v>0</v>
      </c>
    </row>
    <row r="1076" spans="1:63" ht="12.95" customHeight="1" x14ac:dyDescent="0.2">
      <c r="A1076" s="591"/>
      <c r="B1076" s="606"/>
      <c r="C1076" s="511"/>
      <c r="D1076" s="517"/>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47" t="str">
        <f>$BJ$20</f>
        <v>Death</v>
      </c>
      <c r="BJ1076" s="86" t="str">
        <f>$BJ$21</f>
        <v>Total</v>
      </c>
      <c r="BK1076" s="21">
        <f>SUM(BK1077:BK1078)</f>
        <v>0</v>
      </c>
    </row>
    <row r="1077" spans="1:63" ht="12.95" customHeight="1" x14ac:dyDescent="0.2">
      <c r="A1077" s="591"/>
      <c r="B1077" s="606"/>
      <c r="C1077" s="511"/>
      <c r="D1077" s="518"/>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45"/>
      <c r="BJ1077" s="62" t="str">
        <f>$BJ$22</f>
        <v>Fem.</v>
      </c>
      <c r="BK1077" s="39">
        <f>BG1079+BG1091+BG1103+BG1115+BG1127+BG1139+BG1151+BG1175</f>
        <v>0</v>
      </c>
    </row>
    <row r="1078" spans="1:63" ht="12.95" customHeight="1" thickBot="1" x14ac:dyDescent="0.25">
      <c r="A1078" s="591"/>
      <c r="B1078" s="606"/>
      <c r="C1078" s="511"/>
      <c r="D1078" s="519"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48"/>
      <c r="BJ1078" s="63" t="str">
        <f>$BJ$23</f>
        <v>Male</v>
      </c>
      <c r="BK1078" s="40">
        <f>BG1080+BG1092+BG1104+BG1116+BG1128+BG1140+BG1152+BG1176</f>
        <v>0</v>
      </c>
    </row>
    <row r="1079" spans="1:63" ht="12.95" customHeight="1" x14ac:dyDescent="0.2">
      <c r="A1079" s="591"/>
      <c r="B1079" s="606"/>
      <c r="C1079" s="511"/>
      <c r="D1079" s="517"/>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91"/>
      <c r="B1080" s="606"/>
      <c r="C1080" s="512"/>
      <c r="D1080" s="520"/>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49"/>
      <c r="BJ1080" s="549"/>
      <c r="BK1080" s="549"/>
    </row>
    <row r="1081" spans="1:63" ht="12.95" customHeight="1" x14ac:dyDescent="0.2">
      <c r="A1081" s="591"/>
      <c r="B1081" s="606"/>
      <c r="C1081" s="509" t="str">
        <f>BK12</f>
        <v>6 to 11 months</v>
      </c>
      <c r="D1081" s="513"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91"/>
      <c r="B1082" s="606"/>
      <c r="C1082" s="510"/>
      <c r="D1082" s="514"/>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91"/>
      <c r="B1083" s="606"/>
      <c r="C1083" s="510"/>
      <c r="D1083" s="515"/>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91"/>
      <c r="B1084" s="606"/>
      <c r="C1084" s="511"/>
      <c r="D1084" s="516"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91"/>
      <c r="B1085" s="606"/>
      <c r="C1085" s="511"/>
      <c r="D1085" s="517"/>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91"/>
      <c r="B1086" s="606"/>
      <c r="C1086" s="511"/>
      <c r="D1086" s="518"/>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91"/>
      <c r="B1087" s="606"/>
      <c r="C1087" s="511"/>
      <c r="D1087" s="516"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91"/>
      <c r="B1088" s="606"/>
      <c r="C1088" s="511"/>
      <c r="D1088" s="517"/>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91"/>
      <c r="B1089" s="606"/>
      <c r="C1089" s="511"/>
      <c r="D1089" s="518"/>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91"/>
      <c r="B1090" s="606"/>
      <c r="C1090" s="511"/>
      <c r="D1090" s="519"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91"/>
      <c r="B1091" s="606"/>
      <c r="C1091" s="511"/>
      <c r="D1091" s="517"/>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91"/>
      <c r="B1092" s="606"/>
      <c r="C1092" s="512"/>
      <c r="D1092" s="520"/>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91"/>
      <c r="B1093" s="606"/>
      <c r="C1093" s="509" t="str">
        <f>BK13</f>
        <v>12 to 23 months</v>
      </c>
      <c r="D1093" s="513"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91"/>
      <c r="B1094" s="606"/>
      <c r="C1094" s="510"/>
      <c r="D1094" s="514"/>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91"/>
      <c r="B1095" s="606"/>
      <c r="C1095" s="510"/>
      <c r="D1095" s="515"/>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91"/>
      <c r="B1096" s="606"/>
      <c r="C1096" s="511"/>
      <c r="D1096" s="516"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91"/>
      <c r="B1097" s="606"/>
      <c r="C1097" s="511"/>
      <c r="D1097" s="517"/>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91"/>
      <c r="B1098" s="606"/>
      <c r="C1098" s="511"/>
      <c r="D1098" s="518"/>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91"/>
      <c r="B1099" s="606"/>
      <c r="C1099" s="511"/>
      <c r="D1099" s="516"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91"/>
      <c r="B1100" s="606"/>
      <c r="C1100" s="511"/>
      <c r="D1100" s="517"/>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91"/>
      <c r="B1101" s="606"/>
      <c r="C1101" s="511"/>
      <c r="D1101" s="518"/>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91"/>
      <c r="B1102" s="606"/>
      <c r="C1102" s="511"/>
      <c r="D1102" s="519"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91"/>
      <c r="B1103" s="606"/>
      <c r="C1103" s="511"/>
      <c r="D1103" s="517"/>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91"/>
      <c r="B1104" s="606"/>
      <c r="C1104" s="512"/>
      <c r="D1104" s="520"/>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91"/>
      <c r="B1105" s="606"/>
      <c r="C1105" s="509" t="str">
        <f>BK14</f>
        <v>2 to 4 years</v>
      </c>
      <c r="D1105" s="513"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91"/>
      <c r="B1106" s="606"/>
      <c r="C1106" s="510"/>
      <c r="D1106" s="514"/>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91"/>
      <c r="B1107" s="606"/>
      <c r="C1107" s="510"/>
      <c r="D1107" s="515"/>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91"/>
      <c r="B1108" s="606"/>
      <c r="C1108" s="511"/>
      <c r="D1108" s="516"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91"/>
      <c r="B1109" s="606"/>
      <c r="C1109" s="511"/>
      <c r="D1109" s="517"/>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91"/>
      <c r="B1110" s="606"/>
      <c r="C1110" s="511"/>
      <c r="D1110" s="518"/>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91"/>
      <c r="B1111" s="606"/>
      <c r="C1111" s="511"/>
      <c r="D1111" s="516"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91"/>
      <c r="B1112" s="606"/>
      <c r="C1112" s="511"/>
      <c r="D1112" s="517"/>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91"/>
      <c r="B1113" s="606"/>
      <c r="C1113" s="511"/>
      <c r="D1113" s="518"/>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91"/>
      <c r="B1114" s="606"/>
      <c r="C1114" s="511"/>
      <c r="D1114" s="519"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91"/>
      <c r="B1115" s="606"/>
      <c r="C1115" s="511"/>
      <c r="D1115" s="517"/>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91"/>
      <c r="B1116" s="606"/>
      <c r="C1116" s="512"/>
      <c r="D1116" s="520"/>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91"/>
      <c r="B1117" s="606"/>
      <c r="C1117" s="509" t="str">
        <f>BK15</f>
        <v>5 to 14 years</v>
      </c>
      <c r="D1117" s="513"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91"/>
      <c r="B1118" s="606"/>
      <c r="C1118" s="510"/>
      <c r="D1118" s="514"/>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91"/>
      <c r="B1119" s="606"/>
      <c r="C1119" s="510"/>
      <c r="D1119" s="515"/>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91"/>
      <c r="B1120" s="606"/>
      <c r="C1120" s="511"/>
      <c r="D1120" s="516"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91"/>
      <c r="B1121" s="606"/>
      <c r="C1121" s="511"/>
      <c r="D1121" s="517"/>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91"/>
      <c r="B1122" s="606"/>
      <c r="C1122" s="511"/>
      <c r="D1122" s="518"/>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91"/>
      <c r="B1123" s="606"/>
      <c r="C1123" s="511"/>
      <c r="D1123" s="516"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91"/>
      <c r="B1124" s="606"/>
      <c r="C1124" s="511"/>
      <c r="D1124" s="517"/>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91"/>
      <c r="B1125" s="606"/>
      <c r="C1125" s="511"/>
      <c r="D1125" s="518"/>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91"/>
      <c r="B1126" s="606"/>
      <c r="C1126" s="511"/>
      <c r="D1126" s="519"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91"/>
      <c r="B1127" s="606"/>
      <c r="C1127" s="511"/>
      <c r="D1127" s="517"/>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91"/>
      <c r="B1128" s="606"/>
      <c r="C1128" s="512"/>
      <c r="D1128" s="520"/>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91"/>
      <c r="B1129" s="606"/>
      <c r="C1129" s="509" t="str">
        <f>BK16</f>
        <v>15 to 49 years</v>
      </c>
      <c r="D1129" s="513"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91"/>
      <c r="B1130" s="606"/>
      <c r="C1130" s="510"/>
      <c r="D1130" s="514"/>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91"/>
      <c r="B1131" s="606"/>
      <c r="C1131" s="510"/>
      <c r="D1131" s="515"/>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91"/>
      <c r="B1132" s="606"/>
      <c r="C1132" s="511"/>
      <c r="D1132" s="516"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91"/>
      <c r="B1133" s="606"/>
      <c r="C1133" s="511"/>
      <c r="D1133" s="517"/>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91"/>
      <c r="B1134" s="606"/>
      <c r="C1134" s="511"/>
      <c r="D1134" s="518"/>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91"/>
      <c r="B1135" s="606"/>
      <c r="C1135" s="511"/>
      <c r="D1135" s="516"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91"/>
      <c r="B1136" s="606"/>
      <c r="C1136" s="511"/>
      <c r="D1136" s="517"/>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91"/>
      <c r="B1137" s="606"/>
      <c r="C1137" s="511"/>
      <c r="D1137" s="518"/>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91"/>
      <c r="B1138" s="606"/>
      <c r="C1138" s="511"/>
      <c r="D1138" s="519"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91"/>
      <c r="B1139" s="606"/>
      <c r="C1139" s="511"/>
      <c r="D1139" s="517"/>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91"/>
      <c r="B1140" s="606"/>
      <c r="C1140" s="512"/>
      <c r="D1140" s="520"/>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91"/>
      <c r="B1141" s="606"/>
      <c r="C1141" s="509" t="str">
        <f>BK17</f>
        <v>50 to 59 years</v>
      </c>
      <c r="D1141" s="513"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91"/>
      <c r="B1142" s="606"/>
      <c r="C1142" s="510"/>
      <c r="D1142" s="514"/>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91"/>
      <c r="B1143" s="606"/>
      <c r="C1143" s="510"/>
      <c r="D1143" s="515"/>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91"/>
      <c r="B1144" s="606"/>
      <c r="C1144" s="511"/>
      <c r="D1144" s="516"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91"/>
      <c r="B1145" s="606"/>
      <c r="C1145" s="511"/>
      <c r="D1145" s="517"/>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91"/>
      <c r="B1146" s="606"/>
      <c r="C1146" s="511"/>
      <c r="D1146" s="518"/>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91"/>
      <c r="B1147" s="606"/>
      <c r="C1147" s="511"/>
      <c r="D1147" s="516"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91"/>
      <c r="B1148" s="606"/>
      <c r="C1148" s="511"/>
      <c r="D1148" s="517"/>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91"/>
      <c r="B1149" s="606"/>
      <c r="C1149" s="511"/>
      <c r="D1149" s="518"/>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91"/>
      <c r="B1150" s="606"/>
      <c r="C1150" s="511"/>
      <c r="D1150" s="519"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91"/>
      <c r="B1151" s="606"/>
      <c r="C1151" s="511"/>
      <c r="D1151" s="517"/>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91"/>
      <c r="B1152" s="606"/>
      <c r="C1152" s="512"/>
      <c r="D1152" s="520"/>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91"/>
      <c r="B1153" s="606"/>
      <c r="C1153" s="509" t="str">
        <f>BK18</f>
        <v>60 to 64 years</v>
      </c>
      <c r="D1153" s="513"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91"/>
      <c r="B1154" s="606"/>
      <c r="C1154" s="510"/>
      <c r="D1154" s="514"/>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91"/>
      <c r="B1155" s="606"/>
      <c r="C1155" s="510"/>
      <c r="D1155" s="515"/>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91"/>
      <c r="B1156" s="606"/>
      <c r="C1156" s="511"/>
      <c r="D1156" s="516"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91"/>
      <c r="B1157" s="606"/>
      <c r="C1157" s="511"/>
      <c r="D1157" s="517"/>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91"/>
      <c r="B1158" s="606"/>
      <c r="C1158" s="511"/>
      <c r="D1158" s="518"/>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91"/>
      <c r="B1159" s="606"/>
      <c r="C1159" s="511"/>
      <c r="D1159" s="516"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91"/>
      <c r="B1160" s="606"/>
      <c r="C1160" s="511"/>
      <c r="D1160" s="517"/>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91"/>
      <c r="B1161" s="606"/>
      <c r="C1161" s="511"/>
      <c r="D1161" s="518"/>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91"/>
      <c r="B1162" s="606"/>
      <c r="C1162" s="511"/>
      <c r="D1162" s="519"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91"/>
      <c r="B1163" s="606"/>
      <c r="C1163" s="511"/>
      <c r="D1163" s="517"/>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91"/>
      <c r="B1164" s="606"/>
      <c r="C1164" s="512"/>
      <c r="D1164" s="520"/>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91"/>
      <c r="B1165" s="606"/>
      <c r="C1165" s="509" t="str">
        <f>BK19</f>
        <v>65 years +</v>
      </c>
      <c r="D1165" s="513"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91"/>
      <c r="B1166" s="606"/>
      <c r="C1166" s="510"/>
      <c r="D1166" s="514"/>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91"/>
      <c r="B1167" s="606"/>
      <c r="C1167" s="510"/>
      <c r="D1167" s="515"/>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91"/>
      <c r="B1168" s="606"/>
      <c r="C1168" s="511"/>
      <c r="D1168" s="516"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91"/>
      <c r="B1169" s="606"/>
      <c r="C1169" s="511"/>
      <c r="D1169" s="517"/>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91"/>
      <c r="B1170" s="606"/>
      <c r="C1170" s="511"/>
      <c r="D1170" s="518"/>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91"/>
      <c r="B1171" s="606"/>
      <c r="C1171" s="511"/>
      <c r="D1171" s="516"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91"/>
      <c r="B1172" s="606"/>
      <c r="C1172" s="511"/>
      <c r="D1172" s="517"/>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91"/>
      <c r="B1173" s="606"/>
      <c r="C1173" s="511"/>
      <c r="D1173" s="518"/>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91"/>
      <c r="B1174" s="606"/>
      <c r="C1174" s="511"/>
      <c r="D1174" s="519"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91"/>
      <c r="B1175" s="606"/>
      <c r="C1175" s="511"/>
      <c r="D1175" s="517"/>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91"/>
      <c r="B1176" s="607"/>
      <c r="C1176" s="512"/>
      <c r="D1176" s="520"/>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91"/>
      <c r="B1177" s="584" t="str">
        <f>BJ34</f>
        <v>Adenovirus</v>
      </c>
      <c r="C1177" s="566" t="str">
        <f>$BJ$21</f>
        <v>Total</v>
      </c>
      <c r="D1177" s="566"/>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6" t="str">
        <f>B1177</f>
        <v>Adenovirus</v>
      </c>
      <c r="BJ1177" s="577"/>
      <c r="BK1177" s="578"/>
    </row>
    <row r="1178" spans="1:63" ht="12.95" customHeight="1" x14ac:dyDescent="0.2">
      <c r="A1178" s="591"/>
      <c r="B1178" s="585"/>
      <c r="C1178" s="566"/>
      <c r="D1178" s="567"/>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61" t="str">
        <f>$BJ$17</f>
        <v>Fever</v>
      </c>
      <c r="BJ1178" s="66" t="str">
        <f>$BJ$21</f>
        <v>Total</v>
      </c>
      <c r="BK1178" s="76">
        <f>BG1177</f>
        <v>0</v>
      </c>
    </row>
    <row r="1179" spans="1:63" ht="12.95" customHeight="1" thickBot="1" x14ac:dyDescent="0.25">
      <c r="A1179" s="591"/>
      <c r="B1179" s="585"/>
      <c r="C1179" s="568"/>
      <c r="D1179" s="569"/>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62"/>
      <c r="BJ1179" s="80" t="str">
        <f>$BJ$22</f>
        <v>Fem.</v>
      </c>
      <c r="BK1179" s="77">
        <f>BG1178</f>
        <v>0</v>
      </c>
    </row>
    <row r="1180" spans="1:63" ht="12.95" customHeight="1" x14ac:dyDescent="0.2">
      <c r="A1180" s="591"/>
      <c r="B1180" s="585"/>
      <c r="C1180" s="510" t="str">
        <f>BK11</f>
        <v>Under 6 months</v>
      </c>
      <c r="D1180" s="513"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3"/>
      <c r="BJ1180" s="80" t="str">
        <f>$BJ$23</f>
        <v>Male</v>
      </c>
      <c r="BK1180" s="77">
        <f>BG1179</f>
        <v>0</v>
      </c>
    </row>
    <row r="1181" spans="1:63" ht="12.95" customHeight="1" x14ac:dyDescent="0.2">
      <c r="A1181" s="591"/>
      <c r="B1181" s="585"/>
      <c r="C1181" s="510"/>
      <c r="D1181" s="514"/>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44" t="str">
        <f>$BJ$18</f>
        <v>Hosp.</v>
      </c>
      <c r="BJ1181" s="86" t="str">
        <f>$BJ$21</f>
        <v>Total</v>
      </c>
      <c r="BK1181" s="21">
        <f>SUM(BK1182:BK1183)</f>
        <v>0</v>
      </c>
    </row>
    <row r="1182" spans="1:63" ht="12.95" customHeight="1" x14ac:dyDescent="0.2">
      <c r="A1182" s="591"/>
      <c r="B1182" s="585"/>
      <c r="C1182" s="510"/>
      <c r="D1182" s="515"/>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45"/>
      <c r="BJ1182" s="62" t="str">
        <f>$BJ$22</f>
        <v>Fem.</v>
      </c>
      <c r="BK1182" s="39">
        <f>BG1184+BG1196+BG1208+BG1220+BG1232+BG1244+BG1256+BG1280</f>
        <v>0</v>
      </c>
    </row>
    <row r="1183" spans="1:63" ht="12.95" customHeight="1" x14ac:dyDescent="0.2">
      <c r="A1183" s="591"/>
      <c r="B1183" s="585"/>
      <c r="C1183" s="511"/>
      <c r="D1183" s="516"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46"/>
      <c r="BJ1183" s="62" t="str">
        <f>$BJ$23</f>
        <v>Male</v>
      </c>
      <c r="BK1183" s="39">
        <f>BG1185+BG1197+BG1209+BG1221+BG1233+BG1245+BG1257+BG1281</f>
        <v>0</v>
      </c>
    </row>
    <row r="1184" spans="1:63" ht="12.95" customHeight="1" x14ac:dyDescent="0.2">
      <c r="A1184" s="591"/>
      <c r="B1184" s="585"/>
      <c r="C1184" s="511"/>
      <c r="D1184" s="517"/>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44" t="str">
        <f>$BJ$19</f>
        <v>ICU</v>
      </c>
      <c r="BJ1184" s="86" t="str">
        <f>$BJ$21</f>
        <v>Total</v>
      </c>
      <c r="BK1184" s="21">
        <f>SUM(BK1185:BK1186)</f>
        <v>0</v>
      </c>
    </row>
    <row r="1185" spans="1:63" ht="12.95" customHeight="1" x14ac:dyDescent="0.2">
      <c r="A1185" s="591"/>
      <c r="B1185" s="585"/>
      <c r="C1185" s="511"/>
      <c r="D1185" s="518"/>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45"/>
      <c r="BJ1185" s="62" t="str">
        <f>$BJ$22</f>
        <v>Fem.</v>
      </c>
      <c r="BK1185" s="39">
        <f>BG1187+BG1199+BG1211+BG1223+BG1235+BG1247+BG1259+BG1283</f>
        <v>0</v>
      </c>
    </row>
    <row r="1186" spans="1:63" ht="12.95" customHeight="1" x14ac:dyDescent="0.2">
      <c r="A1186" s="591"/>
      <c r="B1186" s="585"/>
      <c r="C1186" s="511"/>
      <c r="D1186" s="516"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46"/>
      <c r="BJ1186" s="62" t="str">
        <f>$BJ$23</f>
        <v>Male</v>
      </c>
      <c r="BK1186" s="39">
        <f>BG1188+BG1200+BG1212+BG1224+BG1236+BG1248+BG1260+BG1284</f>
        <v>0</v>
      </c>
    </row>
    <row r="1187" spans="1:63" ht="12.95" customHeight="1" x14ac:dyDescent="0.2">
      <c r="A1187" s="591"/>
      <c r="B1187" s="585"/>
      <c r="C1187" s="511"/>
      <c r="D1187" s="517"/>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47" t="str">
        <f>$BJ$20</f>
        <v>Death</v>
      </c>
      <c r="BJ1187" s="86" t="str">
        <f>$BJ$21</f>
        <v>Total</v>
      </c>
      <c r="BK1187" s="21">
        <f>SUM(BK1188:BK1189)</f>
        <v>0</v>
      </c>
    </row>
    <row r="1188" spans="1:63" ht="12.95" customHeight="1" x14ac:dyDescent="0.2">
      <c r="A1188" s="591"/>
      <c r="B1188" s="585"/>
      <c r="C1188" s="511"/>
      <c r="D1188" s="518"/>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45"/>
      <c r="BJ1188" s="62" t="str">
        <f>$BJ$22</f>
        <v>Fem.</v>
      </c>
      <c r="BK1188" s="39">
        <f>BG1190+BG1202+BG1214+BG1226+BG1238+BG1250+BG1262+BG1286</f>
        <v>0</v>
      </c>
    </row>
    <row r="1189" spans="1:63" ht="12.95" customHeight="1" thickBot="1" x14ac:dyDescent="0.25">
      <c r="A1189" s="591"/>
      <c r="B1189" s="585"/>
      <c r="C1189" s="511"/>
      <c r="D1189" s="519"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48"/>
      <c r="BJ1189" s="63" t="str">
        <f>$BJ$23</f>
        <v>Male</v>
      </c>
      <c r="BK1189" s="40">
        <f>BG1191+BG1203+BG1215+BG1227+BG1239+BG1251+BG1263+BG1287</f>
        <v>0</v>
      </c>
    </row>
    <row r="1190" spans="1:63" ht="12.95" customHeight="1" x14ac:dyDescent="0.2">
      <c r="A1190" s="591"/>
      <c r="B1190" s="585"/>
      <c r="C1190" s="511"/>
      <c r="D1190" s="517"/>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91"/>
      <c r="B1191" s="585"/>
      <c r="C1191" s="512"/>
      <c r="D1191" s="520"/>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49"/>
      <c r="BJ1191" s="549"/>
      <c r="BK1191" s="549"/>
    </row>
    <row r="1192" spans="1:63" ht="12.95" customHeight="1" x14ac:dyDescent="0.2">
      <c r="A1192" s="591"/>
      <c r="B1192" s="585"/>
      <c r="C1192" s="509" t="str">
        <f>BK12</f>
        <v>6 to 11 months</v>
      </c>
      <c r="D1192" s="513"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91"/>
      <c r="B1193" s="585"/>
      <c r="C1193" s="510"/>
      <c r="D1193" s="514"/>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91"/>
      <c r="B1194" s="585"/>
      <c r="C1194" s="510"/>
      <c r="D1194" s="515"/>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91"/>
      <c r="B1195" s="585"/>
      <c r="C1195" s="511"/>
      <c r="D1195" s="516"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91"/>
      <c r="B1196" s="585"/>
      <c r="C1196" s="511"/>
      <c r="D1196" s="517"/>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91"/>
      <c r="B1197" s="585"/>
      <c r="C1197" s="511"/>
      <c r="D1197" s="518"/>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91"/>
      <c r="B1198" s="585"/>
      <c r="C1198" s="511"/>
      <c r="D1198" s="516"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91"/>
      <c r="B1199" s="585"/>
      <c r="C1199" s="511"/>
      <c r="D1199" s="517"/>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91"/>
      <c r="B1200" s="585"/>
      <c r="C1200" s="511"/>
      <c r="D1200" s="518"/>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91"/>
      <c r="B1201" s="585"/>
      <c r="C1201" s="511"/>
      <c r="D1201" s="519"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91"/>
      <c r="B1202" s="585"/>
      <c r="C1202" s="511"/>
      <c r="D1202" s="517"/>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91"/>
      <c r="B1203" s="585"/>
      <c r="C1203" s="512"/>
      <c r="D1203" s="520"/>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91"/>
      <c r="B1204" s="585"/>
      <c r="C1204" s="509" t="str">
        <f>BK13</f>
        <v>12 to 23 months</v>
      </c>
      <c r="D1204" s="513"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91"/>
      <c r="B1205" s="585"/>
      <c r="C1205" s="510"/>
      <c r="D1205" s="514"/>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91"/>
      <c r="B1206" s="585"/>
      <c r="C1206" s="510"/>
      <c r="D1206" s="515"/>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91"/>
      <c r="B1207" s="585"/>
      <c r="C1207" s="511"/>
      <c r="D1207" s="516"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91"/>
      <c r="B1208" s="585"/>
      <c r="C1208" s="511"/>
      <c r="D1208" s="517"/>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91"/>
      <c r="B1209" s="585"/>
      <c r="C1209" s="511"/>
      <c r="D1209" s="518"/>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91"/>
      <c r="B1210" s="585"/>
      <c r="C1210" s="511"/>
      <c r="D1210" s="516"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91"/>
      <c r="B1211" s="585"/>
      <c r="C1211" s="511"/>
      <c r="D1211" s="517"/>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91"/>
      <c r="B1212" s="585"/>
      <c r="C1212" s="511"/>
      <c r="D1212" s="518"/>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91"/>
      <c r="B1213" s="585"/>
      <c r="C1213" s="511"/>
      <c r="D1213" s="519"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91"/>
      <c r="B1214" s="585"/>
      <c r="C1214" s="511"/>
      <c r="D1214" s="517"/>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91"/>
      <c r="B1215" s="585"/>
      <c r="C1215" s="512"/>
      <c r="D1215" s="520"/>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91"/>
      <c r="B1216" s="585"/>
      <c r="C1216" s="509" t="str">
        <f>BK14</f>
        <v>2 to 4 years</v>
      </c>
      <c r="D1216" s="513"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91"/>
      <c r="B1217" s="585"/>
      <c r="C1217" s="510"/>
      <c r="D1217" s="514"/>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91"/>
      <c r="B1218" s="585"/>
      <c r="C1218" s="510"/>
      <c r="D1218" s="515"/>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91"/>
      <c r="B1219" s="585"/>
      <c r="C1219" s="511"/>
      <c r="D1219" s="516"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91"/>
      <c r="B1220" s="585"/>
      <c r="C1220" s="511"/>
      <c r="D1220" s="517"/>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91"/>
      <c r="B1221" s="585"/>
      <c r="C1221" s="511"/>
      <c r="D1221" s="518"/>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91"/>
      <c r="B1222" s="585"/>
      <c r="C1222" s="511"/>
      <c r="D1222" s="516"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91"/>
      <c r="B1223" s="585"/>
      <c r="C1223" s="511"/>
      <c r="D1223" s="517"/>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91"/>
      <c r="B1224" s="585"/>
      <c r="C1224" s="511"/>
      <c r="D1224" s="518"/>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91"/>
      <c r="B1225" s="585"/>
      <c r="C1225" s="511"/>
      <c r="D1225" s="519"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91"/>
      <c r="B1226" s="585"/>
      <c r="C1226" s="511"/>
      <c r="D1226" s="517"/>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91"/>
      <c r="B1227" s="585"/>
      <c r="C1227" s="512"/>
      <c r="D1227" s="520"/>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91"/>
      <c r="B1228" s="585"/>
      <c r="C1228" s="509" t="str">
        <f>BK15</f>
        <v>5 to 14 years</v>
      </c>
      <c r="D1228" s="513"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91"/>
      <c r="B1229" s="585"/>
      <c r="C1229" s="510"/>
      <c r="D1229" s="514"/>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91"/>
      <c r="B1230" s="585"/>
      <c r="C1230" s="510"/>
      <c r="D1230" s="515"/>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91"/>
      <c r="B1231" s="585"/>
      <c r="C1231" s="511"/>
      <c r="D1231" s="516"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91"/>
      <c r="B1232" s="585"/>
      <c r="C1232" s="511"/>
      <c r="D1232" s="517"/>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91"/>
      <c r="B1233" s="585"/>
      <c r="C1233" s="511"/>
      <c r="D1233" s="518"/>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91"/>
      <c r="B1234" s="585"/>
      <c r="C1234" s="511"/>
      <c r="D1234" s="516"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91"/>
      <c r="B1235" s="585"/>
      <c r="C1235" s="511"/>
      <c r="D1235" s="517"/>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91"/>
      <c r="B1236" s="585"/>
      <c r="C1236" s="511"/>
      <c r="D1236" s="518"/>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91"/>
      <c r="B1237" s="585"/>
      <c r="C1237" s="511"/>
      <c r="D1237" s="519"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91"/>
      <c r="B1238" s="585"/>
      <c r="C1238" s="511"/>
      <c r="D1238" s="517"/>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91"/>
      <c r="B1239" s="585"/>
      <c r="C1239" s="512"/>
      <c r="D1239" s="520"/>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91"/>
      <c r="B1240" s="585"/>
      <c r="C1240" s="509" t="str">
        <f>BK16</f>
        <v>15 to 49 years</v>
      </c>
      <c r="D1240" s="513"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91"/>
      <c r="B1241" s="585"/>
      <c r="C1241" s="510"/>
      <c r="D1241" s="514"/>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91"/>
      <c r="B1242" s="585"/>
      <c r="C1242" s="510"/>
      <c r="D1242" s="515"/>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91"/>
      <c r="B1243" s="585"/>
      <c r="C1243" s="511"/>
      <c r="D1243" s="516"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91"/>
      <c r="B1244" s="585"/>
      <c r="C1244" s="511"/>
      <c r="D1244" s="517"/>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91"/>
      <c r="B1245" s="585"/>
      <c r="C1245" s="511"/>
      <c r="D1245" s="518"/>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91"/>
      <c r="B1246" s="585"/>
      <c r="C1246" s="511"/>
      <c r="D1246" s="516"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91"/>
      <c r="B1247" s="585"/>
      <c r="C1247" s="511"/>
      <c r="D1247" s="517"/>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91"/>
      <c r="B1248" s="585"/>
      <c r="C1248" s="511"/>
      <c r="D1248" s="518"/>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91"/>
      <c r="B1249" s="585"/>
      <c r="C1249" s="511"/>
      <c r="D1249" s="519"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91"/>
      <c r="B1250" s="585"/>
      <c r="C1250" s="511"/>
      <c r="D1250" s="517"/>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91"/>
      <c r="B1251" s="585"/>
      <c r="C1251" s="512"/>
      <c r="D1251" s="520"/>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91"/>
      <c r="B1252" s="585"/>
      <c r="C1252" s="509" t="str">
        <f>BK17</f>
        <v>50 to 59 years</v>
      </c>
      <c r="D1252" s="513"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91"/>
      <c r="B1253" s="585"/>
      <c r="C1253" s="510"/>
      <c r="D1253" s="514"/>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91"/>
      <c r="B1254" s="585"/>
      <c r="C1254" s="510"/>
      <c r="D1254" s="515"/>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91"/>
      <c r="B1255" s="585"/>
      <c r="C1255" s="511"/>
      <c r="D1255" s="516"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91"/>
      <c r="B1256" s="585"/>
      <c r="C1256" s="511"/>
      <c r="D1256" s="517"/>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91"/>
      <c r="B1257" s="585"/>
      <c r="C1257" s="511"/>
      <c r="D1257" s="518"/>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91"/>
      <c r="B1258" s="585"/>
      <c r="C1258" s="511"/>
      <c r="D1258" s="516"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91"/>
      <c r="B1259" s="585"/>
      <c r="C1259" s="511"/>
      <c r="D1259" s="517"/>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91"/>
      <c r="B1260" s="585"/>
      <c r="C1260" s="511"/>
      <c r="D1260" s="518"/>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91"/>
      <c r="B1261" s="585"/>
      <c r="C1261" s="511"/>
      <c r="D1261" s="519"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91"/>
      <c r="B1262" s="585"/>
      <c r="C1262" s="511"/>
      <c r="D1262" s="517"/>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91"/>
      <c r="B1263" s="585"/>
      <c r="C1263" s="512"/>
      <c r="D1263" s="520"/>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91"/>
      <c r="B1264" s="585"/>
      <c r="C1264" s="509" t="str">
        <f>BK18</f>
        <v>60 to 64 years</v>
      </c>
      <c r="D1264" s="513"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91"/>
      <c r="B1265" s="585"/>
      <c r="C1265" s="510"/>
      <c r="D1265" s="514"/>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91"/>
      <c r="B1266" s="585"/>
      <c r="C1266" s="510"/>
      <c r="D1266" s="515"/>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91"/>
      <c r="B1267" s="585"/>
      <c r="C1267" s="511"/>
      <c r="D1267" s="516"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91"/>
      <c r="B1268" s="585"/>
      <c r="C1268" s="511"/>
      <c r="D1268" s="517"/>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91"/>
      <c r="B1269" s="585"/>
      <c r="C1269" s="511"/>
      <c r="D1269" s="518"/>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91"/>
      <c r="B1270" s="585"/>
      <c r="C1270" s="511"/>
      <c r="D1270" s="516"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91"/>
      <c r="B1271" s="585"/>
      <c r="C1271" s="511"/>
      <c r="D1271" s="517"/>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91"/>
      <c r="B1272" s="585"/>
      <c r="C1272" s="511"/>
      <c r="D1272" s="518"/>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91"/>
      <c r="B1273" s="585"/>
      <c r="C1273" s="511"/>
      <c r="D1273" s="519"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91"/>
      <c r="B1274" s="585"/>
      <c r="C1274" s="511"/>
      <c r="D1274" s="517"/>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91"/>
      <c r="B1275" s="585"/>
      <c r="C1275" s="512"/>
      <c r="D1275" s="520"/>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91"/>
      <c r="B1276" s="585"/>
      <c r="C1276" s="509" t="str">
        <f>BK19</f>
        <v>65 years +</v>
      </c>
      <c r="D1276" s="513"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91"/>
      <c r="B1277" s="585"/>
      <c r="C1277" s="510"/>
      <c r="D1277" s="514"/>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91"/>
      <c r="B1278" s="585"/>
      <c r="C1278" s="510"/>
      <c r="D1278" s="515"/>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91"/>
      <c r="B1279" s="585"/>
      <c r="C1279" s="511"/>
      <c r="D1279" s="516"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91"/>
      <c r="B1280" s="585"/>
      <c r="C1280" s="511"/>
      <c r="D1280" s="517"/>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91"/>
      <c r="B1281" s="585"/>
      <c r="C1281" s="511"/>
      <c r="D1281" s="518"/>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91"/>
      <c r="B1282" s="585"/>
      <c r="C1282" s="511"/>
      <c r="D1282" s="516"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91"/>
      <c r="B1283" s="585"/>
      <c r="C1283" s="511"/>
      <c r="D1283" s="517"/>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91"/>
      <c r="B1284" s="585"/>
      <c r="C1284" s="511"/>
      <c r="D1284" s="518"/>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91"/>
      <c r="B1285" s="585"/>
      <c r="C1285" s="511"/>
      <c r="D1285" s="519"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91"/>
      <c r="B1286" s="585"/>
      <c r="C1286" s="511"/>
      <c r="D1286" s="517"/>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91"/>
      <c r="B1287" s="586"/>
      <c r="C1287" s="512"/>
      <c r="D1287" s="520"/>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91"/>
      <c r="B1288" s="587" t="str">
        <f>BJ35</f>
        <v>Other</v>
      </c>
      <c r="C1288" s="554" t="str">
        <f>$BJ$21</f>
        <v>Total</v>
      </c>
      <c r="D1288" s="554"/>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8" t="str">
        <f>B1288</f>
        <v>Other</v>
      </c>
      <c r="BJ1288" s="559"/>
      <c r="BK1288" s="560"/>
    </row>
    <row r="1289" spans="1:63" ht="12.95" customHeight="1" x14ac:dyDescent="0.2">
      <c r="A1289" s="591"/>
      <c r="B1289" s="588"/>
      <c r="C1289" s="554"/>
      <c r="D1289" s="555"/>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61" t="str">
        <f>$BJ$17</f>
        <v>Fever</v>
      </c>
      <c r="BJ1289" s="66" t="str">
        <f>$BJ$21</f>
        <v>Total</v>
      </c>
      <c r="BK1289" s="76">
        <f>BG1288</f>
        <v>0</v>
      </c>
    </row>
    <row r="1290" spans="1:63" ht="12.95" customHeight="1" thickBot="1" x14ac:dyDescent="0.25">
      <c r="A1290" s="591"/>
      <c r="B1290" s="588"/>
      <c r="C1290" s="556"/>
      <c r="D1290" s="557"/>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62"/>
      <c r="BJ1290" s="80" t="str">
        <f>$BJ$22</f>
        <v>Fem.</v>
      </c>
      <c r="BK1290" s="77">
        <f>BG1289</f>
        <v>0</v>
      </c>
    </row>
    <row r="1291" spans="1:63" ht="12.95" customHeight="1" x14ac:dyDescent="0.2">
      <c r="A1291" s="591"/>
      <c r="B1291" s="588"/>
      <c r="C1291" s="510" t="str">
        <f>BK11</f>
        <v>Under 6 months</v>
      </c>
      <c r="D1291" s="513"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3"/>
      <c r="BJ1291" s="80" t="str">
        <f>$BJ$23</f>
        <v>Male</v>
      </c>
      <c r="BK1291" s="77">
        <f>BG1290</f>
        <v>0</v>
      </c>
    </row>
    <row r="1292" spans="1:63" ht="12.95" customHeight="1" x14ac:dyDescent="0.2">
      <c r="A1292" s="591"/>
      <c r="B1292" s="588"/>
      <c r="C1292" s="510"/>
      <c r="D1292" s="514"/>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44" t="str">
        <f>$BJ$18</f>
        <v>Hosp.</v>
      </c>
      <c r="BJ1292" s="86" t="str">
        <f>$BJ$21</f>
        <v>Total</v>
      </c>
      <c r="BK1292" s="21">
        <f>SUM(BK1293:BK1294)</f>
        <v>0</v>
      </c>
    </row>
    <row r="1293" spans="1:63" ht="12.95" customHeight="1" x14ac:dyDescent="0.2">
      <c r="A1293" s="591"/>
      <c r="B1293" s="588"/>
      <c r="C1293" s="510"/>
      <c r="D1293" s="515"/>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45"/>
      <c r="BJ1293" s="62" t="str">
        <f>$BJ$22</f>
        <v>Fem.</v>
      </c>
      <c r="BK1293" s="39">
        <f>BG1295+BG1307+BG1319+BG1331+BG1343+BG1355+BG1367+BG1391</f>
        <v>0</v>
      </c>
    </row>
    <row r="1294" spans="1:63" ht="12.95" customHeight="1" x14ac:dyDescent="0.2">
      <c r="A1294" s="591"/>
      <c r="B1294" s="588"/>
      <c r="C1294" s="511"/>
      <c r="D1294" s="516"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46"/>
      <c r="BJ1294" s="62" t="str">
        <f>$BJ$23</f>
        <v>Male</v>
      </c>
      <c r="BK1294" s="39">
        <f>BG1296+BG1308+BG1320+BG1332+BG1344+BG1356+BG1368+BG1392</f>
        <v>0</v>
      </c>
    </row>
    <row r="1295" spans="1:63" ht="12.95" customHeight="1" x14ac:dyDescent="0.2">
      <c r="A1295" s="591"/>
      <c r="B1295" s="588"/>
      <c r="C1295" s="511"/>
      <c r="D1295" s="517"/>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44" t="str">
        <f>$BJ$19</f>
        <v>ICU</v>
      </c>
      <c r="BJ1295" s="86" t="str">
        <f>$BJ$21</f>
        <v>Total</v>
      </c>
      <c r="BK1295" s="21">
        <f>SUM(BK1296:BK1297)</f>
        <v>0</v>
      </c>
    </row>
    <row r="1296" spans="1:63" ht="12.95" customHeight="1" x14ac:dyDescent="0.2">
      <c r="A1296" s="591"/>
      <c r="B1296" s="588"/>
      <c r="C1296" s="511"/>
      <c r="D1296" s="518"/>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45"/>
      <c r="BJ1296" s="62" t="str">
        <f>$BJ$22</f>
        <v>Fem.</v>
      </c>
      <c r="BK1296" s="39">
        <f>BG1298+BG1310+BG1322+BG1334+BG1346+BG1358+BG1370+BG1394</f>
        <v>0</v>
      </c>
    </row>
    <row r="1297" spans="1:63" ht="12.95" customHeight="1" x14ac:dyDescent="0.2">
      <c r="A1297" s="591"/>
      <c r="B1297" s="588"/>
      <c r="C1297" s="511"/>
      <c r="D1297" s="516"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46"/>
      <c r="BJ1297" s="62" t="str">
        <f>$BJ$23</f>
        <v>Male</v>
      </c>
      <c r="BK1297" s="39">
        <f>BG1299+BG1311+BG1323+BG1335+BG1347+BG1359+BG1371+BG1395</f>
        <v>0</v>
      </c>
    </row>
    <row r="1298" spans="1:63" ht="12.95" customHeight="1" x14ac:dyDescent="0.2">
      <c r="A1298" s="591"/>
      <c r="B1298" s="588"/>
      <c r="C1298" s="511"/>
      <c r="D1298" s="517"/>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47" t="str">
        <f>$BJ$20</f>
        <v>Death</v>
      </c>
      <c r="BJ1298" s="86" t="str">
        <f>$BJ$21</f>
        <v>Total</v>
      </c>
      <c r="BK1298" s="21">
        <f>SUM(BK1299:BK1300)</f>
        <v>0</v>
      </c>
    </row>
    <row r="1299" spans="1:63" ht="12.95" customHeight="1" x14ac:dyDescent="0.2">
      <c r="A1299" s="591"/>
      <c r="B1299" s="588"/>
      <c r="C1299" s="511"/>
      <c r="D1299" s="518"/>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45"/>
      <c r="BJ1299" s="62" t="str">
        <f>$BJ$22</f>
        <v>Fem.</v>
      </c>
      <c r="BK1299" s="39">
        <f>BG1301+BG1313+BG1325+BG1337+BG1349+BG1361+BG1373+BG1397</f>
        <v>0</v>
      </c>
    </row>
    <row r="1300" spans="1:63" ht="12.95" customHeight="1" thickBot="1" x14ac:dyDescent="0.25">
      <c r="A1300" s="591"/>
      <c r="B1300" s="588"/>
      <c r="C1300" s="511"/>
      <c r="D1300" s="519"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48"/>
      <c r="BJ1300" s="63" t="str">
        <f>$BJ$23</f>
        <v>Male</v>
      </c>
      <c r="BK1300" s="40">
        <f>BG1302+BG1314+BG1326+BG1338+BG1350+BG1362+BG1374+BG1398</f>
        <v>0</v>
      </c>
    </row>
    <row r="1301" spans="1:63" ht="12.95" customHeight="1" x14ac:dyDescent="0.2">
      <c r="A1301" s="591"/>
      <c r="B1301" s="588"/>
      <c r="C1301" s="511"/>
      <c r="D1301" s="517"/>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91"/>
      <c r="B1302" s="588"/>
      <c r="C1302" s="512"/>
      <c r="D1302" s="520"/>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49"/>
      <c r="BJ1302" s="549"/>
      <c r="BK1302" s="549"/>
    </row>
    <row r="1303" spans="1:63" ht="12.95" customHeight="1" x14ac:dyDescent="0.2">
      <c r="A1303" s="591"/>
      <c r="B1303" s="588"/>
      <c r="C1303" s="509" t="str">
        <f>BK12</f>
        <v>6 to 11 months</v>
      </c>
      <c r="D1303" s="513"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91"/>
      <c r="B1304" s="588"/>
      <c r="C1304" s="510"/>
      <c r="D1304" s="514"/>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91"/>
      <c r="B1305" s="588"/>
      <c r="C1305" s="510"/>
      <c r="D1305" s="515"/>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91"/>
      <c r="B1306" s="588"/>
      <c r="C1306" s="511"/>
      <c r="D1306" s="516"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91"/>
      <c r="B1307" s="588"/>
      <c r="C1307" s="511"/>
      <c r="D1307" s="517"/>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91"/>
      <c r="B1308" s="588"/>
      <c r="C1308" s="511"/>
      <c r="D1308" s="518"/>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91"/>
      <c r="B1309" s="588"/>
      <c r="C1309" s="511"/>
      <c r="D1309" s="516"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91"/>
      <c r="B1310" s="588"/>
      <c r="C1310" s="511"/>
      <c r="D1310" s="517"/>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91"/>
      <c r="B1311" s="588"/>
      <c r="C1311" s="511"/>
      <c r="D1311" s="518"/>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91"/>
      <c r="B1312" s="588"/>
      <c r="C1312" s="511"/>
      <c r="D1312" s="519"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91"/>
      <c r="B1313" s="588"/>
      <c r="C1313" s="511"/>
      <c r="D1313" s="517"/>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91"/>
      <c r="B1314" s="588"/>
      <c r="C1314" s="512"/>
      <c r="D1314" s="520"/>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91"/>
      <c r="B1315" s="588"/>
      <c r="C1315" s="509" t="str">
        <f>BK13</f>
        <v>12 to 23 months</v>
      </c>
      <c r="D1315" s="513"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91"/>
      <c r="B1316" s="588"/>
      <c r="C1316" s="510"/>
      <c r="D1316" s="514"/>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91"/>
      <c r="B1317" s="588"/>
      <c r="C1317" s="510"/>
      <c r="D1317" s="515"/>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91"/>
      <c r="B1318" s="588"/>
      <c r="C1318" s="511"/>
      <c r="D1318" s="516"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91"/>
      <c r="B1319" s="588"/>
      <c r="C1319" s="511"/>
      <c r="D1319" s="517"/>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91"/>
      <c r="B1320" s="588"/>
      <c r="C1320" s="511"/>
      <c r="D1320" s="518"/>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91"/>
      <c r="B1321" s="588"/>
      <c r="C1321" s="511"/>
      <c r="D1321" s="516"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91"/>
      <c r="B1322" s="588"/>
      <c r="C1322" s="511"/>
      <c r="D1322" s="517"/>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91"/>
      <c r="B1323" s="588"/>
      <c r="C1323" s="511"/>
      <c r="D1323" s="518"/>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91"/>
      <c r="B1324" s="588"/>
      <c r="C1324" s="511"/>
      <c r="D1324" s="519"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91"/>
      <c r="B1325" s="588"/>
      <c r="C1325" s="511"/>
      <c r="D1325" s="517"/>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91"/>
      <c r="B1326" s="588"/>
      <c r="C1326" s="512"/>
      <c r="D1326" s="520"/>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91"/>
      <c r="B1327" s="588"/>
      <c r="C1327" s="509" t="str">
        <f>BK14</f>
        <v>2 to 4 years</v>
      </c>
      <c r="D1327" s="513"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91"/>
      <c r="B1328" s="588"/>
      <c r="C1328" s="510"/>
      <c r="D1328" s="514"/>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91"/>
      <c r="B1329" s="588"/>
      <c r="C1329" s="510"/>
      <c r="D1329" s="515"/>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91"/>
      <c r="B1330" s="588"/>
      <c r="C1330" s="511"/>
      <c r="D1330" s="516"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91"/>
      <c r="B1331" s="588"/>
      <c r="C1331" s="511"/>
      <c r="D1331" s="517"/>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91"/>
      <c r="B1332" s="588"/>
      <c r="C1332" s="511"/>
      <c r="D1332" s="518"/>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91"/>
      <c r="B1333" s="588"/>
      <c r="C1333" s="511"/>
      <c r="D1333" s="516"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91"/>
      <c r="B1334" s="588"/>
      <c r="C1334" s="511"/>
      <c r="D1334" s="517"/>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91"/>
      <c r="B1335" s="588"/>
      <c r="C1335" s="511"/>
      <c r="D1335" s="518"/>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91"/>
      <c r="B1336" s="588"/>
      <c r="C1336" s="511"/>
      <c r="D1336" s="519"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91"/>
      <c r="B1337" s="588"/>
      <c r="C1337" s="511"/>
      <c r="D1337" s="517"/>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91"/>
      <c r="B1338" s="588"/>
      <c r="C1338" s="512"/>
      <c r="D1338" s="520"/>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91"/>
      <c r="B1339" s="588"/>
      <c r="C1339" s="509" t="str">
        <f>BK15</f>
        <v>5 to 14 years</v>
      </c>
      <c r="D1339" s="513"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91"/>
      <c r="B1340" s="588"/>
      <c r="C1340" s="510"/>
      <c r="D1340" s="514"/>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91"/>
      <c r="B1341" s="588"/>
      <c r="C1341" s="510"/>
      <c r="D1341" s="515"/>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91"/>
      <c r="B1342" s="588"/>
      <c r="C1342" s="511"/>
      <c r="D1342" s="516"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91"/>
      <c r="B1343" s="588"/>
      <c r="C1343" s="511"/>
      <c r="D1343" s="517"/>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91"/>
      <c r="B1344" s="588"/>
      <c r="C1344" s="511"/>
      <c r="D1344" s="518"/>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91"/>
      <c r="B1345" s="588"/>
      <c r="C1345" s="511"/>
      <c r="D1345" s="516"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91"/>
      <c r="B1346" s="588"/>
      <c r="C1346" s="511"/>
      <c r="D1346" s="517"/>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91"/>
      <c r="B1347" s="588"/>
      <c r="C1347" s="511"/>
      <c r="D1347" s="518"/>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91"/>
      <c r="B1348" s="588"/>
      <c r="C1348" s="511"/>
      <c r="D1348" s="519"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91"/>
      <c r="B1349" s="588"/>
      <c r="C1349" s="511"/>
      <c r="D1349" s="517"/>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91"/>
      <c r="B1350" s="588"/>
      <c r="C1350" s="512"/>
      <c r="D1350" s="520"/>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91"/>
      <c r="B1351" s="588"/>
      <c r="C1351" s="509" t="str">
        <f>BK16</f>
        <v>15 to 49 years</v>
      </c>
      <c r="D1351" s="513"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91"/>
      <c r="B1352" s="588"/>
      <c r="C1352" s="510"/>
      <c r="D1352" s="514"/>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91"/>
      <c r="B1353" s="588"/>
      <c r="C1353" s="510"/>
      <c r="D1353" s="515"/>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91"/>
      <c r="B1354" s="588"/>
      <c r="C1354" s="511"/>
      <c r="D1354" s="516"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91"/>
      <c r="B1355" s="588"/>
      <c r="C1355" s="511"/>
      <c r="D1355" s="517"/>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91"/>
      <c r="B1356" s="588"/>
      <c r="C1356" s="511"/>
      <c r="D1356" s="518"/>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91"/>
      <c r="B1357" s="588"/>
      <c r="C1357" s="511"/>
      <c r="D1357" s="516"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91"/>
      <c r="B1358" s="588"/>
      <c r="C1358" s="511"/>
      <c r="D1358" s="517"/>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91"/>
      <c r="B1359" s="588"/>
      <c r="C1359" s="511"/>
      <c r="D1359" s="518"/>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91"/>
      <c r="B1360" s="588"/>
      <c r="C1360" s="511"/>
      <c r="D1360" s="519"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91"/>
      <c r="B1361" s="588"/>
      <c r="C1361" s="511"/>
      <c r="D1361" s="517"/>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91"/>
      <c r="B1362" s="588"/>
      <c r="C1362" s="512"/>
      <c r="D1362" s="520"/>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91"/>
      <c r="B1363" s="588"/>
      <c r="C1363" s="509" t="str">
        <f>BK17</f>
        <v>50 to 59 years</v>
      </c>
      <c r="D1363" s="513"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91"/>
      <c r="B1364" s="588"/>
      <c r="C1364" s="510"/>
      <c r="D1364" s="514"/>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91"/>
      <c r="B1365" s="588"/>
      <c r="C1365" s="510"/>
      <c r="D1365" s="515"/>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91"/>
      <c r="B1366" s="588"/>
      <c r="C1366" s="511"/>
      <c r="D1366" s="516"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91"/>
      <c r="B1367" s="588"/>
      <c r="C1367" s="511"/>
      <c r="D1367" s="517"/>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91"/>
      <c r="B1368" s="588"/>
      <c r="C1368" s="511"/>
      <c r="D1368" s="518"/>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91"/>
      <c r="B1369" s="588"/>
      <c r="C1369" s="511"/>
      <c r="D1369" s="516"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91"/>
      <c r="B1370" s="588"/>
      <c r="C1370" s="511"/>
      <c r="D1370" s="517"/>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91"/>
      <c r="B1371" s="588"/>
      <c r="C1371" s="511"/>
      <c r="D1371" s="518"/>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91"/>
      <c r="B1372" s="588"/>
      <c r="C1372" s="511"/>
      <c r="D1372" s="519"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91"/>
      <c r="B1373" s="588"/>
      <c r="C1373" s="511"/>
      <c r="D1373" s="517"/>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91"/>
      <c r="B1374" s="588"/>
      <c r="C1374" s="512"/>
      <c r="D1374" s="520"/>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91"/>
      <c r="B1375" s="588"/>
      <c r="C1375" s="509" t="str">
        <f>BK18</f>
        <v>60 to 64 years</v>
      </c>
      <c r="D1375" s="513"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91"/>
      <c r="B1376" s="588"/>
      <c r="C1376" s="510"/>
      <c r="D1376" s="514"/>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91"/>
      <c r="B1377" s="588"/>
      <c r="C1377" s="510"/>
      <c r="D1377" s="515"/>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91"/>
      <c r="B1378" s="588"/>
      <c r="C1378" s="511"/>
      <c r="D1378" s="516"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91"/>
      <c r="B1379" s="588"/>
      <c r="C1379" s="511"/>
      <c r="D1379" s="517"/>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91"/>
      <c r="B1380" s="588"/>
      <c r="C1380" s="511"/>
      <c r="D1380" s="518"/>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91"/>
      <c r="B1381" s="588"/>
      <c r="C1381" s="511"/>
      <c r="D1381" s="516"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91"/>
      <c r="B1382" s="588"/>
      <c r="C1382" s="511"/>
      <c r="D1382" s="517"/>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91"/>
      <c r="B1383" s="588"/>
      <c r="C1383" s="511"/>
      <c r="D1383" s="518"/>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91"/>
      <c r="B1384" s="588"/>
      <c r="C1384" s="511"/>
      <c r="D1384" s="519"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91"/>
      <c r="B1385" s="588"/>
      <c r="C1385" s="511"/>
      <c r="D1385" s="517"/>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91"/>
      <c r="B1386" s="588"/>
      <c r="C1386" s="512"/>
      <c r="D1386" s="520"/>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91"/>
      <c r="B1387" s="588"/>
      <c r="C1387" s="509" t="str">
        <f>BK19</f>
        <v>65 years +</v>
      </c>
      <c r="D1387" s="513"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91"/>
      <c r="B1388" s="588"/>
      <c r="C1388" s="510"/>
      <c r="D1388" s="514"/>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91"/>
      <c r="B1389" s="588"/>
      <c r="C1389" s="510"/>
      <c r="D1389" s="515"/>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91"/>
      <c r="B1390" s="588"/>
      <c r="C1390" s="511"/>
      <c r="D1390" s="516"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91"/>
      <c r="B1391" s="588"/>
      <c r="C1391" s="511"/>
      <c r="D1391" s="517"/>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91"/>
      <c r="B1392" s="588"/>
      <c r="C1392" s="511"/>
      <c r="D1392" s="518"/>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91"/>
      <c r="B1393" s="588"/>
      <c r="C1393" s="511"/>
      <c r="D1393" s="516"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91"/>
      <c r="B1394" s="588"/>
      <c r="C1394" s="511"/>
      <c r="D1394" s="517"/>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91"/>
      <c r="B1395" s="588"/>
      <c r="C1395" s="511"/>
      <c r="D1395" s="518"/>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91"/>
      <c r="B1396" s="588"/>
      <c r="C1396" s="511"/>
      <c r="D1396" s="519"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91"/>
      <c r="B1397" s="588"/>
      <c r="C1397" s="511"/>
      <c r="D1397" s="517"/>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92"/>
      <c r="B1398" s="589"/>
      <c r="C1398" s="512"/>
      <c r="D1398" s="520"/>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84" t="str">
        <f>BJ36</f>
        <v># Negative samples</v>
      </c>
      <c r="B1399" s="593"/>
      <c r="C1399" s="566" t="str">
        <f>$BJ$21</f>
        <v>Total</v>
      </c>
      <c r="D1399" s="566"/>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6" t="str">
        <f>A1399</f>
        <v># Negative samples</v>
      </c>
      <c r="BJ1399" s="577"/>
      <c r="BK1399" s="578"/>
    </row>
    <row r="1400" spans="1:63" ht="12.95" customHeight="1" x14ac:dyDescent="0.2">
      <c r="A1400" s="585"/>
      <c r="B1400" s="594"/>
      <c r="C1400" s="566"/>
      <c r="D1400" s="567"/>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3" t="str">
        <f>$BJ$17</f>
        <v>Fever</v>
      </c>
      <c r="BJ1400" s="66" t="str">
        <f>$BJ$21</f>
        <v>Total</v>
      </c>
      <c r="BK1400" s="76">
        <f>BG1399</f>
        <v>0</v>
      </c>
    </row>
    <row r="1401" spans="1:63" ht="12.95" customHeight="1" thickBot="1" x14ac:dyDescent="0.25">
      <c r="A1401" s="585"/>
      <c r="B1401" s="594"/>
      <c r="C1401" s="568"/>
      <c r="D1401" s="569"/>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4"/>
      <c r="BJ1401" s="80" t="str">
        <f>$BJ$22</f>
        <v>Fem.</v>
      </c>
      <c r="BK1401" s="77">
        <f>BG1400</f>
        <v>0</v>
      </c>
    </row>
    <row r="1402" spans="1:63" ht="12.95" customHeight="1" x14ac:dyDescent="0.2">
      <c r="A1402" s="585"/>
      <c r="B1402" s="594"/>
      <c r="C1402" s="510" t="str">
        <f>BK11</f>
        <v>Under 6 months</v>
      </c>
      <c r="D1402" s="513"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5"/>
      <c r="BJ1402" s="80" t="str">
        <f>$BJ$23</f>
        <v>Male</v>
      </c>
      <c r="BK1402" s="77">
        <f>BG1401</f>
        <v>0</v>
      </c>
    </row>
    <row r="1403" spans="1:63" ht="12.95" customHeight="1" x14ac:dyDescent="0.2">
      <c r="A1403" s="585"/>
      <c r="B1403" s="594"/>
      <c r="C1403" s="510"/>
      <c r="D1403" s="514"/>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44" t="str">
        <f>$BJ$18</f>
        <v>Hosp.</v>
      </c>
      <c r="BJ1403" s="86" t="str">
        <f>$BJ$21</f>
        <v>Total</v>
      </c>
      <c r="BK1403" s="21">
        <f>SUM(BK1404:BK1405)</f>
        <v>0</v>
      </c>
    </row>
    <row r="1404" spans="1:63" ht="12.95" customHeight="1" x14ac:dyDescent="0.2">
      <c r="A1404" s="585"/>
      <c r="B1404" s="594"/>
      <c r="C1404" s="510"/>
      <c r="D1404" s="515"/>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45"/>
      <c r="BJ1404" s="62" t="str">
        <f>$BJ$22</f>
        <v>Fem.</v>
      </c>
      <c r="BK1404" s="39">
        <f>BG1406+BG1418+BG1430+BG1442+BG1454+BG1466+BG1478+BG1502</f>
        <v>0</v>
      </c>
    </row>
    <row r="1405" spans="1:63" ht="12.95" customHeight="1" x14ac:dyDescent="0.2">
      <c r="A1405" s="585"/>
      <c r="B1405" s="594"/>
      <c r="C1405" s="511"/>
      <c r="D1405" s="516"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46"/>
      <c r="BJ1405" s="62" t="str">
        <f>$BJ$23</f>
        <v>Male</v>
      </c>
      <c r="BK1405" s="39">
        <f>BG1407+BG1419+BG1431+BG1443+BG1455+BG1467+BG1479+BG1503</f>
        <v>0</v>
      </c>
    </row>
    <row r="1406" spans="1:63" ht="12.95" customHeight="1" x14ac:dyDescent="0.2">
      <c r="A1406" s="585"/>
      <c r="B1406" s="594"/>
      <c r="C1406" s="511"/>
      <c r="D1406" s="517"/>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44" t="str">
        <f>$BJ$19</f>
        <v>ICU</v>
      </c>
      <c r="BJ1406" s="86" t="str">
        <f>$BJ$21</f>
        <v>Total</v>
      </c>
      <c r="BK1406" s="21">
        <f>SUM(BK1407:BK1408)</f>
        <v>0</v>
      </c>
    </row>
    <row r="1407" spans="1:63" ht="12.95" customHeight="1" x14ac:dyDescent="0.2">
      <c r="A1407" s="585"/>
      <c r="B1407" s="594"/>
      <c r="C1407" s="511"/>
      <c r="D1407" s="518"/>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45"/>
      <c r="BJ1407" s="62" t="str">
        <f>$BJ$22</f>
        <v>Fem.</v>
      </c>
      <c r="BK1407" s="39">
        <f>BG1409+BG1421+BG1433+BG1445+BG1457+BG1469+BG1481+BG1505</f>
        <v>0</v>
      </c>
    </row>
    <row r="1408" spans="1:63" ht="12.95" customHeight="1" x14ac:dyDescent="0.2">
      <c r="A1408" s="585"/>
      <c r="B1408" s="594"/>
      <c r="C1408" s="511"/>
      <c r="D1408" s="516"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46"/>
      <c r="BJ1408" s="62" t="str">
        <f>$BJ$23</f>
        <v>Male</v>
      </c>
      <c r="BK1408" s="39">
        <f>BG1410+BG1422+BG1434+BG1446+BG1458+BG1470+BG1482+BG1506</f>
        <v>0</v>
      </c>
    </row>
    <row r="1409" spans="1:63" ht="12.95" customHeight="1" x14ac:dyDescent="0.2">
      <c r="A1409" s="585"/>
      <c r="B1409" s="594"/>
      <c r="C1409" s="511"/>
      <c r="D1409" s="517"/>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47" t="str">
        <f>$BJ$20</f>
        <v>Death</v>
      </c>
      <c r="BJ1409" s="86" t="str">
        <f>$BJ$21</f>
        <v>Total</v>
      </c>
      <c r="BK1409" s="21">
        <f>SUM(BK1410:BK1411)</f>
        <v>0</v>
      </c>
    </row>
    <row r="1410" spans="1:63" ht="12.95" customHeight="1" x14ac:dyDescent="0.2">
      <c r="A1410" s="585"/>
      <c r="B1410" s="594"/>
      <c r="C1410" s="511"/>
      <c r="D1410" s="518"/>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45"/>
      <c r="BJ1410" s="62" t="str">
        <f>$BJ$22</f>
        <v>Fem.</v>
      </c>
      <c r="BK1410" s="39">
        <f>BG1412+BG1424+BG1436+BG1448+BG1460+BG1472+BG1484+BG1508</f>
        <v>0</v>
      </c>
    </row>
    <row r="1411" spans="1:63" ht="12.95" customHeight="1" thickBot="1" x14ac:dyDescent="0.25">
      <c r="A1411" s="585"/>
      <c r="B1411" s="594"/>
      <c r="C1411" s="511"/>
      <c r="D1411" s="519"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48"/>
      <c r="BJ1411" s="63" t="str">
        <f>$BJ$23</f>
        <v>Male</v>
      </c>
      <c r="BK1411" s="40">
        <f>BG1413+BG1425+BG1437+BG1449+BG1461+BG1473+BG1485+BG1509</f>
        <v>0</v>
      </c>
    </row>
    <row r="1412" spans="1:63" ht="12.95" customHeight="1" x14ac:dyDescent="0.2">
      <c r="A1412" s="585"/>
      <c r="B1412" s="594"/>
      <c r="C1412" s="511"/>
      <c r="D1412" s="517"/>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85"/>
      <c r="B1413" s="594"/>
      <c r="C1413" s="512"/>
      <c r="D1413" s="520"/>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49"/>
      <c r="BJ1413" s="549"/>
      <c r="BK1413" s="549"/>
    </row>
    <row r="1414" spans="1:63" ht="12.95" customHeight="1" x14ac:dyDescent="0.2">
      <c r="A1414" s="585"/>
      <c r="B1414" s="594"/>
      <c r="C1414" s="509" t="str">
        <f>BK12</f>
        <v>6 to 11 months</v>
      </c>
      <c r="D1414" s="513"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85"/>
      <c r="B1415" s="594"/>
      <c r="C1415" s="510"/>
      <c r="D1415" s="514"/>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85"/>
      <c r="B1416" s="594"/>
      <c r="C1416" s="510"/>
      <c r="D1416" s="515"/>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85"/>
      <c r="B1417" s="594"/>
      <c r="C1417" s="511"/>
      <c r="D1417" s="516"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85"/>
      <c r="B1418" s="594"/>
      <c r="C1418" s="511"/>
      <c r="D1418" s="517"/>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85"/>
      <c r="B1419" s="594"/>
      <c r="C1419" s="511"/>
      <c r="D1419" s="518"/>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85"/>
      <c r="B1420" s="594"/>
      <c r="C1420" s="511"/>
      <c r="D1420" s="516"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85"/>
      <c r="B1421" s="594"/>
      <c r="C1421" s="511"/>
      <c r="D1421" s="517"/>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85"/>
      <c r="B1422" s="594"/>
      <c r="C1422" s="511"/>
      <c r="D1422" s="518"/>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85"/>
      <c r="B1423" s="594"/>
      <c r="C1423" s="511"/>
      <c r="D1423" s="519"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85"/>
      <c r="B1424" s="594"/>
      <c r="C1424" s="511"/>
      <c r="D1424" s="517"/>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85"/>
      <c r="B1425" s="594"/>
      <c r="C1425" s="512"/>
      <c r="D1425" s="520"/>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85"/>
      <c r="B1426" s="594"/>
      <c r="C1426" s="509" t="str">
        <f>BK13</f>
        <v>12 to 23 months</v>
      </c>
      <c r="D1426" s="513"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85"/>
      <c r="B1427" s="594"/>
      <c r="C1427" s="510"/>
      <c r="D1427" s="514"/>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85"/>
      <c r="B1428" s="594"/>
      <c r="C1428" s="510"/>
      <c r="D1428" s="515"/>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85"/>
      <c r="B1429" s="594"/>
      <c r="C1429" s="511"/>
      <c r="D1429" s="516"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85"/>
      <c r="B1430" s="594"/>
      <c r="C1430" s="511"/>
      <c r="D1430" s="517"/>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85"/>
      <c r="B1431" s="594"/>
      <c r="C1431" s="511"/>
      <c r="D1431" s="518"/>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85"/>
      <c r="B1432" s="594"/>
      <c r="C1432" s="511"/>
      <c r="D1432" s="516"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85"/>
      <c r="B1433" s="594"/>
      <c r="C1433" s="511"/>
      <c r="D1433" s="517"/>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85"/>
      <c r="B1434" s="594"/>
      <c r="C1434" s="511"/>
      <c r="D1434" s="518"/>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85"/>
      <c r="B1435" s="594"/>
      <c r="C1435" s="511"/>
      <c r="D1435" s="519"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85"/>
      <c r="B1436" s="594"/>
      <c r="C1436" s="511"/>
      <c r="D1436" s="517"/>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85"/>
      <c r="B1437" s="594"/>
      <c r="C1437" s="512"/>
      <c r="D1437" s="520"/>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85"/>
      <c r="B1438" s="594"/>
      <c r="C1438" s="509" t="str">
        <f>BK14</f>
        <v>2 to 4 years</v>
      </c>
      <c r="D1438" s="513"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85"/>
      <c r="B1439" s="594"/>
      <c r="C1439" s="510"/>
      <c r="D1439" s="514"/>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85"/>
      <c r="B1440" s="594"/>
      <c r="C1440" s="510"/>
      <c r="D1440" s="515"/>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85"/>
      <c r="B1441" s="594"/>
      <c r="C1441" s="511"/>
      <c r="D1441" s="516"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85"/>
      <c r="B1442" s="594"/>
      <c r="C1442" s="511"/>
      <c r="D1442" s="517"/>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85"/>
      <c r="B1443" s="594"/>
      <c r="C1443" s="511"/>
      <c r="D1443" s="518"/>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85"/>
      <c r="B1444" s="594"/>
      <c r="C1444" s="511"/>
      <c r="D1444" s="516"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85"/>
      <c r="B1445" s="594"/>
      <c r="C1445" s="511"/>
      <c r="D1445" s="517"/>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85"/>
      <c r="B1446" s="594"/>
      <c r="C1446" s="511"/>
      <c r="D1446" s="518"/>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85"/>
      <c r="B1447" s="594"/>
      <c r="C1447" s="511"/>
      <c r="D1447" s="519"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85"/>
      <c r="B1448" s="594"/>
      <c r="C1448" s="511"/>
      <c r="D1448" s="517"/>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85"/>
      <c r="B1449" s="594"/>
      <c r="C1449" s="512"/>
      <c r="D1449" s="520"/>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85"/>
      <c r="B1450" s="594"/>
      <c r="C1450" s="509" t="str">
        <f>BK15</f>
        <v>5 to 14 years</v>
      </c>
      <c r="D1450" s="513"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85"/>
      <c r="B1451" s="594"/>
      <c r="C1451" s="510"/>
      <c r="D1451" s="514"/>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85"/>
      <c r="B1452" s="594"/>
      <c r="C1452" s="510"/>
      <c r="D1452" s="515"/>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85"/>
      <c r="B1453" s="594"/>
      <c r="C1453" s="511"/>
      <c r="D1453" s="516"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85"/>
      <c r="B1454" s="594"/>
      <c r="C1454" s="511"/>
      <c r="D1454" s="517"/>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85"/>
      <c r="B1455" s="594"/>
      <c r="C1455" s="511"/>
      <c r="D1455" s="518"/>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85"/>
      <c r="B1456" s="594"/>
      <c r="C1456" s="511"/>
      <c r="D1456" s="516"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85"/>
      <c r="B1457" s="594"/>
      <c r="C1457" s="511"/>
      <c r="D1457" s="517"/>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85"/>
      <c r="B1458" s="594"/>
      <c r="C1458" s="511"/>
      <c r="D1458" s="518"/>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85"/>
      <c r="B1459" s="594"/>
      <c r="C1459" s="511"/>
      <c r="D1459" s="519"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85"/>
      <c r="B1460" s="594"/>
      <c r="C1460" s="511"/>
      <c r="D1460" s="517"/>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85"/>
      <c r="B1461" s="594"/>
      <c r="C1461" s="512"/>
      <c r="D1461" s="520"/>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85"/>
      <c r="B1462" s="594"/>
      <c r="C1462" s="509" t="str">
        <f>BK16</f>
        <v>15 to 49 years</v>
      </c>
      <c r="D1462" s="513"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85"/>
      <c r="B1463" s="594"/>
      <c r="C1463" s="510"/>
      <c r="D1463" s="514"/>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85"/>
      <c r="B1464" s="594"/>
      <c r="C1464" s="510"/>
      <c r="D1464" s="515"/>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85"/>
      <c r="B1465" s="594"/>
      <c r="C1465" s="511"/>
      <c r="D1465" s="516"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85"/>
      <c r="B1466" s="594"/>
      <c r="C1466" s="511"/>
      <c r="D1466" s="517"/>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85"/>
      <c r="B1467" s="594"/>
      <c r="C1467" s="511"/>
      <c r="D1467" s="518"/>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85"/>
      <c r="B1468" s="594"/>
      <c r="C1468" s="511"/>
      <c r="D1468" s="516"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85"/>
      <c r="B1469" s="594"/>
      <c r="C1469" s="511"/>
      <c r="D1469" s="517"/>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85"/>
      <c r="B1470" s="594"/>
      <c r="C1470" s="511"/>
      <c r="D1470" s="518"/>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85"/>
      <c r="B1471" s="594"/>
      <c r="C1471" s="511"/>
      <c r="D1471" s="519"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85"/>
      <c r="B1472" s="594"/>
      <c r="C1472" s="511"/>
      <c r="D1472" s="517"/>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85"/>
      <c r="B1473" s="594"/>
      <c r="C1473" s="512"/>
      <c r="D1473" s="520"/>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85"/>
      <c r="B1474" s="594"/>
      <c r="C1474" s="509" t="str">
        <f>BK17</f>
        <v>50 to 59 years</v>
      </c>
      <c r="D1474" s="513"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85"/>
      <c r="B1475" s="594"/>
      <c r="C1475" s="510"/>
      <c r="D1475" s="514"/>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85"/>
      <c r="B1476" s="594"/>
      <c r="C1476" s="510"/>
      <c r="D1476" s="515"/>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85"/>
      <c r="B1477" s="594"/>
      <c r="C1477" s="511"/>
      <c r="D1477" s="516"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85"/>
      <c r="B1478" s="594"/>
      <c r="C1478" s="511"/>
      <c r="D1478" s="517"/>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85"/>
      <c r="B1479" s="594"/>
      <c r="C1479" s="511"/>
      <c r="D1479" s="518"/>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85"/>
      <c r="B1480" s="594"/>
      <c r="C1480" s="511"/>
      <c r="D1480" s="516"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85"/>
      <c r="B1481" s="594"/>
      <c r="C1481" s="511"/>
      <c r="D1481" s="517"/>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85"/>
      <c r="B1482" s="594"/>
      <c r="C1482" s="511"/>
      <c r="D1482" s="518"/>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85"/>
      <c r="B1483" s="594"/>
      <c r="C1483" s="511"/>
      <c r="D1483" s="519"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85"/>
      <c r="B1484" s="594"/>
      <c r="C1484" s="511"/>
      <c r="D1484" s="517"/>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85"/>
      <c r="B1485" s="594"/>
      <c r="C1485" s="512"/>
      <c r="D1485" s="520"/>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85"/>
      <c r="B1486" s="594"/>
      <c r="C1486" s="509" t="str">
        <f>BK18</f>
        <v>60 to 64 years</v>
      </c>
      <c r="D1486" s="513"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85"/>
      <c r="B1487" s="594"/>
      <c r="C1487" s="510"/>
      <c r="D1487" s="514"/>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85"/>
      <c r="B1488" s="594"/>
      <c r="C1488" s="510"/>
      <c r="D1488" s="515"/>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85"/>
      <c r="B1489" s="594"/>
      <c r="C1489" s="511"/>
      <c r="D1489" s="516"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85"/>
      <c r="B1490" s="594"/>
      <c r="C1490" s="511"/>
      <c r="D1490" s="517"/>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85"/>
      <c r="B1491" s="594"/>
      <c r="C1491" s="511"/>
      <c r="D1491" s="518"/>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85"/>
      <c r="B1492" s="594"/>
      <c r="C1492" s="511"/>
      <c r="D1492" s="516"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85"/>
      <c r="B1493" s="594"/>
      <c r="C1493" s="511"/>
      <c r="D1493" s="517"/>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85"/>
      <c r="B1494" s="594"/>
      <c r="C1494" s="511"/>
      <c r="D1494" s="518"/>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85"/>
      <c r="B1495" s="594"/>
      <c r="C1495" s="511"/>
      <c r="D1495" s="519"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85"/>
      <c r="B1496" s="594"/>
      <c r="C1496" s="511"/>
      <c r="D1496" s="517"/>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85"/>
      <c r="B1497" s="594"/>
      <c r="C1497" s="512"/>
      <c r="D1497" s="520"/>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85"/>
      <c r="B1498" s="594"/>
      <c r="C1498" s="509" t="str">
        <f>BK19</f>
        <v>65 years +</v>
      </c>
      <c r="D1498" s="513"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85"/>
      <c r="B1499" s="594"/>
      <c r="C1499" s="510"/>
      <c r="D1499" s="514"/>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85"/>
      <c r="B1500" s="594"/>
      <c r="C1500" s="510"/>
      <c r="D1500" s="515"/>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85"/>
      <c r="B1501" s="594"/>
      <c r="C1501" s="511"/>
      <c r="D1501" s="516"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85"/>
      <c r="B1502" s="594"/>
      <c r="C1502" s="511"/>
      <c r="D1502" s="517"/>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85"/>
      <c r="B1503" s="594"/>
      <c r="C1503" s="511"/>
      <c r="D1503" s="518"/>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85"/>
      <c r="B1504" s="594"/>
      <c r="C1504" s="511"/>
      <c r="D1504" s="516"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85"/>
      <c r="B1505" s="594"/>
      <c r="C1505" s="511"/>
      <c r="D1505" s="517"/>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85"/>
      <c r="B1506" s="594"/>
      <c r="C1506" s="511"/>
      <c r="D1506" s="518"/>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85"/>
      <c r="B1507" s="594"/>
      <c r="C1507" s="511"/>
      <c r="D1507" s="519"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85"/>
      <c r="B1508" s="594"/>
      <c r="C1508" s="511"/>
      <c r="D1508" s="517"/>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86"/>
      <c r="B1509" s="595"/>
      <c r="C1509" s="512"/>
      <c r="D1509" s="520"/>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96" t="str">
        <f>BJ37</f>
        <v># Samples analyzed</v>
      </c>
      <c r="B1510" s="597"/>
      <c r="C1510" s="550" t="str">
        <f>$BJ$21</f>
        <v>Total</v>
      </c>
      <c r="D1510" s="550"/>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38" t="str">
        <f>A1510</f>
        <v># Samples analyzed</v>
      </c>
      <c r="BJ1510" s="539"/>
      <c r="BK1510" s="540"/>
    </row>
    <row r="1511" spans="1:63" ht="12.95" customHeight="1" x14ac:dyDescent="0.2">
      <c r="A1511" s="598"/>
      <c r="B1511" s="599"/>
      <c r="C1511" s="550"/>
      <c r="D1511" s="551"/>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79" t="str">
        <f>$BJ$17</f>
        <v>Fever</v>
      </c>
      <c r="BJ1511" s="66" t="str">
        <f>$BJ$21</f>
        <v>Total</v>
      </c>
      <c r="BK1511" s="76">
        <f>BG1510</f>
        <v>0</v>
      </c>
    </row>
    <row r="1512" spans="1:63" ht="12.95" customHeight="1" thickBot="1" x14ac:dyDescent="0.25">
      <c r="A1512" s="598"/>
      <c r="B1512" s="599"/>
      <c r="C1512" s="552"/>
      <c r="D1512" s="553"/>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80"/>
      <c r="BJ1512" s="80" t="str">
        <f>$BJ$22</f>
        <v>Fem.</v>
      </c>
      <c r="BK1512" s="77">
        <f>BG1511</f>
        <v>0</v>
      </c>
    </row>
    <row r="1513" spans="1:63" ht="12.95" customHeight="1" x14ac:dyDescent="0.2">
      <c r="A1513" s="598"/>
      <c r="B1513" s="599"/>
      <c r="C1513" s="510" t="str">
        <f>BK11</f>
        <v>Under 6 months</v>
      </c>
      <c r="D1513" s="513"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81"/>
      <c r="BJ1513" s="80" t="str">
        <f>$BJ$23</f>
        <v>Male</v>
      </c>
      <c r="BK1513" s="77">
        <f>BG1512</f>
        <v>0</v>
      </c>
    </row>
    <row r="1514" spans="1:63" ht="12.95" customHeight="1" x14ac:dyDescent="0.2">
      <c r="A1514" s="598"/>
      <c r="B1514" s="599"/>
      <c r="C1514" s="510"/>
      <c r="D1514" s="514"/>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44" t="str">
        <f>$BJ$18</f>
        <v>Hosp.</v>
      </c>
      <c r="BJ1514" s="86" t="str">
        <f>$BJ$21</f>
        <v>Total</v>
      </c>
      <c r="BK1514" s="21">
        <f>SUM(BK1515:BK1516)</f>
        <v>0</v>
      </c>
    </row>
    <row r="1515" spans="1:63" ht="12.95" customHeight="1" x14ac:dyDescent="0.2">
      <c r="A1515" s="598"/>
      <c r="B1515" s="599"/>
      <c r="C1515" s="510"/>
      <c r="D1515" s="515"/>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45"/>
      <c r="BJ1515" s="62" t="str">
        <f>$BJ$22</f>
        <v>Fem.</v>
      </c>
      <c r="BK1515" s="39">
        <f>BG1517+BG1529+BG1541+BG1553+BG1565+BG1577+BG1589+BG1613</f>
        <v>0</v>
      </c>
    </row>
    <row r="1516" spans="1:63" ht="12.95" customHeight="1" x14ac:dyDescent="0.2">
      <c r="A1516" s="598"/>
      <c r="B1516" s="599"/>
      <c r="C1516" s="511"/>
      <c r="D1516" s="516"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46"/>
      <c r="BJ1516" s="62" t="str">
        <f>$BJ$23</f>
        <v>Male</v>
      </c>
      <c r="BK1516" s="39">
        <f>BG1518+BG1530+BG1542+BG1554+BG1566+BG1578+BG1590+BG1614</f>
        <v>0</v>
      </c>
    </row>
    <row r="1517" spans="1:63" ht="12.95" customHeight="1" x14ac:dyDescent="0.2">
      <c r="A1517" s="598"/>
      <c r="B1517" s="599"/>
      <c r="C1517" s="511"/>
      <c r="D1517" s="517"/>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44" t="str">
        <f>$BJ$19</f>
        <v>ICU</v>
      </c>
      <c r="BJ1517" s="86" t="str">
        <f>$BJ$21</f>
        <v>Total</v>
      </c>
      <c r="BK1517" s="21">
        <f>SUM(BK1518:BK1519)</f>
        <v>0</v>
      </c>
    </row>
    <row r="1518" spans="1:63" ht="12.95" customHeight="1" x14ac:dyDescent="0.2">
      <c r="A1518" s="598"/>
      <c r="B1518" s="599"/>
      <c r="C1518" s="511"/>
      <c r="D1518" s="518"/>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45"/>
      <c r="BJ1518" s="62" t="str">
        <f>$BJ$22</f>
        <v>Fem.</v>
      </c>
      <c r="BK1518" s="39">
        <f>BG1520+BG1532+BG1544+BG1556+BG1568+BG1580+BG1592+BG1616</f>
        <v>0</v>
      </c>
    </row>
    <row r="1519" spans="1:63" ht="12.95" customHeight="1" x14ac:dyDescent="0.2">
      <c r="A1519" s="598"/>
      <c r="B1519" s="599"/>
      <c r="C1519" s="511"/>
      <c r="D1519" s="516"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46"/>
      <c r="BJ1519" s="62" t="str">
        <f>$BJ$23</f>
        <v>Male</v>
      </c>
      <c r="BK1519" s="39">
        <f>BG1521+BG1533+BG1545+BG1557+BG1569+BG1581+BG1593+BG1617</f>
        <v>0</v>
      </c>
    </row>
    <row r="1520" spans="1:63" ht="12.95" customHeight="1" x14ac:dyDescent="0.2">
      <c r="A1520" s="598"/>
      <c r="B1520" s="599"/>
      <c r="C1520" s="511"/>
      <c r="D1520" s="517"/>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47" t="str">
        <f>$BJ$20</f>
        <v>Death</v>
      </c>
      <c r="BJ1520" s="86" t="str">
        <f>$BJ$21</f>
        <v>Total</v>
      </c>
      <c r="BK1520" s="21">
        <f>SUM(BK1521:BK1522)</f>
        <v>0</v>
      </c>
    </row>
    <row r="1521" spans="1:63" ht="12.95" customHeight="1" x14ac:dyDescent="0.2">
      <c r="A1521" s="598"/>
      <c r="B1521" s="599"/>
      <c r="C1521" s="511"/>
      <c r="D1521" s="518"/>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45"/>
      <c r="BJ1521" s="62" t="str">
        <f>$BJ$22</f>
        <v>Fem.</v>
      </c>
      <c r="BK1521" s="39">
        <f>BG1523+BG1535+BG1547+BG1559+BG1571+BG1583+BG1595+BG1619</f>
        <v>0</v>
      </c>
    </row>
    <row r="1522" spans="1:63" ht="12.95" customHeight="1" thickBot="1" x14ac:dyDescent="0.25">
      <c r="A1522" s="598"/>
      <c r="B1522" s="599"/>
      <c r="C1522" s="511"/>
      <c r="D1522" s="519"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48"/>
      <c r="BJ1522" s="63" t="str">
        <f>$BJ$23</f>
        <v>Male</v>
      </c>
      <c r="BK1522" s="40">
        <f>BG1524+BG1536+BG1548+BG1560+BG1572+BG1584+BG1596+BG1620</f>
        <v>0</v>
      </c>
    </row>
    <row r="1523" spans="1:63" ht="12.95" customHeight="1" x14ac:dyDescent="0.2">
      <c r="A1523" s="598"/>
      <c r="B1523" s="599"/>
      <c r="C1523" s="511"/>
      <c r="D1523" s="517"/>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98"/>
      <c r="B1524" s="599"/>
      <c r="C1524" s="512"/>
      <c r="D1524" s="520"/>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49"/>
      <c r="BJ1524" s="549"/>
      <c r="BK1524" s="549"/>
    </row>
    <row r="1525" spans="1:63" ht="12.95" customHeight="1" x14ac:dyDescent="0.2">
      <c r="A1525" s="598"/>
      <c r="B1525" s="599"/>
      <c r="C1525" s="509" t="str">
        <f>BK12</f>
        <v>6 to 11 months</v>
      </c>
      <c r="D1525" s="513"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98"/>
      <c r="B1526" s="599"/>
      <c r="C1526" s="510"/>
      <c r="D1526" s="514"/>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98"/>
      <c r="B1527" s="599"/>
      <c r="C1527" s="510"/>
      <c r="D1527" s="515"/>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98"/>
      <c r="B1528" s="599"/>
      <c r="C1528" s="511"/>
      <c r="D1528" s="516"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98"/>
      <c r="B1529" s="599"/>
      <c r="C1529" s="511"/>
      <c r="D1529" s="517"/>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98"/>
      <c r="B1530" s="599"/>
      <c r="C1530" s="511"/>
      <c r="D1530" s="518"/>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98"/>
      <c r="B1531" s="599"/>
      <c r="C1531" s="511"/>
      <c r="D1531" s="516"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98"/>
      <c r="B1532" s="599"/>
      <c r="C1532" s="511"/>
      <c r="D1532" s="517"/>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98"/>
      <c r="B1533" s="599"/>
      <c r="C1533" s="511"/>
      <c r="D1533" s="518"/>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98"/>
      <c r="B1534" s="599"/>
      <c r="C1534" s="511"/>
      <c r="D1534" s="519"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98"/>
      <c r="B1535" s="599"/>
      <c r="C1535" s="511"/>
      <c r="D1535" s="517"/>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98"/>
      <c r="B1536" s="599"/>
      <c r="C1536" s="512"/>
      <c r="D1536" s="520"/>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98"/>
      <c r="B1537" s="599"/>
      <c r="C1537" s="509" t="str">
        <f>BK13</f>
        <v>12 to 23 months</v>
      </c>
      <c r="D1537" s="513"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98"/>
      <c r="B1538" s="599"/>
      <c r="C1538" s="510"/>
      <c r="D1538" s="514"/>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98"/>
      <c r="B1539" s="599"/>
      <c r="C1539" s="510"/>
      <c r="D1539" s="515"/>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98"/>
      <c r="B1540" s="599"/>
      <c r="C1540" s="511"/>
      <c r="D1540" s="516"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98"/>
      <c r="B1541" s="599"/>
      <c r="C1541" s="511"/>
      <c r="D1541" s="517"/>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98"/>
      <c r="B1542" s="599"/>
      <c r="C1542" s="511"/>
      <c r="D1542" s="518"/>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98"/>
      <c r="B1543" s="599"/>
      <c r="C1543" s="511"/>
      <c r="D1543" s="516"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98"/>
      <c r="B1544" s="599"/>
      <c r="C1544" s="511"/>
      <c r="D1544" s="517"/>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98"/>
      <c r="B1545" s="599"/>
      <c r="C1545" s="511"/>
      <c r="D1545" s="518"/>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98"/>
      <c r="B1546" s="599"/>
      <c r="C1546" s="511"/>
      <c r="D1546" s="519"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98"/>
      <c r="B1547" s="599"/>
      <c r="C1547" s="511"/>
      <c r="D1547" s="517"/>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98"/>
      <c r="B1548" s="599"/>
      <c r="C1548" s="512"/>
      <c r="D1548" s="520"/>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98"/>
      <c r="B1549" s="599"/>
      <c r="C1549" s="509" t="str">
        <f>BK14</f>
        <v>2 to 4 years</v>
      </c>
      <c r="D1549" s="513"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98"/>
      <c r="B1550" s="599"/>
      <c r="C1550" s="510"/>
      <c r="D1550" s="514"/>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98"/>
      <c r="B1551" s="599"/>
      <c r="C1551" s="510"/>
      <c r="D1551" s="515"/>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98"/>
      <c r="B1552" s="599"/>
      <c r="C1552" s="511"/>
      <c r="D1552" s="516"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98"/>
      <c r="B1553" s="599"/>
      <c r="C1553" s="511"/>
      <c r="D1553" s="517"/>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98"/>
      <c r="B1554" s="599"/>
      <c r="C1554" s="511"/>
      <c r="D1554" s="518"/>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98"/>
      <c r="B1555" s="599"/>
      <c r="C1555" s="511"/>
      <c r="D1555" s="516"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98"/>
      <c r="B1556" s="599"/>
      <c r="C1556" s="511"/>
      <c r="D1556" s="517"/>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98"/>
      <c r="B1557" s="599"/>
      <c r="C1557" s="511"/>
      <c r="D1557" s="518"/>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98"/>
      <c r="B1558" s="599"/>
      <c r="C1558" s="511"/>
      <c r="D1558" s="519"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98"/>
      <c r="B1559" s="599"/>
      <c r="C1559" s="511"/>
      <c r="D1559" s="517"/>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98"/>
      <c r="B1560" s="599"/>
      <c r="C1560" s="512"/>
      <c r="D1560" s="520"/>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98"/>
      <c r="B1561" s="599"/>
      <c r="C1561" s="509" t="str">
        <f>BK15</f>
        <v>5 to 14 years</v>
      </c>
      <c r="D1561" s="513"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98"/>
      <c r="B1562" s="599"/>
      <c r="C1562" s="510"/>
      <c r="D1562" s="514"/>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98"/>
      <c r="B1563" s="599"/>
      <c r="C1563" s="510"/>
      <c r="D1563" s="515"/>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98"/>
      <c r="B1564" s="599"/>
      <c r="C1564" s="511"/>
      <c r="D1564" s="516"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98"/>
      <c r="B1565" s="599"/>
      <c r="C1565" s="511"/>
      <c r="D1565" s="517"/>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98"/>
      <c r="B1566" s="599"/>
      <c r="C1566" s="511"/>
      <c r="D1566" s="518"/>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98"/>
      <c r="B1567" s="599"/>
      <c r="C1567" s="511"/>
      <c r="D1567" s="516"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98"/>
      <c r="B1568" s="599"/>
      <c r="C1568" s="511"/>
      <c r="D1568" s="517"/>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98"/>
      <c r="B1569" s="599"/>
      <c r="C1569" s="511"/>
      <c r="D1569" s="518"/>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98"/>
      <c r="B1570" s="599"/>
      <c r="C1570" s="511"/>
      <c r="D1570" s="519"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98"/>
      <c r="B1571" s="599"/>
      <c r="C1571" s="511"/>
      <c r="D1571" s="517"/>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98"/>
      <c r="B1572" s="599"/>
      <c r="C1572" s="512"/>
      <c r="D1572" s="520"/>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98"/>
      <c r="B1573" s="599"/>
      <c r="C1573" s="509" t="str">
        <f>BK16</f>
        <v>15 to 49 years</v>
      </c>
      <c r="D1573" s="513"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98"/>
      <c r="B1574" s="599"/>
      <c r="C1574" s="510"/>
      <c r="D1574" s="514"/>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98"/>
      <c r="B1575" s="599"/>
      <c r="C1575" s="510"/>
      <c r="D1575" s="515"/>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98"/>
      <c r="B1576" s="599"/>
      <c r="C1576" s="511"/>
      <c r="D1576" s="516"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98"/>
      <c r="B1577" s="599"/>
      <c r="C1577" s="511"/>
      <c r="D1577" s="517"/>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98"/>
      <c r="B1578" s="599"/>
      <c r="C1578" s="511"/>
      <c r="D1578" s="518"/>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98"/>
      <c r="B1579" s="599"/>
      <c r="C1579" s="511"/>
      <c r="D1579" s="516"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98"/>
      <c r="B1580" s="599"/>
      <c r="C1580" s="511"/>
      <c r="D1580" s="517"/>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98"/>
      <c r="B1581" s="599"/>
      <c r="C1581" s="511"/>
      <c r="D1581" s="518"/>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98"/>
      <c r="B1582" s="599"/>
      <c r="C1582" s="511"/>
      <c r="D1582" s="519"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98"/>
      <c r="B1583" s="599"/>
      <c r="C1583" s="511"/>
      <c r="D1583" s="517"/>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98"/>
      <c r="B1584" s="599"/>
      <c r="C1584" s="512"/>
      <c r="D1584" s="520"/>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98"/>
      <c r="B1585" s="599"/>
      <c r="C1585" s="509" t="str">
        <f>BK17</f>
        <v>50 to 59 years</v>
      </c>
      <c r="D1585" s="513"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98"/>
      <c r="B1586" s="599"/>
      <c r="C1586" s="510"/>
      <c r="D1586" s="514"/>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98"/>
      <c r="B1587" s="599"/>
      <c r="C1587" s="510"/>
      <c r="D1587" s="515"/>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98"/>
      <c r="B1588" s="599"/>
      <c r="C1588" s="511"/>
      <c r="D1588" s="516"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98"/>
      <c r="B1589" s="599"/>
      <c r="C1589" s="511"/>
      <c r="D1589" s="517"/>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98"/>
      <c r="B1590" s="599"/>
      <c r="C1590" s="511"/>
      <c r="D1590" s="518"/>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98"/>
      <c r="B1591" s="599"/>
      <c r="C1591" s="511"/>
      <c r="D1591" s="516"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98"/>
      <c r="B1592" s="599"/>
      <c r="C1592" s="511"/>
      <c r="D1592" s="517"/>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98"/>
      <c r="B1593" s="599"/>
      <c r="C1593" s="511"/>
      <c r="D1593" s="518"/>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98"/>
      <c r="B1594" s="599"/>
      <c r="C1594" s="511"/>
      <c r="D1594" s="519"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98"/>
      <c r="B1595" s="599"/>
      <c r="C1595" s="511"/>
      <c r="D1595" s="517"/>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98"/>
      <c r="B1596" s="599"/>
      <c r="C1596" s="512"/>
      <c r="D1596" s="520"/>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98"/>
      <c r="B1597" s="599"/>
      <c r="C1597" s="509" t="str">
        <f>BK18</f>
        <v>60 to 64 years</v>
      </c>
      <c r="D1597" s="513"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98"/>
      <c r="B1598" s="599"/>
      <c r="C1598" s="510"/>
      <c r="D1598" s="514"/>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98"/>
      <c r="B1599" s="599"/>
      <c r="C1599" s="510"/>
      <c r="D1599" s="515"/>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98"/>
      <c r="B1600" s="599"/>
      <c r="C1600" s="511"/>
      <c r="D1600" s="516"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98"/>
      <c r="B1601" s="599"/>
      <c r="C1601" s="511"/>
      <c r="D1601" s="517"/>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98"/>
      <c r="B1602" s="599"/>
      <c r="C1602" s="511"/>
      <c r="D1602" s="518"/>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98"/>
      <c r="B1603" s="599"/>
      <c r="C1603" s="511"/>
      <c r="D1603" s="516"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98"/>
      <c r="B1604" s="599"/>
      <c r="C1604" s="511"/>
      <c r="D1604" s="517"/>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98"/>
      <c r="B1605" s="599"/>
      <c r="C1605" s="511"/>
      <c r="D1605" s="518"/>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98"/>
      <c r="B1606" s="599"/>
      <c r="C1606" s="511"/>
      <c r="D1606" s="519"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98"/>
      <c r="B1607" s="599"/>
      <c r="C1607" s="511"/>
      <c r="D1607" s="517"/>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98"/>
      <c r="B1608" s="599"/>
      <c r="C1608" s="512"/>
      <c r="D1608" s="520"/>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98"/>
      <c r="B1609" s="599"/>
      <c r="C1609" s="509" t="str">
        <f>BK19</f>
        <v>65 years +</v>
      </c>
      <c r="D1609" s="513"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98"/>
      <c r="B1610" s="599"/>
      <c r="C1610" s="510"/>
      <c r="D1610" s="514"/>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98"/>
      <c r="B1611" s="599"/>
      <c r="C1611" s="510"/>
      <c r="D1611" s="515"/>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98"/>
      <c r="B1612" s="599"/>
      <c r="C1612" s="511"/>
      <c r="D1612" s="516"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98"/>
      <c r="B1613" s="599"/>
      <c r="C1613" s="511"/>
      <c r="D1613" s="517"/>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98"/>
      <c r="B1614" s="599"/>
      <c r="C1614" s="511"/>
      <c r="D1614" s="518"/>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98"/>
      <c r="B1615" s="599"/>
      <c r="C1615" s="511"/>
      <c r="D1615" s="516"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98"/>
      <c r="B1616" s="599"/>
      <c r="C1616" s="511"/>
      <c r="D1616" s="517"/>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98"/>
      <c r="B1617" s="599"/>
      <c r="C1617" s="511"/>
      <c r="D1617" s="518"/>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98"/>
      <c r="B1618" s="599"/>
      <c r="C1618" s="511"/>
      <c r="D1618" s="519"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98"/>
      <c r="B1619" s="599"/>
      <c r="C1619" s="511"/>
      <c r="D1619" s="517"/>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600"/>
      <c r="B1620" s="601"/>
      <c r="C1620" s="512"/>
      <c r="D1620" s="520"/>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84" t="str">
        <f>BJ38</f>
        <v># Positive samples</v>
      </c>
      <c r="B1621" s="593"/>
      <c r="C1621" s="566" t="str">
        <f>$BJ$21</f>
        <v>Total</v>
      </c>
      <c r="D1621" s="566"/>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6" t="str">
        <f>A1621</f>
        <v># Positive samples</v>
      </c>
      <c r="BJ1621" s="577"/>
      <c r="BK1621" s="578"/>
    </row>
    <row r="1622" spans="1:63" ht="12.95" customHeight="1" x14ac:dyDescent="0.2">
      <c r="A1622" s="585"/>
      <c r="B1622" s="594"/>
      <c r="C1622" s="566"/>
      <c r="D1622" s="567"/>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3" t="str">
        <f>$BJ$17</f>
        <v>Fever</v>
      </c>
      <c r="BJ1622" s="66" t="str">
        <f>$BJ$21</f>
        <v>Total</v>
      </c>
      <c r="BK1622" s="76">
        <f>BG1621</f>
        <v>0</v>
      </c>
    </row>
    <row r="1623" spans="1:63" ht="12.95" customHeight="1" thickBot="1" x14ac:dyDescent="0.25">
      <c r="A1623" s="585"/>
      <c r="B1623" s="594"/>
      <c r="C1623" s="568"/>
      <c r="D1623" s="569"/>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4"/>
      <c r="BJ1623" s="80" t="str">
        <f>$BJ$22</f>
        <v>Fem.</v>
      </c>
      <c r="BK1623" s="77">
        <f>BG1622</f>
        <v>0</v>
      </c>
    </row>
    <row r="1624" spans="1:63" ht="12.95" customHeight="1" x14ac:dyDescent="0.2">
      <c r="A1624" s="585"/>
      <c r="B1624" s="594"/>
      <c r="C1624" s="510" t="str">
        <f>BK11</f>
        <v>Under 6 months</v>
      </c>
      <c r="D1624" s="513"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5"/>
      <c r="BJ1624" s="80" t="str">
        <f>$BJ$23</f>
        <v>Male</v>
      </c>
      <c r="BK1624" s="77">
        <f>BG1623</f>
        <v>0</v>
      </c>
    </row>
    <row r="1625" spans="1:63" ht="12.95" customHeight="1" x14ac:dyDescent="0.2">
      <c r="A1625" s="585"/>
      <c r="B1625" s="594"/>
      <c r="C1625" s="510"/>
      <c r="D1625" s="514"/>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44" t="str">
        <f>$BJ$18</f>
        <v>Hosp.</v>
      </c>
      <c r="BJ1625" s="86" t="str">
        <f>$BJ$21</f>
        <v>Total</v>
      </c>
      <c r="BK1625" s="21">
        <f>SUM(BK1626:BK1627)</f>
        <v>0</v>
      </c>
    </row>
    <row r="1626" spans="1:63" ht="12.95" customHeight="1" x14ac:dyDescent="0.2">
      <c r="A1626" s="585"/>
      <c r="B1626" s="594"/>
      <c r="C1626" s="510"/>
      <c r="D1626" s="515"/>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45"/>
      <c r="BJ1626" s="62" t="str">
        <f>$BJ$22</f>
        <v>Fem.</v>
      </c>
      <c r="BK1626" s="39">
        <f>BG1628+BG1640+BG1652+BG1664+BG1676+BG1688+BG1700+BG1724</f>
        <v>0</v>
      </c>
    </row>
    <row r="1627" spans="1:63" ht="12.95" customHeight="1" x14ac:dyDescent="0.2">
      <c r="A1627" s="585"/>
      <c r="B1627" s="594"/>
      <c r="C1627" s="511"/>
      <c r="D1627" s="516"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46"/>
      <c r="BJ1627" s="62" t="str">
        <f>$BJ$23</f>
        <v>Male</v>
      </c>
      <c r="BK1627" s="39">
        <f>BG1629+BG1641+BG1653+BG1665+BG1677+BG1689+BG1701+BG1725</f>
        <v>0</v>
      </c>
    </row>
    <row r="1628" spans="1:63" ht="12.95" customHeight="1" x14ac:dyDescent="0.2">
      <c r="A1628" s="585"/>
      <c r="B1628" s="594"/>
      <c r="C1628" s="511"/>
      <c r="D1628" s="517"/>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44" t="str">
        <f>$BJ$19</f>
        <v>ICU</v>
      </c>
      <c r="BJ1628" s="86" t="str">
        <f>$BJ$21</f>
        <v>Total</v>
      </c>
      <c r="BK1628" s="21">
        <f>SUM(BK1629:BK1630)</f>
        <v>0</v>
      </c>
    </row>
    <row r="1629" spans="1:63" ht="12.95" customHeight="1" x14ac:dyDescent="0.2">
      <c r="A1629" s="585"/>
      <c r="B1629" s="594"/>
      <c r="C1629" s="511"/>
      <c r="D1629" s="518"/>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45"/>
      <c r="BJ1629" s="62" t="str">
        <f>$BJ$22</f>
        <v>Fem.</v>
      </c>
      <c r="BK1629" s="39">
        <f>BG1631+BG1643+BG1655+BG1667+BG1679+BG1691+BG1703+BG1727</f>
        <v>0</v>
      </c>
    </row>
    <row r="1630" spans="1:63" ht="12.95" customHeight="1" x14ac:dyDescent="0.2">
      <c r="A1630" s="585"/>
      <c r="B1630" s="594"/>
      <c r="C1630" s="511"/>
      <c r="D1630" s="516"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46"/>
      <c r="BJ1630" s="62" t="str">
        <f>$BJ$23</f>
        <v>Male</v>
      </c>
      <c r="BK1630" s="39">
        <f>BG1632+BG1644+BG1656+BG1668+BG1680+BG1692+BG1704+BG1728</f>
        <v>0</v>
      </c>
    </row>
    <row r="1631" spans="1:63" ht="12.95" customHeight="1" x14ac:dyDescent="0.2">
      <c r="A1631" s="585"/>
      <c r="B1631" s="594"/>
      <c r="C1631" s="511"/>
      <c r="D1631" s="517"/>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47" t="str">
        <f>$BJ$20</f>
        <v>Death</v>
      </c>
      <c r="BJ1631" s="86" t="str">
        <f>$BJ$21</f>
        <v>Total</v>
      </c>
      <c r="BK1631" s="21">
        <f>SUM(BK1632:BK1633)</f>
        <v>0</v>
      </c>
    </row>
    <row r="1632" spans="1:63" ht="12.95" customHeight="1" x14ac:dyDescent="0.2">
      <c r="A1632" s="585"/>
      <c r="B1632" s="594"/>
      <c r="C1632" s="511"/>
      <c r="D1632" s="518"/>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45"/>
      <c r="BJ1632" s="62" t="str">
        <f>$BJ$22</f>
        <v>Fem.</v>
      </c>
      <c r="BK1632" s="39">
        <f>BG1634+BG1646+BG1658+BG1670+BG1682+BG1694+BG1706+BG1730</f>
        <v>0</v>
      </c>
    </row>
    <row r="1633" spans="1:63" ht="12.95" customHeight="1" thickBot="1" x14ac:dyDescent="0.25">
      <c r="A1633" s="585"/>
      <c r="B1633" s="594"/>
      <c r="C1633" s="511"/>
      <c r="D1633" s="519"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48"/>
      <c r="BJ1633" s="63" t="str">
        <f>$BJ$23</f>
        <v>Male</v>
      </c>
      <c r="BK1633" s="40">
        <f>BG1635+BG1647+BG1659+BG1671+BG1683+BG1695+BG1707+BG1731</f>
        <v>0</v>
      </c>
    </row>
    <row r="1634" spans="1:63" ht="12.95" customHeight="1" x14ac:dyDescent="0.2">
      <c r="A1634" s="585"/>
      <c r="B1634" s="594"/>
      <c r="C1634" s="511"/>
      <c r="D1634" s="517"/>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85"/>
      <c r="B1635" s="594"/>
      <c r="C1635" s="512"/>
      <c r="D1635" s="520"/>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49"/>
      <c r="BJ1635" s="549"/>
      <c r="BK1635" s="549"/>
    </row>
    <row r="1636" spans="1:63" ht="12.95" customHeight="1" x14ac:dyDescent="0.2">
      <c r="A1636" s="585"/>
      <c r="B1636" s="594"/>
      <c r="C1636" s="509" t="str">
        <f>BK12</f>
        <v>6 to 11 months</v>
      </c>
      <c r="D1636" s="513"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85"/>
      <c r="B1637" s="594"/>
      <c r="C1637" s="510"/>
      <c r="D1637" s="514"/>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85"/>
      <c r="B1638" s="594"/>
      <c r="C1638" s="510"/>
      <c r="D1638" s="515"/>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85"/>
      <c r="B1639" s="594"/>
      <c r="C1639" s="511"/>
      <c r="D1639" s="516"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85"/>
      <c r="B1640" s="594"/>
      <c r="C1640" s="511"/>
      <c r="D1640" s="517"/>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85"/>
      <c r="B1641" s="594"/>
      <c r="C1641" s="511"/>
      <c r="D1641" s="518"/>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85"/>
      <c r="B1642" s="594"/>
      <c r="C1642" s="511"/>
      <c r="D1642" s="516"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85"/>
      <c r="B1643" s="594"/>
      <c r="C1643" s="511"/>
      <c r="D1643" s="517"/>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85"/>
      <c r="B1644" s="594"/>
      <c r="C1644" s="511"/>
      <c r="D1644" s="518"/>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85"/>
      <c r="B1645" s="594"/>
      <c r="C1645" s="511"/>
      <c r="D1645" s="519"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85"/>
      <c r="B1646" s="594"/>
      <c r="C1646" s="511"/>
      <c r="D1646" s="517"/>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85"/>
      <c r="B1647" s="594"/>
      <c r="C1647" s="512"/>
      <c r="D1647" s="520"/>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85"/>
      <c r="B1648" s="594"/>
      <c r="C1648" s="509" t="str">
        <f>BK13</f>
        <v>12 to 23 months</v>
      </c>
      <c r="D1648" s="513"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85"/>
      <c r="B1649" s="594"/>
      <c r="C1649" s="510"/>
      <c r="D1649" s="514"/>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85"/>
      <c r="B1650" s="594"/>
      <c r="C1650" s="510"/>
      <c r="D1650" s="515"/>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85"/>
      <c r="B1651" s="594"/>
      <c r="C1651" s="511"/>
      <c r="D1651" s="516"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85"/>
      <c r="B1652" s="594"/>
      <c r="C1652" s="511"/>
      <c r="D1652" s="517"/>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85"/>
      <c r="B1653" s="594"/>
      <c r="C1653" s="511"/>
      <c r="D1653" s="518"/>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85"/>
      <c r="B1654" s="594"/>
      <c r="C1654" s="511"/>
      <c r="D1654" s="516"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85"/>
      <c r="B1655" s="594"/>
      <c r="C1655" s="511"/>
      <c r="D1655" s="517"/>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85"/>
      <c r="B1656" s="594"/>
      <c r="C1656" s="511"/>
      <c r="D1656" s="518"/>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85"/>
      <c r="B1657" s="594"/>
      <c r="C1657" s="511"/>
      <c r="D1657" s="519"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85"/>
      <c r="B1658" s="594"/>
      <c r="C1658" s="511"/>
      <c r="D1658" s="517"/>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85"/>
      <c r="B1659" s="594"/>
      <c r="C1659" s="512"/>
      <c r="D1659" s="520"/>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85"/>
      <c r="B1660" s="594"/>
      <c r="C1660" s="509" t="str">
        <f>BK14</f>
        <v>2 to 4 years</v>
      </c>
      <c r="D1660" s="513"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85"/>
      <c r="B1661" s="594"/>
      <c r="C1661" s="510"/>
      <c r="D1661" s="514"/>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85"/>
      <c r="B1662" s="594"/>
      <c r="C1662" s="510"/>
      <c r="D1662" s="515"/>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85"/>
      <c r="B1663" s="594"/>
      <c r="C1663" s="511"/>
      <c r="D1663" s="516"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85"/>
      <c r="B1664" s="594"/>
      <c r="C1664" s="511"/>
      <c r="D1664" s="517"/>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85"/>
      <c r="B1665" s="594"/>
      <c r="C1665" s="511"/>
      <c r="D1665" s="518"/>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85"/>
      <c r="B1666" s="594"/>
      <c r="C1666" s="511"/>
      <c r="D1666" s="516"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85"/>
      <c r="B1667" s="594"/>
      <c r="C1667" s="511"/>
      <c r="D1667" s="517"/>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85"/>
      <c r="B1668" s="594"/>
      <c r="C1668" s="511"/>
      <c r="D1668" s="518"/>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85"/>
      <c r="B1669" s="594"/>
      <c r="C1669" s="511"/>
      <c r="D1669" s="519"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85"/>
      <c r="B1670" s="594"/>
      <c r="C1670" s="511"/>
      <c r="D1670" s="517"/>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85"/>
      <c r="B1671" s="594"/>
      <c r="C1671" s="512"/>
      <c r="D1671" s="520"/>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85"/>
      <c r="B1672" s="594"/>
      <c r="C1672" s="509" t="str">
        <f>BK15</f>
        <v>5 to 14 years</v>
      </c>
      <c r="D1672" s="513"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85"/>
      <c r="B1673" s="594"/>
      <c r="C1673" s="510"/>
      <c r="D1673" s="514"/>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85"/>
      <c r="B1674" s="594"/>
      <c r="C1674" s="510"/>
      <c r="D1674" s="515"/>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85"/>
      <c r="B1675" s="594"/>
      <c r="C1675" s="511"/>
      <c r="D1675" s="516"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85"/>
      <c r="B1676" s="594"/>
      <c r="C1676" s="511"/>
      <c r="D1676" s="517"/>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85"/>
      <c r="B1677" s="594"/>
      <c r="C1677" s="511"/>
      <c r="D1677" s="518"/>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85"/>
      <c r="B1678" s="594"/>
      <c r="C1678" s="511"/>
      <c r="D1678" s="516"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85"/>
      <c r="B1679" s="594"/>
      <c r="C1679" s="511"/>
      <c r="D1679" s="517"/>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85"/>
      <c r="B1680" s="594"/>
      <c r="C1680" s="511"/>
      <c r="D1680" s="518"/>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85"/>
      <c r="B1681" s="594"/>
      <c r="C1681" s="511"/>
      <c r="D1681" s="519"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85"/>
      <c r="B1682" s="594"/>
      <c r="C1682" s="511"/>
      <c r="D1682" s="517"/>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85"/>
      <c r="B1683" s="594"/>
      <c r="C1683" s="512"/>
      <c r="D1683" s="520"/>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85"/>
      <c r="B1684" s="594"/>
      <c r="C1684" s="509" t="str">
        <f>BK16</f>
        <v>15 to 49 years</v>
      </c>
      <c r="D1684" s="513"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85"/>
      <c r="B1685" s="594"/>
      <c r="C1685" s="510"/>
      <c r="D1685" s="514"/>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85"/>
      <c r="B1686" s="594"/>
      <c r="C1686" s="510"/>
      <c r="D1686" s="515"/>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85"/>
      <c r="B1687" s="594"/>
      <c r="C1687" s="511"/>
      <c r="D1687" s="516"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85"/>
      <c r="B1688" s="594"/>
      <c r="C1688" s="511"/>
      <c r="D1688" s="517"/>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85"/>
      <c r="B1689" s="594"/>
      <c r="C1689" s="511"/>
      <c r="D1689" s="518"/>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85"/>
      <c r="B1690" s="594"/>
      <c r="C1690" s="511"/>
      <c r="D1690" s="516"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85"/>
      <c r="B1691" s="594"/>
      <c r="C1691" s="511"/>
      <c r="D1691" s="517"/>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85"/>
      <c r="B1692" s="594"/>
      <c r="C1692" s="511"/>
      <c r="D1692" s="518"/>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85"/>
      <c r="B1693" s="594"/>
      <c r="C1693" s="511"/>
      <c r="D1693" s="519"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85"/>
      <c r="B1694" s="594"/>
      <c r="C1694" s="511"/>
      <c r="D1694" s="517"/>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85"/>
      <c r="B1695" s="594"/>
      <c r="C1695" s="512"/>
      <c r="D1695" s="520"/>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85"/>
      <c r="B1696" s="594"/>
      <c r="C1696" s="509" t="str">
        <f>BK17</f>
        <v>50 to 59 years</v>
      </c>
      <c r="D1696" s="513"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85"/>
      <c r="B1697" s="594"/>
      <c r="C1697" s="510"/>
      <c r="D1697" s="514"/>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85"/>
      <c r="B1698" s="594"/>
      <c r="C1698" s="510"/>
      <c r="D1698" s="515"/>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85"/>
      <c r="B1699" s="594"/>
      <c r="C1699" s="511"/>
      <c r="D1699" s="516"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85"/>
      <c r="B1700" s="594"/>
      <c r="C1700" s="511"/>
      <c r="D1700" s="517"/>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85"/>
      <c r="B1701" s="594"/>
      <c r="C1701" s="511"/>
      <c r="D1701" s="518"/>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85"/>
      <c r="B1702" s="594"/>
      <c r="C1702" s="511"/>
      <c r="D1702" s="516"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85"/>
      <c r="B1703" s="594"/>
      <c r="C1703" s="511"/>
      <c r="D1703" s="517"/>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85"/>
      <c r="B1704" s="594"/>
      <c r="C1704" s="511"/>
      <c r="D1704" s="518"/>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85"/>
      <c r="B1705" s="594"/>
      <c r="C1705" s="511"/>
      <c r="D1705" s="519"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85"/>
      <c r="B1706" s="594"/>
      <c r="C1706" s="511"/>
      <c r="D1706" s="517"/>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85"/>
      <c r="B1707" s="594"/>
      <c r="C1707" s="512"/>
      <c r="D1707" s="520"/>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85"/>
      <c r="B1708" s="594"/>
      <c r="C1708" s="509" t="str">
        <f>BK18</f>
        <v>60 to 64 years</v>
      </c>
      <c r="D1708" s="513"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85"/>
      <c r="B1709" s="594"/>
      <c r="C1709" s="510"/>
      <c r="D1709" s="514"/>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85"/>
      <c r="B1710" s="594"/>
      <c r="C1710" s="510"/>
      <c r="D1710" s="515"/>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85"/>
      <c r="B1711" s="594"/>
      <c r="C1711" s="511"/>
      <c r="D1711" s="516"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85"/>
      <c r="B1712" s="594"/>
      <c r="C1712" s="511"/>
      <c r="D1712" s="517"/>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85"/>
      <c r="B1713" s="594"/>
      <c r="C1713" s="511"/>
      <c r="D1713" s="518"/>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85"/>
      <c r="B1714" s="594"/>
      <c r="C1714" s="511"/>
      <c r="D1714" s="516"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85"/>
      <c r="B1715" s="594"/>
      <c r="C1715" s="511"/>
      <c r="D1715" s="517"/>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85"/>
      <c r="B1716" s="594"/>
      <c r="C1716" s="511"/>
      <c r="D1716" s="518"/>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85"/>
      <c r="B1717" s="594"/>
      <c r="C1717" s="511"/>
      <c r="D1717" s="519"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85"/>
      <c r="B1718" s="594"/>
      <c r="C1718" s="511"/>
      <c r="D1718" s="517"/>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85"/>
      <c r="B1719" s="594"/>
      <c r="C1719" s="512"/>
      <c r="D1719" s="520"/>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85"/>
      <c r="B1720" s="594"/>
      <c r="C1720" s="509" t="str">
        <f>BK19</f>
        <v>65 years +</v>
      </c>
      <c r="D1720" s="513"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85"/>
      <c r="B1721" s="594"/>
      <c r="C1721" s="510"/>
      <c r="D1721" s="514"/>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85"/>
      <c r="B1722" s="594"/>
      <c r="C1722" s="510"/>
      <c r="D1722" s="515"/>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85"/>
      <c r="B1723" s="594"/>
      <c r="C1723" s="511"/>
      <c r="D1723" s="516"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85"/>
      <c r="B1724" s="594"/>
      <c r="C1724" s="511"/>
      <c r="D1724" s="517"/>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85"/>
      <c r="B1725" s="594"/>
      <c r="C1725" s="511"/>
      <c r="D1725" s="518"/>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85"/>
      <c r="B1726" s="594"/>
      <c r="C1726" s="511"/>
      <c r="D1726" s="516"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85"/>
      <c r="B1727" s="594"/>
      <c r="C1727" s="511"/>
      <c r="D1727" s="517"/>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85"/>
      <c r="B1728" s="594"/>
      <c r="C1728" s="511"/>
      <c r="D1728" s="518"/>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85"/>
      <c r="B1729" s="594"/>
      <c r="C1729" s="511"/>
      <c r="D1729" s="519"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85"/>
      <c r="B1730" s="594"/>
      <c r="C1730" s="511"/>
      <c r="D1730" s="517"/>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86"/>
      <c r="B1731" s="595"/>
      <c r="C1731" s="512"/>
      <c r="D1731" s="520"/>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97" t="str">
        <f>BJ39</f>
        <v># Indeterminate samples</v>
      </c>
      <c r="B1732" s="597"/>
      <c r="C1732" s="550" t="str">
        <f>$BJ$21</f>
        <v>Total</v>
      </c>
      <c r="D1732" s="550"/>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38" t="str">
        <f>A1732</f>
        <v># Indeterminate samples</v>
      </c>
      <c r="BJ1732" s="539"/>
      <c r="BK1732" s="540"/>
    </row>
    <row r="1733" spans="1:63" ht="12.95" customHeight="1" x14ac:dyDescent="0.2">
      <c r="A1733" s="599"/>
      <c r="B1733" s="599"/>
      <c r="C1733" s="550"/>
      <c r="D1733" s="551"/>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41" t="str">
        <f>$BJ$17</f>
        <v>Fever</v>
      </c>
      <c r="BJ1733" s="66" t="str">
        <f>$BJ$21</f>
        <v>Total</v>
      </c>
      <c r="BK1733" s="76">
        <f>BG1732</f>
        <v>0</v>
      </c>
    </row>
    <row r="1734" spans="1:63" ht="12.95" customHeight="1" thickBot="1" x14ac:dyDescent="0.25">
      <c r="A1734" s="599"/>
      <c r="B1734" s="599"/>
      <c r="C1734" s="552"/>
      <c r="D1734" s="553"/>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42"/>
      <c r="BJ1734" s="80" t="str">
        <f>$BJ$22</f>
        <v>Fem.</v>
      </c>
      <c r="BK1734" s="77">
        <f>BG1733</f>
        <v>0</v>
      </c>
    </row>
    <row r="1735" spans="1:63" ht="12.95" customHeight="1" x14ac:dyDescent="0.2">
      <c r="A1735" s="599"/>
      <c r="B1735" s="599"/>
      <c r="C1735" s="510" t="str">
        <f>BK11</f>
        <v>Under 6 months</v>
      </c>
      <c r="D1735" s="513"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43"/>
      <c r="BJ1735" s="80" t="str">
        <f>$BJ$23</f>
        <v>Male</v>
      </c>
      <c r="BK1735" s="77">
        <f>BG1734</f>
        <v>0</v>
      </c>
    </row>
    <row r="1736" spans="1:63" ht="12.95" customHeight="1" x14ac:dyDescent="0.2">
      <c r="A1736" s="599"/>
      <c r="B1736" s="599"/>
      <c r="C1736" s="510"/>
      <c r="D1736" s="514"/>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44" t="str">
        <f>$BJ$18</f>
        <v>Hosp.</v>
      </c>
      <c r="BJ1736" s="86" t="str">
        <f>$BJ$21</f>
        <v>Total</v>
      </c>
      <c r="BK1736" s="21">
        <f>SUM(BK1737:BK1738)</f>
        <v>0</v>
      </c>
    </row>
    <row r="1737" spans="1:63" ht="12.95" customHeight="1" x14ac:dyDescent="0.2">
      <c r="A1737" s="599"/>
      <c r="B1737" s="599"/>
      <c r="C1737" s="510"/>
      <c r="D1737" s="515"/>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45"/>
      <c r="BJ1737" s="62" t="str">
        <f>$BJ$22</f>
        <v>Fem.</v>
      </c>
      <c r="BK1737" s="39">
        <f>BG1739+BG1751+BG1763+BG1775+BG1787+BG1799+BG1811+BG1835</f>
        <v>0</v>
      </c>
    </row>
    <row r="1738" spans="1:63" ht="12.95" customHeight="1" x14ac:dyDescent="0.2">
      <c r="A1738" s="599"/>
      <c r="B1738" s="599"/>
      <c r="C1738" s="511"/>
      <c r="D1738" s="516"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46"/>
      <c r="BJ1738" s="62" t="str">
        <f>$BJ$23</f>
        <v>Male</v>
      </c>
      <c r="BK1738" s="39">
        <f>BG1740+BG1752+BG1764+BG1776+BG1788+BG1800+BG1812+BG1836</f>
        <v>0</v>
      </c>
    </row>
    <row r="1739" spans="1:63" ht="12.95" customHeight="1" x14ac:dyDescent="0.2">
      <c r="A1739" s="599"/>
      <c r="B1739" s="599"/>
      <c r="C1739" s="511"/>
      <c r="D1739" s="517"/>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44" t="str">
        <f>$BJ$19</f>
        <v>ICU</v>
      </c>
      <c r="BJ1739" s="86" t="str">
        <f>$BJ$21</f>
        <v>Total</v>
      </c>
      <c r="BK1739" s="21">
        <f>SUM(BK1740:BK1741)</f>
        <v>0</v>
      </c>
    </row>
    <row r="1740" spans="1:63" ht="12.95" customHeight="1" x14ac:dyDescent="0.2">
      <c r="A1740" s="599"/>
      <c r="B1740" s="599"/>
      <c r="C1740" s="511"/>
      <c r="D1740" s="518"/>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45"/>
      <c r="BJ1740" s="62" t="str">
        <f>$BJ$22</f>
        <v>Fem.</v>
      </c>
      <c r="BK1740" s="39">
        <f>BG1742+BG1754+BG1766+BG1778+BG1790+BG1802+BG1814+BG1838</f>
        <v>0</v>
      </c>
    </row>
    <row r="1741" spans="1:63" ht="12.95" customHeight="1" x14ac:dyDescent="0.2">
      <c r="A1741" s="599"/>
      <c r="B1741" s="599"/>
      <c r="C1741" s="511"/>
      <c r="D1741" s="516"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46"/>
      <c r="BJ1741" s="62" t="str">
        <f>$BJ$23</f>
        <v>Male</v>
      </c>
      <c r="BK1741" s="39">
        <f>BG1743+BG1755+BG1767+BG1779+BG1791+BG1803+BG1815+BG1839</f>
        <v>0</v>
      </c>
    </row>
    <row r="1742" spans="1:63" ht="12.95" customHeight="1" x14ac:dyDescent="0.2">
      <c r="A1742" s="599"/>
      <c r="B1742" s="599"/>
      <c r="C1742" s="511"/>
      <c r="D1742" s="517"/>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47" t="str">
        <f>$BJ$20</f>
        <v>Death</v>
      </c>
      <c r="BJ1742" s="86" t="str">
        <f>$BJ$21</f>
        <v>Total</v>
      </c>
      <c r="BK1742" s="21">
        <f>SUM(BK1743:BK1744)</f>
        <v>0</v>
      </c>
    </row>
    <row r="1743" spans="1:63" ht="12.95" customHeight="1" x14ac:dyDescent="0.2">
      <c r="A1743" s="599"/>
      <c r="B1743" s="599"/>
      <c r="C1743" s="511"/>
      <c r="D1743" s="518"/>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45"/>
      <c r="BJ1743" s="62" t="str">
        <f>$BJ$22</f>
        <v>Fem.</v>
      </c>
      <c r="BK1743" s="39">
        <f>BG1745+BG1757+BG1769+BG1781+BG1793+BG1805+BG1817+BG1841</f>
        <v>0</v>
      </c>
    </row>
    <row r="1744" spans="1:63" ht="12.95" customHeight="1" thickBot="1" x14ac:dyDescent="0.25">
      <c r="A1744" s="599"/>
      <c r="B1744" s="599"/>
      <c r="C1744" s="511"/>
      <c r="D1744" s="519"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48"/>
      <c r="BJ1744" s="63" t="str">
        <f>$BJ$23</f>
        <v>Male</v>
      </c>
      <c r="BK1744" s="40">
        <f>BG1746+BG1758+BG1770+BG1782+BG1794+BG1806+BG1818+BG1842</f>
        <v>0</v>
      </c>
    </row>
    <row r="1745" spans="1:63" ht="12.95" customHeight="1" x14ac:dyDescent="0.2">
      <c r="A1745" s="599"/>
      <c r="B1745" s="599"/>
      <c r="C1745" s="511"/>
      <c r="D1745" s="517"/>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99"/>
      <c r="B1746" s="599"/>
      <c r="C1746" s="512"/>
      <c r="D1746" s="520"/>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49"/>
      <c r="BJ1746" s="549"/>
      <c r="BK1746" s="549"/>
    </row>
    <row r="1747" spans="1:63" ht="12.95" customHeight="1" x14ac:dyDescent="0.2">
      <c r="A1747" s="599"/>
      <c r="B1747" s="599"/>
      <c r="C1747" s="509" t="str">
        <f>BK12</f>
        <v>6 to 11 months</v>
      </c>
      <c r="D1747" s="513"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99"/>
      <c r="B1748" s="599"/>
      <c r="C1748" s="510"/>
      <c r="D1748" s="514"/>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99"/>
      <c r="B1749" s="599"/>
      <c r="C1749" s="510"/>
      <c r="D1749" s="515"/>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99"/>
      <c r="B1750" s="599"/>
      <c r="C1750" s="511"/>
      <c r="D1750" s="516"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99"/>
      <c r="B1751" s="599"/>
      <c r="C1751" s="511"/>
      <c r="D1751" s="517"/>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99"/>
      <c r="B1752" s="599"/>
      <c r="C1752" s="511"/>
      <c r="D1752" s="518"/>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99"/>
      <c r="B1753" s="599"/>
      <c r="C1753" s="511"/>
      <c r="D1753" s="516"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99"/>
      <c r="B1754" s="599"/>
      <c r="C1754" s="511"/>
      <c r="D1754" s="517"/>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99"/>
      <c r="B1755" s="599"/>
      <c r="C1755" s="511"/>
      <c r="D1755" s="518"/>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99"/>
      <c r="B1756" s="599"/>
      <c r="C1756" s="511"/>
      <c r="D1756" s="519"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99"/>
      <c r="B1757" s="599"/>
      <c r="C1757" s="511"/>
      <c r="D1757" s="517"/>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99"/>
      <c r="B1758" s="599"/>
      <c r="C1758" s="512"/>
      <c r="D1758" s="520"/>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99"/>
      <c r="B1759" s="599"/>
      <c r="C1759" s="509" t="str">
        <f>BK13</f>
        <v>12 to 23 months</v>
      </c>
      <c r="D1759" s="513"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99"/>
      <c r="B1760" s="599"/>
      <c r="C1760" s="510"/>
      <c r="D1760" s="514"/>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99"/>
      <c r="B1761" s="599"/>
      <c r="C1761" s="510"/>
      <c r="D1761" s="515"/>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99"/>
      <c r="B1762" s="599"/>
      <c r="C1762" s="511"/>
      <c r="D1762" s="516"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99"/>
      <c r="B1763" s="599"/>
      <c r="C1763" s="511"/>
      <c r="D1763" s="517"/>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99"/>
      <c r="B1764" s="599"/>
      <c r="C1764" s="511"/>
      <c r="D1764" s="518"/>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99"/>
      <c r="B1765" s="599"/>
      <c r="C1765" s="511"/>
      <c r="D1765" s="516"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99"/>
      <c r="B1766" s="599"/>
      <c r="C1766" s="511"/>
      <c r="D1766" s="517"/>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99"/>
      <c r="B1767" s="599"/>
      <c r="C1767" s="511"/>
      <c r="D1767" s="518"/>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99"/>
      <c r="B1768" s="599"/>
      <c r="C1768" s="511"/>
      <c r="D1768" s="519"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99"/>
      <c r="B1769" s="599"/>
      <c r="C1769" s="511"/>
      <c r="D1769" s="517"/>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99"/>
      <c r="B1770" s="599"/>
      <c r="C1770" s="512"/>
      <c r="D1770" s="520"/>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99"/>
      <c r="B1771" s="599"/>
      <c r="C1771" s="509" t="str">
        <f>BK14</f>
        <v>2 to 4 years</v>
      </c>
      <c r="D1771" s="513"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99"/>
      <c r="B1772" s="599"/>
      <c r="C1772" s="510"/>
      <c r="D1772" s="514"/>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99"/>
      <c r="B1773" s="599"/>
      <c r="C1773" s="510"/>
      <c r="D1773" s="515"/>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99"/>
      <c r="B1774" s="599"/>
      <c r="C1774" s="511"/>
      <c r="D1774" s="516"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99"/>
      <c r="B1775" s="599"/>
      <c r="C1775" s="511"/>
      <c r="D1775" s="517"/>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99"/>
      <c r="B1776" s="599"/>
      <c r="C1776" s="511"/>
      <c r="D1776" s="518"/>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99"/>
      <c r="B1777" s="599"/>
      <c r="C1777" s="511"/>
      <c r="D1777" s="516"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99"/>
      <c r="B1778" s="599"/>
      <c r="C1778" s="511"/>
      <c r="D1778" s="517"/>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99"/>
      <c r="B1779" s="599"/>
      <c r="C1779" s="511"/>
      <c r="D1779" s="518"/>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99"/>
      <c r="B1780" s="599"/>
      <c r="C1780" s="511"/>
      <c r="D1780" s="519"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99"/>
      <c r="B1781" s="599"/>
      <c r="C1781" s="511"/>
      <c r="D1781" s="517"/>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99"/>
      <c r="B1782" s="599"/>
      <c r="C1782" s="512"/>
      <c r="D1782" s="520"/>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99"/>
      <c r="B1783" s="599"/>
      <c r="C1783" s="509" t="str">
        <f>BK15</f>
        <v>5 to 14 years</v>
      </c>
      <c r="D1783" s="513"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99"/>
      <c r="B1784" s="599"/>
      <c r="C1784" s="510"/>
      <c r="D1784" s="514"/>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99"/>
      <c r="B1785" s="599"/>
      <c r="C1785" s="510"/>
      <c r="D1785" s="515"/>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99"/>
      <c r="B1786" s="599"/>
      <c r="C1786" s="511"/>
      <c r="D1786" s="516"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99"/>
      <c r="B1787" s="599"/>
      <c r="C1787" s="511"/>
      <c r="D1787" s="517"/>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99"/>
      <c r="B1788" s="599"/>
      <c r="C1788" s="511"/>
      <c r="D1788" s="518"/>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99"/>
      <c r="B1789" s="599"/>
      <c r="C1789" s="511"/>
      <c r="D1789" s="516"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99"/>
      <c r="B1790" s="599"/>
      <c r="C1790" s="511"/>
      <c r="D1790" s="517"/>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99"/>
      <c r="B1791" s="599"/>
      <c r="C1791" s="511"/>
      <c r="D1791" s="518"/>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99"/>
      <c r="B1792" s="599"/>
      <c r="C1792" s="511"/>
      <c r="D1792" s="519"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99"/>
      <c r="B1793" s="599"/>
      <c r="C1793" s="511"/>
      <c r="D1793" s="517"/>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99"/>
      <c r="B1794" s="599"/>
      <c r="C1794" s="512"/>
      <c r="D1794" s="520"/>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99"/>
      <c r="B1795" s="599"/>
      <c r="C1795" s="509" t="str">
        <f>BK16</f>
        <v>15 to 49 years</v>
      </c>
      <c r="D1795" s="513"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99"/>
      <c r="B1796" s="599"/>
      <c r="C1796" s="510"/>
      <c r="D1796" s="514"/>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99"/>
      <c r="B1797" s="599"/>
      <c r="C1797" s="510"/>
      <c r="D1797" s="515"/>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99"/>
      <c r="B1798" s="599"/>
      <c r="C1798" s="511"/>
      <c r="D1798" s="516"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99"/>
      <c r="B1799" s="599"/>
      <c r="C1799" s="511"/>
      <c r="D1799" s="517"/>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99"/>
      <c r="B1800" s="599"/>
      <c r="C1800" s="511"/>
      <c r="D1800" s="518"/>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99"/>
      <c r="B1801" s="599"/>
      <c r="C1801" s="511"/>
      <c r="D1801" s="516"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99"/>
      <c r="B1802" s="599"/>
      <c r="C1802" s="511"/>
      <c r="D1802" s="517"/>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99"/>
      <c r="B1803" s="599"/>
      <c r="C1803" s="511"/>
      <c r="D1803" s="518"/>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99"/>
      <c r="B1804" s="599"/>
      <c r="C1804" s="511"/>
      <c r="D1804" s="519"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99"/>
      <c r="B1805" s="599"/>
      <c r="C1805" s="511"/>
      <c r="D1805" s="517"/>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99"/>
      <c r="B1806" s="599"/>
      <c r="C1806" s="512"/>
      <c r="D1806" s="520"/>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99"/>
      <c r="B1807" s="599"/>
      <c r="C1807" s="509" t="str">
        <f>BK17</f>
        <v>50 to 59 years</v>
      </c>
      <c r="D1807" s="513"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99"/>
      <c r="B1808" s="599"/>
      <c r="C1808" s="510"/>
      <c r="D1808" s="514"/>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99"/>
      <c r="B1809" s="599"/>
      <c r="C1809" s="510"/>
      <c r="D1809" s="515"/>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99"/>
      <c r="B1810" s="599"/>
      <c r="C1810" s="511"/>
      <c r="D1810" s="516"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99"/>
      <c r="B1811" s="599"/>
      <c r="C1811" s="511"/>
      <c r="D1811" s="517"/>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99"/>
      <c r="B1812" s="599"/>
      <c r="C1812" s="511"/>
      <c r="D1812" s="518"/>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99"/>
      <c r="B1813" s="599"/>
      <c r="C1813" s="511"/>
      <c r="D1813" s="516"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99"/>
      <c r="B1814" s="599"/>
      <c r="C1814" s="511"/>
      <c r="D1814" s="517"/>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99"/>
      <c r="B1815" s="599"/>
      <c r="C1815" s="511"/>
      <c r="D1815" s="518"/>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99"/>
      <c r="B1816" s="599"/>
      <c r="C1816" s="511"/>
      <c r="D1816" s="519"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99"/>
      <c r="B1817" s="599"/>
      <c r="C1817" s="511"/>
      <c r="D1817" s="517"/>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99"/>
      <c r="B1818" s="599"/>
      <c r="C1818" s="512"/>
      <c r="D1818" s="520"/>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99"/>
      <c r="B1819" s="599"/>
      <c r="C1819" s="509" t="str">
        <f>BK18</f>
        <v>60 to 64 years</v>
      </c>
      <c r="D1819" s="513"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99"/>
      <c r="B1820" s="599"/>
      <c r="C1820" s="510"/>
      <c r="D1820" s="514"/>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99"/>
      <c r="B1821" s="599"/>
      <c r="C1821" s="510"/>
      <c r="D1821" s="515"/>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99"/>
      <c r="B1822" s="599"/>
      <c r="C1822" s="511"/>
      <c r="D1822" s="516"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99"/>
      <c r="B1823" s="599"/>
      <c r="C1823" s="511"/>
      <c r="D1823" s="517"/>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99"/>
      <c r="B1824" s="599"/>
      <c r="C1824" s="511"/>
      <c r="D1824" s="518"/>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99"/>
      <c r="B1825" s="599"/>
      <c r="C1825" s="511"/>
      <c r="D1825" s="516"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99"/>
      <c r="B1826" s="599"/>
      <c r="C1826" s="511"/>
      <c r="D1826" s="517"/>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99"/>
      <c r="B1827" s="599"/>
      <c r="C1827" s="511"/>
      <c r="D1827" s="518"/>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99"/>
      <c r="B1828" s="599"/>
      <c r="C1828" s="511"/>
      <c r="D1828" s="519"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99"/>
      <c r="B1829" s="599"/>
      <c r="C1829" s="511"/>
      <c r="D1829" s="517"/>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99"/>
      <c r="B1830" s="599"/>
      <c r="C1830" s="512"/>
      <c r="D1830" s="520"/>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99"/>
      <c r="B1831" s="599"/>
      <c r="C1831" s="509" t="str">
        <f>BK19</f>
        <v>65 years +</v>
      </c>
      <c r="D1831" s="513"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99"/>
      <c r="B1832" s="599"/>
      <c r="C1832" s="510"/>
      <c r="D1832" s="514"/>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99"/>
      <c r="B1833" s="599"/>
      <c r="C1833" s="510"/>
      <c r="D1833" s="515"/>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99"/>
      <c r="B1834" s="599"/>
      <c r="C1834" s="511"/>
      <c r="D1834" s="516"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99"/>
      <c r="B1835" s="599"/>
      <c r="C1835" s="511"/>
      <c r="D1835" s="517"/>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99"/>
      <c r="B1836" s="599"/>
      <c r="C1836" s="511"/>
      <c r="D1836" s="518"/>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99"/>
      <c r="B1837" s="599"/>
      <c r="C1837" s="511"/>
      <c r="D1837" s="516"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99"/>
      <c r="B1838" s="599"/>
      <c r="C1838" s="511"/>
      <c r="D1838" s="517"/>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99"/>
      <c r="B1839" s="599"/>
      <c r="C1839" s="511"/>
      <c r="D1839" s="518"/>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99"/>
      <c r="B1840" s="599"/>
      <c r="C1840" s="511"/>
      <c r="D1840" s="519"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99"/>
      <c r="B1841" s="599"/>
      <c r="C1841" s="511"/>
      <c r="D1841" s="517"/>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99"/>
      <c r="B1842" s="599"/>
      <c r="C1842" s="512"/>
      <c r="D1842" s="520"/>
      <c r="E1842" s="463"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82" t="s">
        <v>97</v>
      </c>
      <c r="B1845" s="582"/>
      <c r="C1845" s="582"/>
      <c r="D1845" s="582"/>
      <c r="E1845" s="582"/>
      <c r="F1845" s="426" t="str">
        <f>IF(F1510=0,"",(F289+F400+F511+F622+F733+F844)/F1510)</f>
        <v/>
      </c>
      <c r="G1845" s="426" t="str">
        <f t="shared" ref="G1845:BF1845" si="967">IF(G1510=0,"",(G289+G400+G511+G622+G733+G844)/G1510)</f>
        <v/>
      </c>
      <c r="H1845" s="426" t="str">
        <f t="shared" si="967"/>
        <v/>
      </c>
      <c r="I1845" s="426" t="str">
        <f t="shared" si="967"/>
        <v/>
      </c>
      <c r="J1845" s="426" t="str">
        <f t="shared" si="967"/>
        <v/>
      </c>
      <c r="K1845" s="426" t="str">
        <f t="shared" si="967"/>
        <v/>
      </c>
      <c r="L1845" s="426" t="str">
        <f t="shared" si="967"/>
        <v/>
      </c>
      <c r="M1845" s="426" t="str">
        <f t="shared" si="967"/>
        <v/>
      </c>
      <c r="N1845" s="426" t="str">
        <f t="shared" si="967"/>
        <v/>
      </c>
      <c r="O1845" s="426" t="str">
        <f t="shared" si="967"/>
        <v/>
      </c>
      <c r="P1845" s="426" t="str">
        <f t="shared" si="967"/>
        <v/>
      </c>
      <c r="Q1845" s="426" t="str">
        <f t="shared" si="967"/>
        <v/>
      </c>
      <c r="R1845" s="426" t="str">
        <f t="shared" si="967"/>
        <v/>
      </c>
      <c r="S1845" s="426" t="str">
        <f t="shared" si="967"/>
        <v/>
      </c>
      <c r="T1845" s="426" t="str">
        <f t="shared" si="967"/>
        <v/>
      </c>
      <c r="U1845" s="426" t="str">
        <f t="shared" si="967"/>
        <v/>
      </c>
      <c r="V1845" s="426" t="str">
        <f t="shared" si="967"/>
        <v/>
      </c>
      <c r="W1845" s="426" t="str">
        <f t="shared" si="967"/>
        <v/>
      </c>
      <c r="X1845" s="426" t="str">
        <f t="shared" si="967"/>
        <v/>
      </c>
      <c r="Y1845" s="426" t="str">
        <f t="shared" si="967"/>
        <v/>
      </c>
      <c r="Z1845" s="426" t="str">
        <f t="shared" si="967"/>
        <v/>
      </c>
      <c r="AA1845" s="426" t="str">
        <f t="shared" si="967"/>
        <v/>
      </c>
      <c r="AB1845" s="426" t="str">
        <f t="shared" si="967"/>
        <v/>
      </c>
      <c r="AC1845" s="426" t="str">
        <f t="shared" si="967"/>
        <v/>
      </c>
      <c r="AD1845" s="426" t="str">
        <f t="shared" si="967"/>
        <v/>
      </c>
      <c r="AE1845" s="426" t="str">
        <f t="shared" si="967"/>
        <v/>
      </c>
      <c r="AF1845" s="426" t="str">
        <f t="shared" si="967"/>
        <v/>
      </c>
      <c r="AG1845" s="426" t="str">
        <f t="shared" si="967"/>
        <v/>
      </c>
      <c r="AH1845" s="426" t="str">
        <f t="shared" si="967"/>
        <v/>
      </c>
      <c r="AI1845" s="426" t="str">
        <f t="shared" si="967"/>
        <v/>
      </c>
      <c r="AJ1845" s="426" t="str">
        <f t="shared" si="967"/>
        <v/>
      </c>
      <c r="AK1845" s="426" t="str">
        <f t="shared" si="967"/>
        <v/>
      </c>
      <c r="AL1845" s="426" t="str">
        <f t="shared" si="967"/>
        <v/>
      </c>
      <c r="AM1845" s="426" t="str">
        <f t="shared" si="967"/>
        <v/>
      </c>
      <c r="AN1845" s="426" t="str">
        <f t="shared" si="967"/>
        <v/>
      </c>
      <c r="AO1845" s="426" t="str">
        <f t="shared" si="967"/>
        <v/>
      </c>
      <c r="AP1845" s="426" t="str">
        <f t="shared" si="967"/>
        <v/>
      </c>
      <c r="AQ1845" s="426" t="str">
        <f t="shared" si="967"/>
        <v/>
      </c>
      <c r="AR1845" s="426" t="str">
        <f t="shared" si="967"/>
        <v/>
      </c>
      <c r="AS1845" s="426" t="str">
        <f t="shared" si="967"/>
        <v/>
      </c>
      <c r="AT1845" s="426" t="str">
        <f t="shared" si="967"/>
        <v/>
      </c>
      <c r="AU1845" s="426" t="str">
        <f t="shared" si="967"/>
        <v/>
      </c>
      <c r="AV1845" s="426" t="str">
        <f t="shared" si="967"/>
        <v/>
      </c>
      <c r="AW1845" s="426" t="str">
        <f t="shared" si="967"/>
        <v/>
      </c>
      <c r="AX1845" s="426" t="str">
        <f t="shared" si="967"/>
        <v/>
      </c>
      <c r="AY1845" s="426" t="str">
        <f t="shared" si="967"/>
        <v/>
      </c>
      <c r="AZ1845" s="426" t="str">
        <f t="shared" si="967"/>
        <v/>
      </c>
      <c r="BA1845" s="426" t="str">
        <f t="shared" si="967"/>
        <v/>
      </c>
      <c r="BB1845" s="426" t="str">
        <f t="shared" si="967"/>
        <v/>
      </c>
      <c r="BC1845" s="426" t="str">
        <f t="shared" si="967"/>
        <v/>
      </c>
      <c r="BD1845" s="426" t="str">
        <f t="shared" si="967"/>
        <v/>
      </c>
      <c r="BE1845" s="426" t="str">
        <f t="shared" si="967"/>
        <v/>
      </c>
      <c r="BF1845" s="426" t="str">
        <f t="shared" si="967"/>
        <v/>
      </c>
    </row>
    <row r="1846" spans="1:59" ht="12.95" customHeight="1" x14ac:dyDescent="0.2">
      <c r="A1846" s="582" t="s">
        <v>98</v>
      </c>
      <c r="B1846" s="582"/>
      <c r="C1846" s="582"/>
      <c r="D1846" s="582"/>
      <c r="E1846" s="582"/>
      <c r="F1846" s="426" t="str">
        <f t="shared" ref="F1846:BF1846" si="968">IF(F1510=0,"",(F289+F400+F511+F622+F733+F844+F955+F1066+F1177+F1288)/F1510)</f>
        <v/>
      </c>
      <c r="G1846" s="426" t="str">
        <f t="shared" si="968"/>
        <v/>
      </c>
      <c r="H1846" s="426" t="str">
        <f t="shared" si="968"/>
        <v/>
      </c>
      <c r="I1846" s="426" t="str">
        <f t="shared" si="968"/>
        <v/>
      </c>
      <c r="J1846" s="426" t="str">
        <f t="shared" si="968"/>
        <v/>
      </c>
      <c r="K1846" s="426" t="str">
        <f t="shared" si="968"/>
        <v/>
      </c>
      <c r="L1846" s="426" t="str">
        <f t="shared" si="968"/>
        <v/>
      </c>
      <c r="M1846" s="426" t="str">
        <f t="shared" si="968"/>
        <v/>
      </c>
      <c r="N1846" s="426" t="str">
        <f t="shared" si="968"/>
        <v/>
      </c>
      <c r="O1846" s="426" t="str">
        <f t="shared" si="968"/>
        <v/>
      </c>
      <c r="P1846" s="426" t="str">
        <f t="shared" si="968"/>
        <v/>
      </c>
      <c r="Q1846" s="426" t="str">
        <f t="shared" si="968"/>
        <v/>
      </c>
      <c r="R1846" s="426" t="str">
        <f t="shared" si="968"/>
        <v/>
      </c>
      <c r="S1846" s="426" t="str">
        <f t="shared" si="968"/>
        <v/>
      </c>
      <c r="T1846" s="426" t="str">
        <f t="shared" si="968"/>
        <v/>
      </c>
      <c r="U1846" s="426" t="str">
        <f t="shared" si="968"/>
        <v/>
      </c>
      <c r="V1846" s="426" t="str">
        <f t="shared" si="968"/>
        <v/>
      </c>
      <c r="W1846" s="426" t="str">
        <f t="shared" si="968"/>
        <v/>
      </c>
      <c r="X1846" s="426" t="str">
        <f t="shared" si="968"/>
        <v/>
      </c>
      <c r="Y1846" s="426" t="str">
        <f t="shared" si="968"/>
        <v/>
      </c>
      <c r="Z1846" s="426" t="str">
        <f t="shared" si="968"/>
        <v/>
      </c>
      <c r="AA1846" s="426" t="str">
        <f t="shared" si="968"/>
        <v/>
      </c>
      <c r="AB1846" s="426" t="str">
        <f t="shared" si="968"/>
        <v/>
      </c>
      <c r="AC1846" s="426" t="str">
        <f t="shared" si="968"/>
        <v/>
      </c>
      <c r="AD1846" s="426" t="str">
        <f t="shared" si="968"/>
        <v/>
      </c>
      <c r="AE1846" s="426" t="str">
        <f t="shared" si="968"/>
        <v/>
      </c>
      <c r="AF1846" s="426" t="str">
        <f t="shared" si="968"/>
        <v/>
      </c>
      <c r="AG1846" s="426" t="str">
        <f t="shared" si="968"/>
        <v/>
      </c>
      <c r="AH1846" s="426" t="str">
        <f t="shared" si="968"/>
        <v/>
      </c>
      <c r="AI1846" s="426" t="str">
        <f t="shared" si="968"/>
        <v/>
      </c>
      <c r="AJ1846" s="426" t="str">
        <f t="shared" si="968"/>
        <v/>
      </c>
      <c r="AK1846" s="426" t="str">
        <f t="shared" si="968"/>
        <v/>
      </c>
      <c r="AL1846" s="426" t="str">
        <f t="shared" si="968"/>
        <v/>
      </c>
      <c r="AM1846" s="426" t="str">
        <f t="shared" si="968"/>
        <v/>
      </c>
      <c r="AN1846" s="426" t="str">
        <f t="shared" si="968"/>
        <v/>
      </c>
      <c r="AO1846" s="426" t="str">
        <f t="shared" si="968"/>
        <v/>
      </c>
      <c r="AP1846" s="426" t="str">
        <f t="shared" si="968"/>
        <v/>
      </c>
      <c r="AQ1846" s="426" t="str">
        <f t="shared" si="968"/>
        <v/>
      </c>
      <c r="AR1846" s="426" t="str">
        <f t="shared" si="968"/>
        <v/>
      </c>
      <c r="AS1846" s="426" t="str">
        <f t="shared" si="968"/>
        <v/>
      </c>
      <c r="AT1846" s="426" t="str">
        <f t="shared" si="968"/>
        <v/>
      </c>
      <c r="AU1846" s="426" t="str">
        <f t="shared" si="968"/>
        <v/>
      </c>
      <c r="AV1846" s="426" t="str">
        <f t="shared" si="968"/>
        <v/>
      </c>
      <c r="AW1846" s="426" t="str">
        <f t="shared" si="968"/>
        <v/>
      </c>
      <c r="AX1846" s="426" t="str">
        <f t="shared" si="968"/>
        <v/>
      </c>
      <c r="AY1846" s="426" t="str">
        <f t="shared" si="968"/>
        <v/>
      </c>
      <c r="AZ1846" s="426" t="str">
        <f t="shared" si="968"/>
        <v/>
      </c>
      <c r="BA1846" s="426" t="str">
        <f t="shared" si="968"/>
        <v/>
      </c>
      <c r="BB1846" s="426" t="str">
        <f t="shared" si="968"/>
        <v/>
      </c>
      <c r="BC1846" s="426" t="str">
        <f t="shared" si="968"/>
        <v/>
      </c>
      <c r="BD1846" s="426" t="str">
        <f t="shared" si="968"/>
        <v/>
      </c>
      <c r="BE1846" s="426" t="str">
        <f t="shared" si="968"/>
        <v/>
      </c>
      <c r="BF1846" s="426"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141:C1152"/>
    <mergeCell ref="D1141:D1143"/>
    <mergeCell ref="D1144:D1146"/>
    <mergeCell ref="D1147:D1149"/>
    <mergeCell ref="D1150:D1152"/>
    <mergeCell ref="C1165:C1176"/>
    <mergeCell ref="D1165:D1167"/>
    <mergeCell ref="D1168:D1170"/>
    <mergeCell ref="D1171:D1173"/>
    <mergeCell ref="D1174:D1176"/>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D164:D166"/>
    <mergeCell ref="D167:D169"/>
    <mergeCell ref="D110:D112"/>
    <mergeCell ref="D113:D115"/>
    <mergeCell ref="D158:D160"/>
    <mergeCell ref="D143:D145"/>
    <mergeCell ref="D146:D148"/>
    <mergeCell ref="D149:D151"/>
    <mergeCell ref="D125:D127"/>
    <mergeCell ref="D116:D118"/>
    <mergeCell ref="D119:D121"/>
    <mergeCell ref="D122:D124"/>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D65:D67"/>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D1279:D1281"/>
    <mergeCell ref="D1282:D1284"/>
    <mergeCell ref="D1285:D1287"/>
    <mergeCell ref="D1198:D1200"/>
    <mergeCell ref="D1201:D1203"/>
    <mergeCell ref="D1135:D1137"/>
    <mergeCell ref="D1123:D1125"/>
    <mergeCell ref="D1129:D1131"/>
    <mergeCell ref="D1213:D1215"/>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04:D906"/>
    <mergeCell ref="D910:D912"/>
    <mergeCell ref="D895:D897"/>
    <mergeCell ref="D913:D915"/>
    <mergeCell ref="D916:D918"/>
    <mergeCell ref="D961:D963"/>
    <mergeCell ref="D964:D966"/>
    <mergeCell ref="D967:D969"/>
    <mergeCell ref="D907:D909"/>
    <mergeCell ref="D901:D903"/>
    <mergeCell ref="D898:D900"/>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451:C462"/>
    <mergeCell ref="C463:C474"/>
    <mergeCell ref="D298:D300"/>
    <mergeCell ref="D295:D297"/>
    <mergeCell ref="D370:D372"/>
    <mergeCell ref="D373:D375"/>
    <mergeCell ref="D388:D390"/>
    <mergeCell ref="C233:C241"/>
    <mergeCell ref="C242:C250"/>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91</v>
      </c>
      <c r="D2" s="89"/>
      <c r="F2" s="89"/>
      <c r="H2" s="89"/>
      <c r="J2" s="89"/>
      <c r="L2" s="89"/>
      <c r="N2" s="89"/>
      <c r="P2" s="89"/>
      <c r="R2" s="89"/>
      <c r="T2" s="89"/>
      <c r="BG2" s="22"/>
      <c r="BJ2" s="78"/>
    </row>
    <row r="3" spans="1:62" ht="23.25" x14ac:dyDescent="0.35">
      <c r="A3" s="88" t="str">
        <f>Tables!$A$3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20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11" t="s">
        <v>51</v>
      </c>
      <c r="B7" s="612"/>
      <c r="C7" s="627" t="s">
        <v>54</v>
      </c>
      <c r="D7" s="628"/>
      <c r="E7" s="628"/>
      <c r="F7" s="628"/>
      <c r="G7" s="628"/>
      <c r="H7" s="628"/>
      <c r="I7" s="628"/>
      <c r="J7" s="628"/>
      <c r="K7" s="628"/>
      <c r="L7" s="628"/>
      <c r="M7" s="628"/>
      <c r="N7" s="628"/>
      <c r="O7" s="628"/>
      <c r="P7" s="628"/>
      <c r="Q7" s="628"/>
      <c r="R7" s="628"/>
      <c r="S7" s="628"/>
      <c r="T7" s="629"/>
      <c r="U7" s="1"/>
      <c r="BG7" s="22"/>
      <c r="BJ7" s="78"/>
    </row>
    <row r="8" spans="1:62" ht="18" x14ac:dyDescent="0.25">
      <c r="A8" s="613"/>
      <c r="B8" s="614"/>
      <c r="C8" s="630" t="s">
        <v>53</v>
      </c>
      <c r="D8" s="631"/>
      <c r="E8" s="631"/>
      <c r="F8" s="631"/>
      <c r="G8" s="631"/>
      <c r="H8" s="632"/>
      <c r="I8" s="633" t="s">
        <v>55</v>
      </c>
      <c r="J8" s="634"/>
      <c r="K8" s="634"/>
      <c r="L8" s="634"/>
      <c r="M8" s="634"/>
      <c r="N8" s="635"/>
      <c r="O8" s="638" t="s">
        <v>56</v>
      </c>
      <c r="P8" s="639"/>
      <c r="Q8" s="639"/>
      <c r="R8" s="639"/>
      <c r="S8" s="639"/>
      <c r="T8" s="640"/>
      <c r="U8" s="1"/>
      <c r="BG8" s="22"/>
      <c r="BJ8" s="78"/>
    </row>
    <row r="9" spans="1:62" x14ac:dyDescent="0.2">
      <c r="A9" s="613"/>
      <c r="B9" s="614"/>
      <c r="C9" s="617" t="s">
        <v>13</v>
      </c>
      <c r="D9" s="618"/>
      <c r="E9" s="618" t="s">
        <v>57</v>
      </c>
      <c r="F9" s="618"/>
      <c r="G9" s="625" t="s">
        <v>0</v>
      </c>
      <c r="H9" s="626"/>
      <c r="I9" s="619" t="s">
        <v>13</v>
      </c>
      <c r="J9" s="620"/>
      <c r="K9" s="620" t="s">
        <v>57</v>
      </c>
      <c r="L9" s="620"/>
      <c r="M9" s="623" t="s">
        <v>0</v>
      </c>
      <c r="N9" s="624"/>
      <c r="O9" s="621" t="s">
        <v>13</v>
      </c>
      <c r="P9" s="622"/>
      <c r="Q9" s="622" t="s">
        <v>57</v>
      </c>
      <c r="R9" s="622"/>
      <c r="S9" s="636" t="s">
        <v>0</v>
      </c>
      <c r="T9" s="637"/>
      <c r="BG9" s="22"/>
      <c r="BJ9" s="78"/>
    </row>
    <row r="10" spans="1:62" ht="13.5" thickBot="1" x14ac:dyDescent="0.25">
      <c r="A10" s="615"/>
      <c r="B10" s="616"/>
      <c r="C10" s="268" t="s">
        <v>19</v>
      </c>
      <c r="D10" s="266" t="s">
        <v>9</v>
      </c>
      <c r="E10" s="267" t="s">
        <v>19</v>
      </c>
      <c r="F10" s="266" t="s">
        <v>9</v>
      </c>
      <c r="G10" s="265" t="s">
        <v>19</v>
      </c>
      <c r="H10" s="264" t="s">
        <v>9</v>
      </c>
      <c r="I10" s="263" t="s">
        <v>19</v>
      </c>
      <c r="J10" s="261" t="s">
        <v>9</v>
      </c>
      <c r="K10" s="262" t="s">
        <v>19</v>
      </c>
      <c r="L10" s="261" t="s">
        <v>9</v>
      </c>
      <c r="M10" s="260" t="s">
        <v>19</v>
      </c>
      <c r="N10" s="259" t="s">
        <v>9</v>
      </c>
      <c r="O10" s="258" t="s">
        <v>19</v>
      </c>
      <c r="P10" s="256" t="s">
        <v>9</v>
      </c>
      <c r="Q10" s="257" t="s">
        <v>19</v>
      </c>
      <c r="R10" s="256" t="s">
        <v>9</v>
      </c>
      <c r="S10" s="255" t="s">
        <v>19</v>
      </c>
      <c r="T10" s="254" t="s">
        <v>9</v>
      </c>
      <c r="BG10" s="22"/>
      <c r="BJ10" s="78"/>
    </row>
    <row r="11" spans="1:62" ht="13.5" thickBot="1" x14ac:dyDescent="0.25">
      <c r="A11" s="253" t="s">
        <v>52</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137</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58</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18</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59</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60</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61</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62</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63</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64</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138</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65</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66</v>
      </c>
      <c r="B25" s="189"/>
      <c r="C25" s="188">
        <v>107</v>
      </c>
      <c r="D25" s="131" t="str">
        <f>IF(C$11=0,"",C25/C$11)</f>
        <v/>
      </c>
      <c r="E25" s="187">
        <v>181</v>
      </c>
      <c r="F25" s="131" t="str">
        <f>IF(E$11=0,"",E25/E$11)</f>
        <v/>
      </c>
      <c r="G25" s="432">
        <f t="shared" ref="G25:G31" si="12">C25+E25</f>
        <v>288</v>
      </c>
      <c r="H25" s="227" t="str">
        <f>IF(G$11=0,"",G25/G$11)</f>
        <v/>
      </c>
      <c r="I25" s="186">
        <v>25</v>
      </c>
      <c r="J25" s="127" t="str">
        <f>IF(I$11=0,"",I25/I$11)</f>
        <v/>
      </c>
      <c r="K25" s="185">
        <v>42</v>
      </c>
      <c r="L25" s="127" t="str">
        <f>IF(K$11=0,"",K25/K$11)</f>
        <v/>
      </c>
      <c r="M25" s="434">
        <f t="shared" ref="M25:M30" si="13">I25+K25</f>
        <v>67</v>
      </c>
      <c r="N25" s="222" t="str">
        <f>IF(M$11=0,"",M25/M$11)</f>
        <v/>
      </c>
      <c r="O25" s="184">
        <v>4</v>
      </c>
      <c r="P25" s="123" t="str">
        <f>IF(O$11=0,"",O25/O$11)</f>
        <v/>
      </c>
      <c r="Q25" s="183">
        <v>16</v>
      </c>
      <c r="R25" s="123" t="str">
        <f>IF(Q$11=0,"",Q25/Q$11)</f>
        <v/>
      </c>
      <c r="S25" s="433">
        <f t="shared" ref="S25:S30" si="14">O25+Q25</f>
        <v>20</v>
      </c>
      <c r="T25" s="121" t="str">
        <f>IF(S$11=0,"",S25/S$11)</f>
        <v/>
      </c>
      <c r="U25" s="137"/>
      <c r="BG25" s="22"/>
      <c r="BJ25" s="78"/>
    </row>
    <row r="26" spans="1:62" x14ac:dyDescent="0.2">
      <c r="A26" s="175" t="s">
        <v>67</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68</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69</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70</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71</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72</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73</v>
      </c>
      <c r="B32" s="164"/>
      <c r="C32" s="435">
        <f>SUM(C33:C36)</f>
        <v>7</v>
      </c>
      <c r="D32" s="436" t="str">
        <f>IF(C$11=0,"",C32/C$11)</f>
        <v/>
      </c>
      <c r="E32" s="435">
        <v>0</v>
      </c>
      <c r="F32" s="436" t="str">
        <f>IF(E$11=0,"",E32/E$11)</f>
        <v/>
      </c>
      <c r="G32" s="437">
        <f>C32+E32</f>
        <v>7</v>
      </c>
      <c r="H32" s="438" t="str">
        <f>IF(G$11=0,"",G32/G$11)</f>
        <v/>
      </c>
      <c r="I32" s="451">
        <f>SUM(I33:I36)</f>
        <v>1</v>
      </c>
      <c r="J32" s="442" t="str">
        <f>IF($I$11=0,"",I32/$I$11)</f>
        <v/>
      </c>
      <c r="K32" s="441">
        <v>0</v>
      </c>
      <c r="L32" s="442" t="str">
        <f>IF(K$11=0,"",K32/K$11)</f>
        <v/>
      </c>
      <c r="M32" s="443">
        <f>I32+K32</f>
        <v>1</v>
      </c>
      <c r="N32" s="444" t="str">
        <f>IF(M$11=0,"",M32/M$11)</f>
        <v/>
      </c>
      <c r="O32" s="452">
        <f>SUM(O33:O36)</f>
        <v>0</v>
      </c>
      <c r="P32" s="446" t="str">
        <f>IF($O$11=0,"",O32/$O$11)</f>
        <v/>
      </c>
      <c r="Q32" s="445">
        <v>0</v>
      </c>
      <c r="R32" s="446" t="str">
        <f>IF(Q$11=0,"",Q32/Q$11)</f>
        <v/>
      </c>
      <c r="S32" s="447">
        <f>O32+Q32</f>
        <v>0</v>
      </c>
      <c r="T32" s="448" t="str">
        <f>IF(S$11=0,"",S32/S$11)</f>
        <v/>
      </c>
      <c r="U32" s="137"/>
      <c r="BG32" s="22"/>
      <c r="BJ32" s="78"/>
    </row>
    <row r="33" spans="1:62" x14ac:dyDescent="0.2">
      <c r="A33" s="174"/>
      <c r="B33" s="172" t="s">
        <v>74</v>
      </c>
      <c r="C33" s="453">
        <v>1</v>
      </c>
      <c r="D33" s="454">
        <f>IF($C$32=0,"",C33/$C$32)</f>
        <v>0.14285714285714285</v>
      </c>
      <c r="E33" s="439">
        <v>0</v>
      </c>
      <c r="F33" s="440" t="str">
        <f>IF($E$32=0,"",E33/$E$32)</f>
        <v/>
      </c>
      <c r="G33" s="449">
        <f>C33+E33</f>
        <v>1</v>
      </c>
      <c r="H33" s="450">
        <f>IF(G$32=0,"",G33/G$32)</f>
        <v>0.14285714285714285</v>
      </c>
      <c r="I33" s="453">
        <v>0</v>
      </c>
      <c r="J33" s="454">
        <f>IF($I$32=0,"",I33/$I$32)</f>
        <v>0</v>
      </c>
      <c r="K33" s="439">
        <v>0</v>
      </c>
      <c r="L33" s="440" t="str">
        <f>IF($K$32=0,"",K33/$K$32)</f>
        <v/>
      </c>
      <c r="M33" s="449">
        <f>I33+K33</f>
        <v>0</v>
      </c>
      <c r="N33" s="450">
        <f>IF(M$32=0,"",M33/M$32)</f>
        <v>0</v>
      </c>
      <c r="O33" s="453">
        <v>0</v>
      </c>
      <c r="P33" s="455" t="str">
        <f>IF($O$32=0,"",O33/$O$32)</f>
        <v/>
      </c>
      <c r="Q33" s="439">
        <v>0</v>
      </c>
      <c r="R33" s="440" t="str">
        <f>IF($Q$32=0,"",Q33/$Q$32)</f>
        <v/>
      </c>
      <c r="S33" s="449">
        <f>O33+Q33</f>
        <v>0</v>
      </c>
      <c r="T33" s="450" t="str">
        <f>IF(S$32=0,"",S33/S$32)</f>
        <v/>
      </c>
      <c r="U33" s="137"/>
      <c r="BG33" s="22"/>
      <c r="BJ33" s="78"/>
    </row>
    <row r="34" spans="1:62" x14ac:dyDescent="0.2">
      <c r="A34" s="174"/>
      <c r="B34" s="172" t="s">
        <v>75</v>
      </c>
      <c r="C34" s="453">
        <v>4</v>
      </c>
      <c r="D34" s="454">
        <f>IF($C$32=0,"",C34/$C$32)</f>
        <v>0.5714285714285714</v>
      </c>
      <c r="E34" s="439">
        <v>0</v>
      </c>
      <c r="F34" s="440" t="str">
        <f>IF($E$32=0,"",E34/$E$32)</f>
        <v/>
      </c>
      <c r="G34" s="449">
        <f t="shared" ref="G34:G36" si="15">C34+E34</f>
        <v>4</v>
      </c>
      <c r="H34" s="450">
        <f>IF(G$32=0,"",G34/G$32)</f>
        <v>0.5714285714285714</v>
      </c>
      <c r="I34" s="453">
        <v>0</v>
      </c>
      <c r="J34" s="454">
        <f>IF($I$32=0,"",I34/$I$32)</f>
        <v>0</v>
      </c>
      <c r="K34" s="439">
        <v>0</v>
      </c>
      <c r="L34" s="440" t="str">
        <f>IF($K$32=0,"",K34/$K$32)</f>
        <v/>
      </c>
      <c r="M34" s="449">
        <f t="shared" ref="M34:M36" si="16">I34+K34</f>
        <v>0</v>
      </c>
      <c r="N34" s="450">
        <f>IF(M$32=0,"",M34/M$32)</f>
        <v>0</v>
      </c>
      <c r="O34" s="453">
        <v>0</v>
      </c>
      <c r="P34" s="455" t="str">
        <f>IF($O$32=0,"",O34/$O$32)</f>
        <v/>
      </c>
      <c r="Q34" s="439">
        <v>0</v>
      </c>
      <c r="R34" s="440" t="str">
        <f>IF($Q$32=0,"",Q34/$Q$32)</f>
        <v/>
      </c>
      <c r="S34" s="449">
        <f t="shared" ref="S34:S36" si="17">O34+Q34</f>
        <v>0</v>
      </c>
      <c r="T34" s="450" t="str">
        <f>IF(S$32=0,"",S34/S$32)</f>
        <v/>
      </c>
      <c r="U34" s="137"/>
      <c r="BG34" s="22"/>
      <c r="BJ34" s="78"/>
    </row>
    <row r="35" spans="1:62" x14ac:dyDescent="0.2">
      <c r="A35" s="174"/>
      <c r="B35" s="172" t="s">
        <v>76</v>
      </c>
      <c r="C35" s="453">
        <v>2</v>
      </c>
      <c r="D35" s="454">
        <f>IF($C$32=0,"",C35/$C$32)</f>
        <v>0.2857142857142857</v>
      </c>
      <c r="E35" s="439">
        <v>0</v>
      </c>
      <c r="F35" s="440" t="str">
        <f>IF($E$32=0,"",E35/$E$32)</f>
        <v/>
      </c>
      <c r="G35" s="449">
        <f t="shared" si="15"/>
        <v>2</v>
      </c>
      <c r="H35" s="450">
        <f>IF(G$32=0,"",G35/G$32)</f>
        <v>0.2857142857142857</v>
      </c>
      <c r="I35" s="453">
        <v>1</v>
      </c>
      <c r="J35" s="454">
        <f>IF($I$32=0,"",I35/$I$32)</f>
        <v>1</v>
      </c>
      <c r="K35" s="439">
        <v>0</v>
      </c>
      <c r="L35" s="440" t="str">
        <f>IF($K$32=0,"",K35/$K$32)</f>
        <v/>
      </c>
      <c r="M35" s="449">
        <f t="shared" si="16"/>
        <v>1</v>
      </c>
      <c r="N35" s="450">
        <f>IF(M$32=0,"",M35/M$32)</f>
        <v>1</v>
      </c>
      <c r="O35" s="453">
        <v>0</v>
      </c>
      <c r="P35" s="455" t="str">
        <f>IF($O$32=0,"",O35/$O$32)</f>
        <v/>
      </c>
      <c r="Q35" s="439">
        <v>0</v>
      </c>
      <c r="R35" s="440" t="str">
        <f>IF($Q$32=0,"",Q35/$Q$32)</f>
        <v/>
      </c>
      <c r="S35" s="449">
        <f t="shared" si="17"/>
        <v>0</v>
      </c>
      <c r="T35" s="450" t="str">
        <f>IF(S$32=0,"",S35/S$32)</f>
        <v/>
      </c>
      <c r="U35" s="137"/>
      <c r="BG35" s="22"/>
      <c r="BJ35" s="78"/>
    </row>
    <row r="36" spans="1:62" x14ac:dyDescent="0.2">
      <c r="A36" s="173"/>
      <c r="B36" s="172" t="s">
        <v>77</v>
      </c>
      <c r="C36" s="453">
        <v>0</v>
      </c>
      <c r="D36" s="454">
        <f>IF($C$32=0,"",C36/$C$32)</f>
        <v>0</v>
      </c>
      <c r="E36" s="439">
        <v>0</v>
      </c>
      <c r="F36" s="440" t="str">
        <f>IF($E$32=0,"",E36/$E$32)</f>
        <v/>
      </c>
      <c r="G36" s="449">
        <f t="shared" si="15"/>
        <v>0</v>
      </c>
      <c r="H36" s="450">
        <f>IF(G$32=0,"",G36/G$32)</f>
        <v>0</v>
      </c>
      <c r="I36" s="453">
        <v>0</v>
      </c>
      <c r="J36" s="454">
        <f>IF($I$32=0,"",I36/$I$32)</f>
        <v>0</v>
      </c>
      <c r="K36" s="439">
        <v>0</v>
      </c>
      <c r="L36" s="440" t="str">
        <f>IF($K$32=0,"",K36/$K$32)</f>
        <v/>
      </c>
      <c r="M36" s="449">
        <f t="shared" si="16"/>
        <v>0</v>
      </c>
      <c r="N36" s="450">
        <f>IF(M$32=0,"",M36/M$32)</f>
        <v>0</v>
      </c>
      <c r="O36" s="453">
        <v>0</v>
      </c>
      <c r="P36" s="455" t="str">
        <f>IF($O$32=0,"",O36/$O$32)</f>
        <v/>
      </c>
      <c r="Q36" s="439">
        <v>0</v>
      </c>
      <c r="R36" s="440" t="str">
        <f>IF($Q$32=0,"",Q36/$Q$32)</f>
        <v/>
      </c>
      <c r="S36" s="449">
        <f t="shared" si="17"/>
        <v>0</v>
      </c>
      <c r="T36" s="450" t="str">
        <f>IF(S$32=0,"",S36/S$32)</f>
        <v/>
      </c>
      <c r="U36" s="137"/>
      <c r="BG36" s="22"/>
      <c r="BJ36" s="78"/>
    </row>
    <row r="37" spans="1:62" x14ac:dyDescent="0.2">
      <c r="A37" s="110" t="s">
        <v>78</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79</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80</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81</v>
      </c>
      <c r="B40" s="164"/>
      <c r="C40" s="435">
        <f>SUM(C41:C44)</f>
        <v>7</v>
      </c>
      <c r="D40" s="436" t="str">
        <f>IF(C$11=0,"",C40/C$11)</f>
        <v/>
      </c>
      <c r="E40" s="435">
        <v>0</v>
      </c>
      <c r="F40" s="436" t="str">
        <f>IF(E$11=0,"",E40/E$11)</f>
        <v/>
      </c>
      <c r="G40" s="437">
        <f>C40+E40</f>
        <v>7</v>
      </c>
      <c r="H40" s="438" t="str">
        <f>IF(G$11=0,"",G40/G$11)</f>
        <v/>
      </c>
      <c r="I40" s="451">
        <f>SUM(I41:I44)</f>
        <v>1</v>
      </c>
      <c r="J40" s="442" t="str">
        <f>IF($I$11=0,"",I40/$I$11)</f>
        <v/>
      </c>
      <c r="K40" s="441">
        <v>0</v>
      </c>
      <c r="L40" s="442" t="str">
        <f>IF(K$11=0,"",K40/K$11)</f>
        <v/>
      </c>
      <c r="M40" s="443">
        <f>I40+K40</f>
        <v>1</v>
      </c>
      <c r="N40" s="444" t="str">
        <f>IF(M$11=0,"",M40/M$11)</f>
        <v/>
      </c>
      <c r="O40" s="452">
        <f>SUM(O41:O44)</f>
        <v>0</v>
      </c>
      <c r="P40" s="446" t="str">
        <f>IF($O$11=0,"",O40/$O$11)</f>
        <v/>
      </c>
      <c r="Q40" s="445">
        <v>0</v>
      </c>
      <c r="R40" s="446" t="str">
        <f>IF(Q$11=0,"",Q40/Q$11)</f>
        <v/>
      </c>
      <c r="S40" s="447">
        <f>O40+Q40</f>
        <v>0</v>
      </c>
      <c r="T40" s="448" t="str">
        <f>IF(S$11=0,"",S40/S$11)</f>
        <v/>
      </c>
      <c r="U40" s="137"/>
      <c r="BG40" s="22"/>
      <c r="BJ40" s="78"/>
    </row>
    <row r="41" spans="1:62" x14ac:dyDescent="0.2">
      <c r="A41" s="174"/>
      <c r="B41" s="172" t="s">
        <v>74</v>
      </c>
      <c r="C41" s="453">
        <v>1</v>
      </c>
      <c r="D41" s="454">
        <f>IF($C$40=0,"",C41/$C$40)</f>
        <v>0.14285714285714285</v>
      </c>
      <c r="E41" s="439">
        <v>0</v>
      </c>
      <c r="F41" s="440" t="str">
        <f>IF($E$40=0,"",E41/$E$40)</f>
        <v/>
      </c>
      <c r="G41" s="449">
        <f>C41+E41</f>
        <v>1</v>
      </c>
      <c r="H41" s="450">
        <f>IF(G$40=0,"",G41/G$40)</f>
        <v>0.14285714285714285</v>
      </c>
      <c r="I41" s="453">
        <v>0</v>
      </c>
      <c r="J41" s="454">
        <f>IF($I$40=0,"",I41/$I$40)</f>
        <v>0</v>
      </c>
      <c r="K41" s="439">
        <v>0</v>
      </c>
      <c r="L41" s="440" t="str">
        <f>IF($K$40=0,"",K41/$K$40)</f>
        <v/>
      </c>
      <c r="M41" s="449">
        <f>I41+K41</f>
        <v>0</v>
      </c>
      <c r="N41" s="450">
        <f>IF(M$40=0,"",M41/M$40)</f>
        <v>0</v>
      </c>
      <c r="O41" s="453">
        <v>0</v>
      </c>
      <c r="P41" s="450" t="str">
        <f>IF(O$40=0,"",O41/O$40)</f>
        <v/>
      </c>
      <c r="Q41" s="439">
        <v>0</v>
      </c>
      <c r="R41" s="440" t="str">
        <f>IF($Q$40=0,"",Q41/$Q$40)</f>
        <v/>
      </c>
      <c r="S41" s="449">
        <f>O41+Q41</f>
        <v>0</v>
      </c>
      <c r="T41" s="450" t="str">
        <f>IF(S$40=0,"",S41/S$40)</f>
        <v/>
      </c>
      <c r="U41" s="137"/>
      <c r="BG41" s="22"/>
      <c r="BJ41" s="78"/>
    </row>
    <row r="42" spans="1:62" x14ac:dyDescent="0.2">
      <c r="A42" s="174"/>
      <c r="B42" s="172" t="s">
        <v>75</v>
      </c>
      <c r="C42" s="453">
        <v>4</v>
      </c>
      <c r="D42" s="454">
        <f>IF($C$40=0,"",C42/$C$40)</f>
        <v>0.5714285714285714</v>
      </c>
      <c r="E42" s="439">
        <v>0</v>
      </c>
      <c r="F42" s="440" t="str">
        <f>IF($E$40=0,"",E42/$E$40)</f>
        <v/>
      </c>
      <c r="G42" s="449">
        <f t="shared" ref="G42:G44" si="18">C42+E42</f>
        <v>4</v>
      </c>
      <c r="H42" s="450">
        <f>IF(G$40=0,"",G42/G$40)</f>
        <v>0.5714285714285714</v>
      </c>
      <c r="I42" s="453">
        <v>0</v>
      </c>
      <c r="J42" s="454">
        <f t="shared" ref="J42:J44" si="19">IF($I$40=0,"",I42/$I$40)</f>
        <v>0</v>
      </c>
      <c r="K42" s="439">
        <v>0</v>
      </c>
      <c r="L42" s="440" t="str">
        <f>IF($K$40=0,"",K42/$K$40)</f>
        <v/>
      </c>
      <c r="M42" s="449">
        <f t="shared" ref="M42:M44" si="20">I42+K42</f>
        <v>0</v>
      </c>
      <c r="N42" s="450">
        <f>IF(M$40=0,"",M42/M$40)</f>
        <v>0</v>
      </c>
      <c r="O42" s="453">
        <v>0</v>
      </c>
      <c r="P42" s="450" t="str">
        <f>IF(O$40=0,"",O42/O$40)</f>
        <v/>
      </c>
      <c r="Q42" s="439">
        <v>0</v>
      </c>
      <c r="R42" s="440" t="str">
        <f>IF($Q$40=0,"",Q42/$Q$40)</f>
        <v/>
      </c>
      <c r="S42" s="449">
        <f t="shared" ref="S42:S44" si="21">O42+Q42</f>
        <v>0</v>
      </c>
      <c r="T42" s="450" t="str">
        <f>IF(S$40=0,"",S42/S$40)</f>
        <v/>
      </c>
      <c r="U42" s="137"/>
      <c r="BG42" s="22"/>
      <c r="BJ42" s="78"/>
    </row>
    <row r="43" spans="1:62" x14ac:dyDescent="0.2">
      <c r="A43" s="174"/>
      <c r="B43" s="172" t="s">
        <v>76</v>
      </c>
      <c r="C43" s="453">
        <v>2</v>
      </c>
      <c r="D43" s="454">
        <f>IF($C$40=0,"",C43/$C$40)</f>
        <v>0.2857142857142857</v>
      </c>
      <c r="E43" s="439">
        <v>0</v>
      </c>
      <c r="F43" s="440" t="str">
        <f>IF($E$40=0,"",E43/$E$40)</f>
        <v/>
      </c>
      <c r="G43" s="449">
        <f t="shared" si="18"/>
        <v>2</v>
      </c>
      <c r="H43" s="450">
        <f>IF(G$40=0,"",G43/G$40)</f>
        <v>0.2857142857142857</v>
      </c>
      <c r="I43" s="453">
        <v>1</v>
      </c>
      <c r="J43" s="454">
        <f t="shared" si="19"/>
        <v>1</v>
      </c>
      <c r="K43" s="439">
        <v>0</v>
      </c>
      <c r="L43" s="440" t="str">
        <f>IF($K$40=0,"",K43/$K$40)</f>
        <v/>
      </c>
      <c r="M43" s="449">
        <f t="shared" si="20"/>
        <v>1</v>
      </c>
      <c r="N43" s="450">
        <f>IF(M$40=0,"",M43/M$40)</f>
        <v>1</v>
      </c>
      <c r="O43" s="453">
        <v>0</v>
      </c>
      <c r="P43" s="450" t="str">
        <f>IF(O$40=0,"",O43/O$40)</f>
        <v/>
      </c>
      <c r="Q43" s="439">
        <v>0</v>
      </c>
      <c r="R43" s="440" t="str">
        <f>IF($Q$40=0,"",Q43/$Q$40)</f>
        <v/>
      </c>
      <c r="S43" s="449">
        <f t="shared" si="21"/>
        <v>0</v>
      </c>
      <c r="T43" s="450" t="str">
        <f>IF(S$40=0,"",S43/S$40)</f>
        <v/>
      </c>
      <c r="U43" s="137"/>
      <c r="BG43" s="22"/>
      <c r="BJ43" s="78"/>
    </row>
    <row r="44" spans="1:62" x14ac:dyDescent="0.2">
      <c r="A44" s="173"/>
      <c r="B44" s="172" t="s">
        <v>77</v>
      </c>
      <c r="C44" s="453">
        <v>0</v>
      </c>
      <c r="D44" s="454">
        <f>IF($C$40=0,"",C44/$C$40)</f>
        <v>0</v>
      </c>
      <c r="E44" s="439">
        <v>0</v>
      </c>
      <c r="F44" s="440" t="str">
        <f>IF($E$40=0,"",E44/$E$40)</f>
        <v/>
      </c>
      <c r="G44" s="449">
        <f t="shared" si="18"/>
        <v>0</v>
      </c>
      <c r="H44" s="450">
        <f>IF(G$40=0,"",G44/G$40)</f>
        <v>0</v>
      </c>
      <c r="I44" s="453">
        <v>0</v>
      </c>
      <c r="J44" s="454">
        <f t="shared" si="19"/>
        <v>0</v>
      </c>
      <c r="K44" s="439">
        <v>0</v>
      </c>
      <c r="L44" s="440" t="str">
        <f>IF($K$40=0,"",K44/$K$40)</f>
        <v/>
      </c>
      <c r="M44" s="449">
        <f t="shared" si="20"/>
        <v>0</v>
      </c>
      <c r="N44" s="450">
        <f>IF(M$40=0,"",M44/M$40)</f>
        <v>0</v>
      </c>
      <c r="O44" s="453">
        <v>0</v>
      </c>
      <c r="P44" s="450" t="str">
        <f>IF(O$40=0,"",O44/O$40)</f>
        <v/>
      </c>
      <c r="Q44" s="439">
        <v>0</v>
      </c>
      <c r="R44" s="440" t="str">
        <f>IF($Q$40=0,"",Q44/$Q$40)</f>
        <v/>
      </c>
      <c r="S44" s="449">
        <f t="shared" si="21"/>
        <v>0</v>
      </c>
      <c r="T44" s="450" t="str">
        <f>IF(S$40=0,"",S44/S$40)</f>
        <v/>
      </c>
      <c r="U44" s="137"/>
      <c r="BG44" s="22"/>
      <c r="BJ44" s="78"/>
    </row>
    <row r="45" spans="1:62" ht="13.5" thickBot="1" x14ac:dyDescent="0.25">
      <c r="A45" s="276" t="s">
        <v>82</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83</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84</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85</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86</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87</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88</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7" t="s">
        <v>89</v>
      </c>
      <c r="B55" s="15" t="s">
        <v>90</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3" t="str">
        <f>Tables!$A$284</f>
        <v>Cayman Islands</v>
      </c>
      <c r="B2" s="643"/>
      <c r="C2" s="643"/>
      <c r="D2" s="643"/>
      <c r="E2" s="643"/>
      <c r="F2" s="301"/>
      <c r="G2" s="301"/>
      <c r="H2" s="301"/>
      <c r="I2" s="301"/>
      <c r="J2" s="301"/>
      <c r="K2" s="301"/>
      <c r="M2" s="294"/>
    </row>
    <row r="3" spans="1:13" s="281" customFormat="1" ht="15" x14ac:dyDescent="0.25">
      <c r="A3" s="642" t="str">
        <f>Tables!$A$285</f>
        <v>Years</v>
      </c>
      <c r="B3" s="642"/>
      <c r="C3" s="642"/>
      <c r="D3" s="642"/>
      <c r="E3" s="642"/>
      <c r="F3" s="428"/>
      <c r="G3" s="302"/>
      <c r="H3" s="302"/>
      <c r="I3" s="302"/>
      <c r="J3" s="302"/>
      <c r="K3" s="302"/>
      <c r="M3" s="294"/>
    </row>
    <row r="4" spans="1:13" s="281" customFormat="1" x14ac:dyDescent="0.2"/>
    <row r="5" spans="1:13" ht="30.75" customHeight="1" thickBot="1" x14ac:dyDescent="0.25">
      <c r="A5" s="641" t="s">
        <v>140</v>
      </c>
      <c r="B5" s="641"/>
      <c r="C5" s="641"/>
      <c r="D5" s="641"/>
      <c r="E5" s="641"/>
      <c r="F5" s="283"/>
    </row>
    <row r="6" spans="1:13" ht="26.25" thickBot="1" x14ac:dyDescent="0.25">
      <c r="A6" s="386" t="s">
        <v>37</v>
      </c>
      <c r="B6" s="387" t="s">
        <v>38</v>
      </c>
      <c r="C6" s="388" t="s">
        <v>39</v>
      </c>
      <c r="D6" s="389" t="s">
        <v>40</v>
      </c>
      <c r="E6" s="390" t="s">
        <v>41</v>
      </c>
    </row>
    <row r="7" spans="1:13" x14ac:dyDescent="0.2">
      <c r="A7" s="347" t="str">
        <f ca="1">IF(OFFSET(Tables!$F$5,0,ROW(B7)-7)&gt;0,OFFSET(Tables!$F$5,0,ROW(B7)-7),"")</f>
        <v/>
      </c>
      <c r="B7" s="344">
        <f ca="1">IF(OFFSET(Tables!$F$6,0,ROW(B7)-7)&gt;0,OFFSET(Tables!$F$6,0,ROW(B7)-7),"")</f>
        <v>1</v>
      </c>
      <c r="C7" s="407" t="str">
        <f ca="1">IF(B7="","",OFFSET(Tables!$F$257,0,ROW(B7)-7))</f>
        <v/>
      </c>
      <c r="D7" s="408" t="str">
        <f ca="1">IF(B7="","",OFFSET(Tables!$F$266,0,ROW(B7)-7))</f>
        <v/>
      </c>
      <c r="E7" s="409" t="str">
        <f ca="1">IF(B7="","",OFFSET(Tables!$F$275,0,ROW(B7)-7))</f>
        <v/>
      </c>
    </row>
    <row r="8" spans="1:13" x14ac:dyDescent="0.2">
      <c r="A8" s="348" t="str">
        <f ca="1">IF(OFFSET(Tables!$F$5,0,ROW(B8)-7)&gt;0,OFFSET(Tables!$F$5,0,ROW(B8)-7),"")</f>
        <v/>
      </c>
      <c r="B8" s="286">
        <f ca="1">IF(OFFSET(Tables!$F$6,0,ROW(B8)-7)&gt;0,OFFSET(Tables!$F$6,0,ROW(B8)-7),"")</f>
        <v>2</v>
      </c>
      <c r="C8" s="410" t="str">
        <f ca="1">IF(B8="","",OFFSET(Tables!$F$257,0,ROW(B8)-7))</f>
        <v/>
      </c>
      <c r="D8" s="300" t="str">
        <f ca="1">IF(B8="","",OFFSET(Tables!$F$266,0,ROW(B8)-7))</f>
        <v/>
      </c>
      <c r="E8" s="411" t="str">
        <f ca="1">IF(B8="","",OFFSET(Tables!$F$275,0,ROW(B8)-7))</f>
        <v/>
      </c>
    </row>
    <row r="9" spans="1:13" x14ac:dyDescent="0.2">
      <c r="A9" s="348" t="str">
        <f ca="1">IF(OFFSET(Tables!$F$5,0,ROW(B9)-7)&gt;0,OFFSET(Tables!$F$5,0,ROW(B9)-7),"")</f>
        <v/>
      </c>
      <c r="B9" s="286">
        <f ca="1">IF(OFFSET(Tables!$F$6,0,ROW(B9)-7)&gt;0,OFFSET(Tables!$F$6,0,ROW(B9)-7),"")</f>
        <v>3</v>
      </c>
      <c r="C9" s="410" t="str">
        <f ca="1">IF(B9="","",OFFSET(Tables!$F$257,0,ROW(B9)-7))</f>
        <v/>
      </c>
      <c r="D9" s="300" t="str">
        <f ca="1">IF(B9="","",OFFSET(Tables!$F$266,0,ROW(B9)-7))</f>
        <v/>
      </c>
      <c r="E9" s="411" t="str">
        <f ca="1">IF(B9="","",OFFSET(Tables!$F$275,0,ROW(B9)-7))</f>
        <v/>
      </c>
    </row>
    <row r="10" spans="1:13" x14ac:dyDescent="0.2">
      <c r="A10" s="348" t="str">
        <f ca="1">IF(OFFSET(Tables!$F$5,0,ROW(B10)-7)&gt;0,OFFSET(Tables!$F$5,0,ROW(B10)-7),"")</f>
        <v/>
      </c>
      <c r="B10" s="286">
        <f ca="1">IF(OFFSET(Tables!$F$6,0,ROW(B10)-7)&gt;0,OFFSET(Tables!$F$6,0,ROW(B10)-7),"")</f>
        <v>4</v>
      </c>
      <c r="C10" s="410" t="str">
        <f ca="1">IF(B10="","",OFFSET(Tables!$F$257,0,ROW(B10)-7))</f>
        <v/>
      </c>
      <c r="D10" s="300" t="str">
        <f ca="1">IF(B10="","",OFFSET(Tables!$F$266,0,ROW(B10)-7))</f>
        <v/>
      </c>
      <c r="E10" s="411" t="str">
        <f ca="1">IF(B10="","",OFFSET(Tables!$F$275,0,ROW(B10)-7))</f>
        <v/>
      </c>
    </row>
    <row r="11" spans="1:13" x14ac:dyDescent="0.2">
      <c r="A11" s="348" t="str">
        <f ca="1">IF(OFFSET(Tables!$F$5,0,ROW(B11)-7)&gt;0,OFFSET(Tables!$F$5,0,ROW(B11)-7),"")</f>
        <v/>
      </c>
      <c r="B11" s="286">
        <f ca="1">IF(OFFSET(Tables!$F$6,0,ROW(B11)-7)&gt;0,OFFSET(Tables!$F$6,0,ROW(B11)-7),"")</f>
        <v>5</v>
      </c>
      <c r="C11" s="410" t="str">
        <f ca="1">IF(B11="","",OFFSET(Tables!$F$257,0,ROW(B11)-7))</f>
        <v/>
      </c>
      <c r="D11" s="300" t="str">
        <f ca="1">IF(B11="","",OFFSET(Tables!$F$266,0,ROW(B11)-7))</f>
        <v/>
      </c>
      <c r="E11" s="411" t="str">
        <f ca="1">IF(B11="","",OFFSET(Tables!$F$275,0,ROW(B11)-7))</f>
        <v/>
      </c>
    </row>
    <row r="12" spans="1:13" x14ac:dyDescent="0.2">
      <c r="A12" s="348" t="str">
        <f ca="1">IF(OFFSET(Tables!$F$5,0,ROW(B12)-7)&gt;0,OFFSET(Tables!$F$5,0,ROW(B12)-7),"")</f>
        <v/>
      </c>
      <c r="B12" s="286">
        <f ca="1">IF(OFFSET(Tables!$F$6,0,ROW(B12)-7)&gt;0,OFFSET(Tables!$F$6,0,ROW(B12)-7),"")</f>
        <v>6</v>
      </c>
      <c r="C12" s="410" t="str">
        <f ca="1">IF(B12="","",OFFSET(Tables!$F$257,0,ROW(B12)-7))</f>
        <v/>
      </c>
      <c r="D12" s="300" t="str">
        <f ca="1">IF(B12="","",OFFSET(Tables!$F$266,0,ROW(B12)-7))</f>
        <v/>
      </c>
      <c r="E12" s="411" t="str">
        <f ca="1">IF(B12="","",OFFSET(Tables!$F$275,0,ROW(B12)-7))</f>
        <v/>
      </c>
    </row>
    <row r="13" spans="1:13" x14ac:dyDescent="0.2">
      <c r="A13" s="348" t="str">
        <f ca="1">IF(OFFSET(Tables!$F$5,0,ROW(B13)-7)&gt;0,OFFSET(Tables!$F$5,0,ROW(B13)-7),"")</f>
        <v/>
      </c>
      <c r="B13" s="286">
        <f ca="1">IF(OFFSET(Tables!$F$6,0,ROW(B13)-7)&gt;0,OFFSET(Tables!$F$6,0,ROW(B13)-7),"")</f>
        <v>7</v>
      </c>
      <c r="C13" s="410" t="str">
        <f ca="1">IF(B13="","",OFFSET(Tables!$F$257,0,ROW(B13)-7))</f>
        <v/>
      </c>
      <c r="D13" s="300" t="str">
        <f ca="1">IF(B13="","",OFFSET(Tables!$F$266,0,ROW(B13)-7))</f>
        <v/>
      </c>
      <c r="E13" s="411" t="str">
        <f ca="1">IF(B13="","",OFFSET(Tables!$F$275,0,ROW(B13)-7))</f>
        <v/>
      </c>
    </row>
    <row r="14" spans="1:13" x14ac:dyDescent="0.2">
      <c r="A14" s="348" t="str">
        <f ca="1">IF(OFFSET(Tables!$F$5,0,ROW(B14)-7)&gt;0,OFFSET(Tables!$F$5,0,ROW(B14)-7),"")</f>
        <v/>
      </c>
      <c r="B14" s="286">
        <f ca="1">IF(OFFSET(Tables!$F$6,0,ROW(B14)-7)&gt;0,OFFSET(Tables!$F$6,0,ROW(B14)-7),"")</f>
        <v>8</v>
      </c>
      <c r="C14" s="410" t="str">
        <f ca="1">IF(B14="","",OFFSET(Tables!$F$257,0,ROW(B14)-7))</f>
        <v/>
      </c>
      <c r="D14" s="300" t="str">
        <f ca="1">IF(B14="","",OFFSET(Tables!$F$266,0,ROW(B14)-7))</f>
        <v/>
      </c>
      <c r="E14" s="411" t="str">
        <f ca="1">IF(B14="","",OFFSET(Tables!$F$275,0,ROW(B14)-7))</f>
        <v/>
      </c>
    </row>
    <row r="15" spans="1:13" x14ac:dyDescent="0.2">
      <c r="A15" s="348" t="str">
        <f ca="1">IF(OFFSET(Tables!$F$5,0,ROW(B15)-7)&gt;0,OFFSET(Tables!$F$5,0,ROW(B15)-7),"")</f>
        <v/>
      </c>
      <c r="B15" s="286">
        <f ca="1">IF(OFFSET(Tables!$F$6,0,ROW(B15)-7)&gt;0,OFFSET(Tables!$F$6,0,ROW(B15)-7),"")</f>
        <v>9</v>
      </c>
      <c r="C15" s="410" t="str">
        <f ca="1">IF(B15="","",OFFSET(Tables!$F$257,0,ROW(B15)-7))</f>
        <v/>
      </c>
      <c r="D15" s="300" t="str">
        <f ca="1">IF(B15="","",OFFSET(Tables!$F$266,0,ROW(B15)-7))</f>
        <v/>
      </c>
      <c r="E15" s="411" t="str">
        <f ca="1">IF(B15="","",OFFSET(Tables!$F$275,0,ROW(B15)-7))</f>
        <v/>
      </c>
    </row>
    <row r="16" spans="1:13" x14ac:dyDescent="0.2">
      <c r="A16" s="348" t="str">
        <f ca="1">IF(OFFSET(Tables!$F$5,0,ROW(B16)-7)&gt;0,OFFSET(Tables!$F$5,0,ROW(B16)-7),"")</f>
        <v/>
      </c>
      <c r="B16" s="286">
        <f ca="1">IF(OFFSET(Tables!$F$6,0,ROW(B16)-7)&gt;0,OFFSET(Tables!$F$6,0,ROW(B16)-7),"")</f>
        <v>10</v>
      </c>
      <c r="C16" s="410" t="str">
        <f ca="1">IF(B16="","",OFFSET(Tables!$F$257,0,ROW(B16)-7))</f>
        <v/>
      </c>
      <c r="D16" s="300" t="str">
        <f ca="1">IF(B16="","",OFFSET(Tables!$F$266,0,ROW(B16)-7))</f>
        <v/>
      </c>
      <c r="E16" s="411" t="str">
        <f ca="1">IF(B16="","",OFFSET(Tables!$F$275,0,ROW(B16)-7))</f>
        <v/>
      </c>
    </row>
    <row r="17" spans="1:5" x14ac:dyDescent="0.2">
      <c r="A17" s="348" t="str">
        <f ca="1">IF(OFFSET(Tables!$F$5,0,ROW(B17)-7)&gt;0,OFFSET(Tables!$F$5,0,ROW(B17)-7),"")</f>
        <v/>
      </c>
      <c r="B17" s="286">
        <f ca="1">IF(OFFSET(Tables!$F$6,0,ROW(B17)-7)&gt;0,OFFSET(Tables!$F$6,0,ROW(B17)-7),"")</f>
        <v>11</v>
      </c>
      <c r="C17" s="410" t="str">
        <f ca="1">IF(B17="","",OFFSET(Tables!$F$257,0,ROW(B17)-7))</f>
        <v/>
      </c>
      <c r="D17" s="300" t="str">
        <f ca="1">IF(B17="","",OFFSET(Tables!$F$266,0,ROW(B17)-7))</f>
        <v/>
      </c>
      <c r="E17" s="411" t="str">
        <f ca="1">IF(B17="","",OFFSET(Tables!$F$275,0,ROW(B17)-7))</f>
        <v/>
      </c>
    </row>
    <row r="18" spans="1:5" x14ac:dyDescent="0.2">
      <c r="A18" s="348" t="str">
        <f ca="1">IF(OFFSET(Tables!$F$5,0,ROW(B18)-7)&gt;0,OFFSET(Tables!$F$5,0,ROW(B18)-7),"")</f>
        <v/>
      </c>
      <c r="B18" s="286">
        <f ca="1">IF(OFFSET(Tables!$F$6,0,ROW(B18)-7)&gt;0,OFFSET(Tables!$F$6,0,ROW(B18)-7),"")</f>
        <v>12</v>
      </c>
      <c r="C18" s="410" t="str">
        <f ca="1">IF(B18="","",OFFSET(Tables!$F$257,0,ROW(B18)-7))</f>
        <v/>
      </c>
      <c r="D18" s="300" t="str">
        <f ca="1">IF(B18="","",OFFSET(Tables!$F$266,0,ROW(B18)-7))</f>
        <v/>
      </c>
      <c r="E18" s="411" t="str">
        <f ca="1">IF(B18="","",OFFSET(Tables!$F$275,0,ROW(B18)-7))</f>
        <v/>
      </c>
    </row>
    <row r="19" spans="1:5" x14ac:dyDescent="0.2">
      <c r="A19" s="348" t="str">
        <f ca="1">IF(OFFSET(Tables!$F$5,0,ROW(B19)-7)&gt;0,OFFSET(Tables!$F$5,0,ROW(B19)-7),"")</f>
        <v/>
      </c>
      <c r="B19" s="286">
        <f ca="1">IF(OFFSET(Tables!$F$6,0,ROW(B19)-7)&gt;0,OFFSET(Tables!$F$6,0,ROW(B19)-7),"")</f>
        <v>13</v>
      </c>
      <c r="C19" s="410" t="str">
        <f ca="1">IF(B19="","",OFFSET(Tables!$F$257,0,ROW(B19)-7))</f>
        <v/>
      </c>
      <c r="D19" s="300" t="str">
        <f ca="1">IF(B19="","",OFFSET(Tables!$F$266,0,ROW(B19)-7))</f>
        <v/>
      </c>
      <c r="E19" s="411" t="str">
        <f ca="1">IF(B19="","",OFFSET(Tables!$F$275,0,ROW(B19)-7))</f>
        <v/>
      </c>
    </row>
    <row r="20" spans="1:5" x14ac:dyDescent="0.2">
      <c r="A20" s="348" t="str">
        <f ca="1">IF(OFFSET(Tables!$F$5,0,ROW(B20)-7)&gt;0,OFFSET(Tables!$F$5,0,ROW(B20)-7),"")</f>
        <v/>
      </c>
      <c r="B20" s="286">
        <f ca="1">IF(OFFSET(Tables!$F$6,0,ROW(B20)-7)&gt;0,OFFSET(Tables!$F$6,0,ROW(B20)-7),"")</f>
        <v>14</v>
      </c>
      <c r="C20" s="410" t="str">
        <f ca="1">IF(B20="","",OFFSET(Tables!$F$257,0,ROW(B20)-7))</f>
        <v/>
      </c>
      <c r="D20" s="300" t="str">
        <f ca="1">IF(B20="","",OFFSET(Tables!$F$266,0,ROW(B20)-7))</f>
        <v/>
      </c>
      <c r="E20" s="411" t="str">
        <f ca="1">IF(B20="","",OFFSET(Tables!$F$275,0,ROW(B20)-7))</f>
        <v/>
      </c>
    </row>
    <row r="21" spans="1:5" x14ac:dyDescent="0.2">
      <c r="A21" s="348" t="str">
        <f ca="1">IF(OFFSET(Tables!$F$5,0,ROW(B21)-7)&gt;0,OFFSET(Tables!$F$5,0,ROW(B21)-7),"")</f>
        <v/>
      </c>
      <c r="B21" s="286">
        <f ca="1">IF(OFFSET(Tables!$F$6,0,ROW(B21)-7)&gt;0,OFFSET(Tables!$F$6,0,ROW(B21)-7),"")</f>
        <v>15</v>
      </c>
      <c r="C21" s="410" t="str">
        <f ca="1">IF(B21="","",OFFSET(Tables!$F$257,0,ROW(B21)-7))</f>
        <v/>
      </c>
      <c r="D21" s="300" t="str">
        <f ca="1">IF(B21="","",OFFSET(Tables!$F$266,0,ROW(B21)-7))</f>
        <v/>
      </c>
      <c r="E21" s="411" t="str">
        <f ca="1">IF(B21="","",OFFSET(Tables!$F$275,0,ROW(B21)-7))</f>
        <v/>
      </c>
    </row>
    <row r="22" spans="1:5" x14ac:dyDescent="0.2">
      <c r="A22" s="348" t="str">
        <f ca="1">IF(OFFSET(Tables!$F$5,0,ROW(B22)-7)&gt;0,OFFSET(Tables!$F$5,0,ROW(B22)-7),"")</f>
        <v/>
      </c>
      <c r="B22" s="286">
        <f ca="1">IF(OFFSET(Tables!$F$6,0,ROW(B22)-7)&gt;0,OFFSET(Tables!$F$6,0,ROW(B22)-7),"")</f>
        <v>16</v>
      </c>
      <c r="C22" s="410" t="str">
        <f ca="1">IF(B22="","",OFFSET(Tables!$F$257,0,ROW(B22)-7))</f>
        <v/>
      </c>
      <c r="D22" s="300" t="str">
        <f ca="1">IF(B22="","",OFFSET(Tables!$F$266,0,ROW(B22)-7))</f>
        <v/>
      </c>
      <c r="E22" s="411" t="str">
        <f ca="1">IF(B22="","",OFFSET(Tables!$F$275,0,ROW(B22)-7))</f>
        <v/>
      </c>
    </row>
    <row r="23" spans="1:5" x14ac:dyDescent="0.2">
      <c r="A23" s="348" t="str">
        <f ca="1">IF(OFFSET(Tables!$F$5,0,ROW(B23)-7)&gt;0,OFFSET(Tables!$F$5,0,ROW(B23)-7),"")</f>
        <v/>
      </c>
      <c r="B23" s="286">
        <f ca="1">IF(OFFSET(Tables!$F$6,0,ROW(B23)-7)&gt;0,OFFSET(Tables!$F$6,0,ROW(B23)-7),"")</f>
        <v>17</v>
      </c>
      <c r="C23" s="410" t="str">
        <f ca="1">IF(B23="","",OFFSET(Tables!$F$257,0,ROW(B23)-7))</f>
        <v/>
      </c>
      <c r="D23" s="300" t="str">
        <f ca="1">IF(B23="","",OFFSET(Tables!$F$266,0,ROW(B23)-7))</f>
        <v/>
      </c>
      <c r="E23" s="411" t="str">
        <f ca="1">IF(B23="","",OFFSET(Tables!$F$275,0,ROW(B23)-7))</f>
        <v/>
      </c>
    </row>
    <row r="24" spans="1:5" x14ac:dyDescent="0.2">
      <c r="A24" s="348" t="str">
        <f ca="1">IF(OFFSET(Tables!$F$5,0,ROW(B24)-7)&gt;0,OFFSET(Tables!$F$5,0,ROW(B24)-7),"")</f>
        <v/>
      </c>
      <c r="B24" s="286">
        <f ca="1">IF(OFFSET(Tables!$F$6,0,ROW(B24)-7)&gt;0,OFFSET(Tables!$F$6,0,ROW(B24)-7),"")</f>
        <v>18</v>
      </c>
      <c r="C24" s="410" t="str">
        <f ca="1">IF(B24="","",OFFSET(Tables!$F$257,0,ROW(B24)-7))</f>
        <v/>
      </c>
      <c r="D24" s="300" t="str">
        <f ca="1">IF(B24="","",OFFSET(Tables!$F$266,0,ROW(B24)-7))</f>
        <v/>
      </c>
      <c r="E24" s="411" t="str">
        <f ca="1">IF(B24="","",OFFSET(Tables!$F$275,0,ROW(B24)-7))</f>
        <v/>
      </c>
    </row>
    <row r="25" spans="1:5" x14ac:dyDescent="0.2">
      <c r="A25" s="348" t="str">
        <f ca="1">IF(OFFSET(Tables!$F$5,0,ROW(B25)-7)&gt;0,OFFSET(Tables!$F$5,0,ROW(B25)-7),"")</f>
        <v/>
      </c>
      <c r="B25" s="286">
        <f ca="1">IF(OFFSET(Tables!$F$6,0,ROW(B25)-7)&gt;0,OFFSET(Tables!$F$6,0,ROW(B25)-7),"")</f>
        <v>19</v>
      </c>
      <c r="C25" s="410" t="str">
        <f ca="1">IF(B25="","",OFFSET(Tables!$F$257,0,ROW(B25)-7))</f>
        <v/>
      </c>
      <c r="D25" s="300" t="str">
        <f ca="1">IF(B25="","",OFFSET(Tables!$F$266,0,ROW(B25)-7))</f>
        <v/>
      </c>
      <c r="E25" s="411" t="str">
        <f ca="1">IF(B25="","",OFFSET(Tables!$F$275,0,ROW(B25)-7))</f>
        <v/>
      </c>
    </row>
    <row r="26" spans="1:5" x14ac:dyDescent="0.2">
      <c r="A26" s="348" t="str">
        <f ca="1">IF(OFFSET(Tables!$F$5,0,ROW(B26)-7)&gt;0,OFFSET(Tables!$F$5,0,ROW(B26)-7),"")</f>
        <v/>
      </c>
      <c r="B26" s="286">
        <f ca="1">IF(OFFSET(Tables!$F$6,0,ROW(B26)-7)&gt;0,OFFSET(Tables!$F$6,0,ROW(B26)-7),"")</f>
        <v>20</v>
      </c>
      <c r="C26" s="410" t="str">
        <f ca="1">IF(B26="","",OFFSET(Tables!$F$257,0,ROW(B26)-7))</f>
        <v/>
      </c>
      <c r="D26" s="300" t="str">
        <f ca="1">IF(B26="","",OFFSET(Tables!$F$266,0,ROW(B26)-7))</f>
        <v/>
      </c>
      <c r="E26" s="411" t="str">
        <f ca="1">IF(B26="","",OFFSET(Tables!$F$275,0,ROW(B26)-7))</f>
        <v/>
      </c>
    </row>
    <row r="27" spans="1:5" x14ac:dyDescent="0.2">
      <c r="A27" s="348" t="str">
        <f ca="1">IF(OFFSET(Tables!$F$5,0,ROW(B27)-7)&gt;0,OFFSET(Tables!$F$5,0,ROW(B27)-7),"")</f>
        <v/>
      </c>
      <c r="B27" s="286">
        <f ca="1">IF(OFFSET(Tables!$F$6,0,ROW(B27)-7)&gt;0,OFFSET(Tables!$F$6,0,ROW(B27)-7),"")</f>
        <v>21</v>
      </c>
      <c r="C27" s="410" t="str">
        <f ca="1">IF(B27="","",OFFSET(Tables!$F$257,0,ROW(B27)-7))</f>
        <v/>
      </c>
      <c r="D27" s="300" t="str">
        <f ca="1">IF(B27="","",OFFSET(Tables!$F$266,0,ROW(B27)-7))</f>
        <v/>
      </c>
      <c r="E27" s="411" t="str">
        <f ca="1">IF(B27="","",OFFSET(Tables!$F$275,0,ROW(B27)-7))</f>
        <v/>
      </c>
    </row>
    <row r="28" spans="1:5" x14ac:dyDescent="0.2">
      <c r="A28" s="348" t="str">
        <f ca="1">IF(OFFSET(Tables!$F$5,0,ROW(B28)-7)&gt;0,OFFSET(Tables!$F$5,0,ROW(B28)-7),"")</f>
        <v/>
      </c>
      <c r="B28" s="286">
        <f ca="1">IF(OFFSET(Tables!$F$6,0,ROW(B28)-7)&gt;0,OFFSET(Tables!$F$6,0,ROW(B28)-7),"")</f>
        <v>22</v>
      </c>
      <c r="C28" s="410" t="str">
        <f ca="1">IF(B28="","",OFFSET(Tables!$F$257,0,ROW(B28)-7))</f>
        <v/>
      </c>
      <c r="D28" s="300" t="str">
        <f ca="1">IF(B28="","",OFFSET(Tables!$F$266,0,ROW(B28)-7))</f>
        <v/>
      </c>
      <c r="E28" s="411" t="str">
        <f ca="1">IF(B28="","",OFFSET(Tables!$F$275,0,ROW(B28)-7))</f>
        <v/>
      </c>
    </row>
    <row r="29" spans="1:5" x14ac:dyDescent="0.2">
      <c r="A29" s="348" t="str">
        <f ca="1">IF(OFFSET(Tables!$F$5,0,ROW(B29)-7)&gt;0,OFFSET(Tables!$F$5,0,ROW(B29)-7),"")</f>
        <v/>
      </c>
      <c r="B29" s="286">
        <f ca="1">IF(OFFSET(Tables!$F$6,0,ROW(B29)-7)&gt;0,OFFSET(Tables!$F$6,0,ROW(B29)-7),"")</f>
        <v>23</v>
      </c>
      <c r="C29" s="410" t="str">
        <f ca="1">IF(B29="","",OFFSET(Tables!$F$257,0,ROW(B29)-7))</f>
        <v/>
      </c>
      <c r="D29" s="300" t="str">
        <f ca="1">IF(B29="","",OFFSET(Tables!$F$266,0,ROW(B29)-7))</f>
        <v/>
      </c>
      <c r="E29" s="411" t="str">
        <f ca="1">IF(B29="","",OFFSET(Tables!$F$275,0,ROW(B29)-7))</f>
        <v/>
      </c>
    </row>
    <row r="30" spans="1:5" x14ac:dyDescent="0.2">
      <c r="A30" s="348" t="str">
        <f ca="1">IF(OFFSET(Tables!$F$5,0,ROW(B30)-7)&gt;0,OFFSET(Tables!$F$5,0,ROW(B30)-7),"")</f>
        <v/>
      </c>
      <c r="B30" s="286">
        <f ca="1">IF(OFFSET(Tables!$F$6,0,ROW(B30)-7)&gt;0,OFFSET(Tables!$F$6,0,ROW(B30)-7),"")</f>
        <v>24</v>
      </c>
      <c r="C30" s="410" t="str">
        <f ca="1">IF(B30="","",OFFSET(Tables!$F$257,0,ROW(B30)-7))</f>
        <v/>
      </c>
      <c r="D30" s="300" t="str">
        <f ca="1">IF(B30="","",OFFSET(Tables!$F$266,0,ROW(B30)-7))</f>
        <v/>
      </c>
      <c r="E30" s="411" t="str">
        <f ca="1">IF(B30="","",OFFSET(Tables!$F$275,0,ROW(B30)-7))</f>
        <v/>
      </c>
    </row>
    <row r="31" spans="1:5" x14ac:dyDescent="0.2">
      <c r="A31" s="348" t="str">
        <f ca="1">IF(OFFSET(Tables!$F$5,0,ROW(B31)-7)&gt;0,OFFSET(Tables!$F$5,0,ROW(B31)-7),"")</f>
        <v/>
      </c>
      <c r="B31" s="286">
        <f ca="1">IF(OFFSET(Tables!$F$6,0,ROW(B31)-7)&gt;0,OFFSET(Tables!$F$6,0,ROW(B31)-7),"")</f>
        <v>25</v>
      </c>
      <c r="C31" s="410" t="str">
        <f ca="1">IF(B31="","",OFFSET(Tables!$F$257,0,ROW(B31)-7))</f>
        <v/>
      </c>
      <c r="D31" s="300" t="str">
        <f ca="1">IF(B31="","",OFFSET(Tables!$F$266,0,ROW(B31)-7))</f>
        <v/>
      </c>
      <c r="E31" s="411" t="str">
        <f ca="1">IF(B31="","",OFFSET(Tables!$F$275,0,ROW(B31)-7))</f>
        <v/>
      </c>
    </row>
    <row r="32" spans="1:5" x14ac:dyDescent="0.2">
      <c r="A32" s="348" t="str">
        <f ca="1">IF(OFFSET(Tables!$F$5,0,ROW(B32)-7)&gt;0,OFFSET(Tables!$F$5,0,ROW(B32)-7),"")</f>
        <v/>
      </c>
      <c r="B32" s="286">
        <f ca="1">IF(OFFSET(Tables!$F$6,0,ROW(B32)-7)&gt;0,OFFSET(Tables!$F$6,0,ROW(B32)-7),"")</f>
        <v>26</v>
      </c>
      <c r="C32" s="410" t="str">
        <f ca="1">IF(B32="","",OFFSET(Tables!$F$257,0,ROW(B32)-7))</f>
        <v/>
      </c>
      <c r="D32" s="300" t="str">
        <f ca="1">IF(B32="","",OFFSET(Tables!$F$266,0,ROW(B32)-7))</f>
        <v/>
      </c>
      <c r="E32" s="411" t="str">
        <f ca="1">IF(B32="","",OFFSET(Tables!$F$275,0,ROW(B32)-7))</f>
        <v/>
      </c>
    </row>
    <row r="33" spans="1:5" x14ac:dyDescent="0.2">
      <c r="A33" s="348" t="str">
        <f ca="1">IF(OFFSET(Tables!$F$5,0,ROW(B33)-7)&gt;0,OFFSET(Tables!$F$5,0,ROW(B33)-7),"")</f>
        <v/>
      </c>
      <c r="B33" s="286">
        <f ca="1">IF(OFFSET(Tables!$F$6,0,ROW(B33)-7)&gt;0,OFFSET(Tables!$F$6,0,ROW(B33)-7),"")</f>
        <v>27</v>
      </c>
      <c r="C33" s="410" t="str">
        <f ca="1">IF(B33="","",OFFSET(Tables!$F$257,0,ROW(B33)-7))</f>
        <v/>
      </c>
      <c r="D33" s="300" t="str">
        <f ca="1">IF(B33="","",OFFSET(Tables!$F$266,0,ROW(B33)-7))</f>
        <v/>
      </c>
      <c r="E33" s="411" t="str">
        <f ca="1">IF(B33="","",OFFSET(Tables!$F$275,0,ROW(B33)-7))</f>
        <v/>
      </c>
    </row>
    <row r="34" spans="1:5" x14ac:dyDescent="0.2">
      <c r="A34" s="348" t="str">
        <f ca="1">IF(OFFSET(Tables!$F$5,0,ROW(B34)-7)&gt;0,OFFSET(Tables!$F$5,0,ROW(B34)-7),"")</f>
        <v/>
      </c>
      <c r="B34" s="286">
        <f ca="1">IF(OFFSET(Tables!$F$6,0,ROW(B34)-7)&gt;0,OFFSET(Tables!$F$6,0,ROW(B34)-7),"")</f>
        <v>28</v>
      </c>
      <c r="C34" s="410" t="str">
        <f ca="1">IF(B34="","",OFFSET(Tables!$F$257,0,ROW(B34)-7))</f>
        <v/>
      </c>
      <c r="D34" s="300" t="str">
        <f ca="1">IF(B34="","",OFFSET(Tables!$F$266,0,ROW(B34)-7))</f>
        <v/>
      </c>
      <c r="E34" s="411" t="str">
        <f ca="1">IF(B34="","",OFFSET(Tables!$F$275,0,ROW(B34)-7))</f>
        <v/>
      </c>
    </row>
    <row r="35" spans="1:5" x14ac:dyDescent="0.2">
      <c r="A35" s="348" t="str">
        <f ca="1">IF(OFFSET(Tables!$F$5,0,ROW(B35)-7)&gt;0,OFFSET(Tables!$F$5,0,ROW(B35)-7),"")</f>
        <v/>
      </c>
      <c r="B35" s="286">
        <f ca="1">IF(OFFSET(Tables!$F$6,0,ROW(B35)-7)&gt;0,OFFSET(Tables!$F$6,0,ROW(B35)-7),"")</f>
        <v>29</v>
      </c>
      <c r="C35" s="410" t="str">
        <f ca="1">IF(B35="","",OFFSET(Tables!$F$257,0,ROW(B35)-7))</f>
        <v/>
      </c>
      <c r="D35" s="300" t="str">
        <f ca="1">IF(B35="","",OFFSET(Tables!$F$266,0,ROW(B35)-7))</f>
        <v/>
      </c>
      <c r="E35" s="411" t="str">
        <f ca="1">IF(B35="","",OFFSET(Tables!$F$275,0,ROW(B35)-7))</f>
        <v/>
      </c>
    </row>
    <row r="36" spans="1:5" x14ac:dyDescent="0.2">
      <c r="A36" s="348" t="str">
        <f ca="1">IF(OFFSET(Tables!$F$5,0,ROW(B36)-7)&gt;0,OFFSET(Tables!$F$5,0,ROW(B36)-7),"")</f>
        <v/>
      </c>
      <c r="B36" s="286">
        <f ca="1">IF(OFFSET(Tables!$F$6,0,ROW(B36)-7)&gt;0,OFFSET(Tables!$F$6,0,ROW(B36)-7),"")</f>
        <v>30</v>
      </c>
      <c r="C36" s="410" t="str">
        <f ca="1">IF(B36="","",OFFSET(Tables!$F$257,0,ROW(B36)-7))</f>
        <v/>
      </c>
      <c r="D36" s="300" t="str">
        <f ca="1">IF(B36="","",OFFSET(Tables!$F$266,0,ROW(B36)-7))</f>
        <v/>
      </c>
      <c r="E36" s="411" t="str">
        <f ca="1">IF(B36="","",OFFSET(Tables!$F$275,0,ROW(B36)-7))</f>
        <v/>
      </c>
    </row>
    <row r="37" spans="1:5" x14ac:dyDescent="0.2">
      <c r="A37" s="348" t="str">
        <f ca="1">IF(OFFSET(Tables!$F$5,0,ROW(B37)-7)&gt;0,OFFSET(Tables!$F$5,0,ROW(B37)-7),"")</f>
        <v/>
      </c>
      <c r="B37" s="286">
        <f ca="1">IF(OFFSET(Tables!$F$6,0,ROW(B37)-7)&gt;0,OFFSET(Tables!$F$6,0,ROW(B37)-7),"")</f>
        <v>31</v>
      </c>
      <c r="C37" s="410" t="str">
        <f ca="1">IF(B37="","",OFFSET(Tables!$F$257,0,ROW(B37)-7))</f>
        <v/>
      </c>
      <c r="D37" s="300" t="str">
        <f ca="1">IF(B37="","",OFFSET(Tables!$F$266,0,ROW(B37)-7))</f>
        <v/>
      </c>
      <c r="E37" s="411" t="str">
        <f ca="1">IF(B37="","",OFFSET(Tables!$F$275,0,ROW(B37)-7))</f>
        <v/>
      </c>
    </row>
    <row r="38" spans="1:5" x14ac:dyDescent="0.2">
      <c r="A38" s="348" t="str">
        <f ca="1">IF(OFFSET(Tables!$F$5,0,ROW(B38)-7)&gt;0,OFFSET(Tables!$F$5,0,ROW(B38)-7),"")</f>
        <v/>
      </c>
      <c r="B38" s="286">
        <f ca="1">IF(OFFSET(Tables!$F$6,0,ROW(B38)-7)&gt;0,OFFSET(Tables!$F$6,0,ROW(B38)-7),"")</f>
        <v>32</v>
      </c>
      <c r="C38" s="410" t="str">
        <f ca="1">IF(B38="","",OFFSET(Tables!$F$257,0,ROW(B38)-7))</f>
        <v/>
      </c>
      <c r="D38" s="300" t="str">
        <f ca="1">IF(B38="","",OFFSET(Tables!$F$266,0,ROW(B38)-7))</f>
        <v/>
      </c>
      <c r="E38" s="411" t="str">
        <f ca="1">IF(B38="","",OFFSET(Tables!$F$275,0,ROW(B38)-7))</f>
        <v/>
      </c>
    </row>
    <row r="39" spans="1:5" x14ac:dyDescent="0.2">
      <c r="A39" s="348" t="str">
        <f ca="1">IF(OFFSET(Tables!$F$5,0,ROW(B39)-7)&gt;0,OFFSET(Tables!$F$5,0,ROW(B39)-7),"")</f>
        <v/>
      </c>
      <c r="B39" s="286">
        <f ca="1">IF(OFFSET(Tables!$F$6,0,ROW(B39)-7)&gt;0,OFFSET(Tables!$F$6,0,ROW(B39)-7),"")</f>
        <v>33</v>
      </c>
      <c r="C39" s="410" t="str">
        <f ca="1">IF(B39="","",OFFSET(Tables!$F$257,0,ROW(B39)-7))</f>
        <v/>
      </c>
      <c r="D39" s="300" t="str">
        <f ca="1">IF(B39="","",OFFSET(Tables!$F$266,0,ROW(B39)-7))</f>
        <v/>
      </c>
      <c r="E39" s="411" t="str">
        <f ca="1">IF(B39="","",OFFSET(Tables!$F$275,0,ROW(B39)-7))</f>
        <v/>
      </c>
    </row>
    <row r="40" spans="1:5" x14ac:dyDescent="0.2">
      <c r="A40" s="348" t="str">
        <f ca="1">IF(OFFSET(Tables!$F$5,0,ROW(B40)-7)&gt;0,OFFSET(Tables!$F$5,0,ROW(B40)-7),"")</f>
        <v/>
      </c>
      <c r="B40" s="286">
        <f ca="1">IF(OFFSET(Tables!$F$6,0,ROW(B40)-7)&gt;0,OFFSET(Tables!$F$6,0,ROW(B40)-7),"")</f>
        <v>34</v>
      </c>
      <c r="C40" s="410" t="str">
        <f ca="1">IF(B40="","",OFFSET(Tables!$F$257,0,ROW(B40)-7))</f>
        <v/>
      </c>
      <c r="D40" s="300" t="str">
        <f ca="1">IF(B40="","",OFFSET(Tables!$F$266,0,ROW(B40)-7))</f>
        <v/>
      </c>
      <c r="E40" s="411" t="str">
        <f ca="1">IF(B40="","",OFFSET(Tables!$F$275,0,ROW(B40)-7))</f>
        <v/>
      </c>
    </row>
    <row r="41" spans="1:5" x14ac:dyDescent="0.2">
      <c r="A41" s="348" t="str">
        <f ca="1">IF(OFFSET(Tables!$F$5,0,ROW(B41)-7)&gt;0,OFFSET(Tables!$F$5,0,ROW(B41)-7),"")</f>
        <v/>
      </c>
      <c r="B41" s="286">
        <f ca="1">IF(OFFSET(Tables!$F$6,0,ROW(B41)-7)&gt;0,OFFSET(Tables!$F$6,0,ROW(B41)-7),"")</f>
        <v>35</v>
      </c>
      <c r="C41" s="410" t="str">
        <f ca="1">IF(B41="","",OFFSET(Tables!$F$257,0,ROW(B41)-7))</f>
        <v/>
      </c>
      <c r="D41" s="300" t="str">
        <f ca="1">IF(B41="","",OFFSET(Tables!$F$266,0,ROW(B41)-7))</f>
        <v/>
      </c>
      <c r="E41" s="411" t="str">
        <f ca="1">IF(B41="","",OFFSET(Tables!$F$275,0,ROW(B41)-7))</f>
        <v/>
      </c>
    </row>
    <row r="42" spans="1:5" x14ac:dyDescent="0.2">
      <c r="A42" s="348" t="str">
        <f ca="1">IF(OFFSET(Tables!$F$5,0,ROW(B42)-7)&gt;0,OFFSET(Tables!$F$5,0,ROW(B42)-7),"")</f>
        <v/>
      </c>
      <c r="B42" s="286">
        <f ca="1">IF(OFFSET(Tables!$F$6,0,ROW(B42)-7)&gt;0,OFFSET(Tables!$F$6,0,ROW(B42)-7),"")</f>
        <v>36</v>
      </c>
      <c r="C42" s="410" t="str">
        <f ca="1">IF(B42="","",OFFSET(Tables!$F$257,0,ROW(B42)-7))</f>
        <v/>
      </c>
      <c r="D42" s="300" t="str">
        <f ca="1">IF(B42="","",OFFSET(Tables!$F$266,0,ROW(B42)-7))</f>
        <v/>
      </c>
      <c r="E42" s="411" t="str">
        <f ca="1">IF(B42="","",OFFSET(Tables!$F$275,0,ROW(B42)-7))</f>
        <v/>
      </c>
    </row>
    <row r="43" spans="1:5" x14ac:dyDescent="0.2">
      <c r="A43" s="348" t="str">
        <f ca="1">IF(OFFSET(Tables!$F$5,0,ROW(B43)-7)&gt;0,OFFSET(Tables!$F$5,0,ROW(B43)-7),"")</f>
        <v/>
      </c>
      <c r="B43" s="286">
        <f ca="1">IF(OFFSET(Tables!$F$6,0,ROW(B43)-7)&gt;0,OFFSET(Tables!$F$6,0,ROW(B43)-7),"")</f>
        <v>37</v>
      </c>
      <c r="C43" s="410" t="str">
        <f ca="1">IF(B43="","",OFFSET(Tables!$F$257,0,ROW(B43)-7))</f>
        <v/>
      </c>
      <c r="D43" s="300" t="str">
        <f ca="1">IF(B43="","",OFFSET(Tables!$F$266,0,ROW(B43)-7))</f>
        <v/>
      </c>
      <c r="E43" s="411" t="str">
        <f ca="1">IF(B43="","",OFFSET(Tables!$F$275,0,ROW(B43)-7))</f>
        <v/>
      </c>
    </row>
    <row r="44" spans="1:5" x14ac:dyDescent="0.2">
      <c r="A44" s="348" t="str">
        <f ca="1">IF(OFFSET(Tables!$F$5,0,ROW(B44)-7)&gt;0,OFFSET(Tables!$F$5,0,ROW(B44)-7),"")</f>
        <v/>
      </c>
      <c r="B44" s="286">
        <f ca="1">IF(OFFSET(Tables!$F$6,0,ROW(B44)-7)&gt;0,OFFSET(Tables!$F$6,0,ROW(B44)-7),"")</f>
        <v>38</v>
      </c>
      <c r="C44" s="410" t="str">
        <f ca="1">IF(B44="","",OFFSET(Tables!$F$257,0,ROW(B44)-7))</f>
        <v/>
      </c>
      <c r="D44" s="300" t="str">
        <f ca="1">IF(B44="","",OFFSET(Tables!$F$266,0,ROW(B44)-7))</f>
        <v/>
      </c>
      <c r="E44" s="411" t="str">
        <f ca="1">IF(B44="","",OFFSET(Tables!$F$275,0,ROW(B44)-7))</f>
        <v/>
      </c>
    </row>
    <row r="45" spans="1:5" x14ac:dyDescent="0.2">
      <c r="A45" s="348" t="str">
        <f ca="1">IF(OFFSET(Tables!$F$5,0,ROW(B45)-7)&gt;0,OFFSET(Tables!$F$5,0,ROW(B45)-7),"")</f>
        <v/>
      </c>
      <c r="B45" s="286">
        <f ca="1">IF(OFFSET(Tables!$F$6,0,ROW(B45)-7)&gt;0,OFFSET(Tables!$F$6,0,ROW(B45)-7),"")</f>
        <v>39</v>
      </c>
      <c r="C45" s="410" t="str">
        <f ca="1">IF(B45="","",OFFSET(Tables!$F$257,0,ROW(B45)-7))</f>
        <v/>
      </c>
      <c r="D45" s="300" t="str">
        <f ca="1">IF(B45="","",OFFSET(Tables!$F$266,0,ROW(B45)-7))</f>
        <v/>
      </c>
      <c r="E45" s="411" t="str">
        <f ca="1">IF(B45="","",OFFSET(Tables!$F$275,0,ROW(B45)-7))</f>
        <v/>
      </c>
    </row>
    <row r="46" spans="1:5" x14ac:dyDescent="0.2">
      <c r="A46" s="348" t="str">
        <f ca="1">IF(OFFSET(Tables!$F$5,0,ROW(B46)-7)&gt;0,OFFSET(Tables!$F$5,0,ROW(B46)-7),"")</f>
        <v/>
      </c>
      <c r="B46" s="286">
        <f ca="1">IF(OFFSET(Tables!$F$6,0,ROW(B46)-7)&gt;0,OFFSET(Tables!$F$6,0,ROW(B46)-7),"")</f>
        <v>40</v>
      </c>
      <c r="C46" s="410" t="str">
        <f ca="1">IF(B46="","",OFFSET(Tables!$F$257,0,ROW(B46)-7))</f>
        <v/>
      </c>
      <c r="D46" s="300" t="str">
        <f ca="1">IF(B46="","",OFFSET(Tables!$F$266,0,ROW(B46)-7))</f>
        <v/>
      </c>
      <c r="E46" s="411" t="str">
        <f ca="1">IF(B46="","",OFFSET(Tables!$F$275,0,ROW(B46)-7))</f>
        <v/>
      </c>
    </row>
    <row r="47" spans="1:5" x14ac:dyDescent="0.2">
      <c r="A47" s="348" t="str">
        <f ca="1">IF(OFFSET(Tables!$F$5,0,ROW(B47)-7)&gt;0,OFFSET(Tables!$F$5,0,ROW(B47)-7),"")</f>
        <v/>
      </c>
      <c r="B47" s="286">
        <f ca="1">IF(OFFSET(Tables!$F$6,0,ROW(B47)-7)&gt;0,OFFSET(Tables!$F$6,0,ROW(B47)-7),"")</f>
        <v>41</v>
      </c>
      <c r="C47" s="410" t="str">
        <f ca="1">IF(B47="","",OFFSET(Tables!$F$257,0,ROW(B47)-7))</f>
        <v/>
      </c>
      <c r="D47" s="300" t="str">
        <f ca="1">IF(B47="","",OFFSET(Tables!$F$266,0,ROW(B47)-7))</f>
        <v/>
      </c>
      <c r="E47" s="411" t="str">
        <f ca="1">IF(B47="","",OFFSET(Tables!$F$275,0,ROW(B47)-7))</f>
        <v/>
      </c>
    </row>
    <row r="48" spans="1:5" x14ac:dyDescent="0.2">
      <c r="A48" s="348" t="str">
        <f ca="1">IF(OFFSET(Tables!$F$5,0,ROW(B48)-7)&gt;0,OFFSET(Tables!$F$5,0,ROW(B48)-7),"")</f>
        <v/>
      </c>
      <c r="B48" s="286">
        <f ca="1">IF(OFFSET(Tables!$F$6,0,ROW(B48)-7)&gt;0,OFFSET(Tables!$F$6,0,ROW(B48)-7),"")</f>
        <v>42</v>
      </c>
      <c r="C48" s="410" t="str">
        <f ca="1">IF(B48="","",OFFSET(Tables!$F$257,0,ROW(B48)-7))</f>
        <v/>
      </c>
      <c r="D48" s="300" t="str">
        <f ca="1">IF(B48="","",OFFSET(Tables!$F$266,0,ROW(B48)-7))</f>
        <v/>
      </c>
      <c r="E48" s="411" t="str">
        <f ca="1">IF(B48="","",OFFSET(Tables!$F$275,0,ROW(B48)-7))</f>
        <v/>
      </c>
    </row>
    <row r="49" spans="1:5" x14ac:dyDescent="0.2">
      <c r="A49" s="348" t="str">
        <f ca="1">IF(OFFSET(Tables!$F$5,0,ROW(B49)-7)&gt;0,OFFSET(Tables!$F$5,0,ROW(B49)-7),"")</f>
        <v/>
      </c>
      <c r="B49" s="286">
        <f ca="1">IF(OFFSET(Tables!$F$6,0,ROW(B49)-7)&gt;0,OFFSET(Tables!$F$6,0,ROW(B49)-7),"")</f>
        <v>43</v>
      </c>
      <c r="C49" s="410" t="str">
        <f ca="1">IF(B49="","",OFFSET(Tables!$F$257,0,ROW(B49)-7))</f>
        <v/>
      </c>
      <c r="D49" s="300" t="str">
        <f ca="1">IF(B49="","",OFFSET(Tables!$F$266,0,ROW(B49)-7))</f>
        <v/>
      </c>
      <c r="E49" s="411" t="str">
        <f ca="1">IF(B49="","",OFFSET(Tables!$F$275,0,ROW(B49)-7))</f>
        <v/>
      </c>
    </row>
    <row r="50" spans="1:5" x14ac:dyDescent="0.2">
      <c r="A50" s="348" t="str">
        <f ca="1">IF(OFFSET(Tables!$F$5,0,ROW(B50)-7)&gt;0,OFFSET(Tables!$F$5,0,ROW(B50)-7),"")</f>
        <v/>
      </c>
      <c r="B50" s="286">
        <f ca="1">IF(OFFSET(Tables!$F$6,0,ROW(B50)-7)&gt;0,OFFSET(Tables!$F$6,0,ROW(B50)-7),"")</f>
        <v>44</v>
      </c>
      <c r="C50" s="410" t="str">
        <f ca="1">IF(B50="","",OFFSET(Tables!$F$257,0,ROW(B50)-7))</f>
        <v/>
      </c>
      <c r="D50" s="300" t="str">
        <f ca="1">IF(B50="","",OFFSET(Tables!$F$266,0,ROW(B50)-7))</f>
        <v/>
      </c>
      <c r="E50" s="411" t="str">
        <f ca="1">IF(B50="","",OFFSET(Tables!$F$275,0,ROW(B50)-7))</f>
        <v/>
      </c>
    </row>
    <row r="51" spans="1:5" x14ac:dyDescent="0.2">
      <c r="A51" s="348" t="str">
        <f ca="1">IF(OFFSET(Tables!$F$5,0,ROW(B51)-7)&gt;0,OFFSET(Tables!$F$5,0,ROW(B51)-7),"")</f>
        <v/>
      </c>
      <c r="B51" s="286">
        <f ca="1">IF(OFFSET(Tables!$F$6,0,ROW(B51)-7)&gt;0,OFFSET(Tables!$F$6,0,ROW(B51)-7),"")</f>
        <v>45</v>
      </c>
      <c r="C51" s="410" t="str">
        <f ca="1">IF(B51="","",OFFSET(Tables!$F$257,0,ROW(B51)-7))</f>
        <v/>
      </c>
      <c r="D51" s="300" t="str">
        <f ca="1">IF(B51="","",OFFSET(Tables!$F$266,0,ROW(B51)-7))</f>
        <v/>
      </c>
      <c r="E51" s="411" t="str">
        <f ca="1">IF(B51="","",OFFSET(Tables!$F$275,0,ROW(B51)-7))</f>
        <v/>
      </c>
    </row>
    <row r="52" spans="1:5" x14ac:dyDescent="0.2">
      <c r="A52" s="348" t="str">
        <f ca="1">IF(OFFSET(Tables!$F$5,0,ROW(B52)-7)&gt;0,OFFSET(Tables!$F$5,0,ROW(B52)-7),"")</f>
        <v/>
      </c>
      <c r="B52" s="286">
        <f ca="1">IF(OFFSET(Tables!$F$6,0,ROW(B52)-7)&gt;0,OFFSET(Tables!$F$6,0,ROW(B52)-7),"")</f>
        <v>46</v>
      </c>
      <c r="C52" s="410" t="str">
        <f ca="1">IF(B52="","",OFFSET(Tables!$F$257,0,ROW(B52)-7))</f>
        <v/>
      </c>
      <c r="D52" s="300" t="str">
        <f ca="1">IF(B52="","",OFFSET(Tables!$F$266,0,ROW(B52)-7))</f>
        <v/>
      </c>
      <c r="E52" s="411" t="str">
        <f ca="1">IF(B52="","",OFFSET(Tables!$F$275,0,ROW(B52)-7))</f>
        <v/>
      </c>
    </row>
    <row r="53" spans="1:5" x14ac:dyDescent="0.2">
      <c r="A53" s="348" t="str">
        <f ca="1">IF(OFFSET(Tables!$F$5,0,ROW(B53)-7)&gt;0,OFFSET(Tables!$F$5,0,ROW(B53)-7),"")</f>
        <v/>
      </c>
      <c r="B53" s="286">
        <f ca="1">IF(OFFSET(Tables!$F$6,0,ROW(B53)-7)&gt;0,OFFSET(Tables!$F$6,0,ROW(B53)-7),"")</f>
        <v>47</v>
      </c>
      <c r="C53" s="410" t="str">
        <f ca="1">IF(B53="","",OFFSET(Tables!$F$257,0,ROW(B53)-7))</f>
        <v/>
      </c>
      <c r="D53" s="300" t="str">
        <f ca="1">IF(B53="","",OFFSET(Tables!$F$266,0,ROW(B53)-7))</f>
        <v/>
      </c>
      <c r="E53" s="411" t="str">
        <f ca="1">IF(B53="","",OFFSET(Tables!$F$275,0,ROW(B53)-7))</f>
        <v/>
      </c>
    </row>
    <row r="54" spans="1:5" x14ac:dyDescent="0.2">
      <c r="A54" s="348" t="str">
        <f ca="1">IF(OFFSET(Tables!$F$5,0,ROW(B54)-7)&gt;0,OFFSET(Tables!$F$5,0,ROW(B54)-7),"")</f>
        <v/>
      </c>
      <c r="B54" s="286">
        <f ca="1">IF(OFFSET(Tables!$F$6,0,ROW(B54)-7)&gt;0,OFFSET(Tables!$F$6,0,ROW(B54)-7),"")</f>
        <v>48</v>
      </c>
      <c r="C54" s="410" t="str">
        <f ca="1">IF(B54="","",OFFSET(Tables!$F$257,0,ROW(B54)-7))</f>
        <v/>
      </c>
      <c r="D54" s="300" t="str">
        <f ca="1">IF(B54="","",OFFSET(Tables!$F$266,0,ROW(B54)-7))</f>
        <v/>
      </c>
      <c r="E54" s="411" t="str">
        <f ca="1">IF(B54="","",OFFSET(Tables!$F$275,0,ROW(B54)-7))</f>
        <v/>
      </c>
    </row>
    <row r="55" spans="1:5" x14ac:dyDescent="0.2">
      <c r="A55" s="348" t="str">
        <f ca="1">IF(OFFSET(Tables!$F$5,0,ROW(B55)-7)&gt;0,OFFSET(Tables!$F$5,0,ROW(B55)-7),"")</f>
        <v/>
      </c>
      <c r="B55" s="286">
        <f ca="1">IF(OFFSET(Tables!$F$6,0,ROW(B55)-7)&gt;0,OFFSET(Tables!$F$6,0,ROW(B55)-7),"")</f>
        <v>49</v>
      </c>
      <c r="C55" s="410" t="str">
        <f ca="1">IF(B55="","",OFFSET(Tables!$F$257,0,ROW(B55)-7))</f>
        <v/>
      </c>
      <c r="D55" s="300" t="str">
        <f ca="1">IF(B55="","",OFFSET(Tables!$F$266,0,ROW(B55)-7))</f>
        <v/>
      </c>
      <c r="E55" s="411" t="str">
        <f ca="1">IF(B55="","",OFFSET(Tables!$F$275,0,ROW(B55)-7))</f>
        <v/>
      </c>
    </row>
    <row r="56" spans="1:5" x14ac:dyDescent="0.2">
      <c r="A56" s="348" t="str">
        <f ca="1">IF(OFFSET(Tables!$F$5,0,ROW(B56)-7)&gt;0,OFFSET(Tables!$F$5,0,ROW(B56)-7),"")</f>
        <v/>
      </c>
      <c r="B56" s="286">
        <f ca="1">IF(OFFSET(Tables!$F$6,0,ROW(B56)-7)&gt;0,OFFSET(Tables!$F$6,0,ROW(B56)-7),"")</f>
        <v>50</v>
      </c>
      <c r="C56" s="410" t="str">
        <f ca="1">IF(B56="","",OFFSET(Tables!$F$257,0,ROW(B56)-7))</f>
        <v/>
      </c>
      <c r="D56" s="300" t="str">
        <f ca="1">IF(B56="","",OFFSET(Tables!$F$266,0,ROW(B56)-7))</f>
        <v/>
      </c>
      <c r="E56" s="411" t="str">
        <f ca="1">IF(B56="","",OFFSET(Tables!$F$275,0,ROW(B56)-7))</f>
        <v/>
      </c>
    </row>
    <row r="57" spans="1:5" x14ac:dyDescent="0.2">
      <c r="A57" s="348" t="str">
        <f ca="1">IF(OFFSET(Tables!$F$5,0,ROW(B57)-7)&gt;0,OFFSET(Tables!$F$5,0,ROW(B57)-7),"")</f>
        <v/>
      </c>
      <c r="B57" s="286">
        <f ca="1">IF(OFFSET(Tables!$F$6,0,ROW(B57)-7)&gt;0,OFFSET(Tables!$F$6,0,ROW(B57)-7),"")</f>
        <v>51</v>
      </c>
      <c r="C57" s="410" t="str">
        <f ca="1">IF(B57="","",OFFSET(Tables!$F$257,0,ROW(B57)-7))</f>
        <v/>
      </c>
      <c r="D57" s="300" t="str">
        <f ca="1">IF(B57="","",OFFSET(Tables!$F$266,0,ROW(B57)-7))</f>
        <v/>
      </c>
      <c r="E57" s="411" t="str">
        <f ca="1">IF(B57="","",OFFSET(Tables!$F$275,0,ROW(B57)-7))</f>
        <v/>
      </c>
    </row>
    <row r="58" spans="1:5" x14ac:dyDescent="0.2">
      <c r="A58" s="348" t="str">
        <f ca="1">IF(OFFSET(Tables!$F$5,0,ROW(B58)-7)&gt;0,OFFSET(Tables!$F$5,0,ROW(B58)-7),"")</f>
        <v/>
      </c>
      <c r="B58" s="286">
        <f ca="1">IF(OFFSET(Tables!$F$6,0,ROW(B58)-7)&gt;0,OFFSET(Tables!$F$6,0,ROW(B58)-7),"")</f>
        <v>52</v>
      </c>
      <c r="C58" s="410" t="str">
        <f ca="1">IF(B58="","",OFFSET(Tables!$F$257,0,ROW(B58)-7))</f>
        <v/>
      </c>
      <c r="D58" s="300" t="str">
        <f ca="1">IF(B58="","",OFFSET(Tables!$F$266,0,ROW(B58)-7))</f>
        <v/>
      </c>
      <c r="E58" s="411" t="str">
        <f ca="1">IF(B58="","",OFFSET(Tables!$F$275,0,ROW(B58)-7))</f>
        <v/>
      </c>
    </row>
    <row r="59" spans="1:5" ht="13.5" thickBot="1" x14ac:dyDescent="0.25">
      <c r="A59" s="350" t="str">
        <f ca="1">IF(OFFSET(Tables!$F$5,0,ROW(B59)-7)&gt;0,OFFSET(Tables!$F$5,0,ROW(B59)-7),"")</f>
        <v/>
      </c>
      <c r="B59" s="351">
        <f ca="1">IF(OFFSET(Tables!$F$6,0,ROW(B59)-7)&gt;0,OFFSET(Tables!$F$6,0,ROW(B59)-7),"")</f>
        <v>53</v>
      </c>
      <c r="C59" s="412"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8"/>
    </row>
    <row r="2" spans="1:29" s="281" customFormat="1" ht="15.75" x14ac:dyDescent="0.25">
      <c r="A2" s="643" t="str">
        <f>Tables!$A$284</f>
        <v>Cayman Islands</v>
      </c>
      <c r="B2" s="643"/>
      <c r="C2" s="643"/>
      <c r="D2" s="643"/>
      <c r="E2" s="643"/>
      <c r="F2" s="643"/>
      <c r="G2" s="643"/>
      <c r="H2" s="643"/>
      <c r="I2" s="643"/>
      <c r="J2" s="643"/>
      <c r="K2" s="643"/>
      <c r="L2" s="643"/>
      <c r="M2" s="643"/>
      <c r="N2" s="643"/>
      <c r="O2" s="643"/>
      <c r="P2" s="643"/>
      <c r="Q2" s="643"/>
      <c r="R2" s="643"/>
      <c r="S2" s="643"/>
      <c r="T2" s="643"/>
      <c r="U2" s="643"/>
      <c r="V2" s="643"/>
      <c r="W2" s="643"/>
      <c r="X2" s="643"/>
      <c r="Y2" s="643"/>
      <c r="Z2" s="643"/>
    </row>
    <row r="3" spans="1:29" s="281" customFormat="1" ht="15" x14ac:dyDescent="0.25">
      <c r="A3" s="642" t="str">
        <f>Tables!$A$285</f>
        <v>Years</v>
      </c>
      <c r="B3" s="642"/>
      <c r="C3" s="642"/>
      <c r="D3" s="642"/>
      <c r="E3" s="642"/>
      <c r="F3" s="642"/>
      <c r="G3" s="642"/>
      <c r="H3" s="642"/>
      <c r="I3" s="642"/>
      <c r="J3" s="642"/>
      <c r="K3" s="642"/>
      <c r="L3" s="642"/>
      <c r="M3" s="642"/>
      <c r="N3" s="642"/>
      <c r="O3" s="642"/>
      <c r="P3" s="642"/>
      <c r="Q3" s="642"/>
      <c r="R3" s="642"/>
      <c r="S3" s="642"/>
      <c r="T3" s="642"/>
      <c r="U3" s="642"/>
      <c r="V3" s="642"/>
      <c r="W3" s="642"/>
      <c r="X3" s="642"/>
      <c r="Y3" s="642"/>
      <c r="Z3" s="642"/>
    </row>
    <row r="4" spans="1:29" s="281" customFormat="1" x14ac:dyDescent="0.2"/>
    <row r="5" spans="1:29" ht="33.75" customHeight="1" thickBot="1" x14ac:dyDescent="0.25">
      <c r="A5" s="647" t="s">
        <v>141</v>
      </c>
      <c r="B5" s="647"/>
      <c r="C5" s="647"/>
      <c r="D5" s="647"/>
      <c r="E5" s="647"/>
      <c r="F5" s="647"/>
      <c r="G5" s="647"/>
      <c r="H5" s="647"/>
      <c r="I5" s="647"/>
      <c r="J5" s="647"/>
      <c r="K5" s="647"/>
      <c r="L5" s="647"/>
      <c r="M5" s="647"/>
      <c r="N5" s="647"/>
      <c r="O5" s="647"/>
      <c r="P5" s="647"/>
      <c r="Q5" s="647"/>
      <c r="R5" s="647"/>
      <c r="S5" s="647"/>
      <c r="T5" s="647"/>
    </row>
    <row r="6" spans="1:29" ht="13.5" thickBot="1" x14ac:dyDescent="0.25">
      <c r="A6" s="284"/>
      <c r="B6" s="288"/>
      <c r="C6" s="644" t="str">
        <f>Tables!$BK11</f>
        <v>Under 6 months</v>
      </c>
      <c r="D6" s="645"/>
      <c r="E6" s="646"/>
      <c r="F6" s="644" t="str">
        <f>Tables!$BK12</f>
        <v>6 to 11 months</v>
      </c>
      <c r="G6" s="645"/>
      <c r="H6" s="646"/>
      <c r="I6" s="644" t="str">
        <f>Tables!$BK13</f>
        <v>12 to 23 months</v>
      </c>
      <c r="J6" s="645"/>
      <c r="K6" s="646"/>
      <c r="L6" s="644" t="str">
        <f>Tables!$BK14</f>
        <v>2 to 4 years</v>
      </c>
      <c r="M6" s="645"/>
      <c r="N6" s="646"/>
      <c r="O6" s="644" t="str">
        <f>Tables!$BK15</f>
        <v>5 to 14 years</v>
      </c>
      <c r="P6" s="645"/>
      <c r="Q6" s="646"/>
      <c r="R6" s="644" t="str">
        <f>Tables!$BK16</f>
        <v>15 to 49 years</v>
      </c>
      <c r="S6" s="645"/>
      <c r="T6" s="646"/>
      <c r="U6" s="644" t="str">
        <f>Tables!$BK17</f>
        <v>50 to 59 years</v>
      </c>
      <c r="V6" s="645"/>
      <c r="W6" s="646"/>
      <c r="X6" s="644" t="str">
        <f>Tables!$BK18</f>
        <v>60 to 64 years</v>
      </c>
      <c r="Y6" s="645"/>
      <c r="Z6" s="646"/>
      <c r="AA6" s="644" t="str">
        <f>Tables!$BK19</f>
        <v>65 years +</v>
      </c>
      <c r="AB6" s="645"/>
      <c r="AC6" s="646"/>
    </row>
    <row r="7" spans="1:29" ht="75" customHeight="1" thickBot="1" x14ac:dyDescent="0.25">
      <c r="A7" s="479" t="s">
        <v>37</v>
      </c>
      <c r="B7" s="478" t="s">
        <v>38</v>
      </c>
      <c r="C7" s="394" t="str">
        <f>Tables!$BJ64</f>
        <v>Hospitalization</v>
      </c>
      <c r="D7" s="391" t="str">
        <f>Tables!$BJ65</f>
        <v>ICU</v>
      </c>
      <c r="E7" s="403" t="str">
        <f>Tables!$BJ66</f>
        <v>Death</v>
      </c>
      <c r="F7" s="394" t="str">
        <f>Tables!$BJ64</f>
        <v>Hospitalization</v>
      </c>
      <c r="G7" s="391" t="str">
        <f>Tables!$BJ65</f>
        <v>ICU</v>
      </c>
      <c r="H7" s="403" t="str">
        <f>Tables!$BJ66</f>
        <v>Death</v>
      </c>
      <c r="I7" s="394" t="str">
        <f>Tables!$BJ64</f>
        <v>Hospitalization</v>
      </c>
      <c r="J7" s="391" t="str">
        <f>Tables!$BJ65</f>
        <v>ICU</v>
      </c>
      <c r="K7" s="403" t="str">
        <f>Tables!$BJ66</f>
        <v>Death</v>
      </c>
      <c r="L7" s="394" t="str">
        <f>Tables!$BJ64</f>
        <v>Hospitalization</v>
      </c>
      <c r="M7" s="391" t="str">
        <f>Tables!$BJ65</f>
        <v>ICU</v>
      </c>
      <c r="N7" s="403" t="str">
        <f>Tables!$BJ66</f>
        <v>Death</v>
      </c>
      <c r="O7" s="394" t="str">
        <f>Tables!$BJ64</f>
        <v>Hospitalization</v>
      </c>
      <c r="P7" s="391" t="str">
        <f>Tables!$BJ65</f>
        <v>ICU</v>
      </c>
      <c r="Q7" s="403" t="str">
        <f>Tables!$BJ66</f>
        <v>Death</v>
      </c>
      <c r="R7" s="394" t="str">
        <f>Tables!$BJ64</f>
        <v>Hospitalization</v>
      </c>
      <c r="S7" s="391" t="str">
        <f>Tables!$BJ65</f>
        <v>ICU</v>
      </c>
      <c r="T7" s="403" t="str">
        <f>Tables!$BJ66</f>
        <v>Death</v>
      </c>
      <c r="U7" s="394" t="str">
        <f>Tables!$BJ64</f>
        <v>Hospitalization</v>
      </c>
      <c r="V7" s="391" t="str">
        <f>Tables!$BJ65</f>
        <v>ICU</v>
      </c>
      <c r="W7" s="403" t="str">
        <f>Tables!$BJ66</f>
        <v>Death</v>
      </c>
      <c r="X7" s="394" t="str">
        <f>Tables!$BJ64</f>
        <v>Hospitalization</v>
      </c>
      <c r="Y7" s="391" t="str">
        <f>Tables!$BJ65</f>
        <v>ICU</v>
      </c>
      <c r="Z7" s="403" t="str">
        <f>Tables!$BJ66</f>
        <v>Death</v>
      </c>
      <c r="AA7" s="394" t="str">
        <f>Tables!$BJ64</f>
        <v>Hospitalization</v>
      </c>
      <c r="AB7" s="391" t="str">
        <f>Tables!$BJ65</f>
        <v>ICU</v>
      </c>
      <c r="AC7" s="403" t="str">
        <f>Tables!$BJ66</f>
        <v>Death</v>
      </c>
    </row>
    <row r="8" spans="1:29" x14ac:dyDescent="0.2">
      <c r="A8" s="347" t="str">
        <f ca="1">IF(OFFSET(Tables!$F$5,0,ROW(B8)-8)&gt;0,OFFSET(Tables!$F$5,0,ROW(B8)-8),"")</f>
        <v/>
      </c>
      <c r="B8" s="344">
        <f ca="1">IF(OFFSET(Tables!$F$6,0,ROW(B8)-8)&gt;0,OFFSET(Tables!$F$6,0,ROW(B8)-8),"")</f>
        <v>1</v>
      </c>
      <c r="C8" s="413" t="str">
        <f ca="1">IF(B8="","",OFFSET(Tables!$F$14,0,ROW(C8)-8))</f>
        <v/>
      </c>
      <c r="D8" s="414" t="str">
        <f ca="1">IF(B8="","",OFFSET(Tables!$F$23,0,ROW(D8)-8))</f>
        <v/>
      </c>
      <c r="E8" s="415" t="str">
        <f ca="1">IF(B8="","",OFFSET(Tables!$F$32,0,ROW(E8)-8))</f>
        <v/>
      </c>
      <c r="F8" s="392" t="str">
        <f ca="1">IF(B8="","",OFFSET(Tables!$F$41,0,ROW(F8)-8))</f>
        <v/>
      </c>
      <c r="G8" s="414" t="str">
        <f ca="1">IF(B8="","",OFFSET(Tables!$F$50,0,ROW(G8)-8))</f>
        <v/>
      </c>
      <c r="H8" s="393" t="str">
        <f ca="1">IF(B8="","",OFFSET(Tables!$F$59,0,ROW(H8)-8))</f>
        <v/>
      </c>
      <c r="I8" s="413" t="str">
        <f ca="1">IF(B8="","",OFFSET(Tables!$F$68,0,ROW(I8)-8))</f>
        <v/>
      </c>
      <c r="J8" s="414" t="str">
        <f ca="1">IF(B8="","",OFFSET(Tables!$F$77,0,ROW(J8)-8))</f>
        <v/>
      </c>
      <c r="K8" s="415" t="str">
        <f ca="1">IF(B8="","",OFFSET(Tables!$F$86,0,ROW(K8)-8))</f>
        <v/>
      </c>
      <c r="L8" s="392" t="str">
        <f ca="1">IF(B8="","",OFFSET(Tables!$F$95,0,ROW(L8)-8))</f>
        <v/>
      </c>
      <c r="M8" s="414" t="str">
        <f ca="1">IF(B8="","",OFFSET(Tables!$F$104,0,ROW(M8)-8))</f>
        <v/>
      </c>
      <c r="N8" s="393" t="str">
        <f ca="1">IF(B8="","",OFFSET(Tables!$F$113,0,ROW(N8)-8))</f>
        <v/>
      </c>
      <c r="O8" s="413" t="str">
        <f ca="1">IF(B8="","",OFFSET(Tables!$F$122,0,ROW(O8)-8))</f>
        <v/>
      </c>
      <c r="P8" s="414" t="str">
        <f ca="1">IF(B8="","",OFFSET(Tables!$F$131,0,ROW(P8)-8))</f>
        <v/>
      </c>
      <c r="Q8" s="415" t="str">
        <f ca="1">IF(B8="","",OFFSET(Tables!$F$140,0,ROW(Q8)-8))</f>
        <v/>
      </c>
      <c r="R8" s="392" t="str">
        <f ca="1">IF(B8="","",OFFSET(Tables!$F$149,0,ROW(R8)-8))</f>
        <v/>
      </c>
      <c r="S8" s="414" t="str">
        <f ca="1">IF(B8="","",OFFSET(Tables!$F$158,0,ROW(S8)-8))</f>
        <v/>
      </c>
      <c r="T8" s="415" t="str">
        <f ca="1">IF(B8="","",OFFSET(Tables!$F$167,0,ROW(T8)-8))</f>
        <v/>
      </c>
      <c r="U8" s="457" t="str">
        <f ca="1">IF($B8="","",OFFSET(Tables!$F$176,0,ROW(U8)-8))</f>
        <v/>
      </c>
      <c r="V8" s="458" t="str">
        <f ca="1">IF($B8="","",OFFSET(Tables!$F$185,0,ROW(V8)-8))</f>
        <v/>
      </c>
      <c r="W8" s="459" t="str">
        <f ca="1">IF($B8="","",OFFSET(Tables!$F$194,0,ROW(W8)-8))</f>
        <v/>
      </c>
      <c r="X8" s="457" t="str">
        <f ca="1">IF($B8="","",OFFSET(Tables!$F$203,0,ROW(X8)-8))</f>
        <v/>
      </c>
      <c r="Y8" s="458" t="str">
        <f ca="1">IF($B8="","",OFFSET(Tables!$F$212,0,ROW(Y8)-8))</f>
        <v/>
      </c>
      <c r="Z8" s="459" t="str">
        <f ca="1">IF($B$8="","",OFFSET(Tables!$F$221,0,ROW(Z8)-8))</f>
        <v/>
      </c>
      <c r="AA8" s="457" t="str">
        <f ca="1">IF($B8="","",OFFSET(Tables!$F$230,0,ROW(AA8)-8))</f>
        <v/>
      </c>
      <c r="AB8" s="458" t="str">
        <f ca="1">IF($B8="","",OFFSET(Tables!$F$239,0,ROW(AB8)-8))</f>
        <v/>
      </c>
      <c r="AC8" s="459" t="str">
        <f ca="1">IF($B$8="","",OFFSET(Tables!$F$248,0,ROW(AC8)-8))</f>
        <v/>
      </c>
    </row>
    <row r="9" spans="1:29" x14ac:dyDescent="0.2">
      <c r="A9" s="348" t="str">
        <f ca="1">IF(OFFSET(Tables!$F$5,0,ROW(B9)-8)&gt;0,OFFSET(Tables!$F$5,0,ROW(B9)-8),"")</f>
        <v/>
      </c>
      <c r="B9" s="286">
        <f ca="1">IF(OFFSET(Tables!$F$6,0,ROW(B9)-8)&gt;0,OFFSET(Tables!$F$6,0,ROW(B9)-8),"")</f>
        <v>2</v>
      </c>
      <c r="C9" s="396" t="str">
        <f ca="1">IF(B9="","",OFFSET(Tables!$F$14,0,ROW(C9)-8))</f>
        <v/>
      </c>
      <c r="D9" s="395" t="str">
        <f ca="1">IF(B9="","",OFFSET(Tables!$F$23,0,ROW(D9)-8))</f>
        <v/>
      </c>
      <c r="E9" s="397" t="str">
        <f ca="1">IF(B9="","",OFFSET(Tables!$F$32,0,ROW(E9)-8))</f>
        <v/>
      </c>
      <c r="F9" s="401" t="str">
        <f ca="1">IF(B9="","",OFFSET(Tables!$F$41,0,ROW(F9)-8))</f>
        <v/>
      </c>
      <c r="G9" s="395" t="str">
        <f ca="1">IF(B9="","",OFFSET(Tables!$F$50,0,ROW(G9)-8))</f>
        <v/>
      </c>
      <c r="H9" s="404" t="str">
        <f ca="1">IF(B9="","",OFFSET(Tables!$F$59,0,ROW(H9)-8))</f>
        <v/>
      </c>
      <c r="I9" s="396" t="str">
        <f ca="1">IF(B9="","",OFFSET(Tables!$F$68,0,ROW(I9)-8))</f>
        <v/>
      </c>
      <c r="J9" s="395" t="str">
        <f ca="1">IF(B9="","",OFFSET(Tables!$F$77,0,ROW(J9)-8))</f>
        <v/>
      </c>
      <c r="K9" s="397" t="str">
        <f ca="1">IF(B9="","",OFFSET(Tables!$F$86,0,ROW(K9)-8))</f>
        <v/>
      </c>
      <c r="L9" s="401" t="str">
        <f ca="1">IF(B9="","",OFFSET(Tables!$F$95,0,ROW(L9)-8))</f>
        <v/>
      </c>
      <c r="M9" s="395" t="str">
        <f ca="1">IF(B9="","",OFFSET(Tables!$F$104,0,ROW(M9)-8))</f>
        <v/>
      </c>
      <c r="N9" s="404" t="str">
        <f ca="1">IF(B9="","",OFFSET(Tables!$F$113,0,ROW(N9)-8))</f>
        <v/>
      </c>
      <c r="O9" s="396" t="str">
        <f ca="1">IF(B9="","",OFFSET(Tables!$F$122,0,ROW(O9)-8))</f>
        <v/>
      </c>
      <c r="P9" s="395" t="str">
        <f ca="1">IF(B9="","",OFFSET(Tables!$F$131,0,ROW(P9)-8))</f>
        <v/>
      </c>
      <c r="Q9" s="397" t="str">
        <f ca="1">IF(B9="","",OFFSET(Tables!$F$140,0,ROW(Q9)-8))</f>
        <v/>
      </c>
      <c r="R9" s="401" t="str">
        <f ca="1">IF(B9="","",OFFSET(Tables!$F$149,0,ROW(R9)-8))</f>
        <v/>
      </c>
      <c r="S9" s="395" t="str">
        <f ca="1">IF(B9="","",OFFSET(Tables!$F$158,0,ROW(S9)-8))</f>
        <v/>
      </c>
      <c r="T9" s="397" t="str">
        <f ca="1">IF(B9="","",OFFSET(Tables!$F$167,0,ROW(T9)-8))</f>
        <v/>
      </c>
      <c r="U9" s="396" t="str">
        <f ca="1">IF($B9="","",OFFSET(Tables!$F$176,0,ROW(U9)-8))</f>
        <v/>
      </c>
      <c r="V9" s="395" t="str">
        <f ca="1">IF($B9="","",OFFSET(Tables!$F$185,0,ROW(V9)-8))</f>
        <v/>
      </c>
      <c r="W9" s="397" t="str">
        <f ca="1">IF($B9="","",OFFSET(Tables!$F$194,0,ROW(W9)-8))</f>
        <v/>
      </c>
      <c r="X9" s="396" t="str">
        <f ca="1">IF($B9="","",OFFSET(Tables!$F$203,0,ROW(X9)-8))</f>
        <v/>
      </c>
      <c r="Y9" s="395" t="str">
        <f ca="1">IF($B9="","",OFFSET(Tables!$F$212,0,ROW(Y9)-8))</f>
        <v/>
      </c>
      <c r="Z9" s="397" t="str">
        <f ca="1">IF($B$8="","",OFFSET(Tables!$F$221,0,ROW(Z9)-8))</f>
        <v/>
      </c>
      <c r="AA9" s="396" t="str">
        <f ca="1">IF($B9="","",OFFSET(Tables!$F$230,0,ROW(AA9)-8))</f>
        <v/>
      </c>
      <c r="AB9" s="395" t="str">
        <f ca="1">IF($B9="","",OFFSET(Tables!$F$239,0,ROW(AB9)-8))</f>
        <v/>
      </c>
      <c r="AC9" s="397" t="str">
        <f ca="1">IF($B$8="","",OFFSET(Tables!$F$248,0,ROW(AC9)-8))</f>
        <v/>
      </c>
    </row>
    <row r="10" spans="1:29" x14ac:dyDescent="0.2">
      <c r="A10" s="348" t="str">
        <f ca="1">IF(OFFSET(Tables!$F$5,0,ROW(B10)-8)&gt;0,OFFSET(Tables!$F$5,0,ROW(B10)-8),"")</f>
        <v/>
      </c>
      <c r="B10" s="286">
        <f ca="1">IF(OFFSET(Tables!$F$6,0,ROW(B10)-8)&gt;0,OFFSET(Tables!$F$6,0,ROW(B10)-8),"")</f>
        <v>3</v>
      </c>
      <c r="C10" s="396" t="str">
        <f ca="1">IF(B10="","",OFFSET(Tables!$F$14,0,ROW(C10)-8))</f>
        <v/>
      </c>
      <c r="D10" s="395" t="str">
        <f ca="1">IF(B10="","",OFFSET(Tables!$F$23,0,ROW(D10)-8))</f>
        <v/>
      </c>
      <c r="E10" s="397" t="str">
        <f ca="1">IF(B10="","",OFFSET(Tables!$F$32,0,ROW(E10)-8))</f>
        <v/>
      </c>
      <c r="F10" s="401" t="str">
        <f ca="1">IF(B10="","",OFFSET(Tables!$F$41,0,ROW(F10)-8))</f>
        <v/>
      </c>
      <c r="G10" s="395" t="str">
        <f ca="1">IF(B10="","",OFFSET(Tables!$F$50,0,ROW(G10)-8))</f>
        <v/>
      </c>
      <c r="H10" s="404" t="str">
        <f ca="1">IF(B10="","",OFFSET(Tables!$F$59,0,ROW(H10)-8))</f>
        <v/>
      </c>
      <c r="I10" s="396" t="str">
        <f ca="1">IF(B10="","",OFFSET(Tables!$F$68,0,ROW(I10)-8))</f>
        <v/>
      </c>
      <c r="J10" s="395" t="str">
        <f ca="1">IF(B10="","",OFFSET(Tables!$F$77,0,ROW(J10)-8))</f>
        <v/>
      </c>
      <c r="K10" s="397" t="str">
        <f ca="1">IF(B10="","",OFFSET(Tables!$F$86,0,ROW(K10)-8))</f>
        <v/>
      </c>
      <c r="L10" s="401" t="str">
        <f ca="1">IF(B10="","",OFFSET(Tables!$F$95,0,ROW(L10)-8))</f>
        <v/>
      </c>
      <c r="M10" s="395" t="str">
        <f ca="1">IF(B10="","",OFFSET(Tables!$F$104,0,ROW(M10)-8))</f>
        <v/>
      </c>
      <c r="N10" s="404" t="str">
        <f ca="1">IF(B10="","",OFFSET(Tables!$F$113,0,ROW(N10)-8))</f>
        <v/>
      </c>
      <c r="O10" s="396" t="str">
        <f ca="1">IF(B10="","",OFFSET(Tables!$F$122,0,ROW(O10)-8))</f>
        <v/>
      </c>
      <c r="P10" s="395" t="str">
        <f ca="1">IF(B10="","",OFFSET(Tables!$F$131,0,ROW(P10)-8))</f>
        <v/>
      </c>
      <c r="Q10" s="397" t="str">
        <f ca="1">IF(B10="","",OFFSET(Tables!$F$140,0,ROW(Q10)-8))</f>
        <v/>
      </c>
      <c r="R10" s="401" t="str">
        <f ca="1">IF(B10="","",OFFSET(Tables!$F$149,0,ROW(R10)-8))</f>
        <v/>
      </c>
      <c r="S10" s="395" t="str">
        <f ca="1">IF(B10="","",OFFSET(Tables!$F$158,0,ROW(S10)-8))</f>
        <v/>
      </c>
      <c r="T10" s="397" t="str">
        <f ca="1">IF(B10="","",OFFSET(Tables!$F$167,0,ROW(T10)-8))</f>
        <v/>
      </c>
      <c r="U10" s="396" t="str">
        <f ca="1">IF($B10="","",OFFSET(Tables!$F$176,0,ROW(U10)-8))</f>
        <v/>
      </c>
      <c r="V10" s="395" t="str">
        <f ca="1">IF($B10="","",OFFSET(Tables!$F$185,0,ROW(V10)-8))</f>
        <v/>
      </c>
      <c r="W10" s="397" t="str">
        <f ca="1">IF($B10="","",OFFSET(Tables!$F$194,0,ROW(W10)-8))</f>
        <v/>
      </c>
      <c r="X10" s="396" t="str">
        <f ca="1">IF($B10="","",OFFSET(Tables!$F$203,0,ROW(X10)-8))</f>
        <v/>
      </c>
      <c r="Y10" s="395" t="str">
        <f ca="1">IF($B10="","",OFFSET(Tables!$F$212,0,ROW(Y10)-8))</f>
        <v/>
      </c>
      <c r="Z10" s="397" t="str">
        <f ca="1">IF($B$8="","",OFFSET(Tables!$F$221,0,ROW(Z10)-8))</f>
        <v/>
      </c>
      <c r="AA10" s="396" t="str">
        <f ca="1">IF($B10="","",OFFSET(Tables!$F$230,0,ROW(AA10)-8))</f>
        <v/>
      </c>
      <c r="AB10" s="395" t="str">
        <f ca="1">IF($B10="","",OFFSET(Tables!$F$239,0,ROW(AB10)-8))</f>
        <v/>
      </c>
      <c r="AC10" s="397" t="str">
        <f ca="1">IF($B$8="","",OFFSET(Tables!$F$248,0,ROW(AC10)-8))</f>
        <v/>
      </c>
    </row>
    <row r="11" spans="1:29" x14ac:dyDescent="0.2">
      <c r="A11" s="348" t="str">
        <f ca="1">IF(OFFSET(Tables!$F$5,0,ROW(B11)-8)&gt;0,OFFSET(Tables!$F$5,0,ROW(B11)-8),"")</f>
        <v/>
      </c>
      <c r="B11" s="286">
        <f ca="1">IF(OFFSET(Tables!$F$6,0,ROW(B11)-8)&gt;0,OFFSET(Tables!$F$6,0,ROW(B11)-8),"")</f>
        <v>4</v>
      </c>
      <c r="C11" s="396" t="str">
        <f ca="1">IF(B11="","",OFFSET(Tables!$F$14,0,ROW(C11)-8))</f>
        <v/>
      </c>
      <c r="D11" s="395" t="str">
        <f ca="1">IF(B11="","",OFFSET(Tables!$F$23,0,ROW(D11)-8))</f>
        <v/>
      </c>
      <c r="E11" s="397" t="str">
        <f ca="1">IF(B11="","",OFFSET(Tables!$F$32,0,ROW(E11)-8))</f>
        <v/>
      </c>
      <c r="F11" s="401" t="str">
        <f ca="1">IF(B11="","",OFFSET(Tables!$F$41,0,ROW(F11)-8))</f>
        <v/>
      </c>
      <c r="G11" s="395" t="str">
        <f ca="1">IF(B11="","",OFFSET(Tables!$F$50,0,ROW(G11)-8))</f>
        <v/>
      </c>
      <c r="H11" s="404" t="str">
        <f ca="1">IF(B11="","",OFFSET(Tables!$F$59,0,ROW(H11)-8))</f>
        <v/>
      </c>
      <c r="I11" s="396" t="str">
        <f ca="1">IF(B11="","",OFFSET(Tables!$F$68,0,ROW(I11)-8))</f>
        <v/>
      </c>
      <c r="J11" s="395" t="str">
        <f ca="1">IF(B11="","",OFFSET(Tables!$F$77,0,ROW(J11)-8))</f>
        <v/>
      </c>
      <c r="K11" s="397" t="str">
        <f ca="1">IF(B11="","",OFFSET(Tables!$F$86,0,ROW(K11)-8))</f>
        <v/>
      </c>
      <c r="L11" s="401" t="str">
        <f ca="1">IF(B11="","",OFFSET(Tables!$F$95,0,ROW(L11)-8))</f>
        <v/>
      </c>
      <c r="M11" s="395" t="str">
        <f ca="1">IF(B11="","",OFFSET(Tables!$F$104,0,ROW(M11)-8))</f>
        <v/>
      </c>
      <c r="N11" s="404" t="str">
        <f ca="1">IF(B11="","",OFFSET(Tables!$F$113,0,ROW(N11)-8))</f>
        <v/>
      </c>
      <c r="O11" s="396" t="str">
        <f ca="1">IF(B11="","",OFFSET(Tables!$F$122,0,ROW(O11)-8))</f>
        <v/>
      </c>
      <c r="P11" s="395" t="str">
        <f ca="1">IF(B11="","",OFFSET(Tables!$F$131,0,ROW(P11)-8))</f>
        <v/>
      </c>
      <c r="Q11" s="397" t="str">
        <f ca="1">IF(B11="","",OFFSET(Tables!$F$140,0,ROW(Q11)-8))</f>
        <v/>
      </c>
      <c r="R11" s="401" t="str">
        <f ca="1">IF(B11="","",OFFSET(Tables!$F$149,0,ROW(R11)-8))</f>
        <v/>
      </c>
      <c r="S11" s="395" t="str">
        <f ca="1">IF(B11="","",OFFSET(Tables!$F$158,0,ROW(S11)-8))</f>
        <v/>
      </c>
      <c r="T11" s="397" t="str">
        <f ca="1">IF(B11="","",OFFSET(Tables!$F$167,0,ROW(T11)-8))</f>
        <v/>
      </c>
      <c r="U11" s="396" t="str">
        <f ca="1">IF($B11="","",OFFSET(Tables!$F$176,0,ROW(U11)-8))</f>
        <v/>
      </c>
      <c r="V11" s="395" t="str">
        <f ca="1">IF($B11="","",OFFSET(Tables!$F$185,0,ROW(V11)-8))</f>
        <v/>
      </c>
      <c r="W11" s="397" t="str">
        <f ca="1">IF($B11="","",OFFSET(Tables!$F$194,0,ROW(W11)-8))</f>
        <v/>
      </c>
      <c r="X11" s="396" t="str">
        <f ca="1">IF($B11="","",OFFSET(Tables!$F$203,0,ROW(X11)-8))</f>
        <v/>
      </c>
      <c r="Y11" s="395" t="str">
        <f ca="1">IF($B11="","",OFFSET(Tables!$F$212,0,ROW(Y11)-8))</f>
        <v/>
      </c>
      <c r="Z11" s="397" t="str">
        <f ca="1">IF($B$8="","",OFFSET(Tables!$F$221,0,ROW(Z11)-8))</f>
        <v/>
      </c>
      <c r="AA11" s="396" t="str">
        <f ca="1">IF($B11="","",OFFSET(Tables!$F$230,0,ROW(AA11)-8))</f>
        <v/>
      </c>
      <c r="AB11" s="395" t="str">
        <f ca="1">IF($B11="","",OFFSET(Tables!$F$239,0,ROW(AB11)-8))</f>
        <v/>
      </c>
      <c r="AC11" s="397" t="str">
        <f ca="1">IF($B$8="","",OFFSET(Tables!$F$248,0,ROW(AC11)-8))</f>
        <v/>
      </c>
    </row>
    <row r="12" spans="1:29" x14ac:dyDescent="0.2">
      <c r="A12" s="348" t="str">
        <f ca="1">IF(OFFSET(Tables!$F$5,0,ROW(B12)-8)&gt;0,OFFSET(Tables!$F$5,0,ROW(B12)-8),"")</f>
        <v/>
      </c>
      <c r="B12" s="286">
        <f ca="1">IF(OFFSET(Tables!$F$6,0,ROW(B12)-8)&gt;0,OFFSET(Tables!$F$6,0,ROW(B12)-8),"")</f>
        <v>5</v>
      </c>
      <c r="C12" s="396" t="str">
        <f ca="1">IF(B12="","",OFFSET(Tables!$F$14,0,ROW(C12)-8))</f>
        <v/>
      </c>
      <c r="D12" s="395" t="str">
        <f ca="1">IF(B12="","",OFFSET(Tables!$F$23,0,ROW(D12)-8))</f>
        <v/>
      </c>
      <c r="E12" s="397" t="str">
        <f ca="1">IF(B12="","",OFFSET(Tables!$F$32,0,ROW(E12)-8))</f>
        <v/>
      </c>
      <c r="F12" s="401" t="str">
        <f ca="1">IF(B12="","",OFFSET(Tables!$F$41,0,ROW(F12)-8))</f>
        <v/>
      </c>
      <c r="G12" s="395" t="str">
        <f ca="1">IF(B12="","",OFFSET(Tables!$F$50,0,ROW(G12)-8))</f>
        <v/>
      </c>
      <c r="H12" s="404" t="str">
        <f ca="1">IF(B12="","",OFFSET(Tables!$F$59,0,ROW(H12)-8))</f>
        <v/>
      </c>
      <c r="I12" s="396" t="str">
        <f ca="1">IF(B12="","",OFFSET(Tables!$F$68,0,ROW(I12)-8))</f>
        <v/>
      </c>
      <c r="J12" s="395" t="str">
        <f ca="1">IF(B12="","",OFFSET(Tables!$F$77,0,ROW(J12)-8))</f>
        <v/>
      </c>
      <c r="K12" s="397" t="str">
        <f ca="1">IF(B12="","",OFFSET(Tables!$F$86,0,ROW(K12)-8))</f>
        <v/>
      </c>
      <c r="L12" s="401" t="str">
        <f ca="1">IF(B12="","",OFFSET(Tables!$F$95,0,ROW(L12)-8))</f>
        <v/>
      </c>
      <c r="M12" s="395" t="str">
        <f ca="1">IF(B12="","",OFFSET(Tables!$F$104,0,ROW(M12)-8))</f>
        <v/>
      </c>
      <c r="N12" s="404" t="str">
        <f ca="1">IF(B12="","",OFFSET(Tables!$F$113,0,ROW(N12)-8))</f>
        <v/>
      </c>
      <c r="O12" s="396" t="str">
        <f ca="1">IF(B12="","",OFFSET(Tables!$F$122,0,ROW(O12)-8))</f>
        <v/>
      </c>
      <c r="P12" s="395" t="str">
        <f ca="1">IF(B12="","",OFFSET(Tables!$F$131,0,ROW(P12)-8))</f>
        <v/>
      </c>
      <c r="Q12" s="397" t="str">
        <f ca="1">IF(B12="","",OFFSET(Tables!$F$140,0,ROW(Q12)-8))</f>
        <v/>
      </c>
      <c r="R12" s="401" t="str">
        <f ca="1">IF(B12="","",OFFSET(Tables!$F$149,0,ROW(R12)-8))</f>
        <v/>
      </c>
      <c r="S12" s="395" t="str">
        <f ca="1">IF(B12="","",OFFSET(Tables!$F$158,0,ROW(S12)-8))</f>
        <v/>
      </c>
      <c r="T12" s="397" t="str">
        <f ca="1">IF(B12="","",OFFSET(Tables!$F$167,0,ROW(T12)-8))</f>
        <v/>
      </c>
      <c r="U12" s="396" t="str">
        <f ca="1">IF($B12="","",OFFSET(Tables!$F$176,0,ROW(U12)-8))</f>
        <v/>
      </c>
      <c r="V12" s="395" t="str">
        <f ca="1">IF($B12="","",OFFSET(Tables!$F$185,0,ROW(V12)-8))</f>
        <v/>
      </c>
      <c r="W12" s="397" t="str">
        <f ca="1">IF($B12="","",OFFSET(Tables!$F$194,0,ROW(W12)-8))</f>
        <v/>
      </c>
      <c r="X12" s="396" t="str">
        <f ca="1">IF($B12="","",OFFSET(Tables!$F$203,0,ROW(X12)-8))</f>
        <v/>
      </c>
      <c r="Y12" s="395" t="str">
        <f ca="1">IF($B12="","",OFFSET(Tables!$F$212,0,ROW(Y12)-8))</f>
        <v/>
      </c>
      <c r="Z12" s="397" t="str">
        <f ca="1">IF($B$8="","",OFFSET(Tables!$F$221,0,ROW(Z12)-8))</f>
        <v/>
      </c>
      <c r="AA12" s="396" t="str">
        <f ca="1">IF($B12="","",OFFSET(Tables!$F$230,0,ROW(AA12)-8))</f>
        <v/>
      </c>
      <c r="AB12" s="395" t="str">
        <f ca="1">IF($B12="","",OFFSET(Tables!$F$239,0,ROW(AB12)-8))</f>
        <v/>
      </c>
      <c r="AC12" s="397" t="str">
        <f ca="1">IF($B$8="","",OFFSET(Tables!$F$248,0,ROW(AC12)-8))</f>
        <v/>
      </c>
    </row>
    <row r="13" spans="1:29" x14ac:dyDescent="0.2">
      <c r="A13" s="348" t="str">
        <f ca="1">IF(OFFSET(Tables!$F$5,0,ROW(B13)-8)&gt;0,OFFSET(Tables!$F$5,0,ROW(B13)-8),"")</f>
        <v/>
      </c>
      <c r="B13" s="286">
        <f ca="1">IF(OFFSET(Tables!$F$6,0,ROW(B13)-8)&gt;0,OFFSET(Tables!$F$6,0,ROW(B13)-8),"")</f>
        <v>6</v>
      </c>
      <c r="C13" s="396" t="str">
        <f ca="1">IF(B13="","",OFFSET(Tables!$F$14,0,ROW(C13)-8))</f>
        <v/>
      </c>
      <c r="D13" s="395" t="str">
        <f ca="1">IF(B13="","",OFFSET(Tables!$F$23,0,ROW(D13)-8))</f>
        <v/>
      </c>
      <c r="E13" s="397" t="str">
        <f ca="1">IF(B13="","",OFFSET(Tables!$F$32,0,ROW(E13)-8))</f>
        <v/>
      </c>
      <c r="F13" s="401" t="str">
        <f ca="1">IF(B13="","",OFFSET(Tables!$F$41,0,ROW(F13)-8))</f>
        <v/>
      </c>
      <c r="G13" s="395" t="str">
        <f ca="1">IF(B13="","",OFFSET(Tables!$F$50,0,ROW(G13)-8))</f>
        <v/>
      </c>
      <c r="H13" s="404" t="str">
        <f ca="1">IF(B13="","",OFFSET(Tables!$F$59,0,ROW(H13)-8))</f>
        <v/>
      </c>
      <c r="I13" s="396" t="str">
        <f ca="1">IF(B13="","",OFFSET(Tables!$F$68,0,ROW(I13)-8))</f>
        <v/>
      </c>
      <c r="J13" s="395" t="str">
        <f ca="1">IF(B13="","",OFFSET(Tables!$F$77,0,ROW(J13)-8))</f>
        <v/>
      </c>
      <c r="K13" s="397" t="str">
        <f ca="1">IF(B13="","",OFFSET(Tables!$F$86,0,ROW(K13)-8))</f>
        <v/>
      </c>
      <c r="L13" s="401" t="str">
        <f ca="1">IF(B13="","",OFFSET(Tables!$F$95,0,ROW(L13)-8))</f>
        <v/>
      </c>
      <c r="M13" s="395" t="str">
        <f ca="1">IF(B13="","",OFFSET(Tables!$F$104,0,ROW(M13)-8))</f>
        <v/>
      </c>
      <c r="N13" s="404" t="str">
        <f ca="1">IF(B13="","",OFFSET(Tables!$F$113,0,ROW(N13)-8))</f>
        <v/>
      </c>
      <c r="O13" s="396" t="str">
        <f ca="1">IF(B13="","",OFFSET(Tables!$F$122,0,ROW(O13)-8))</f>
        <v/>
      </c>
      <c r="P13" s="395" t="str">
        <f ca="1">IF(B13="","",OFFSET(Tables!$F$131,0,ROW(P13)-8))</f>
        <v/>
      </c>
      <c r="Q13" s="397" t="str">
        <f ca="1">IF(B13="","",OFFSET(Tables!$F$140,0,ROW(Q13)-8))</f>
        <v/>
      </c>
      <c r="R13" s="401" t="str">
        <f ca="1">IF(B13="","",OFFSET(Tables!$F$149,0,ROW(R13)-8))</f>
        <v/>
      </c>
      <c r="S13" s="395" t="str">
        <f ca="1">IF(B13="","",OFFSET(Tables!$F$158,0,ROW(S13)-8))</f>
        <v/>
      </c>
      <c r="T13" s="397" t="str">
        <f ca="1">IF(B13="","",OFFSET(Tables!$F$167,0,ROW(T13)-8))</f>
        <v/>
      </c>
      <c r="U13" s="396" t="str">
        <f ca="1">IF($B13="","",OFFSET(Tables!$F$176,0,ROW(U13)-8))</f>
        <v/>
      </c>
      <c r="V13" s="395" t="str">
        <f ca="1">IF($B13="","",OFFSET(Tables!$F$185,0,ROW(V13)-8))</f>
        <v/>
      </c>
      <c r="W13" s="397" t="str">
        <f ca="1">IF($B13="","",OFFSET(Tables!$F$194,0,ROW(W13)-8))</f>
        <v/>
      </c>
      <c r="X13" s="396" t="str">
        <f ca="1">IF($B13="","",OFFSET(Tables!$F$203,0,ROW(X13)-8))</f>
        <v/>
      </c>
      <c r="Y13" s="395" t="str">
        <f ca="1">IF($B13="","",OFFSET(Tables!$F$212,0,ROW(Y13)-8))</f>
        <v/>
      </c>
      <c r="Z13" s="397" t="str">
        <f ca="1">IF($B$8="","",OFFSET(Tables!$F$221,0,ROW(Z13)-8))</f>
        <v/>
      </c>
      <c r="AA13" s="396" t="str">
        <f ca="1">IF($B13="","",OFFSET(Tables!$F$230,0,ROW(AA13)-8))</f>
        <v/>
      </c>
      <c r="AB13" s="395" t="str">
        <f ca="1">IF($B13="","",OFFSET(Tables!$F$239,0,ROW(AB13)-8))</f>
        <v/>
      </c>
      <c r="AC13" s="397" t="str">
        <f ca="1">IF($B$8="","",OFFSET(Tables!$F$248,0,ROW(AC13)-8))</f>
        <v/>
      </c>
    </row>
    <row r="14" spans="1:29" x14ac:dyDescent="0.2">
      <c r="A14" s="348" t="str">
        <f ca="1">IF(OFFSET(Tables!$F$5,0,ROW(B14)-8)&gt;0,OFFSET(Tables!$F$5,0,ROW(B14)-8),"")</f>
        <v/>
      </c>
      <c r="B14" s="286">
        <f ca="1">IF(OFFSET(Tables!$F$6,0,ROW(B14)-8)&gt;0,OFFSET(Tables!$F$6,0,ROW(B14)-8),"")</f>
        <v>7</v>
      </c>
      <c r="C14" s="396" t="str">
        <f ca="1">IF(B14="","",OFFSET(Tables!$F$14,0,ROW(C14)-8))</f>
        <v/>
      </c>
      <c r="D14" s="395" t="str">
        <f ca="1">IF(B14="","",OFFSET(Tables!$F$23,0,ROW(D14)-8))</f>
        <v/>
      </c>
      <c r="E14" s="397" t="str">
        <f ca="1">IF(B14="","",OFFSET(Tables!$F$32,0,ROW(E14)-8))</f>
        <v/>
      </c>
      <c r="F14" s="401" t="str">
        <f ca="1">IF(B14="","",OFFSET(Tables!$F$41,0,ROW(F14)-8))</f>
        <v/>
      </c>
      <c r="G14" s="395" t="str">
        <f ca="1">IF(B14="","",OFFSET(Tables!$F$50,0,ROW(G14)-8))</f>
        <v/>
      </c>
      <c r="H14" s="404" t="str">
        <f ca="1">IF(B14="","",OFFSET(Tables!$F$59,0,ROW(H14)-8))</f>
        <v/>
      </c>
      <c r="I14" s="396" t="str">
        <f ca="1">IF(B14="","",OFFSET(Tables!$F$68,0,ROW(I14)-8))</f>
        <v/>
      </c>
      <c r="J14" s="395" t="str">
        <f ca="1">IF(B14="","",OFFSET(Tables!$F$77,0,ROW(J14)-8))</f>
        <v/>
      </c>
      <c r="K14" s="397" t="str">
        <f ca="1">IF(B14="","",OFFSET(Tables!$F$86,0,ROW(K14)-8))</f>
        <v/>
      </c>
      <c r="L14" s="401" t="str">
        <f ca="1">IF(B14="","",OFFSET(Tables!$F$95,0,ROW(L14)-8))</f>
        <v/>
      </c>
      <c r="M14" s="395" t="str">
        <f ca="1">IF(B14="","",OFFSET(Tables!$F$104,0,ROW(M14)-8))</f>
        <v/>
      </c>
      <c r="N14" s="404" t="str">
        <f ca="1">IF(B14="","",OFFSET(Tables!$F$113,0,ROW(N14)-8))</f>
        <v/>
      </c>
      <c r="O14" s="396" t="str">
        <f ca="1">IF(B14="","",OFFSET(Tables!$F$122,0,ROW(O14)-8))</f>
        <v/>
      </c>
      <c r="P14" s="395" t="str">
        <f ca="1">IF(B14="","",OFFSET(Tables!$F$131,0,ROW(P14)-8))</f>
        <v/>
      </c>
      <c r="Q14" s="397" t="str">
        <f ca="1">IF(B14="","",OFFSET(Tables!$F$140,0,ROW(Q14)-8))</f>
        <v/>
      </c>
      <c r="R14" s="401" t="str">
        <f ca="1">IF(B14="","",OFFSET(Tables!$F$149,0,ROW(R14)-8))</f>
        <v/>
      </c>
      <c r="S14" s="395" t="str">
        <f ca="1">IF(B14="","",OFFSET(Tables!$F$158,0,ROW(S14)-8))</f>
        <v/>
      </c>
      <c r="T14" s="397" t="str">
        <f ca="1">IF(B14="","",OFFSET(Tables!$F$167,0,ROW(T14)-8))</f>
        <v/>
      </c>
      <c r="U14" s="396" t="str">
        <f ca="1">IF($B14="","",OFFSET(Tables!$F$176,0,ROW(U14)-8))</f>
        <v/>
      </c>
      <c r="V14" s="395" t="str">
        <f ca="1">IF($B14="","",OFFSET(Tables!$F$185,0,ROW(V14)-8))</f>
        <v/>
      </c>
      <c r="W14" s="397" t="str">
        <f ca="1">IF($B14="","",OFFSET(Tables!$F$194,0,ROW(W14)-8))</f>
        <v/>
      </c>
      <c r="X14" s="396" t="str">
        <f ca="1">IF($B14="","",OFFSET(Tables!$F$203,0,ROW(X14)-8))</f>
        <v/>
      </c>
      <c r="Y14" s="395" t="str">
        <f ca="1">IF($B14="","",OFFSET(Tables!$F$212,0,ROW(Y14)-8))</f>
        <v/>
      </c>
      <c r="Z14" s="397" t="str">
        <f ca="1">IF($B$8="","",OFFSET(Tables!$F$221,0,ROW(Z14)-8))</f>
        <v/>
      </c>
      <c r="AA14" s="396" t="str">
        <f ca="1">IF($B14="","",OFFSET(Tables!$F$230,0,ROW(AA14)-8))</f>
        <v/>
      </c>
      <c r="AB14" s="395" t="str">
        <f ca="1">IF($B14="","",OFFSET(Tables!$F$239,0,ROW(AB14)-8))</f>
        <v/>
      </c>
      <c r="AC14" s="397" t="str">
        <f ca="1">IF($B$8="","",OFFSET(Tables!$F$248,0,ROW(AC14)-8))</f>
        <v/>
      </c>
    </row>
    <row r="15" spans="1:29" x14ac:dyDescent="0.2">
      <c r="A15" s="348" t="str">
        <f ca="1">IF(OFFSET(Tables!$F$5,0,ROW(B15)-8)&gt;0,OFFSET(Tables!$F$5,0,ROW(B15)-8),"")</f>
        <v/>
      </c>
      <c r="B15" s="286">
        <f ca="1">IF(OFFSET(Tables!$F$6,0,ROW(B15)-8)&gt;0,OFFSET(Tables!$F$6,0,ROW(B15)-8),"")</f>
        <v>8</v>
      </c>
      <c r="C15" s="396" t="str">
        <f ca="1">IF(B15="","",OFFSET(Tables!$F$14,0,ROW(C15)-8))</f>
        <v/>
      </c>
      <c r="D15" s="395" t="str">
        <f ca="1">IF(B15="","",OFFSET(Tables!$F$23,0,ROW(D15)-8))</f>
        <v/>
      </c>
      <c r="E15" s="397" t="str">
        <f ca="1">IF(B15="","",OFFSET(Tables!$F$32,0,ROW(E15)-8))</f>
        <v/>
      </c>
      <c r="F15" s="401" t="str">
        <f ca="1">IF(B15="","",OFFSET(Tables!$F$41,0,ROW(F15)-8))</f>
        <v/>
      </c>
      <c r="G15" s="395" t="str">
        <f ca="1">IF(B15="","",OFFSET(Tables!$F$50,0,ROW(G15)-8))</f>
        <v/>
      </c>
      <c r="H15" s="404" t="str">
        <f ca="1">IF(B15="","",OFFSET(Tables!$F$59,0,ROW(H15)-8))</f>
        <v/>
      </c>
      <c r="I15" s="396" t="str">
        <f ca="1">IF(B15="","",OFFSET(Tables!$F$68,0,ROW(I15)-8))</f>
        <v/>
      </c>
      <c r="J15" s="395" t="str">
        <f ca="1">IF(B15="","",OFFSET(Tables!$F$77,0,ROW(J15)-8))</f>
        <v/>
      </c>
      <c r="K15" s="397" t="str">
        <f ca="1">IF(B15="","",OFFSET(Tables!$F$86,0,ROW(K15)-8))</f>
        <v/>
      </c>
      <c r="L15" s="401" t="str">
        <f ca="1">IF(B15="","",OFFSET(Tables!$F$95,0,ROW(L15)-8))</f>
        <v/>
      </c>
      <c r="M15" s="395" t="str">
        <f ca="1">IF(B15="","",OFFSET(Tables!$F$104,0,ROW(M15)-8))</f>
        <v/>
      </c>
      <c r="N15" s="404" t="str">
        <f ca="1">IF(B15="","",OFFSET(Tables!$F$113,0,ROW(N15)-8))</f>
        <v/>
      </c>
      <c r="O15" s="396" t="str">
        <f ca="1">IF(B15="","",OFFSET(Tables!$F$122,0,ROW(O15)-8))</f>
        <v/>
      </c>
      <c r="P15" s="395" t="str">
        <f ca="1">IF(B15="","",OFFSET(Tables!$F$131,0,ROW(P15)-8))</f>
        <v/>
      </c>
      <c r="Q15" s="397" t="str">
        <f ca="1">IF(B15="","",OFFSET(Tables!$F$140,0,ROW(Q15)-8))</f>
        <v/>
      </c>
      <c r="R15" s="401" t="str">
        <f ca="1">IF(B15="","",OFFSET(Tables!$F$149,0,ROW(R15)-8))</f>
        <v/>
      </c>
      <c r="S15" s="395" t="str">
        <f ca="1">IF(B15="","",OFFSET(Tables!$F$158,0,ROW(S15)-8))</f>
        <v/>
      </c>
      <c r="T15" s="397" t="str">
        <f ca="1">IF(B15="","",OFFSET(Tables!$F$167,0,ROW(T15)-8))</f>
        <v/>
      </c>
      <c r="U15" s="396" t="str">
        <f ca="1">IF($B15="","",OFFSET(Tables!$F$176,0,ROW(U15)-8))</f>
        <v/>
      </c>
      <c r="V15" s="395" t="str">
        <f ca="1">IF($B15="","",OFFSET(Tables!$F$185,0,ROW(V15)-8))</f>
        <v/>
      </c>
      <c r="W15" s="397" t="str">
        <f ca="1">IF($B15="","",OFFSET(Tables!$F$194,0,ROW(W15)-8))</f>
        <v/>
      </c>
      <c r="X15" s="396" t="str">
        <f ca="1">IF($B15="","",OFFSET(Tables!$F$203,0,ROW(X15)-8))</f>
        <v/>
      </c>
      <c r="Y15" s="395" t="str">
        <f ca="1">IF($B15="","",OFFSET(Tables!$F$212,0,ROW(Y15)-8))</f>
        <v/>
      </c>
      <c r="Z15" s="397" t="str">
        <f ca="1">IF($B$8="","",OFFSET(Tables!$F$221,0,ROW(Z15)-8))</f>
        <v/>
      </c>
      <c r="AA15" s="396" t="str">
        <f ca="1">IF($B15="","",OFFSET(Tables!$F$230,0,ROW(AA15)-8))</f>
        <v/>
      </c>
      <c r="AB15" s="395" t="str">
        <f ca="1">IF($B15="","",OFFSET(Tables!$F$239,0,ROW(AB15)-8))</f>
        <v/>
      </c>
      <c r="AC15" s="397" t="str">
        <f ca="1">IF($B$8="","",OFFSET(Tables!$F$248,0,ROW(AC15)-8))</f>
        <v/>
      </c>
    </row>
    <row r="16" spans="1:29" x14ac:dyDescent="0.2">
      <c r="A16" s="348" t="str">
        <f ca="1">IF(OFFSET(Tables!$F$5,0,ROW(B16)-8)&gt;0,OFFSET(Tables!$F$5,0,ROW(B16)-8),"")</f>
        <v/>
      </c>
      <c r="B16" s="286">
        <f ca="1">IF(OFFSET(Tables!$F$6,0,ROW(B16)-8)&gt;0,OFFSET(Tables!$F$6,0,ROW(B16)-8),"")</f>
        <v>9</v>
      </c>
      <c r="C16" s="396" t="str">
        <f ca="1">IF(B16="","",OFFSET(Tables!$F$14,0,ROW(C16)-8))</f>
        <v/>
      </c>
      <c r="D16" s="395" t="str">
        <f ca="1">IF(B16="","",OFFSET(Tables!$F$23,0,ROW(D16)-8))</f>
        <v/>
      </c>
      <c r="E16" s="397" t="str">
        <f ca="1">IF(B16="","",OFFSET(Tables!$F$32,0,ROW(E16)-8))</f>
        <v/>
      </c>
      <c r="F16" s="401" t="str">
        <f ca="1">IF(B16="","",OFFSET(Tables!$F$41,0,ROW(F16)-8))</f>
        <v/>
      </c>
      <c r="G16" s="395" t="str">
        <f ca="1">IF(B16="","",OFFSET(Tables!$F$50,0,ROW(G16)-8))</f>
        <v/>
      </c>
      <c r="H16" s="404" t="str">
        <f ca="1">IF(B16="","",OFFSET(Tables!$F$59,0,ROW(H16)-8))</f>
        <v/>
      </c>
      <c r="I16" s="396" t="str">
        <f ca="1">IF(B16="","",OFFSET(Tables!$F$68,0,ROW(I16)-8))</f>
        <v/>
      </c>
      <c r="J16" s="395" t="str">
        <f ca="1">IF(B16="","",OFFSET(Tables!$F$77,0,ROW(J16)-8))</f>
        <v/>
      </c>
      <c r="K16" s="397" t="str">
        <f ca="1">IF(B16="","",OFFSET(Tables!$F$86,0,ROW(K16)-8))</f>
        <v/>
      </c>
      <c r="L16" s="401" t="str">
        <f ca="1">IF(B16="","",OFFSET(Tables!$F$95,0,ROW(L16)-8))</f>
        <v/>
      </c>
      <c r="M16" s="395" t="str">
        <f ca="1">IF(B16="","",OFFSET(Tables!$F$104,0,ROW(M16)-8))</f>
        <v/>
      </c>
      <c r="N16" s="404" t="str">
        <f ca="1">IF(B16="","",OFFSET(Tables!$F$113,0,ROW(N16)-8))</f>
        <v/>
      </c>
      <c r="O16" s="396" t="str">
        <f ca="1">IF(B16="","",OFFSET(Tables!$F$122,0,ROW(O16)-8))</f>
        <v/>
      </c>
      <c r="P16" s="395" t="str">
        <f ca="1">IF(B16="","",OFFSET(Tables!$F$131,0,ROW(P16)-8))</f>
        <v/>
      </c>
      <c r="Q16" s="397" t="str">
        <f ca="1">IF(B16="","",OFFSET(Tables!$F$140,0,ROW(Q16)-8))</f>
        <v/>
      </c>
      <c r="R16" s="401" t="str">
        <f ca="1">IF(B16="","",OFFSET(Tables!$F$149,0,ROW(R16)-8))</f>
        <v/>
      </c>
      <c r="S16" s="395" t="str">
        <f ca="1">IF(B16="","",OFFSET(Tables!$F$158,0,ROW(S16)-8))</f>
        <v/>
      </c>
      <c r="T16" s="397" t="str">
        <f ca="1">IF(B16="","",OFFSET(Tables!$F$167,0,ROW(T16)-8))</f>
        <v/>
      </c>
      <c r="U16" s="396" t="str">
        <f ca="1">IF($B16="","",OFFSET(Tables!$F$176,0,ROW(U16)-8))</f>
        <v/>
      </c>
      <c r="V16" s="395" t="str">
        <f ca="1">IF($B16="","",OFFSET(Tables!$F$185,0,ROW(V16)-8))</f>
        <v/>
      </c>
      <c r="W16" s="397" t="str">
        <f ca="1">IF($B16="","",OFFSET(Tables!$F$194,0,ROW(W16)-8))</f>
        <v/>
      </c>
      <c r="X16" s="396" t="str">
        <f ca="1">IF($B16="","",OFFSET(Tables!$F$203,0,ROW(X16)-8))</f>
        <v/>
      </c>
      <c r="Y16" s="395" t="str">
        <f ca="1">IF($B16="","",OFFSET(Tables!$F$212,0,ROW(Y16)-8))</f>
        <v/>
      </c>
      <c r="Z16" s="397" t="str">
        <f ca="1">IF($B$8="","",OFFSET(Tables!$F$221,0,ROW(Z16)-8))</f>
        <v/>
      </c>
      <c r="AA16" s="396" t="str">
        <f ca="1">IF($B16="","",OFFSET(Tables!$F$230,0,ROW(AA16)-8))</f>
        <v/>
      </c>
      <c r="AB16" s="395" t="str">
        <f ca="1">IF($B16="","",OFFSET(Tables!$F$239,0,ROW(AB16)-8))</f>
        <v/>
      </c>
      <c r="AC16" s="397" t="str">
        <f ca="1">IF($B$8="","",OFFSET(Tables!$F$248,0,ROW(AC16)-8))</f>
        <v/>
      </c>
    </row>
    <row r="17" spans="1:29" x14ac:dyDescent="0.2">
      <c r="A17" s="348" t="str">
        <f ca="1">IF(OFFSET(Tables!$F$5,0,ROW(B17)-8)&gt;0,OFFSET(Tables!$F$5,0,ROW(B17)-8),"")</f>
        <v/>
      </c>
      <c r="B17" s="286">
        <f ca="1">IF(OFFSET(Tables!$F$6,0,ROW(B17)-8)&gt;0,OFFSET(Tables!$F$6,0,ROW(B17)-8),"")</f>
        <v>10</v>
      </c>
      <c r="C17" s="396" t="str">
        <f ca="1">IF(B17="","",OFFSET(Tables!$F$14,0,ROW(C17)-8))</f>
        <v/>
      </c>
      <c r="D17" s="395" t="str">
        <f ca="1">IF(B17="","",OFFSET(Tables!$F$23,0,ROW(D17)-8))</f>
        <v/>
      </c>
      <c r="E17" s="397" t="str">
        <f ca="1">IF(B17="","",OFFSET(Tables!$F$32,0,ROW(E17)-8))</f>
        <v/>
      </c>
      <c r="F17" s="401" t="str">
        <f ca="1">IF(B17="","",OFFSET(Tables!$F$41,0,ROW(F17)-8))</f>
        <v/>
      </c>
      <c r="G17" s="395" t="str">
        <f ca="1">IF(B17="","",OFFSET(Tables!$F$50,0,ROW(G17)-8))</f>
        <v/>
      </c>
      <c r="H17" s="404" t="str">
        <f ca="1">IF(B17="","",OFFSET(Tables!$F$59,0,ROW(H17)-8))</f>
        <v/>
      </c>
      <c r="I17" s="396" t="str">
        <f ca="1">IF(B17="","",OFFSET(Tables!$F$68,0,ROW(I17)-8))</f>
        <v/>
      </c>
      <c r="J17" s="395" t="str">
        <f ca="1">IF(B17="","",OFFSET(Tables!$F$77,0,ROW(J17)-8))</f>
        <v/>
      </c>
      <c r="K17" s="397" t="str">
        <f ca="1">IF(B17="","",OFFSET(Tables!$F$86,0,ROW(K17)-8))</f>
        <v/>
      </c>
      <c r="L17" s="401" t="str">
        <f ca="1">IF(B17="","",OFFSET(Tables!$F$95,0,ROW(L17)-8))</f>
        <v/>
      </c>
      <c r="M17" s="395" t="str">
        <f ca="1">IF(B17="","",OFFSET(Tables!$F$104,0,ROW(M17)-8))</f>
        <v/>
      </c>
      <c r="N17" s="404" t="str">
        <f ca="1">IF(B17="","",OFFSET(Tables!$F$113,0,ROW(N17)-8))</f>
        <v/>
      </c>
      <c r="O17" s="396" t="str">
        <f ca="1">IF(B17="","",OFFSET(Tables!$F$122,0,ROW(O17)-8))</f>
        <v/>
      </c>
      <c r="P17" s="395" t="str">
        <f ca="1">IF(B17="","",OFFSET(Tables!$F$131,0,ROW(P17)-8))</f>
        <v/>
      </c>
      <c r="Q17" s="397" t="str">
        <f ca="1">IF(B17="","",OFFSET(Tables!$F$140,0,ROW(Q17)-8))</f>
        <v/>
      </c>
      <c r="R17" s="401" t="str">
        <f ca="1">IF(B17="","",OFFSET(Tables!$F$149,0,ROW(R17)-8))</f>
        <v/>
      </c>
      <c r="S17" s="395" t="str">
        <f ca="1">IF(B17="","",OFFSET(Tables!$F$158,0,ROW(S17)-8))</f>
        <v/>
      </c>
      <c r="T17" s="397" t="str">
        <f ca="1">IF(B17="","",OFFSET(Tables!$F$167,0,ROW(T17)-8))</f>
        <v/>
      </c>
      <c r="U17" s="396" t="str">
        <f ca="1">IF($B17="","",OFFSET(Tables!$F$176,0,ROW(U17)-8))</f>
        <v/>
      </c>
      <c r="V17" s="395" t="str">
        <f ca="1">IF($B17="","",OFFSET(Tables!$F$185,0,ROW(V17)-8))</f>
        <v/>
      </c>
      <c r="W17" s="397" t="str">
        <f ca="1">IF($B17="","",OFFSET(Tables!$F$194,0,ROW(W17)-8))</f>
        <v/>
      </c>
      <c r="X17" s="396" t="str">
        <f ca="1">IF($B17="","",OFFSET(Tables!$F$203,0,ROW(X17)-8))</f>
        <v/>
      </c>
      <c r="Y17" s="395" t="str">
        <f ca="1">IF($B17="","",OFFSET(Tables!$F$212,0,ROW(Y17)-8))</f>
        <v/>
      </c>
      <c r="Z17" s="397" t="str">
        <f ca="1">IF($B$8="","",OFFSET(Tables!$F$221,0,ROW(Z17)-8))</f>
        <v/>
      </c>
      <c r="AA17" s="396" t="str">
        <f ca="1">IF($B17="","",OFFSET(Tables!$F$230,0,ROW(AA17)-8))</f>
        <v/>
      </c>
      <c r="AB17" s="395" t="str">
        <f ca="1">IF($B17="","",OFFSET(Tables!$F$239,0,ROW(AB17)-8))</f>
        <v/>
      </c>
      <c r="AC17" s="397" t="str">
        <f ca="1">IF($B$8="","",OFFSET(Tables!$F$248,0,ROW(AC17)-8))</f>
        <v/>
      </c>
    </row>
    <row r="18" spans="1:29" x14ac:dyDescent="0.2">
      <c r="A18" s="348" t="str">
        <f ca="1">IF(OFFSET(Tables!$F$5,0,ROW(B18)-8)&gt;0,OFFSET(Tables!$F$5,0,ROW(B18)-8),"")</f>
        <v/>
      </c>
      <c r="B18" s="286">
        <f ca="1">IF(OFFSET(Tables!$F$6,0,ROW(B18)-8)&gt;0,OFFSET(Tables!$F$6,0,ROW(B18)-8),"")</f>
        <v>11</v>
      </c>
      <c r="C18" s="396" t="str">
        <f ca="1">IF(B18="","",OFFSET(Tables!$F$14,0,ROW(C18)-8))</f>
        <v/>
      </c>
      <c r="D18" s="395" t="str">
        <f ca="1">IF(B18="","",OFFSET(Tables!$F$23,0,ROW(D18)-8))</f>
        <v/>
      </c>
      <c r="E18" s="397" t="str">
        <f ca="1">IF(B18="","",OFFSET(Tables!$F$32,0,ROW(E18)-8))</f>
        <v/>
      </c>
      <c r="F18" s="401" t="str">
        <f ca="1">IF(B18="","",OFFSET(Tables!$F$41,0,ROW(F18)-8))</f>
        <v/>
      </c>
      <c r="G18" s="395" t="str">
        <f ca="1">IF(B18="","",OFFSET(Tables!$F$50,0,ROW(G18)-8))</f>
        <v/>
      </c>
      <c r="H18" s="404" t="str">
        <f ca="1">IF(B18="","",OFFSET(Tables!$F$59,0,ROW(H18)-8))</f>
        <v/>
      </c>
      <c r="I18" s="396" t="str">
        <f ca="1">IF(B18="","",OFFSET(Tables!$F$68,0,ROW(I18)-8))</f>
        <v/>
      </c>
      <c r="J18" s="395" t="str">
        <f ca="1">IF(B18="","",OFFSET(Tables!$F$77,0,ROW(J18)-8))</f>
        <v/>
      </c>
      <c r="K18" s="397" t="str">
        <f ca="1">IF(B18="","",OFFSET(Tables!$F$86,0,ROW(K18)-8))</f>
        <v/>
      </c>
      <c r="L18" s="401" t="str">
        <f ca="1">IF(B18="","",OFFSET(Tables!$F$95,0,ROW(L18)-8))</f>
        <v/>
      </c>
      <c r="M18" s="395" t="str">
        <f ca="1">IF(B18="","",OFFSET(Tables!$F$104,0,ROW(M18)-8))</f>
        <v/>
      </c>
      <c r="N18" s="404" t="str">
        <f ca="1">IF(B18="","",OFFSET(Tables!$F$113,0,ROW(N18)-8))</f>
        <v/>
      </c>
      <c r="O18" s="396" t="str">
        <f ca="1">IF(B18="","",OFFSET(Tables!$F$122,0,ROW(O18)-8))</f>
        <v/>
      </c>
      <c r="P18" s="395" t="str">
        <f ca="1">IF(B18="","",OFFSET(Tables!$F$131,0,ROW(P18)-8))</f>
        <v/>
      </c>
      <c r="Q18" s="397" t="str">
        <f ca="1">IF(B18="","",OFFSET(Tables!$F$140,0,ROW(Q18)-8))</f>
        <v/>
      </c>
      <c r="R18" s="401" t="str">
        <f ca="1">IF(B18="","",OFFSET(Tables!$F$149,0,ROW(R18)-8))</f>
        <v/>
      </c>
      <c r="S18" s="395" t="str">
        <f ca="1">IF(B18="","",OFFSET(Tables!$F$158,0,ROW(S18)-8))</f>
        <v/>
      </c>
      <c r="T18" s="397" t="str">
        <f ca="1">IF(B18="","",OFFSET(Tables!$F$167,0,ROW(T18)-8))</f>
        <v/>
      </c>
      <c r="U18" s="396" t="str">
        <f ca="1">IF($B18="","",OFFSET(Tables!$F$176,0,ROW(U18)-8))</f>
        <v/>
      </c>
      <c r="V18" s="395" t="str">
        <f ca="1">IF($B18="","",OFFSET(Tables!$F$185,0,ROW(V18)-8))</f>
        <v/>
      </c>
      <c r="W18" s="397" t="str">
        <f ca="1">IF($B18="","",OFFSET(Tables!$F$194,0,ROW(W18)-8))</f>
        <v/>
      </c>
      <c r="X18" s="396" t="str">
        <f ca="1">IF($B18="","",OFFSET(Tables!$F$203,0,ROW(X18)-8))</f>
        <v/>
      </c>
      <c r="Y18" s="395" t="str">
        <f ca="1">IF($B18="","",OFFSET(Tables!$F$212,0,ROW(Y18)-8))</f>
        <v/>
      </c>
      <c r="Z18" s="397" t="str">
        <f ca="1">IF($B$8="","",OFFSET(Tables!$F$221,0,ROW(Z18)-8))</f>
        <v/>
      </c>
      <c r="AA18" s="396" t="str">
        <f ca="1">IF($B18="","",OFFSET(Tables!$F$230,0,ROW(AA18)-8))</f>
        <v/>
      </c>
      <c r="AB18" s="395" t="str">
        <f ca="1">IF($B18="","",OFFSET(Tables!$F$239,0,ROW(AB18)-8))</f>
        <v/>
      </c>
      <c r="AC18" s="397" t="str">
        <f ca="1">IF($B$8="","",OFFSET(Tables!$F$248,0,ROW(AC18)-8))</f>
        <v/>
      </c>
    </row>
    <row r="19" spans="1:29" x14ac:dyDescent="0.2">
      <c r="A19" s="348" t="str">
        <f ca="1">IF(OFFSET(Tables!$F$5,0,ROW(B19)-8)&gt;0,OFFSET(Tables!$F$5,0,ROW(B19)-8),"")</f>
        <v/>
      </c>
      <c r="B19" s="286">
        <f ca="1">IF(OFFSET(Tables!$F$6,0,ROW(B19)-8)&gt;0,OFFSET(Tables!$F$6,0,ROW(B19)-8),"")</f>
        <v>12</v>
      </c>
      <c r="C19" s="396" t="str">
        <f ca="1">IF(B19="","",OFFSET(Tables!$F$14,0,ROW(C19)-8))</f>
        <v/>
      </c>
      <c r="D19" s="395" t="str">
        <f ca="1">IF(B19="","",OFFSET(Tables!$F$23,0,ROW(D19)-8))</f>
        <v/>
      </c>
      <c r="E19" s="397" t="str">
        <f ca="1">IF(B19="","",OFFSET(Tables!$F$32,0,ROW(E19)-8))</f>
        <v/>
      </c>
      <c r="F19" s="401" t="str">
        <f ca="1">IF(B19="","",OFFSET(Tables!$F$41,0,ROW(F19)-8))</f>
        <v/>
      </c>
      <c r="G19" s="395" t="str">
        <f ca="1">IF(B19="","",OFFSET(Tables!$F$50,0,ROW(G19)-8))</f>
        <v/>
      </c>
      <c r="H19" s="404" t="str">
        <f ca="1">IF(B19="","",OFFSET(Tables!$F$59,0,ROW(H19)-8))</f>
        <v/>
      </c>
      <c r="I19" s="396" t="str">
        <f ca="1">IF(B19="","",OFFSET(Tables!$F$68,0,ROW(I19)-8))</f>
        <v/>
      </c>
      <c r="J19" s="395" t="str">
        <f ca="1">IF(B19="","",OFFSET(Tables!$F$77,0,ROW(J19)-8))</f>
        <v/>
      </c>
      <c r="K19" s="397" t="str">
        <f ca="1">IF(B19="","",OFFSET(Tables!$F$86,0,ROW(K19)-8))</f>
        <v/>
      </c>
      <c r="L19" s="401" t="str">
        <f ca="1">IF(B19="","",OFFSET(Tables!$F$95,0,ROW(L19)-8))</f>
        <v/>
      </c>
      <c r="M19" s="395" t="str">
        <f ca="1">IF(B19="","",OFFSET(Tables!$F$104,0,ROW(M19)-8))</f>
        <v/>
      </c>
      <c r="N19" s="404" t="str">
        <f ca="1">IF(B19="","",OFFSET(Tables!$F$113,0,ROW(N19)-8))</f>
        <v/>
      </c>
      <c r="O19" s="396" t="str">
        <f ca="1">IF(B19="","",OFFSET(Tables!$F$122,0,ROW(O19)-8))</f>
        <v/>
      </c>
      <c r="P19" s="395" t="str">
        <f ca="1">IF(B19="","",OFFSET(Tables!$F$131,0,ROW(P19)-8))</f>
        <v/>
      </c>
      <c r="Q19" s="397" t="str">
        <f ca="1">IF(B19="","",OFFSET(Tables!$F$140,0,ROW(Q19)-8))</f>
        <v/>
      </c>
      <c r="R19" s="401" t="str">
        <f ca="1">IF(B19="","",OFFSET(Tables!$F$149,0,ROW(R19)-8))</f>
        <v/>
      </c>
      <c r="S19" s="395" t="str">
        <f ca="1">IF(B19="","",OFFSET(Tables!$F$158,0,ROW(S19)-8))</f>
        <v/>
      </c>
      <c r="T19" s="397" t="str">
        <f ca="1">IF(B19="","",OFFSET(Tables!$F$167,0,ROW(T19)-8))</f>
        <v/>
      </c>
      <c r="U19" s="396" t="str">
        <f ca="1">IF($B19="","",OFFSET(Tables!$F$176,0,ROW(U19)-8))</f>
        <v/>
      </c>
      <c r="V19" s="395" t="str">
        <f ca="1">IF($B19="","",OFFSET(Tables!$F$185,0,ROW(V19)-8))</f>
        <v/>
      </c>
      <c r="W19" s="397" t="str">
        <f ca="1">IF($B19="","",OFFSET(Tables!$F$194,0,ROW(W19)-8))</f>
        <v/>
      </c>
      <c r="X19" s="396" t="str">
        <f ca="1">IF($B19="","",OFFSET(Tables!$F$203,0,ROW(X19)-8))</f>
        <v/>
      </c>
      <c r="Y19" s="395" t="str">
        <f ca="1">IF($B19="","",OFFSET(Tables!$F$212,0,ROW(Y19)-8))</f>
        <v/>
      </c>
      <c r="Z19" s="397" t="str">
        <f ca="1">IF($B$8="","",OFFSET(Tables!$F$221,0,ROW(Z19)-8))</f>
        <v/>
      </c>
      <c r="AA19" s="396" t="str">
        <f ca="1">IF($B19="","",OFFSET(Tables!$F$230,0,ROW(AA19)-8))</f>
        <v/>
      </c>
      <c r="AB19" s="395" t="str">
        <f ca="1">IF($B19="","",OFFSET(Tables!$F$239,0,ROW(AB19)-8))</f>
        <v/>
      </c>
      <c r="AC19" s="397" t="str">
        <f ca="1">IF($B$8="","",OFFSET(Tables!$F$248,0,ROW(AC19)-8))</f>
        <v/>
      </c>
    </row>
    <row r="20" spans="1:29" x14ac:dyDescent="0.2">
      <c r="A20" s="348" t="str">
        <f ca="1">IF(OFFSET(Tables!$F$5,0,ROW(B20)-8)&gt;0,OFFSET(Tables!$F$5,0,ROW(B20)-8),"")</f>
        <v/>
      </c>
      <c r="B20" s="286">
        <f ca="1">IF(OFFSET(Tables!$F$6,0,ROW(B20)-8)&gt;0,OFFSET(Tables!$F$6,0,ROW(B20)-8),"")</f>
        <v>13</v>
      </c>
      <c r="C20" s="396" t="str">
        <f ca="1">IF(B20="","",OFFSET(Tables!$F$14,0,ROW(C20)-8))</f>
        <v/>
      </c>
      <c r="D20" s="395" t="str">
        <f ca="1">IF(B20="","",OFFSET(Tables!$F$23,0,ROW(D20)-8))</f>
        <v/>
      </c>
      <c r="E20" s="397" t="str">
        <f ca="1">IF(B20="","",OFFSET(Tables!$F$32,0,ROW(E20)-8))</f>
        <v/>
      </c>
      <c r="F20" s="401" t="str">
        <f ca="1">IF(B20="","",OFFSET(Tables!$F$41,0,ROW(F20)-8))</f>
        <v/>
      </c>
      <c r="G20" s="395" t="str">
        <f ca="1">IF(B20="","",OFFSET(Tables!$F$50,0,ROW(G20)-8))</f>
        <v/>
      </c>
      <c r="H20" s="404" t="str">
        <f ca="1">IF(B20="","",OFFSET(Tables!$F$59,0,ROW(H20)-8))</f>
        <v/>
      </c>
      <c r="I20" s="396" t="str">
        <f ca="1">IF(B20="","",OFFSET(Tables!$F$68,0,ROW(I20)-8))</f>
        <v/>
      </c>
      <c r="J20" s="395" t="str">
        <f ca="1">IF(B20="","",OFFSET(Tables!$F$77,0,ROW(J20)-8))</f>
        <v/>
      </c>
      <c r="K20" s="397" t="str">
        <f ca="1">IF(B20="","",OFFSET(Tables!$F$86,0,ROW(K20)-8))</f>
        <v/>
      </c>
      <c r="L20" s="401" t="str">
        <f ca="1">IF(B20="","",OFFSET(Tables!$F$95,0,ROW(L20)-8))</f>
        <v/>
      </c>
      <c r="M20" s="395" t="str">
        <f ca="1">IF(B20="","",OFFSET(Tables!$F$104,0,ROW(M20)-8))</f>
        <v/>
      </c>
      <c r="N20" s="404" t="str">
        <f ca="1">IF(B20="","",OFFSET(Tables!$F$113,0,ROW(N20)-8))</f>
        <v/>
      </c>
      <c r="O20" s="396" t="str">
        <f ca="1">IF(B20="","",OFFSET(Tables!$F$122,0,ROW(O20)-8))</f>
        <v/>
      </c>
      <c r="P20" s="395" t="str">
        <f ca="1">IF(B20="","",OFFSET(Tables!$F$131,0,ROW(P20)-8))</f>
        <v/>
      </c>
      <c r="Q20" s="397" t="str">
        <f ca="1">IF(B20="","",OFFSET(Tables!$F$140,0,ROW(Q20)-8))</f>
        <v/>
      </c>
      <c r="R20" s="401" t="str">
        <f ca="1">IF(B20="","",OFFSET(Tables!$F$149,0,ROW(R20)-8))</f>
        <v/>
      </c>
      <c r="S20" s="395" t="str">
        <f ca="1">IF(B20="","",OFFSET(Tables!$F$158,0,ROW(S20)-8))</f>
        <v/>
      </c>
      <c r="T20" s="397" t="str">
        <f ca="1">IF(B20="","",OFFSET(Tables!$F$167,0,ROW(T20)-8))</f>
        <v/>
      </c>
      <c r="U20" s="396" t="str">
        <f ca="1">IF($B20="","",OFFSET(Tables!$F$176,0,ROW(U20)-8))</f>
        <v/>
      </c>
      <c r="V20" s="395" t="str">
        <f ca="1">IF($B20="","",OFFSET(Tables!$F$185,0,ROW(V20)-8))</f>
        <v/>
      </c>
      <c r="W20" s="397" t="str">
        <f ca="1">IF($B20="","",OFFSET(Tables!$F$194,0,ROW(W20)-8))</f>
        <v/>
      </c>
      <c r="X20" s="396" t="str">
        <f ca="1">IF($B20="","",OFFSET(Tables!$F$203,0,ROW(X20)-8))</f>
        <v/>
      </c>
      <c r="Y20" s="395" t="str">
        <f ca="1">IF($B20="","",OFFSET(Tables!$F$212,0,ROW(Y20)-8))</f>
        <v/>
      </c>
      <c r="Z20" s="397" t="str">
        <f ca="1">IF($B$8="","",OFFSET(Tables!$F$221,0,ROW(Z20)-8))</f>
        <v/>
      </c>
      <c r="AA20" s="396" t="str">
        <f ca="1">IF($B20="","",OFFSET(Tables!$F$230,0,ROW(AA20)-8))</f>
        <v/>
      </c>
      <c r="AB20" s="395" t="str">
        <f ca="1">IF($B20="","",OFFSET(Tables!$F$239,0,ROW(AB20)-8))</f>
        <v/>
      </c>
      <c r="AC20" s="397" t="str">
        <f ca="1">IF($B$8="","",OFFSET(Tables!$F$248,0,ROW(AC20)-8))</f>
        <v/>
      </c>
    </row>
    <row r="21" spans="1:29" x14ac:dyDescent="0.2">
      <c r="A21" s="348" t="str">
        <f ca="1">IF(OFFSET(Tables!$F$5,0,ROW(B21)-8)&gt;0,OFFSET(Tables!$F$5,0,ROW(B21)-8),"")</f>
        <v/>
      </c>
      <c r="B21" s="286">
        <f ca="1">IF(OFFSET(Tables!$F$6,0,ROW(B21)-8)&gt;0,OFFSET(Tables!$F$6,0,ROW(B21)-8),"")</f>
        <v>14</v>
      </c>
      <c r="C21" s="396" t="str">
        <f ca="1">IF(B21="","",OFFSET(Tables!$F$14,0,ROW(C21)-8))</f>
        <v/>
      </c>
      <c r="D21" s="395" t="str">
        <f ca="1">IF(B21="","",OFFSET(Tables!$F$23,0,ROW(D21)-8))</f>
        <v/>
      </c>
      <c r="E21" s="397" t="str">
        <f ca="1">IF(B21="","",OFFSET(Tables!$F$32,0,ROW(E21)-8))</f>
        <v/>
      </c>
      <c r="F21" s="401" t="str">
        <f ca="1">IF(B21="","",OFFSET(Tables!$F$41,0,ROW(F21)-8))</f>
        <v/>
      </c>
      <c r="G21" s="395" t="str">
        <f ca="1">IF(B21="","",OFFSET(Tables!$F$50,0,ROW(G21)-8))</f>
        <v/>
      </c>
      <c r="H21" s="404" t="str">
        <f ca="1">IF(B21="","",OFFSET(Tables!$F$59,0,ROW(H21)-8))</f>
        <v/>
      </c>
      <c r="I21" s="396" t="str">
        <f ca="1">IF(B21="","",OFFSET(Tables!$F$68,0,ROW(I21)-8))</f>
        <v/>
      </c>
      <c r="J21" s="395" t="str">
        <f ca="1">IF(B21="","",OFFSET(Tables!$F$77,0,ROW(J21)-8))</f>
        <v/>
      </c>
      <c r="K21" s="397" t="str">
        <f ca="1">IF(B21="","",OFFSET(Tables!$F$86,0,ROW(K21)-8))</f>
        <v/>
      </c>
      <c r="L21" s="401" t="str">
        <f ca="1">IF(B21="","",OFFSET(Tables!$F$95,0,ROW(L21)-8))</f>
        <v/>
      </c>
      <c r="M21" s="395" t="str">
        <f ca="1">IF(B21="","",OFFSET(Tables!$F$104,0,ROW(M21)-8))</f>
        <v/>
      </c>
      <c r="N21" s="404" t="str">
        <f ca="1">IF(B21="","",OFFSET(Tables!$F$113,0,ROW(N21)-8))</f>
        <v/>
      </c>
      <c r="O21" s="396" t="str">
        <f ca="1">IF(B21="","",OFFSET(Tables!$F$122,0,ROW(O21)-8))</f>
        <v/>
      </c>
      <c r="P21" s="395" t="str">
        <f ca="1">IF(B21="","",OFFSET(Tables!$F$131,0,ROW(P21)-8))</f>
        <v/>
      </c>
      <c r="Q21" s="397" t="str">
        <f ca="1">IF(B21="","",OFFSET(Tables!$F$140,0,ROW(Q21)-8))</f>
        <v/>
      </c>
      <c r="R21" s="401" t="str">
        <f ca="1">IF(B21="","",OFFSET(Tables!$F$149,0,ROW(R21)-8))</f>
        <v/>
      </c>
      <c r="S21" s="395" t="str">
        <f ca="1">IF(B21="","",OFFSET(Tables!$F$158,0,ROW(S21)-8))</f>
        <v/>
      </c>
      <c r="T21" s="397" t="str">
        <f ca="1">IF(B21="","",OFFSET(Tables!$F$167,0,ROW(T21)-8))</f>
        <v/>
      </c>
      <c r="U21" s="396" t="str">
        <f ca="1">IF($B21="","",OFFSET(Tables!$F$176,0,ROW(U21)-8))</f>
        <v/>
      </c>
      <c r="V21" s="395" t="str">
        <f ca="1">IF($B21="","",OFFSET(Tables!$F$185,0,ROW(V21)-8))</f>
        <v/>
      </c>
      <c r="W21" s="397" t="str">
        <f ca="1">IF($B21="","",OFFSET(Tables!$F$194,0,ROW(W21)-8))</f>
        <v/>
      </c>
      <c r="X21" s="396" t="str">
        <f ca="1">IF($B21="","",OFFSET(Tables!$F$203,0,ROW(X21)-8))</f>
        <v/>
      </c>
      <c r="Y21" s="395" t="str">
        <f ca="1">IF($B21="","",OFFSET(Tables!$F$212,0,ROW(Y21)-8))</f>
        <v/>
      </c>
      <c r="Z21" s="397" t="str">
        <f ca="1">IF($B$8="","",OFFSET(Tables!$F$221,0,ROW(Z21)-8))</f>
        <v/>
      </c>
      <c r="AA21" s="396" t="str">
        <f ca="1">IF($B21="","",OFFSET(Tables!$F$230,0,ROW(AA21)-8))</f>
        <v/>
      </c>
      <c r="AB21" s="395" t="str">
        <f ca="1">IF($B21="","",OFFSET(Tables!$F$239,0,ROW(AB21)-8))</f>
        <v/>
      </c>
      <c r="AC21" s="397" t="str">
        <f ca="1">IF($B$8="","",OFFSET(Tables!$F$248,0,ROW(AC21)-8))</f>
        <v/>
      </c>
    </row>
    <row r="22" spans="1:29" x14ac:dyDescent="0.2">
      <c r="A22" s="348" t="str">
        <f ca="1">IF(OFFSET(Tables!$F$5,0,ROW(B22)-8)&gt;0,OFFSET(Tables!$F$5,0,ROW(B22)-8),"")</f>
        <v/>
      </c>
      <c r="B22" s="286">
        <f ca="1">IF(OFFSET(Tables!$F$6,0,ROW(B22)-8)&gt;0,OFFSET(Tables!$F$6,0,ROW(B22)-8),"")</f>
        <v>15</v>
      </c>
      <c r="C22" s="396" t="str">
        <f ca="1">IF(B22="","",OFFSET(Tables!$F$14,0,ROW(C22)-8))</f>
        <v/>
      </c>
      <c r="D22" s="395" t="str">
        <f ca="1">IF(B22="","",OFFSET(Tables!$F$23,0,ROW(D22)-8))</f>
        <v/>
      </c>
      <c r="E22" s="397" t="str">
        <f ca="1">IF(B22="","",OFFSET(Tables!$F$32,0,ROW(E22)-8))</f>
        <v/>
      </c>
      <c r="F22" s="401" t="str">
        <f ca="1">IF(B22="","",OFFSET(Tables!$F$41,0,ROW(F22)-8))</f>
        <v/>
      </c>
      <c r="G22" s="395" t="str">
        <f ca="1">IF(B22="","",OFFSET(Tables!$F$50,0,ROW(G22)-8))</f>
        <v/>
      </c>
      <c r="H22" s="404" t="str">
        <f ca="1">IF(B22="","",OFFSET(Tables!$F$59,0,ROW(H22)-8))</f>
        <v/>
      </c>
      <c r="I22" s="396" t="str">
        <f ca="1">IF(B22="","",OFFSET(Tables!$F$68,0,ROW(I22)-8))</f>
        <v/>
      </c>
      <c r="J22" s="395" t="str">
        <f ca="1">IF(B22="","",OFFSET(Tables!$F$77,0,ROW(J22)-8))</f>
        <v/>
      </c>
      <c r="K22" s="397" t="str">
        <f ca="1">IF(B22="","",OFFSET(Tables!$F$86,0,ROW(K22)-8))</f>
        <v/>
      </c>
      <c r="L22" s="401" t="str">
        <f ca="1">IF(B22="","",OFFSET(Tables!$F$95,0,ROW(L22)-8))</f>
        <v/>
      </c>
      <c r="M22" s="395" t="str">
        <f ca="1">IF(B22="","",OFFSET(Tables!$F$104,0,ROW(M22)-8))</f>
        <v/>
      </c>
      <c r="N22" s="404" t="str">
        <f ca="1">IF(B22="","",OFFSET(Tables!$F$113,0,ROW(N22)-8))</f>
        <v/>
      </c>
      <c r="O22" s="396" t="str">
        <f ca="1">IF(B22="","",OFFSET(Tables!$F$122,0,ROW(O22)-8))</f>
        <v/>
      </c>
      <c r="P22" s="395" t="str">
        <f ca="1">IF(B22="","",OFFSET(Tables!$F$131,0,ROW(P22)-8))</f>
        <v/>
      </c>
      <c r="Q22" s="397" t="str">
        <f ca="1">IF(B22="","",OFFSET(Tables!$F$140,0,ROW(Q22)-8))</f>
        <v/>
      </c>
      <c r="R22" s="401" t="str">
        <f ca="1">IF(B22="","",OFFSET(Tables!$F$149,0,ROW(R22)-8))</f>
        <v/>
      </c>
      <c r="S22" s="395" t="str">
        <f ca="1">IF(B22="","",OFFSET(Tables!$F$158,0,ROW(S22)-8))</f>
        <v/>
      </c>
      <c r="T22" s="397" t="str">
        <f ca="1">IF(B22="","",OFFSET(Tables!$F$167,0,ROW(T22)-8))</f>
        <v/>
      </c>
      <c r="U22" s="396" t="str">
        <f ca="1">IF($B22="","",OFFSET(Tables!$F$176,0,ROW(U22)-8))</f>
        <v/>
      </c>
      <c r="V22" s="395" t="str">
        <f ca="1">IF($B22="","",OFFSET(Tables!$F$185,0,ROW(V22)-8))</f>
        <v/>
      </c>
      <c r="W22" s="397" t="str">
        <f ca="1">IF($B22="","",OFFSET(Tables!$F$194,0,ROW(W22)-8))</f>
        <v/>
      </c>
      <c r="X22" s="396" t="str">
        <f ca="1">IF($B22="","",OFFSET(Tables!$F$203,0,ROW(X22)-8))</f>
        <v/>
      </c>
      <c r="Y22" s="395" t="str">
        <f ca="1">IF($B22="","",OFFSET(Tables!$F$212,0,ROW(Y22)-8))</f>
        <v/>
      </c>
      <c r="Z22" s="397" t="str">
        <f ca="1">IF($B$8="","",OFFSET(Tables!$F$221,0,ROW(Z22)-8))</f>
        <v/>
      </c>
      <c r="AA22" s="396" t="str">
        <f ca="1">IF($B22="","",OFFSET(Tables!$F$230,0,ROW(AA22)-8))</f>
        <v/>
      </c>
      <c r="AB22" s="395" t="str">
        <f ca="1">IF($B22="","",OFFSET(Tables!$F$239,0,ROW(AB22)-8))</f>
        <v/>
      </c>
      <c r="AC22" s="397" t="str">
        <f ca="1">IF($B$8="","",OFFSET(Tables!$F$248,0,ROW(AC22)-8))</f>
        <v/>
      </c>
    </row>
    <row r="23" spans="1:29" x14ac:dyDescent="0.2">
      <c r="A23" s="348" t="str">
        <f ca="1">IF(OFFSET(Tables!$F$5,0,ROW(B23)-8)&gt;0,OFFSET(Tables!$F$5,0,ROW(B23)-8),"")</f>
        <v/>
      </c>
      <c r="B23" s="286">
        <f ca="1">IF(OFFSET(Tables!$F$6,0,ROW(B23)-8)&gt;0,OFFSET(Tables!$F$6,0,ROW(B23)-8),"")</f>
        <v>16</v>
      </c>
      <c r="C23" s="396" t="str">
        <f ca="1">IF(B23="","",OFFSET(Tables!$F$14,0,ROW(C23)-8))</f>
        <v/>
      </c>
      <c r="D23" s="395" t="str">
        <f ca="1">IF(B23="","",OFFSET(Tables!$F$23,0,ROW(D23)-8))</f>
        <v/>
      </c>
      <c r="E23" s="397" t="str">
        <f ca="1">IF(B23="","",OFFSET(Tables!$F$32,0,ROW(E23)-8))</f>
        <v/>
      </c>
      <c r="F23" s="401" t="str">
        <f ca="1">IF(B23="","",OFFSET(Tables!$F$41,0,ROW(F23)-8))</f>
        <v/>
      </c>
      <c r="G23" s="395" t="str">
        <f ca="1">IF(B23="","",OFFSET(Tables!$F$50,0,ROW(G23)-8))</f>
        <v/>
      </c>
      <c r="H23" s="404" t="str">
        <f ca="1">IF(B23="","",OFFSET(Tables!$F$59,0,ROW(H23)-8))</f>
        <v/>
      </c>
      <c r="I23" s="396" t="str">
        <f ca="1">IF(B23="","",OFFSET(Tables!$F$68,0,ROW(I23)-8))</f>
        <v/>
      </c>
      <c r="J23" s="395" t="str">
        <f ca="1">IF(B23="","",OFFSET(Tables!$F$77,0,ROW(J23)-8))</f>
        <v/>
      </c>
      <c r="K23" s="397" t="str">
        <f ca="1">IF(B23="","",OFFSET(Tables!$F$86,0,ROW(K23)-8))</f>
        <v/>
      </c>
      <c r="L23" s="401" t="str">
        <f ca="1">IF(B23="","",OFFSET(Tables!$F$95,0,ROW(L23)-8))</f>
        <v/>
      </c>
      <c r="M23" s="395" t="str">
        <f ca="1">IF(B23="","",OFFSET(Tables!$F$104,0,ROW(M23)-8))</f>
        <v/>
      </c>
      <c r="N23" s="404" t="str">
        <f ca="1">IF(B23="","",OFFSET(Tables!$F$113,0,ROW(N23)-8))</f>
        <v/>
      </c>
      <c r="O23" s="396" t="str">
        <f ca="1">IF(B23="","",OFFSET(Tables!$F$122,0,ROW(O23)-8))</f>
        <v/>
      </c>
      <c r="P23" s="395" t="str">
        <f ca="1">IF(B23="","",OFFSET(Tables!$F$131,0,ROW(P23)-8))</f>
        <v/>
      </c>
      <c r="Q23" s="397" t="str">
        <f ca="1">IF(B23="","",OFFSET(Tables!$F$140,0,ROW(Q23)-8))</f>
        <v/>
      </c>
      <c r="R23" s="401" t="str">
        <f ca="1">IF(B23="","",OFFSET(Tables!$F$149,0,ROW(R23)-8))</f>
        <v/>
      </c>
      <c r="S23" s="395" t="str">
        <f ca="1">IF(B23="","",OFFSET(Tables!$F$158,0,ROW(S23)-8))</f>
        <v/>
      </c>
      <c r="T23" s="397" t="str">
        <f ca="1">IF(B23="","",OFFSET(Tables!$F$167,0,ROW(T23)-8))</f>
        <v/>
      </c>
      <c r="U23" s="396" t="str">
        <f ca="1">IF($B23="","",OFFSET(Tables!$F$176,0,ROW(U23)-8))</f>
        <v/>
      </c>
      <c r="V23" s="395" t="str">
        <f ca="1">IF($B23="","",OFFSET(Tables!$F$185,0,ROW(V23)-8))</f>
        <v/>
      </c>
      <c r="W23" s="397" t="str">
        <f ca="1">IF($B23="","",OFFSET(Tables!$F$194,0,ROW(W23)-8))</f>
        <v/>
      </c>
      <c r="X23" s="396" t="str">
        <f ca="1">IF($B23="","",OFFSET(Tables!$F$203,0,ROW(X23)-8))</f>
        <v/>
      </c>
      <c r="Y23" s="395" t="str">
        <f ca="1">IF($B23="","",OFFSET(Tables!$F$212,0,ROW(Y23)-8))</f>
        <v/>
      </c>
      <c r="Z23" s="397" t="str">
        <f ca="1">IF($B$8="","",OFFSET(Tables!$F$221,0,ROW(Z23)-8))</f>
        <v/>
      </c>
      <c r="AA23" s="396" t="str">
        <f ca="1">IF($B23="","",OFFSET(Tables!$F$230,0,ROW(AA23)-8))</f>
        <v/>
      </c>
      <c r="AB23" s="395" t="str">
        <f ca="1">IF($B23="","",OFFSET(Tables!$F$239,0,ROW(AB23)-8))</f>
        <v/>
      </c>
      <c r="AC23" s="397" t="str">
        <f ca="1">IF($B$8="","",OFFSET(Tables!$F$248,0,ROW(AC23)-8))</f>
        <v/>
      </c>
    </row>
    <row r="24" spans="1:29" x14ac:dyDescent="0.2">
      <c r="A24" s="348" t="str">
        <f ca="1">IF(OFFSET(Tables!$F$5,0,ROW(B24)-8)&gt;0,OFFSET(Tables!$F$5,0,ROW(B24)-8),"")</f>
        <v/>
      </c>
      <c r="B24" s="286">
        <f ca="1">IF(OFFSET(Tables!$F$6,0,ROW(B24)-8)&gt;0,OFFSET(Tables!$F$6,0,ROW(B24)-8),"")</f>
        <v>17</v>
      </c>
      <c r="C24" s="396" t="str">
        <f ca="1">IF(B24="","",OFFSET(Tables!$F$14,0,ROW(C24)-8))</f>
        <v/>
      </c>
      <c r="D24" s="395" t="str">
        <f ca="1">IF(B24="","",OFFSET(Tables!$F$23,0,ROW(D24)-8))</f>
        <v/>
      </c>
      <c r="E24" s="397" t="str">
        <f ca="1">IF(B24="","",OFFSET(Tables!$F$32,0,ROW(E24)-8))</f>
        <v/>
      </c>
      <c r="F24" s="401" t="str">
        <f ca="1">IF(B24="","",OFFSET(Tables!$F$41,0,ROW(F24)-8))</f>
        <v/>
      </c>
      <c r="G24" s="395" t="str">
        <f ca="1">IF(B24="","",OFFSET(Tables!$F$50,0,ROW(G24)-8))</f>
        <v/>
      </c>
      <c r="H24" s="404" t="str">
        <f ca="1">IF(B24="","",OFFSET(Tables!$F$59,0,ROW(H24)-8))</f>
        <v/>
      </c>
      <c r="I24" s="396" t="str">
        <f ca="1">IF(B24="","",OFFSET(Tables!$F$68,0,ROW(I24)-8))</f>
        <v/>
      </c>
      <c r="J24" s="395" t="str">
        <f ca="1">IF(B24="","",OFFSET(Tables!$F$77,0,ROW(J24)-8))</f>
        <v/>
      </c>
      <c r="K24" s="397" t="str">
        <f ca="1">IF(B24="","",OFFSET(Tables!$F$86,0,ROW(K24)-8))</f>
        <v/>
      </c>
      <c r="L24" s="401" t="str">
        <f ca="1">IF(B24="","",OFFSET(Tables!$F$95,0,ROW(L24)-8))</f>
        <v/>
      </c>
      <c r="M24" s="395" t="str">
        <f ca="1">IF(B24="","",OFFSET(Tables!$F$104,0,ROW(M24)-8))</f>
        <v/>
      </c>
      <c r="N24" s="404" t="str">
        <f ca="1">IF(B24="","",OFFSET(Tables!$F$113,0,ROW(N24)-8))</f>
        <v/>
      </c>
      <c r="O24" s="396" t="str">
        <f ca="1">IF(B24="","",OFFSET(Tables!$F$122,0,ROW(O24)-8))</f>
        <v/>
      </c>
      <c r="P24" s="395" t="str">
        <f ca="1">IF(B24="","",OFFSET(Tables!$F$131,0,ROW(P24)-8))</f>
        <v/>
      </c>
      <c r="Q24" s="397" t="str">
        <f ca="1">IF(B24="","",OFFSET(Tables!$F$140,0,ROW(Q24)-8))</f>
        <v/>
      </c>
      <c r="R24" s="401" t="str">
        <f ca="1">IF(B24="","",OFFSET(Tables!$F$149,0,ROW(R24)-8))</f>
        <v/>
      </c>
      <c r="S24" s="395" t="str">
        <f ca="1">IF(B24="","",OFFSET(Tables!$F$158,0,ROW(S24)-8))</f>
        <v/>
      </c>
      <c r="T24" s="397" t="str">
        <f ca="1">IF(B24="","",OFFSET(Tables!$F$167,0,ROW(T24)-8))</f>
        <v/>
      </c>
      <c r="U24" s="396" t="str">
        <f ca="1">IF($B24="","",OFFSET(Tables!$F$176,0,ROW(U24)-8))</f>
        <v/>
      </c>
      <c r="V24" s="395" t="str">
        <f ca="1">IF($B24="","",OFFSET(Tables!$F$185,0,ROW(V24)-8))</f>
        <v/>
      </c>
      <c r="W24" s="397" t="str">
        <f ca="1">IF($B24="","",OFFSET(Tables!$F$194,0,ROW(W24)-8))</f>
        <v/>
      </c>
      <c r="X24" s="396" t="str">
        <f ca="1">IF($B24="","",OFFSET(Tables!$F$203,0,ROW(X24)-8))</f>
        <v/>
      </c>
      <c r="Y24" s="395" t="str">
        <f ca="1">IF($B24="","",OFFSET(Tables!$F$212,0,ROW(Y24)-8))</f>
        <v/>
      </c>
      <c r="Z24" s="397" t="str">
        <f ca="1">IF($B$8="","",OFFSET(Tables!$F$221,0,ROW(Z24)-8))</f>
        <v/>
      </c>
      <c r="AA24" s="396" t="str">
        <f ca="1">IF($B24="","",OFFSET(Tables!$F$230,0,ROW(AA24)-8))</f>
        <v/>
      </c>
      <c r="AB24" s="395" t="str">
        <f ca="1">IF($B24="","",OFFSET(Tables!$F$239,0,ROW(AB24)-8))</f>
        <v/>
      </c>
      <c r="AC24" s="397" t="str">
        <f ca="1">IF($B$8="","",OFFSET(Tables!$F$248,0,ROW(AC24)-8))</f>
        <v/>
      </c>
    </row>
    <row r="25" spans="1:29" x14ac:dyDescent="0.2">
      <c r="A25" s="348" t="str">
        <f ca="1">IF(OFFSET(Tables!$F$5,0,ROW(B25)-8)&gt;0,OFFSET(Tables!$F$5,0,ROW(B25)-8),"")</f>
        <v/>
      </c>
      <c r="B25" s="286">
        <f ca="1">IF(OFFSET(Tables!$F$6,0,ROW(B25)-8)&gt;0,OFFSET(Tables!$F$6,0,ROW(B25)-8),"")</f>
        <v>18</v>
      </c>
      <c r="C25" s="396" t="str">
        <f ca="1">IF(B25="","",OFFSET(Tables!$F$14,0,ROW(C25)-8))</f>
        <v/>
      </c>
      <c r="D25" s="395" t="str">
        <f ca="1">IF(B25="","",OFFSET(Tables!$F$23,0,ROW(D25)-8))</f>
        <v/>
      </c>
      <c r="E25" s="397" t="str">
        <f ca="1">IF(B25="","",OFFSET(Tables!$F$32,0,ROW(E25)-8))</f>
        <v/>
      </c>
      <c r="F25" s="401" t="str">
        <f ca="1">IF(B25="","",OFFSET(Tables!$F$41,0,ROW(F25)-8))</f>
        <v/>
      </c>
      <c r="G25" s="395" t="str">
        <f ca="1">IF(B25="","",OFFSET(Tables!$F$50,0,ROW(G25)-8))</f>
        <v/>
      </c>
      <c r="H25" s="404" t="str">
        <f ca="1">IF(B25="","",OFFSET(Tables!$F$59,0,ROW(H25)-8))</f>
        <v/>
      </c>
      <c r="I25" s="396" t="str">
        <f ca="1">IF(B25="","",OFFSET(Tables!$F$68,0,ROW(I25)-8))</f>
        <v/>
      </c>
      <c r="J25" s="395" t="str">
        <f ca="1">IF(B25="","",OFFSET(Tables!$F$77,0,ROW(J25)-8))</f>
        <v/>
      </c>
      <c r="K25" s="397" t="str">
        <f ca="1">IF(B25="","",OFFSET(Tables!$F$86,0,ROW(K25)-8))</f>
        <v/>
      </c>
      <c r="L25" s="401" t="str">
        <f ca="1">IF(B25="","",OFFSET(Tables!$F$95,0,ROW(L25)-8))</f>
        <v/>
      </c>
      <c r="M25" s="395" t="str">
        <f ca="1">IF(B25="","",OFFSET(Tables!$F$104,0,ROW(M25)-8))</f>
        <v/>
      </c>
      <c r="N25" s="404" t="str">
        <f ca="1">IF(B25="","",OFFSET(Tables!$F$113,0,ROW(N25)-8))</f>
        <v/>
      </c>
      <c r="O25" s="396" t="str">
        <f ca="1">IF(B25="","",OFFSET(Tables!$F$122,0,ROW(O25)-8))</f>
        <v/>
      </c>
      <c r="P25" s="395" t="str">
        <f ca="1">IF(B25="","",OFFSET(Tables!$F$131,0,ROW(P25)-8))</f>
        <v/>
      </c>
      <c r="Q25" s="397" t="str">
        <f ca="1">IF(B25="","",OFFSET(Tables!$F$140,0,ROW(Q25)-8))</f>
        <v/>
      </c>
      <c r="R25" s="401" t="str">
        <f ca="1">IF(B25="","",OFFSET(Tables!$F$149,0,ROW(R25)-8))</f>
        <v/>
      </c>
      <c r="S25" s="395" t="str">
        <f ca="1">IF(B25="","",OFFSET(Tables!$F$158,0,ROW(S25)-8))</f>
        <v/>
      </c>
      <c r="T25" s="397" t="str">
        <f ca="1">IF(B25="","",OFFSET(Tables!$F$167,0,ROW(T25)-8))</f>
        <v/>
      </c>
      <c r="U25" s="396" t="str">
        <f ca="1">IF($B25="","",OFFSET(Tables!$F$176,0,ROW(U25)-8))</f>
        <v/>
      </c>
      <c r="V25" s="395" t="str">
        <f ca="1">IF($B25="","",OFFSET(Tables!$F$185,0,ROW(V25)-8))</f>
        <v/>
      </c>
      <c r="W25" s="397" t="str">
        <f ca="1">IF($B25="","",OFFSET(Tables!$F$194,0,ROW(W25)-8))</f>
        <v/>
      </c>
      <c r="X25" s="396" t="str">
        <f ca="1">IF($B25="","",OFFSET(Tables!$F$203,0,ROW(X25)-8))</f>
        <v/>
      </c>
      <c r="Y25" s="395" t="str">
        <f ca="1">IF($B25="","",OFFSET(Tables!$F$212,0,ROW(Y25)-8))</f>
        <v/>
      </c>
      <c r="Z25" s="397" t="str">
        <f ca="1">IF($B$8="","",OFFSET(Tables!$F$221,0,ROW(Z25)-8))</f>
        <v/>
      </c>
      <c r="AA25" s="396" t="str">
        <f ca="1">IF($B25="","",OFFSET(Tables!$F$230,0,ROW(AA25)-8))</f>
        <v/>
      </c>
      <c r="AB25" s="395" t="str">
        <f ca="1">IF($B25="","",OFFSET(Tables!$F$239,0,ROW(AB25)-8))</f>
        <v/>
      </c>
      <c r="AC25" s="397" t="str">
        <f ca="1">IF($B$8="","",OFFSET(Tables!$F$248,0,ROW(AC25)-8))</f>
        <v/>
      </c>
    </row>
    <row r="26" spans="1:29" x14ac:dyDescent="0.2">
      <c r="A26" s="348" t="str">
        <f ca="1">IF(OFFSET(Tables!$F$5,0,ROW(B26)-8)&gt;0,OFFSET(Tables!$F$5,0,ROW(B26)-8),"")</f>
        <v/>
      </c>
      <c r="B26" s="286">
        <f ca="1">IF(OFFSET(Tables!$F$6,0,ROW(B26)-8)&gt;0,OFFSET(Tables!$F$6,0,ROW(B26)-8),"")</f>
        <v>19</v>
      </c>
      <c r="C26" s="396" t="str">
        <f ca="1">IF(B26="","",OFFSET(Tables!$F$14,0,ROW(C26)-8))</f>
        <v/>
      </c>
      <c r="D26" s="395" t="str">
        <f ca="1">IF(B26="","",OFFSET(Tables!$F$23,0,ROW(D26)-8))</f>
        <v/>
      </c>
      <c r="E26" s="397" t="str">
        <f ca="1">IF(B26="","",OFFSET(Tables!$F$32,0,ROW(E26)-8))</f>
        <v/>
      </c>
      <c r="F26" s="401" t="str">
        <f ca="1">IF(B26="","",OFFSET(Tables!$F$41,0,ROW(F26)-8))</f>
        <v/>
      </c>
      <c r="G26" s="395" t="str">
        <f ca="1">IF(B26="","",OFFSET(Tables!$F$50,0,ROW(G26)-8))</f>
        <v/>
      </c>
      <c r="H26" s="404" t="str">
        <f ca="1">IF(B26="","",OFFSET(Tables!$F$59,0,ROW(H26)-8))</f>
        <v/>
      </c>
      <c r="I26" s="396" t="str">
        <f ca="1">IF(B26="","",OFFSET(Tables!$F$68,0,ROW(I26)-8))</f>
        <v/>
      </c>
      <c r="J26" s="395" t="str">
        <f ca="1">IF(B26="","",OFFSET(Tables!$F$77,0,ROW(J26)-8))</f>
        <v/>
      </c>
      <c r="K26" s="397" t="str">
        <f ca="1">IF(B26="","",OFFSET(Tables!$F$86,0,ROW(K26)-8))</f>
        <v/>
      </c>
      <c r="L26" s="401" t="str">
        <f ca="1">IF(B26="","",OFFSET(Tables!$F$95,0,ROW(L26)-8))</f>
        <v/>
      </c>
      <c r="M26" s="395" t="str">
        <f ca="1">IF(B26="","",OFFSET(Tables!$F$104,0,ROW(M26)-8))</f>
        <v/>
      </c>
      <c r="N26" s="404" t="str">
        <f ca="1">IF(B26="","",OFFSET(Tables!$F$113,0,ROW(N26)-8))</f>
        <v/>
      </c>
      <c r="O26" s="396" t="str">
        <f ca="1">IF(B26="","",OFFSET(Tables!$F$122,0,ROW(O26)-8))</f>
        <v/>
      </c>
      <c r="P26" s="395" t="str">
        <f ca="1">IF(B26="","",OFFSET(Tables!$F$131,0,ROW(P26)-8))</f>
        <v/>
      </c>
      <c r="Q26" s="397" t="str">
        <f ca="1">IF(B26="","",OFFSET(Tables!$F$140,0,ROW(Q26)-8))</f>
        <v/>
      </c>
      <c r="R26" s="401" t="str">
        <f ca="1">IF(B26="","",OFFSET(Tables!$F$149,0,ROW(R26)-8))</f>
        <v/>
      </c>
      <c r="S26" s="395" t="str">
        <f ca="1">IF(B26="","",OFFSET(Tables!$F$158,0,ROW(S26)-8))</f>
        <v/>
      </c>
      <c r="T26" s="397" t="str">
        <f ca="1">IF(B26="","",OFFSET(Tables!$F$167,0,ROW(T26)-8))</f>
        <v/>
      </c>
      <c r="U26" s="396" t="str">
        <f ca="1">IF($B26="","",OFFSET(Tables!$F$176,0,ROW(U26)-8))</f>
        <v/>
      </c>
      <c r="V26" s="395" t="str">
        <f ca="1">IF($B26="","",OFFSET(Tables!$F$185,0,ROW(V26)-8))</f>
        <v/>
      </c>
      <c r="W26" s="397" t="str">
        <f ca="1">IF($B26="","",OFFSET(Tables!$F$194,0,ROW(W26)-8))</f>
        <v/>
      </c>
      <c r="X26" s="396" t="str">
        <f ca="1">IF($B26="","",OFFSET(Tables!$F$203,0,ROW(X26)-8))</f>
        <v/>
      </c>
      <c r="Y26" s="395" t="str">
        <f ca="1">IF($B26="","",OFFSET(Tables!$F$212,0,ROW(Y26)-8))</f>
        <v/>
      </c>
      <c r="Z26" s="397" t="str">
        <f ca="1">IF($B$8="","",OFFSET(Tables!$F$221,0,ROW(Z26)-8))</f>
        <v/>
      </c>
      <c r="AA26" s="396" t="str">
        <f ca="1">IF($B26="","",OFFSET(Tables!$F$230,0,ROW(AA26)-8))</f>
        <v/>
      </c>
      <c r="AB26" s="395" t="str">
        <f ca="1">IF($B26="","",OFFSET(Tables!$F$239,0,ROW(AB26)-8))</f>
        <v/>
      </c>
      <c r="AC26" s="397" t="str">
        <f ca="1">IF($B$8="","",OFFSET(Tables!$F$248,0,ROW(AC26)-8))</f>
        <v/>
      </c>
    </row>
    <row r="27" spans="1:29" x14ac:dyDescent="0.2">
      <c r="A27" s="348" t="str">
        <f ca="1">IF(OFFSET(Tables!$F$5,0,ROW(B27)-8)&gt;0,OFFSET(Tables!$F$5,0,ROW(B27)-8),"")</f>
        <v/>
      </c>
      <c r="B27" s="286">
        <f ca="1">IF(OFFSET(Tables!$F$6,0,ROW(B27)-8)&gt;0,OFFSET(Tables!$F$6,0,ROW(B27)-8),"")</f>
        <v>20</v>
      </c>
      <c r="C27" s="396" t="str">
        <f ca="1">IF(B27="","",OFFSET(Tables!$F$14,0,ROW(C27)-8))</f>
        <v/>
      </c>
      <c r="D27" s="395" t="str">
        <f ca="1">IF(B27="","",OFFSET(Tables!$F$23,0,ROW(D27)-8))</f>
        <v/>
      </c>
      <c r="E27" s="397" t="str">
        <f ca="1">IF(B27="","",OFFSET(Tables!$F$32,0,ROW(E27)-8))</f>
        <v/>
      </c>
      <c r="F27" s="401" t="str">
        <f ca="1">IF(B27="","",OFFSET(Tables!$F$41,0,ROW(F27)-8))</f>
        <v/>
      </c>
      <c r="G27" s="395" t="str">
        <f ca="1">IF(B27="","",OFFSET(Tables!$F$50,0,ROW(G27)-8))</f>
        <v/>
      </c>
      <c r="H27" s="404" t="str">
        <f ca="1">IF(B27="","",OFFSET(Tables!$F$59,0,ROW(H27)-8))</f>
        <v/>
      </c>
      <c r="I27" s="396" t="str">
        <f ca="1">IF(B27="","",OFFSET(Tables!$F$68,0,ROW(I27)-8))</f>
        <v/>
      </c>
      <c r="J27" s="395" t="str">
        <f ca="1">IF(B27="","",OFFSET(Tables!$F$77,0,ROW(J27)-8))</f>
        <v/>
      </c>
      <c r="K27" s="397" t="str">
        <f ca="1">IF(B27="","",OFFSET(Tables!$F$86,0,ROW(K27)-8))</f>
        <v/>
      </c>
      <c r="L27" s="401" t="str">
        <f ca="1">IF(B27="","",OFFSET(Tables!$F$95,0,ROW(L27)-8))</f>
        <v/>
      </c>
      <c r="M27" s="395" t="str">
        <f ca="1">IF(B27="","",OFFSET(Tables!$F$104,0,ROW(M27)-8))</f>
        <v/>
      </c>
      <c r="N27" s="404" t="str">
        <f ca="1">IF(B27="","",OFFSET(Tables!$F$113,0,ROW(N27)-8))</f>
        <v/>
      </c>
      <c r="O27" s="396" t="str">
        <f ca="1">IF(B27="","",OFFSET(Tables!$F$122,0,ROW(O27)-8))</f>
        <v/>
      </c>
      <c r="P27" s="395" t="str">
        <f ca="1">IF(B27="","",OFFSET(Tables!$F$131,0,ROW(P27)-8))</f>
        <v/>
      </c>
      <c r="Q27" s="397" t="str">
        <f ca="1">IF(B27="","",OFFSET(Tables!$F$140,0,ROW(Q27)-8))</f>
        <v/>
      </c>
      <c r="R27" s="401" t="str">
        <f ca="1">IF(B27="","",OFFSET(Tables!$F$149,0,ROW(R27)-8))</f>
        <v/>
      </c>
      <c r="S27" s="395" t="str">
        <f ca="1">IF(B27="","",OFFSET(Tables!$F$158,0,ROW(S27)-8))</f>
        <v/>
      </c>
      <c r="T27" s="397" t="str">
        <f ca="1">IF(B27="","",OFFSET(Tables!$F$167,0,ROW(T27)-8))</f>
        <v/>
      </c>
      <c r="U27" s="396" t="str">
        <f ca="1">IF($B27="","",OFFSET(Tables!$F$176,0,ROW(U27)-8))</f>
        <v/>
      </c>
      <c r="V27" s="395" t="str">
        <f ca="1">IF($B27="","",OFFSET(Tables!$F$185,0,ROW(V27)-8))</f>
        <v/>
      </c>
      <c r="W27" s="397" t="str">
        <f ca="1">IF($B27="","",OFFSET(Tables!$F$194,0,ROW(W27)-8))</f>
        <v/>
      </c>
      <c r="X27" s="396" t="str">
        <f ca="1">IF($B27="","",OFFSET(Tables!$F$203,0,ROW(X27)-8))</f>
        <v/>
      </c>
      <c r="Y27" s="395" t="str">
        <f ca="1">IF($B27="","",OFFSET(Tables!$F$212,0,ROW(Y27)-8))</f>
        <v/>
      </c>
      <c r="Z27" s="397" t="str">
        <f ca="1">IF($B$8="","",OFFSET(Tables!$F$221,0,ROW(Z27)-8))</f>
        <v/>
      </c>
      <c r="AA27" s="396" t="str">
        <f ca="1">IF($B27="","",OFFSET(Tables!$F$230,0,ROW(AA27)-8))</f>
        <v/>
      </c>
      <c r="AB27" s="395" t="str">
        <f ca="1">IF($B27="","",OFFSET(Tables!$F$239,0,ROW(AB27)-8))</f>
        <v/>
      </c>
      <c r="AC27" s="397" t="str">
        <f ca="1">IF($B$8="","",OFFSET(Tables!$F$248,0,ROW(AC27)-8))</f>
        <v/>
      </c>
    </row>
    <row r="28" spans="1:29" x14ac:dyDescent="0.2">
      <c r="A28" s="348" t="str">
        <f ca="1">IF(OFFSET(Tables!$F$5,0,ROW(B28)-8)&gt;0,OFFSET(Tables!$F$5,0,ROW(B28)-8),"")</f>
        <v/>
      </c>
      <c r="B28" s="286">
        <f ca="1">IF(OFFSET(Tables!$F$6,0,ROW(B28)-8)&gt;0,OFFSET(Tables!$F$6,0,ROW(B28)-8),"")</f>
        <v>21</v>
      </c>
      <c r="C28" s="396" t="str">
        <f ca="1">IF(B28="","",OFFSET(Tables!$F$14,0,ROW(C28)-8))</f>
        <v/>
      </c>
      <c r="D28" s="395" t="str">
        <f ca="1">IF(B28="","",OFFSET(Tables!$F$23,0,ROW(D28)-8))</f>
        <v/>
      </c>
      <c r="E28" s="397" t="str">
        <f ca="1">IF(B28="","",OFFSET(Tables!$F$32,0,ROW(E28)-8))</f>
        <v/>
      </c>
      <c r="F28" s="401" t="str">
        <f ca="1">IF(B28="","",OFFSET(Tables!$F$41,0,ROW(F28)-8))</f>
        <v/>
      </c>
      <c r="G28" s="395" t="str">
        <f ca="1">IF(B28="","",OFFSET(Tables!$F$50,0,ROW(G28)-8))</f>
        <v/>
      </c>
      <c r="H28" s="404" t="str">
        <f ca="1">IF(B28="","",OFFSET(Tables!$F$59,0,ROW(H28)-8))</f>
        <v/>
      </c>
      <c r="I28" s="396" t="str">
        <f ca="1">IF(B28="","",OFFSET(Tables!$F$68,0,ROW(I28)-8))</f>
        <v/>
      </c>
      <c r="J28" s="395" t="str">
        <f ca="1">IF(B28="","",OFFSET(Tables!$F$77,0,ROW(J28)-8))</f>
        <v/>
      </c>
      <c r="K28" s="397" t="str">
        <f ca="1">IF(B28="","",OFFSET(Tables!$F$86,0,ROW(K28)-8))</f>
        <v/>
      </c>
      <c r="L28" s="401" t="str">
        <f ca="1">IF(B28="","",OFFSET(Tables!$F$95,0,ROW(L28)-8))</f>
        <v/>
      </c>
      <c r="M28" s="395" t="str">
        <f ca="1">IF(B28="","",OFFSET(Tables!$F$104,0,ROW(M28)-8))</f>
        <v/>
      </c>
      <c r="N28" s="404" t="str">
        <f ca="1">IF(B28="","",OFFSET(Tables!$F$113,0,ROW(N28)-8))</f>
        <v/>
      </c>
      <c r="O28" s="396" t="str">
        <f ca="1">IF(B28="","",OFFSET(Tables!$F$122,0,ROW(O28)-8))</f>
        <v/>
      </c>
      <c r="P28" s="395" t="str">
        <f ca="1">IF(B28="","",OFFSET(Tables!$F$131,0,ROW(P28)-8))</f>
        <v/>
      </c>
      <c r="Q28" s="397" t="str">
        <f ca="1">IF(B28="","",OFFSET(Tables!$F$140,0,ROW(Q28)-8))</f>
        <v/>
      </c>
      <c r="R28" s="401" t="str">
        <f ca="1">IF(B28="","",OFFSET(Tables!$F$149,0,ROW(R28)-8))</f>
        <v/>
      </c>
      <c r="S28" s="395" t="str">
        <f ca="1">IF(B28="","",OFFSET(Tables!$F$158,0,ROW(S28)-8))</f>
        <v/>
      </c>
      <c r="T28" s="397" t="str">
        <f ca="1">IF(B28="","",OFFSET(Tables!$F$167,0,ROW(T28)-8))</f>
        <v/>
      </c>
      <c r="U28" s="396" t="str">
        <f ca="1">IF($B28="","",OFFSET(Tables!$F$176,0,ROW(U28)-8))</f>
        <v/>
      </c>
      <c r="V28" s="395" t="str">
        <f ca="1">IF($B28="","",OFFSET(Tables!$F$185,0,ROW(V28)-8))</f>
        <v/>
      </c>
      <c r="W28" s="397" t="str">
        <f ca="1">IF($B28="","",OFFSET(Tables!$F$194,0,ROW(W28)-8))</f>
        <v/>
      </c>
      <c r="X28" s="396" t="str">
        <f ca="1">IF($B28="","",OFFSET(Tables!$F$203,0,ROW(X28)-8))</f>
        <v/>
      </c>
      <c r="Y28" s="395" t="str">
        <f ca="1">IF($B28="","",OFFSET(Tables!$F$212,0,ROW(Y28)-8))</f>
        <v/>
      </c>
      <c r="Z28" s="397" t="str">
        <f ca="1">IF($B$8="","",OFFSET(Tables!$F$221,0,ROW(Z28)-8))</f>
        <v/>
      </c>
      <c r="AA28" s="396" t="str">
        <f ca="1">IF($B28="","",OFFSET(Tables!$F$230,0,ROW(AA28)-8))</f>
        <v/>
      </c>
      <c r="AB28" s="395" t="str">
        <f ca="1">IF($B28="","",OFFSET(Tables!$F$239,0,ROW(AB28)-8))</f>
        <v/>
      </c>
      <c r="AC28" s="397" t="str">
        <f ca="1">IF($B$8="","",OFFSET(Tables!$F$248,0,ROW(AC28)-8))</f>
        <v/>
      </c>
    </row>
    <row r="29" spans="1:29" x14ac:dyDescent="0.2">
      <c r="A29" s="348" t="str">
        <f ca="1">IF(OFFSET(Tables!$F$5,0,ROW(B29)-8)&gt;0,OFFSET(Tables!$F$5,0,ROW(B29)-8),"")</f>
        <v/>
      </c>
      <c r="B29" s="286">
        <f ca="1">IF(OFFSET(Tables!$F$6,0,ROW(B29)-8)&gt;0,OFFSET(Tables!$F$6,0,ROW(B29)-8),"")</f>
        <v>22</v>
      </c>
      <c r="C29" s="396" t="str">
        <f ca="1">IF(B29="","",OFFSET(Tables!$F$14,0,ROW(C29)-8))</f>
        <v/>
      </c>
      <c r="D29" s="395" t="str">
        <f ca="1">IF(B29="","",OFFSET(Tables!$F$23,0,ROW(D29)-8))</f>
        <v/>
      </c>
      <c r="E29" s="397" t="str">
        <f ca="1">IF(B29="","",OFFSET(Tables!$F$32,0,ROW(E29)-8))</f>
        <v/>
      </c>
      <c r="F29" s="401" t="str">
        <f ca="1">IF(B29="","",OFFSET(Tables!$F$41,0,ROW(F29)-8))</f>
        <v/>
      </c>
      <c r="G29" s="395" t="str">
        <f ca="1">IF(B29="","",OFFSET(Tables!$F$50,0,ROW(G29)-8))</f>
        <v/>
      </c>
      <c r="H29" s="404" t="str">
        <f ca="1">IF(B29="","",OFFSET(Tables!$F$59,0,ROW(H29)-8))</f>
        <v/>
      </c>
      <c r="I29" s="396" t="str">
        <f ca="1">IF(B29="","",OFFSET(Tables!$F$68,0,ROW(I29)-8))</f>
        <v/>
      </c>
      <c r="J29" s="395" t="str">
        <f ca="1">IF(B29="","",OFFSET(Tables!$F$77,0,ROW(J29)-8))</f>
        <v/>
      </c>
      <c r="K29" s="397" t="str">
        <f ca="1">IF(B29="","",OFFSET(Tables!$F$86,0,ROW(K29)-8))</f>
        <v/>
      </c>
      <c r="L29" s="401" t="str">
        <f ca="1">IF(B29="","",OFFSET(Tables!$F$95,0,ROW(L29)-8))</f>
        <v/>
      </c>
      <c r="M29" s="395" t="str">
        <f ca="1">IF(B29="","",OFFSET(Tables!$F$104,0,ROW(M29)-8))</f>
        <v/>
      </c>
      <c r="N29" s="404" t="str">
        <f ca="1">IF(B29="","",OFFSET(Tables!$F$113,0,ROW(N29)-8))</f>
        <v/>
      </c>
      <c r="O29" s="396" t="str">
        <f ca="1">IF(B29="","",OFFSET(Tables!$F$122,0,ROW(O29)-8))</f>
        <v/>
      </c>
      <c r="P29" s="395" t="str">
        <f ca="1">IF(B29="","",OFFSET(Tables!$F$131,0,ROW(P29)-8))</f>
        <v/>
      </c>
      <c r="Q29" s="397" t="str">
        <f ca="1">IF(B29="","",OFFSET(Tables!$F$140,0,ROW(Q29)-8))</f>
        <v/>
      </c>
      <c r="R29" s="401" t="str">
        <f ca="1">IF(B29="","",OFFSET(Tables!$F$149,0,ROW(R29)-8))</f>
        <v/>
      </c>
      <c r="S29" s="395" t="str">
        <f ca="1">IF(B29="","",OFFSET(Tables!$F$158,0,ROW(S29)-8))</f>
        <v/>
      </c>
      <c r="T29" s="397" t="str">
        <f ca="1">IF(B29="","",OFFSET(Tables!$F$167,0,ROW(T29)-8))</f>
        <v/>
      </c>
      <c r="U29" s="396" t="str">
        <f ca="1">IF($B29="","",OFFSET(Tables!$F$176,0,ROW(U29)-8))</f>
        <v/>
      </c>
      <c r="V29" s="395" t="str">
        <f ca="1">IF($B29="","",OFFSET(Tables!$F$185,0,ROW(V29)-8))</f>
        <v/>
      </c>
      <c r="W29" s="397" t="str">
        <f ca="1">IF($B29="","",OFFSET(Tables!$F$194,0,ROW(W29)-8))</f>
        <v/>
      </c>
      <c r="X29" s="396" t="str">
        <f ca="1">IF($B29="","",OFFSET(Tables!$F$203,0,ROW(X29)-8))</f>
        <v/>
      </c>
      <c r="Y29" s="395" t="str">
        <f ca="1">IF($B29="","",OFFSET(Tables!$F$212,0,ROW(Y29)-8))</f>
        <v/>
      </c>
      <c r="Z29" s="397" t="str">
        <f ca="1">IF($B$8="","",OFFSET(Tables!$F$221,0,ROW(Z29)-8))</f>
        <v/>
      </c>
      <c r="AA29" s="396" t="str">
        <f ca="1">IF($B29="","",OFFSET(Tables!$F$230,0,ROW(AA29)-8))</f>
        <v/>
      </c>
      <c r="AB29" s="395" t="str">
        <f ca="1">IF($B29="","",OFFSET(Tables!$F$239,0,ROW(AB29)-8))</f>
        <v/>
      </c>
      <c r="AC29" s="397" t="str">
        <f ca="1">IF($B$8="","",OFFSET(Tables!$F$248,0,ROW(AC29)-8))</f>
        <v/>
      </c>
    </row>
    <row r="30" spans="1:29" x14ac:dyDescent="0.2">
      <c r="A30" s="348" t="str">
        <f ca="1">IF(OFFSET(Tables!$F$5,0,ROW(B30)-8)&gt;0,OFFSET(Tables!$F$5,0,ROW(B30)-8),"")</f>
        <v/>
      </c>
      <c r="B30" s="286">
        <f ca="1">IF(OFFSET(Tables!$F$6,0,ROW(B30)-8)&gt;0,OFFSET(Tables!$F$6,0,ROW(B30)-8),"")</f>
        <v>23</v>
      </c>
      <c r="C30" s="396" t="str">
        <f ca="1">IF(B30="","",OFFSET(Tables!$F$14,0,ROW(C30)-8))</f>
        <v/>
      </c>
      <c r="D30" s="395" t="str">
        <f ca="1">IF(B30="","",OFFSET(Tables!$F$23,0,ROW(D30)-8))</f>
        <v/>
      </c>
      <c r="E30" s="397" t="str">
        <f ca="1">IF(B30="","",OFFSET(Tables!$F$32,0,ROW(E30)-8))</f>
        <v/>
      </c>
      <c r="F30" s="401" t="str">
        <f ca="1">IF(B30="","",OFFSET(Tables!$F$41,0,ROW(F30)-8))</f>
        <v/>
      </c>
      <c r="G30" s="395" t="str">
        <f ca="1">IF(B30="","",OFFSET(Tables!$F$50,0,ROW(G30)-8))</f>
        <v/>
      </c>
      <c r="H30" s="404" t="str">
        <f ca="1">IF(B30="","",OFFSET(Tables!$F$59,0,ROW(H30)-8))</f>
        <v/>
      </c>
      <c r="I30" s="396" t="str">
        <f ca="1">IF(B30="","",OFFSET(Tables!$F$68,0,ROW(I30)-8))</f>
        <v/>
      </c>
      <c r="J30" s="395" t="str">
        <f ca="1">IF(B30="","",OFFSET(Tables!$F$77,0,ROW(J30)-8))</f>
        <v/>
      </c>
      <c r="K30" s="397" t="str">
        <f ca="1">IF(B30="","",OFFSET(Tables!$F$86,0,ROW(K30)-8))</f>
        <v/>
      </c>
      <c r="L30" s="401" t="str">
        <f ca="1">IF(B30="","",OFFSET(Tables!$F$95,0,ROW(L30)-8))</f>
        <v/>
      </c>
      <c r="M30" s="395" t="str">
        <f ca="1">IF(B30="","",OFFSET(Tables!$F$104,0,ROW(M30)-8))</f>
        <v/>
      </c>
      <c r="N30" s="404" t="str">
        <f ca="1">IF(B30="","",OFFSET(Tables!$F$113,0,ROW(N30)-8))</f>
        <v/>
      </c>
      <c r="O30" s="396" t="str">
        <f ca="1">IF(B30="","",OFFSET(Tables!$F$122,0,ROW(O30)-8))</f>
        <v/>
      </c>
      <c r="P30" s="395" t="str">
        <f ca="1">IF(B30="","",OFFSET(Tables!$F$131,0,ROW(P30)-8))</f>
        <v/>
      </c>
      <c r="Q30" s="397" t="str">
        <f ca="1">IF(B30="","",OFFSET(Tables!$F$140,0,ROW(Q30)-8))</f>
        <v/>
      </c>
      <c r="R30" s="401" t="str">
        <f ca="1">IF(B30="","",OFFSET(Tables!$F$149,0,ROW(R30)-8))</f>
        <v/>
      </c>
      <c r="S30" s="395" t="str">
        <f ca="1">IF(B30="","",OFFSET(Tables!$F$158,0,ROW(S30)-8))</f>
        <v/>
      </c>
      <c r="T30" s="397" t="str">
        <f ca="1">IF(B30="","",OFFSET(Tables!$F$167,0,ROW(T30)-8))</f>
        <v/>
      </c>
      <c r="U30" s="396" t="str">
        <f ca="1">IF($B30="","",OFFSET(Tables!$F$176,0,ROW(U30)-8))</f>
        <v/>
      </c>
      <c r="V30" s="395" t="str">
        <f ca="1">IF($B30="","",OFFSET(Tables!$F$185,0,ROW(V30)-8))</f>
        <v/>
      </c>
      <c r="W30" s="397" t="str">
        <f ca="1">IF($B30="","",OFFSET(Tables!$F$194,0,ROW(W30)-8))</f>
        <v/>
      </c>
      <c r="X30" s="396" t="str">
        <f ca="1">IF($B30="","",OFFSET(Tables!$F$203,0,ROW(X30)-8))</f>
        <v/>
      </c>
      <c r="Y30" s="395" t="str">
        <f ca="1">IF($B30="","",OFFSET(Tables!$F$212,0,ROW(Y30)-8))</f>
        <v/>
      </c>
      <c r="Z30" s="397" t="str">
        <f ca="1">IF($B$8="","",OFFSET(Tables!$F$221,0,ROW(Z30)-8))</f>
        <v/>
      </c>
      <c r="AA30" s="396" t="str">
        <f ca="1">IF($B30="","",OFFSET(Tables!$F$230,0,ROW(AA30)-8))</f>
        <v/>
      </c>
      <c r="AB30" s="395" t="str">
        <f ca="1">IF($B30="","",OFFSET(Tables!$F$239,0,ROW(AB30)-8))</f>
        <v/>
      </c>
      <c r="AC30" s="397" t="str">
        <f ca="1">IF($B$8="","",OFFSET(Tables!$F$248,0,ROW(AC30)-8))</f>
        <v/>
      </c>
    </row>
    <row r="31" spans="1:29" x14ac:dyDescent="0.2">
      <c r="A31" s="348" t="str">
        <f ca="1">IF(OFFSET(Tables!$F$5,0,ROW(B31)-8)&gt;0,OFFSET(Tables!$F$5,0,ROW(B31)-8),"")</f>
        <v/>
      </c>
      <c r="B31" s="286">
        <f ca="1">IF(OFFSET(Tables!$F$6,0,ROW(B31)-8)&gt;0,OFFSET(Tables!$F$6,0,ROW(B31)-8),"")</f>
        <v>24</v>
      </c>
      <c r="C31" s="396" t="str">
        <f ca="1">IF(B31="","",OFFSET(Tables!$F$14,0,ROW(C31)-8))</f>
        <v/>
      </c>
      <c r="D31" s="395" t="str">
        <f ca="1">IF(B31="","",OFFSET(Tables!$F$23,0,ROW(D31)-8))</f>
        <v/>
      </c>
      <c r="E31" s="397" t="str">
        <f ca="1">IF(B31="","",OFFSET(Tables!$F$32,0,ROW(E31)-8))</f>
        <v/>
      </c>
      <c r="F31" s="401" t="str">
        <f ca="1">IF(B31="","",OFFSET(Tables!$F$41,0,ROW(F31)-8))</f>
        <v/>
      </c>
      <c r="G31" s="395" t="str">
        <f ca="1">IF(B31="","",OFFSET(Tables!$F$50,0,ROW(G31)-8))</f>
        <v/>
      </c>
      <c r="H31" s="404" t="str">
        <f ca="1">IF(B31="","",OFFSET(Tables!$F$59,0,ROW(H31)-8))</f>
        <v/>
      </c>
      <c r="I31" s="396" t="str">
        <f ca="1">IF(B31="","",OFFSET(Tables!$F$68,0,ROW(I31)-8))</f>
        <v/>
      </c>
      <c r="J31" s="395" t="str">
        <f ca="1">IF(B31="","",OFFSET(Tables!$F$77,0,ROW(J31)-8))</f>
        <v/>
      </c>
      <c r="K31" s="397" t="str">
        <f ca="1">IF(B31="","",OFFSET(Tables!$F$86,0,ROW(K31)-8))</f>
        <v/>
      </c>
      <c r="L31" s="401" t="str">
        <f ca="1">IF(B31="","",OFFSET(Tables!$F$95,0,ROW(L31)-8))</f>
        <v/>
      </c>
      <c r="M31" s="395" t="str">
        <f ca="1">IF(B31="","",OFFSET(Tables!$F$104,0,ROW(M31)-8))</f>
        <v/>
      </c>
      <c r="N31" s="404" t="str">
        <f ca="1">IF(B31="","",OFFSET(Tables!$F$113,0,ROW(N31)-8))</f>
        <v/>
      </c>
      <c r="O31" s="396" t="str">
        <f ca="1">IF(B31="","",OFFSET(Tables!$F$122,0,ROW(O31)-8))</f>
        <v/>
      </c>
      <c r="P31" s="395" t="str">
        <f ca="1">IF(B31="","",OFFSET(Tables!$F$131,0,ROW(P31)-8))</f>
        <v/>
      </c>
      <c r="Q31" s="397" t="str">
        <f ca="1">IF(B31="","",OFFSET(Tables!$F$140,0,ROW(Q31)-8))</f>
        <v/>
      </c>
      <c r="R31" s="401" t="str">
        <f ca="1">IF(B31="","",OFFSET(Tables!$F$149,0,ROW(R31)-8))</f>
        <v/>
      </c>
      <c r="S31" s="395" t="str">
        <f ca="1">IF(B31="","",OFFSET(Tables!$F$158,0,ROW(S31)-8))</f>
        <v/>
      </c>
      <c r="T31" s="397" t="str">
        <f ca="1">IF(B31="","",OFFSET(Tables!$F$167,0,ROW(T31)-8))</f>
        <v/>
      </c>
      <c r="U31" s="396" t="str">
        <f ca="1">IF($B31="","",OFFSET(Tables!$F$176,0,ROW(U31)-8))</f>
        <v/>
      </c>
      <c r="V31" s="395" t="str">
        <f ca="1">IF($B31="","",OFFSET(Tables!$F$185,0,ROW(V31)-8))</f>
        <v/>
      </c>
      <c r="W31" s="397" t="str">
        <f ca="1">IF($B31="","",OFFSET(Tables!$F$194,0,ROW(W31)-8))</f>
        <v/>
      </c>
      <c r="X31" s="396" t="str">
        <f ca="1">IF($B31="","",OFFSET(Tables!$F$203,0,ROW(X31)-8))</f>
        <v/>
      </c>
      <c r="Y31" s="395" t="str">
        <f ca="1">IF($B31="","",OFFSET(Tables!$F$212,0,ROW(Y31)-8))</f>
        <v/>
      </c>
      <c r="Z31" s="397" t="str">
        <f ca="1">IF($B$8="","",OFFSET(Tables!$F$221,0,ROW(Z31)-8))</f>
        <v/>
      </c>
      <c r="AA31" s="396" t="str">
        <f ca="1">IF($B31="","",OFFSET(Tables!$F$230,0,ROW(AA31)-8))</f>
        <v/>
      </c>
      <c r="AB31" s="395" t="str">
        <f ca="1">IF($B31="","",OFFSET(Tables!$F$239,0,ROW(AB31)-8))</f>
        <v/>
      </c>
      <c r="AC31" s="397" t="str">
        <f ca="1">IF($B$8="","",OFFSET(Tables!$F$248,0,ROW(AC31)-8))</f>
        <v/>
      </c>
    </row>
    <row r="32" spans="1:29" x14ac:dyDescent="0.2">
      <c r="A32" s="348" t="str">
        <f ca="1">IF(OFFSET(Tables!$F$5,0,ROW(B32)-8)&gt;0,OFFSET(Tables!$F$5,0,ROW(B32)-8),"")</f>
        <v/>
      </c>
      <c r="B32" s="286">
        <f ca="1">IF(OFFSET(Tables!$F$6,0,ROW(B32)-8)&gt;0,OFFSET(Tables!$F$6,0,ROW(B32)-8),"")</f>
        <v>25</v>
      </c>
      <c r="C32" s="396" t="str">
        <f ca="1">IF(B32="","",OFFSET(Tables!$F$14,0,ROW(C32)-8))</f>
        <v/>
      </c>
      <c r="D32" s="395" t="str">
        <f ca="1">IF(B32="","",OFFSET(Tables!$F$23,0,ROW(D32)-8))</f>
        <v/>
      </c>
      <c r="E32" s="397" t="str">
        <f ca="1">IF(B32="","",OFFSET(Tables!$F$32,0,ROW(E32)-8))</f>
        <v/>
      </c>
      <c r="F32" s="401" t="str">
        <f ca="1">IF(B32="","",OFFSET(Tables!$F$41,0,ROW(F32)-8))</f>
        <v/>
      </c>
      <c r="G32" s="395" t="str">
        <f ca="1">IF(B32="","",OFFSET(Tables!$F$50,0,ROW(G32)-8))</f>
        <v/>
      </c>
      <c r="H32" s="404" t="str">
        <f ca="1">IF(B32="","",OFFSET(Tables!$F$59,0,ROW(H32)-8))</f>
        <v/>
      </c>
      <c r="I32" s="396" t="str">
        <f ca="1">IF(B32="","",OFFSET(Tables!$F$68,0,ROW(I32)-8))</f>
        <v/>
      </c>
      <c r="J32" s="395" t="str">
        <f ca="1">IF(B32="","",OFFSET(Tables!$F$77,0,ROW(J32)-8))</f>
        <v/>
      </c>
      <c r="K32" s="397" t="str">
        <f ca="1">IF(B32="","",OFFSET(Tables!$F$86,0,ROW(K32)-8))</f>
        <v/>
      </c>
      <c r="L32" s="401" t="str">
        <f ca="1">IF(B32="","",OFFSET(Tables!$F$95,0,ROW(L32)-8))</f>
        <v/>
      </c>
      <c r="M32" s="395" t="str">
        <f ca="1">IF(B32="","",OFFSET(Tables!$F$104,0,ROW(M32)-8))</f>
        <v/>
      </c>
      <c r="N32" s="404" t="str">
        <f ca="1">IF(B32="","",OFFSET(Tables!$F$113,0,ROW(N32)-8))</f>
        <v/>
      </c>
      <c r="O32" s="396" t="str">
        <f ca="1">IF(B32="","",OFFSET(Tables!$F$122,0,ROW(O32)-8))</f>
        <v/>
      </c>
      <c r="P32" s="395" t="str">
        <f ca="1">IF(B32="","",OFFSET(Tables!$F$131,0,ROW(P32)-8))</f>
        <v/>
      </c>
      <c r="Q32" s="397" t="str">
        <f ca="1">IF(B32="","",OFFSET(Tables!$F$140,0,ROW(Q32)-8))</f>
        <v/>
      </c>
      <c r="R32" s="401" t="str">
        <f ca="1">IF(B32="","",OFFSET(Tables!$F$149,0,ROW(R32)-8))</f>
        <v/>
      </c>
      <c r="S32" s="395" t="str">
        <f ca="1">IF(B32="","",OFFSET(Tables!$F$158,0,ROW(S32)-8))</f>
        <v/>
      </c>
      <c r="T32" s="397" t="str">
        <f ca="1">IF(B32="","",OFFSET(Tables!$F$167,0,ROW(T32)-8))</f>
        <v/>
      </c>
      <c r="U32" s="396" t="str">
        <f ca="1">IF($B32="","",OFFSET(Tables!$F$176,0,ROW(U32)-8))</f>
        <v/>
      </c>
      <c r="V32" s="395" t="str">
        <f ca="1">IF($B32="","",OFFSET(Tables!$F$185,0,ROW(V32)-8))</f>
        <v/>
      </c>
      <c r="W32" s="397" t="str">
        <f ca="1">IF($B32="","",OFFSET(Tables!$F$194,0,ROW(W32)-8))</f>
        <v/>
      </c>
      <c r="X32" s="396" t="str">
        <f ca="1">IF($B32="","",OFFSET(Tables!$F$203,0,ROW(X32)-8))</f>
        <v/>
      </c>
      <c r="Y32" s="395" t="str">
        <f ca="1">IF($B32="","",OFFSET(Tables!$F$212,0,ROW(Y32)-8))</f>
        <v/>
      </c>
      <c r="Z32" s="397" t="str">
        <f ca="1">IF($B$8="","",OFFSET(Tables!$F$221,0,ROW(Z32)-8))</f>
        <v/>
      </c>
      <c r="AA32" s="396" t="str">
        <f ca="1">IF($B32="","",OFFSET(Tables!$F$230,0,ROW(AA32)-8))</f>
        <v/>
      </c>
      <c r="AB32" s="395" t="str">
        <f ca="1">IF($B32="","",OFFSET(Tables!$F$239,0,ROW(AB32)-8))</f>
        <v/>
      </c>
      <c r="AC32" s="397" t="str">
        <f ca="1">IF($B$8="","",OFFSET(Tables!$F$248,0,ROW(AC32)-8))</f>
        <v/>
      </c>
    </row>
    <row r="33" spans="1:29" x14ac:dyDescent="0.2">
      <c r="A33" s="348" t="str">
        <f ca="1">IF(OFFSET(Tables!$F$5,0,ROW(B33)-8)&gt;0,OFFSET(Tables!$F$5,0,ROW(B33)-8),"")</f>
        <v/>
      </c>
      <c r="B33" s="286">
        <f ca="1">IF(OFFSET(Tables!$F$6,0,ROW(B33)-8)&gt;0,OFFSET(Tables!$F$6,0,ROW(B33)-8),"")</f>
        <v>26</v>
      </c>
      <c r="C33" s="396" t="str">
        <f ca="1">IF(B33="","",OFFSET(Tables!$F$14,0,ROW(C33)-8))</f>
        <v/>
      </c>
      <c r="D33" s="395" t="str">
        <f ca="1">IF(B33="","",OFFSET(Tables!$F$23,0,ROW(D33)-8))</f>
        <v/>
      </c>
      <c r="E33" s="397" t="str">
        <f ca="1">IF(B33="","",OFFSET(Tables!$F$32,0,ROW(E33)-8))</f>
        <v/>
      </c>
      <c r="F33" s="401" t="str">
        <f ca="1">IF(B33="","",OFFSET(Tables!$F$41,0,ROW(F33)-8))</f>
        <v/>
      </c>
      <c r="G33" s="395" t="str">
        <f ca="1">IF(B33="","",OFFSET(Tables!$F$50,0,ROW(G33)-8))</f>
        <v/>
      </c>
      <c r="H33" s="404" t="str">
        <f ca="1">IF(B33="","",OFFSET(Tables!$F$59,0,ROW(H33)-8))</f>
        <v/>
      </c>
      <c r="I33" s="396" t="str">
        <f ca="1">IF(B33="","",OFFSET(Tables!$F$68,0,ROW(I33)-8))</f>
        <v/>
      </c>
      <c r="J33" s="395" t="str">
        <f ca="1">IF(B33="","",OFFSET(Tables!$F$77,0,ROW(J33)-8))</f>
        <v/>
      </c>
      <c r="K33" s="397" t="str">
        <f ca="1">IF(B33="","",OFFSET(Tables!$F$86,0,ROW(K33)-8))</f>
        <v/>
      </c>
      <c r="L33" s="401" t="str">
        <f ca="1">IF(B33="","",OFFSET(Tables!$F$95,0,ROW(L33)-8))</f>
        <v/>
      </c>
      <c r="M33" s="395" t="str">
        <f ca="1">IF(B33="","",OFFSET(Tables!$F$104,0,ROW(M33)-8))</f>
        <v/>
      </c>
      <c r="N33" s="404" t="str">
        <f ca="1">IF(B33="","",OFFSET(Tables!$F$113,0,ROW(N33)-8))</f>
        <v/>
      </c>
      <c r="O33" s="396" t="str">
        <f ca="1">IF(B33="","",OFFSET(Tables!$F$122,0,ROW(O33)-8))</f>
        <v/>
      </c>
      <c r="P33" s="395" t="str">
        <f ca="1">IF(B33="","",OFFSET(Tables!$F$131,0,ROW(P33)-8))</f>
        <v/>
      </c>
      <c r="Q33" s="397" t="str">
        <f ca="1">IF(B33="","",OFFSET(Tables!$F$140,0,ROW(Q33)-8))</f>
        <v/>
      </c>
      <c r="R33" s="401" t="str">
        <f ca="1">IF(B33="","",OFFSET(Tables!$F$149,0,ROW(R33)-8))</f>
        <v/>
      </c>
      <c r="S33" s="395" t="str">
        <f ca="1">IF(B33="","",OFFSET(Tables!$F$158,0,ROW(S33)-8))</f>
        <v/>
      </c>
      <c r="T33" s="397" t="str">
        <f ca="1">IF(B33="","",OFFSET(Tables!$F$167,0,ROW(T33)-8))</f>
        <v/>
      </c>
      <c r="U33" s="396" t="str">
        <f ca="1">IF($B33="","",OFFSET(Tables!$F$176,0,ROW(U33)-8))</f>
        <v/>
      </c>
      <c r="V33" s="395" t="str">
        <f ca="1">IF($B33="","",OFFSET(Tables!$F$185,0,ROW(V33)-8))</f>
        <v/>
      </c>
      <c r="W33" s="397" t="str">
        <f ca="1">IF($B33="","",OFFSET(Tables!$F$194,0,ROW(W33)-8))</f>
        <v/>
      </c>
      <c r="X33" s="396" t="str">
        <f ca="1">IF($B33="","",OFFSET(Tables!$F$203,0,ROW(X33)-8))</f>
        <v/>
      </c>
      <c r="Y33" s="395" t="str">
        <f ca="1">IF($B33="","",OFFSET(Tables!$F$212,0,ROW(Y33)-8))</f>
        <v/>
      </c>
      <c r="Z33" s="397" t="str">
        <f ca="1">IF($B$8="","",OFFSET(Tables!$F$221,0,ROW(Z33)-8))</f>
        <v/>
      </c>
      <c r="AA33" s="396" t="str">
        <f ca="1">IF($B33="","",OFFSET(Tables!$F$230,0,ROW(AA33)-8))</f>
        <v/>
      </c>
      <c r="AB33" s="395" t="str">
        <f ca="1">IF($B33="","",OFFSET(Tables!$F$239,0,ROW(AB33)-8))</f>
        <v/>
      </c>
      <c r="AC33" s="397" t="str">
        <f ca="1">IF($B$8="","",OFFSET(Tables!$F$248,0,ROW(AC33)-8))</f>
        <v/>
      </c>
    </row>
    <row r="34" spans="1:29" x14ac:dyDescent="0.2">
      <c r="A34" s="348" t="str">
        <f ca="1">IF(OFFSET(Tables!$F$5,0,ROW(B34)-8)&gt;0,OFFSET(Tables!$F$5,0,ROW(B34)-8),"")</f>
        <v/>
      </c>
      <c r="B34" s="286">
        <f ca="1">IF(OFFSET(Tables!$F$6,0,ROW(B34)-8)&gt;0,OFFSET(Tables!$F$6,0,ROW(B34)-8),"")</f>
        <v>27</v>
      </c>
      <c r="C34" s="396" t="str">
        <f ca="1">IF(B34="","",OFFSET(Tables!$F$14,0,ROW(C34)-8))</f>
        <v/>
      </c>
      <c r="D34" s="395" t="str">
        <f ca="1">IF(B34="","",OFFSET(Tables!$F$23,0,ROW(D34)-8))</f>
        <v/>
      </c>
      <c r="E34" s="397" t="str">
        <f ca="1">IF(B34="","",OFFSET(Tables!$F$32,0,ROW(E34)-8))</f>
        <v/>
      </c>
      <c r="F34" s="401" t="str">
        <f ca="1">IF(B34="","",OFFSET(Tables!$F$41,0,ROW(F34)-8))</f>
        <v/>
      </c>
      <c r="G34" s="395" t="str">
        <f ca="1">IF(B34="","",OFFSET(Tables!$F$50,0,ROW(G34)-8))</f>
        <v/>
      </c>
      <c r="H34" s="404" t="str">
        <f ca="1">IF(B34="","",OFFSET(Tables!$F$59,0,ROW(H34)-8))</f>
        <v/>
      </c>
      <c r="I34" s="396" t="str">
        <f ca="1">IF(B34="","",OFFSET(Tables!$F$68,0,ROW(I34)-8))</f>
        <v/>
      </c>
      <c r="J34" s="395" t="str">
        <f ca="1">IF(B34="","",OFFSET(Tables!$F$77,0,ROW(J34)-8))</f>
        <v/>
      </c>
      <c r="K34" s="397" t="str">
        <f ca="1">IF(B34="","",OFFSET(Tables!$F$86,0,ROW(K34)-8))</f>
        <v/>
      </c>
      <c r="L34" s="401" t="str">
        <f ca="1">IF(B34="","",OFFSET(Tables!$F$95,0,ROW(L34)-8))</f>
        <v/>
      </c>
      <c r="M34" s="395" t="str">
        <f ca="1">IF(B34="","",OFFSET(Tables!$F$104,0,ROW(M34)-8))</f>
        <v/>
      </c>
      <c r="N34" s="404" t="str">
        <f ca="1">IF(B34="","",OFFSET(Tables!$F$113,0,ROW(N34)-8))</f>
        <v/>
      </c>
      <c r="O34" s="396" t="str">
        <f ca="1">IF(B34="","",OFFSET(Tables!$F$122,0,ROW(O34)-8))</f>
        <v/>
      </c>
      <c r="P34" s="395" t="str">
        <f ca="1">IF(B34="","",OFFSET(Tables!$F$131,0,ROW(P34)-8))</f>
        <v/>
      </c>
      <c r="Q34" s="397" t="str">
        <f ca="1">IF(B34="","",OFFSET(Tables!$F$140,0,ROW(Q34)-8))</f>
        <v/>
      </c>
      <c r="R34" s="401" t="str">
        <f ca="1">IF(B34="","",OFFSET(Tables!$F$149,0,ROW(R34)-8))</f>
        <v/>
      </c>
      <c r="S34" s="395" t="str">
        <f ca="1">IF(B34="","",OFFSET(Tables!$F$158,0,ROW(S34)-8))</f>
        <v/>
      </c>
      <c r="T34" s="397" t="str">
        <f ca="1">IF(B34="","",OFFSET(Tables!$F$167,0,ROW(T34)-8))</f>
        <v/>
      </c>
      <c r="U34" s="396" t="str">
        <f ca="1">IF($B34="","",OFFSET(Tables!$F$176,0,ROW(U34)-8))</f>
        <v/>
      </c>
      <c r="V34" s="395" t="str">
        <f ca="1">IF($B34="","",OFFSET(Tables!$F$185,0,ROW(V34)-8))</f>
        <v/>
      </c>
      <c r="W34" s="397" t="str">
        <f ca="1">IF($B34="","",OFFSET(Tables!$F$194,0,ROW(W34)-8))</f>
        <v/>
      </c>
      <c r="X34" s="396" t="str">
        <f ca="1">IF($B34="","",OFFSET(Tables!$F$203,0,ROW(X34)-8))</f>
        <v/>
      </c>
      <c r="Y34" s="395" t="str">
        <f ca="1">IF($B34="","",OFFSET(Tables!$F$212,0,ROW(Y34)-8))</f>
        <v/>
      </c>
      <c r="Z34" s="397" t="str">
        <f ca="1">IF($B$8="","",OFFSET(Tables!$F$221,0,ROW(Z34)-8))</f>
        <v/>
      </c>
      <c r="AA34" s="396" t="str">
        <f ca="1">IF($B34="","",OFFSET(Tables!$F$230,0,ROW(AA34)-8))</f>
        <v/>
      </c>
      <c r="AB34" s="395" t="str">
        <f ca="1">IF($B34="","",OFFSET(Tables!$F$239,0,ROW(AB34)-8))</f>
        <v/>
      </c>
      <c r="AC34" s="397" t="str">
        <f ca="1">IF($B$8="","",OFFSET(Tables!$F$248,0,ROW(AC34)-8))</f>
        <v/>
      </c>
    </row>
    <row r="35" spans="1:29" x14ac:dyDescent="0.2">
      <c r="A35" s="348" t="str">
        <f ca="1">IF(OFFSET(Tables!$F$5,0,ROW(B35)-8)&gt;0,OFFSET(Tables!$F$5,0,ROW(B35)-8),"")</f>
        <v/>
      </c>
      <c r="B35" s="286">
        <f ca="1">IF(OFFSET(Tables!$F$6,0,ROW(B35)-8)&gt;0,OFFSET(Tables!$F$6,0,ROW(B35)-8),"")</f>
        <v>28</v>
      </c>
      <c r="C35" s="396" t="str">
        <f ca="1">IF(B35="","",OFFSET(Tables!$F$14,0,ROW(C35)-8))</f>
        <v/>
      </c>
      <c r="D35" s="395" t="str">
        <f ca="1">IF(B35="","",OFFSET(Tables!$F$23,0,ROW(D35)-8))</f>
        <v/>
      </c>
      <c r="E35" s="397" t="str">
        <f ca="1">IF(B35="","",OFFSET(Tables!$F$32,0,ROW(E35)-8))</f>
        <v/>
      </c>
      <c r="F35" s="401" t="str">
        <f ca="1">IF(B35="","",OFFSET(Tables!$F$41,0,ROW(F35)-8))</f>
        <v/>
      </c>
      <c r="G35" s="395" t="str">
        <f ca="1">IF(B35="","",OFFSET(Tables!$F$50,0,ROW(G35)-8))</f>
        <v/>
      </c>
      <c r="H35" s="404" t="str">
        <f ca="1">IF(B35="","",OFFSET(Tables!$F$59,0,ROW(H35)-8))</f>
        <v/>
      </c>
      <c r="I35" s="396" t="str">
        <f ca="1">IF(B35="","",OFFSET(Tables!$F$68,0,ROW(I35)-8))</f>
        <v/>
      </c>
      <c r="J35" s="395" t="str">
        <f ca="1">IF(B35="","",OFFSET(Tables!$F$77,0,ROW(J35)-8))</f>
        <v/>
      </c>
      <c r="K35" s="397" t="str">
        <f ca="1">IF(B35="","",OFFSET(Tables!$F$86,0,ROW(K35)-8))</f>
        <v/>
      </c>
      <c r="L35" s="401" t="str">
        <f ca="1">IF(B35="","",OFFSET(Tables!$F$95,0,ROW(L35)-8))</f>
        <v/>
      </c>
      <c r="M35" s="395" t="str">
        <f ca="1">IF(B35="","",OFFSET(Tables!$F$104,0,ROW(M35)-8))</f>
        <v/>
      </c>
      <c r="N35" s="404" t="str">
        <f ca="1">IF(B35="","",OFFSET(Tables!$F$113,0,ROW(N35)-8))</f>
        <v/>
      </c>
      <c r="O35" s="396" t="str">
        <f ca="1">IF(B35="","",OFFSET(Tables!$F$122,0,ROW(O35)-8))</f>
        <v/>
      </c>
      <c r="P35" s="395" t="str">
        <f ca="1">IF(B35="","",OFFSET(Tables!$F$131,0,ROW(P35)-8))</f>
        <v/>
      </c>
      <c r="Q35" s="397" t="str">
        <f ca="1">IF(B35="","",OFFSET(Tables!$F$140,0,ROW(Q35)-8))</f>
        <v/>
      </c>
      <c r="R35" s="401" t="str">
        <f ca="1">IF(B35="","",OFFSET(Tables!$F$149,0,ROW(R35)-8))</f>
        <v/>
      </c>
      <c r="S35" s="395" t="str">
        <f ca="1">IF(B35="","",OFFSET(Tables!$F$158,0,ROW(S35)-8))</f>
        <v/>
      </c>
      <c r="T35" s="397" t="str">
        <f ca="1">IF(B35="","",OFFSET(Tables!$F$167,0,ROW(T35)-8))</f>
        <v/>
      </c>
      <c r="U35" s="396" t="str">
        <f ca="1">IF($B35="","",OFFSET(Tables!$F$176,0,ROW(U35)-8))</f>
        <v/>
      </c>
      <c r="V35" s="395" t="str">
        <f ca="1">IF($B35="","",OFFSET(Tables!$F$185,0,ROW(V35)-8))</f>
        <v/>
      </c>
      <c r="W35" s="397" t="str">
        <f ca="1">IF($B35="","",OFFSET(Tables!$F$194,0,ROW(W35)-8))</f>
        <v/>
      </c>
      <c r="X35" s="396" t="str">
        <f ca="1">IF($B35="","",OFFSET(Tables!$F$203,0,ROW(X35)-8))</f>
        <v/>
      </c>
      <c r="Y35" s="395" t="str">
        <f ca="1">IF($B35="","",OFFSET(Tables!$F$212,0,ROW(Y35)-8))</f>
        <v/>
      </c>
      <c r="Z35" s="397" t="str">
        <f ca="1">IF($B$8="","",OFFSET(Tables!$F$221,0,ROW(Z35)-8))</f>
        <v/>
      </c>
      <c r="AA35" s="396" t="str">
        <f ca="1">IF($B35="","",OFFSET(Tables!$F$230,0,ROW(AA35)-8))</f>
        <v/>
      </c>
      <c r="AB35" s="395" t="str">
        <f ca="1">IF($B35="","",OFFSET(Tables!$F$239,0,ROW(AB35)-8))</f>
        <v/>
      </c>
      <c r="AC35" s="397" t="str">
        <f ca="1">IF($B$8="","",OFFSET(Tables!$F$248,0,ROW(AC35)-8))</f>
        <v/>
      </c>
    </row>
    <row r="36" spans="1:29" x14ac:dyDescent="0.2">
      <c r="A36" s="348" t="str">
        <f ca="1">IF(OFFSET(Tables!$F$5,0,ROW(B36)-8)&gt;0,OFFSET(Tables!$F$5,0,ROW(B36)-8),"")</f>
        <v/>
      </c>
      <c r="B36" s="286">
        <f ca="1">IF(OFFSET(Tables!$F$6,0,ROW(B36)-8)&gt;0,OFFSET(Tables!$F$6,0,ROW(B36)-8),"")</f>
        <v>29</v>
      </c>
      <c r="C36" s="396" t="str">
        <f ca="1">IF(B36="","",OFFSET(Tables!$F$14,0,ROW(C36)-8))</f>
        <v/>
      </c>
      <c r="D36" s="395" t="str">
        <f ca="1">IF(B36="","",OFFSET(Tables!$F$23,0,ROW(D36)-8))</f>
        <v/>
      </c>
      <c r="E36" s="397" t="str">
        <f ca="1">IF(B36="","",OFFSET(Tables!$F$32,0,ROW(E36)-8))</f>
        <v/>
      </c>
      <c r="F36" s="401" t="str">
        <f ca="1">IF(B36="","",OFFSET(Tables!$F$41,0,ROW(F36)-8))</f>
        <v/>
      </c>
      <c r="G36" s="395" t="str">
        <f ca="1">IF(B36="","",OFFSET(Tables!$F$50,0,ROW(G36)-8))</f>
        <v/>
      </c>
      <c r="H36" s="404" t="str">
        <f ca="1">IF(B36="","",OFFSET(Tables!$F$59,0,ROW(H36)-8))</f>
        <v/>
      </c>
      <c r="I36" s="396" t="str">
        <f ca="1">IF(B36="","",OFFSET(Tables!$F$68,0,ROW(I36)-8))</f>
        <v/>
      </c>
      <c r="J36" s="395" t="str">
        <f ca="1">IF(B36="","",OFFSET(Tables!$F$77,0,ROW(J36)-8))</f>
        <v/>
      </c>
      <c r="K36" s="397" t="str">
        <f ca="1">IF(B36="","",OFFSET(Tables!$F$86,0,ROW(K36)-8))</f>
        <v/>
      </c>
      <c r="L36" s="401" t="str">
        <f ca="1">IF(B36="","",OFFSET(Tables!$F$95,0,ROW(L36)-8))</f>
        <v/>
      </c>
      <c r="M36" s="395" t="str">
        <f ca="1">IF(B36="","",OFFSET(Tables!$F$104,0,ROW(M36)-8))</f>
        <v/>
      </c>
      <c r="N36" s="404" t="str">
        <f ca="1">IF(B36="","",OFFSET(Tables!$F$113,0,ROW(N36)-8))</f>
        <v/>
      </c>
      <c r="O36" s="396" t="str">
        <f ca="1">IF(B36="","",OFFSET(Tables!$F$122,0,ROW(O36)-8))</f>
        <v/>
      </c>
      <c r="P36" s="395" t="str">
        <f ca="1">IF(B36="","",OFFSET(Tables!$F$131,0,ROW(P36)-8))</f>
        <v/>
      </c>
      <c r="Q36" s="397" t="str">
        <f ca="1">IF(B36="","",OFFSET(Tables!$F$140,0,ROW(Q36)-8))</f>
        <v/>
      </c>
      <c r="R36" s="401" t="str">
        <f ca="1">IF(B36="","",OFFSET(Tables!$F$149,0,ROW(R36)-8))</f>
        <v/>
      </c>
      <c r="S36" s="395" t="str">
        <f ca="1">IF(B36="","",OFFSET(Tables!$F$158,0,ROW(S36)-8))</f>
        <v/>
      </c>
      <c r="T36" s="397" t="str">
        <f ca="1">IF(B36="","",OFFSET(Tables!$F$167,0,ROW(T36)-8))</f>
        <v/>
      </c>
      <c r="U36" s="396" t="str">
        <f ca="1">IF($B36="","",OFFSET(Tables!$F$176,0,ROW(U36)-8))</f>
        <v/>
      </c>
      <c r="V36" s="395" t="str">
        <f ca="1">IF($B36="","",OFFSET(Tables!$F$185,0,ROW(V36)-8))</f>
        <v/>
      </c>
      <c r="W36" s="397" t="str">
        <f ca="1">IF($B36="","",OFFSET(Tables!$F$194,0,ROW(W36)-8))</f>
        <v/>
      </c>
      <c r="X36" s="396" t="str">
        <f ca="1">IF($B36="","",OFFSET(Tables!$F$203,0,ROW(X36)-8))</f>
        <v/>
      </c>
      <c r="Y36" s="395" t="str">
        <f ca="1">IF($B36="","",OFFSET(Tables!$F$212,0,ROW(Y36)-8))</f>
        <v/>
      </c>
      <c r="Z36" s="397" t="str">
        <f ca="1">IF($B$8="","",OFFSET(Tables!$F$221,0,ROW(Z36)-8))</f>
        <v/>
      </c>
      <c r="AA36" s="396" t="str">
        <f ca="1">IF($B36="","",OFFSET(Tables!$F$230,0,ROW(AA36)-8))</f>
        <v/>
      </c>
      <c r="AB36" s="395" t="str">
        <f ca="1">IF($B36="","",OFFSET(Tables!$F$239,0,ROW(AB36)-8))</f>
        <v/>
      </c>
      <c r="AC36" s="397" t="str">
        <f ca="1">IF($B$8="","",OFFSET(Tables!$F$248,0,ROW(AC36)-8))</f>
        <v/>
      </c>
    </row>
    <row r="37" spans="1:29" x14ac:dyDescent="0.2">
      <c r="A37" s="348" t="str">
        <f ca="1">IF(OFFSET(Tables!$F$5,0,ROW(B37)-8)&gt;0,OFFSET(Tables!$F$5,0,ROW(B37)-8),"")</f>
        <v/>
      </c>
      <c r="B37" s="286">
        <f ca="1">IF(OFFSET(Tables!$F$6,0,ROW(B37)-8)&gt;0,OFFSET(Tables!$F$6,0,ROW(B37)-8),"")</f>
        <v>30</v>
      </c>
      <c r="C37" s="396" t="str">
        <f ca="1">IF(B37="","",OFFSET(Tables!$F$14,0,ROW(C37)-8))</f>
        <v/>
      </c>
      <c r="D37" s="395" t="str">
        <f ca="1">IF(B37="","",OFFSET(Tables!$F$23,0,ROW(D37)-8))</f>
        <v/>
      </c>
      <c r="E37" s="397" t="str">
        <f ca="1">IF(B37="","",OFFSET(Tables!$F$32,0,ROW(E37)-8))</f>
        <v/>
      </c>
      <c r="F37" s="401" t="str">
        <f ca="1">IF(B37="","",OFFSET(Tables!$F$41,0,ROW(F37)-8))</f>
        <v/>
      </c>
      <c r="G37" s="395" t="str">
        <f ca="1">IF(B37="","",OFFSET(Tables!$F$50,0,ROW(G37)-8))</f>
        <v/>
      </c>
      <c r="H37" s="404" t="str">
        <f ca="1">IF(B37="","",OFFSET(Tables!$F$59,0,ROW(H37)-8))</f>
        <v/>
      </c>
      <c r="I37" s="396" t="str">
        <f ca="1">IF(B37="","",OFFSET(Tables!$F$68,0,ROW(I37)-8))</f>
        <v/>
      </c>
      <c r="J37" s="395" t="str">
        <f ca="1">IF(B37="","",OFFSET(Tables!$F$77,0,ROW(J37)-8))</f>
        <v/>
      </c>
      <c r="K37" s="397" t="str">
        <f ca="1">IF(B37="","",OFFSET(Tables!$F$86,0,ROW(K37)-8))</f>
        <v/>
      </c>
      <c r="L37" s="401" t="str">
        <f ca="1">IF(B37="","",OFFSET(Tables!$F$95,0,ROW(L37)-8))</f>
        <v/>
      </c>
      <c r="M37" s="395" t="str">
        <f ca="1">IF(B37="","",OFFSET(Tables!$F$104,0,ROW(M37)-8))</f>
        <v/>
      </c>
      <c r="N37" s="404" t="str">
        <f ca="1">IF(B37="","",OFFSET(Tables!$F$113,0,ROW(N37)-8))</f>
        <v/>
      </c>
      <c r="O37" s="396" t="str">
        <f ca="1">IF(B37="","",OFFSET(Tables!$F$122,0,ROW(O37)-8))</f>
        <v/>
      </c>
      <c r="P37" s="395" t="str">
        <f ca="1">IF(B37="","",OFFSET(Tables!$F$131,0,ROW(P37)-8))</f>
        <v/>
      </c>
      <c r="Q37" s="397" t="str">
        <f ca="1">IF(B37="","",OFFSET(Tables!$F$140,0,ROW(Q37)-8))</f>
        <v/>
      </c>
      <c r="R37" s="401" t="str">
        <f ca="1">IF(B37="","",OFFSET(Tables!$F$149,0,ROW(R37)-8))</f>
        <v/>
      </c>
      <c r="S37" s="395" t="str">
        <f ca="1">IF(B37="","",OFFSET(Tables!$F$158,0,ROW(S37)-8))</f>
        <v/>
      </c>
      <c r="T37" s="397" t="str">
        <f ca="1">IF(B37="","",OFFSET(Tables!$F$167,0,ROW(T37)-8))</f>
        <v/>
      </c>
      <c r="U37" s="396" t="str">
        <f ca="1">IF($B37="","",OFFSET(Tables!$F$176,0,ROW(U37)-8))</f>
        <v/>
      </c>
      <c r="V37" s="395" t="str">
        <f ca="1">IF($B37="","",OFFSET(Tables!$F$185,0,ROW(V37)-8))</f>
        <v/>
      </c>
      <c r="W37" s="397" t="str">
        <f ca="1">IF($B37="","",OFFSET(Tables!$F$194,0,ROW(W37)-8))</f>
        <v/>
      </c>
      <c r="X37" s="396" t="str">
        <f ca="1">IF($B37="","",OFFSET(Tables!$F$203,0,ROW(X37)-8))</f>
        <v/>
      </c>
      <c r="Y37" s="395" t="str">
        <f ca="1">IF($B37="","",OFFSET(Tables!$F$212,0,ROW(Y37)-8))</f>
        <v/>
      </c>
      <c r="Z37" s="397" t="str">
        <f ca="1">IF($B$8="","",OFFSET(Tables!$F$221,0,ROW(Z37)-8))</f>
        <v/>
      </c>
      <c r="AA37" s="396" t="str">
        <f ca="1">IF($B37="","",OFFSET(Tables!$F$230,0,ROW(AA37)-8))</f>
        <v/>
      </c>
      <c r="AB37" s="395" t="str">
        <f ca="1">IF($B37="","",OFFSET(Tables!$F$239,0,ROW(AB37)-8))</f>
        <v/>
      </c>
      <c r="AC37" s="397" t="str">
        <f ca="1">IF($B$8="","",OFFSET(Tables!$F$248,0,ROW(AC37)-8))</f>
        <v/>
      </c>
    </row>
    <row r="38" spans="1:29" x14ac:dyDescent="0.2">
      <c r="A38" s="348" t="str">
        <f ca="1">IF(OFFSET(Tables!$F$5,0,ROW(B38)-8)&gt;0,OFFSET(Tables!$F$5,0,ROW(B38)-8),"")</f>
        <v/>
      </c>
      <c r="B38" s="286">
        <f ca="1">IF(OFFSET(Tables!$F$6,0,ROW(B38)-8)&gt;0,OFFSET(Tables!$F$6,0,ROW(B38)-8),"")</f>
        <v>31</v>
      </c>
      <c r="C38" s="396" t="str">
        <f ca="1">IF(B38="","",OFFSET(Tables!$F$14,0,ROW(C38)-8))</f>
        <v/>
      </c>
      <c r="D38" s="395" t="str">
        <f ca="1">IF(B38="","",OFFSET(Tables!$F$23,0,ROW(D38)-8))</f>
        <v/>
      </c>
      <c r="E38" s="397" t="str">
        <f ca="1">IF(B38="","",OFFSET(Tables!$F$32,0,ROW(E38)-8))</f>
        <v/>
      </c>
      <c r="F38" s="401" t="str">
        <f ca="1">IF(B38="","",OFFSET(Tables!$F$41,0,ROW(F38)-8))</f>
        <v/>
      </c>
      <c r="G38" s="395" t="str">
        <f ca="1">IF(B38="","",OFFSET(Tables!$F$50,0,ROW(G38)-8))</f>
        <v/>
      </c>
      <c r="H38" s="404" t="str">
        <f ca="1">IF(B38="","",OFFSET(Tables!$F$59,0,ROW(H38)-8))</f>
        <v/>
      </c>
      <c r="I38" s="396" t="str">
        <f ca="1">IF(B38="","",OFFSET(Tables!$F$68,0,ROW(I38)-8))</f>
        <v/>
      </c>
      <c r="J38" s="395" t="str">
        <f ca="1">IF(B38="","",OFFSET(Tables!$F$77,0,ROW(J38)-8))</f>
        <v/>
      </c>
      <c r="K38" s="397" t="str">
        <f ca="1">IF(B38="","",OFFSET(Tables!$F$86,0,ROW(K38)-8))</f>
        <v/>
      </c>
      <c r="L38" s="401" t="str">
        <f ca="1">IF(B38="","",OFFSET(Tables!$F$95,0,ROW(L38)-8))</f>
        <v/>
      </c>
      <c r="M38" s="395" t="str">
        <f ca="1">IF(B38="","",OFFSET(Tables!$F$104,0,ROW(M38)-8))</f>
        <v/>
      </c>
      <c r="N38" s="404" t="str">
        <f ca="1">IF(B38="","",OFFSET(Tables!$F$113,0,ROW(N38)-8))</f>
        <v/>
      </c>
      <c r="O38" s="396" t="str">
        <f ca="1">IF(B38="","",OFFSET(Tables!$F$122,0,ROW(O38)-8))</f>
        <v/>
      </c>
      <c r="P38" s="395" t="str">
        <f ca="1">IF(B38="","",OFFSET(Tables!$F$131,0,ROW(P38)-8))</f>
        <v/>
      </c>
      <c r="Q38" s="397" t="str">
        <f ca="1">IF(B38="","",OFFSET(Tables!$F$140,0,ROW(Q38)-8))</f>
        <v/>
      </c>
      <c r="R38" s="401" t="str">
        <f ca="1">IF(B38="","",OFFSET(Tables!$F$149,0,ROW(R38)-8))</f>
        <v/>
      </c>
      <c r="S38" s="395" t="str">
        <f ca="1">IF(B38="","",OFFSET(Tables!$F$158,0,ROW(S38)-8))</f>
        <v/>
      </c>
      <c r="T38" s="397" t="str">
        <f ca="1">IF(B38="","",OFFSET(Tables!$F$167,0,ROW(T38)-8))</f>
        <v/>
      </c>
      <c r="U38" s="396" t="str">
        <f ca="1">IF($B38="","",OFFSET(Tables!$F$176,0,ROW(U38)-8))</f>
        <v/>
      </c>
      <c r="V38" s="395" t="str">
        <f ca="1">IF($B38="","",OFFSET(Tables!$F$185,0,ROW(V38)-8))</f>
        <v/>
      </c>
      <c r="W38" s="397" t="str">
        <f ca="1">IF($B38="","",OFFSET(Tables!$F$194,0,ROW(W38)-8))</f>
        <v/>
      </c>
      <c r="X38" s="396" t="str">
        <f ca="1">IF($B38="","",OFFSET(Tables!$F$203,0,ROW(X38)-8))</f>
        <v/>
      </c>
      <c r="Y38" s="395" t="str">
        <f ca="1">IF($B38="","",OFFSET(Tables!$F$212,0,ROW(Y38)-8))</f>
        <v/>
      </c>
      <c r="Z38" s="397" t="str">
        <f ca="1">IF($B$8="","",OFFSET(Tables!$F$221,0,ROW(Z38)-8))</f>
        <v/>
      </c>
      <c r="AA38" s="396" t="str">
        <f ca="1">IF($B38="","",OFFSET(Tables!$F$230,0,ROW(AA38)-8))</f>
        <v/>
      </c>
      <c r="AB38" s="395" t="str">
        <f ca="1">IF($B38="","",OFFSET(Tables!$F$239,0,ROW(AB38)-8))</f>
        <v/>
      </c>
      <c r="AC38" s="397" t="str">
        <f ca="1">IF($B$8="","",OFFSET(Tables!$F$248,0,ROW(AC38)-8))</f>
        <v/>
      </c>
    </row>
    <row r="39" spans="1:29" x14ac:dyDescent="0.2">
      <c r="A39" s="348" t="str">
        <f ca="1">IF(OFFSET(Tables!$F$5,0,ROW(B39)-8)&gt;0,OFFSET(Tables!$F$5,0,ROW(B39)-8),"")</f>
        <v/>
      </c>
      <c r="B39" s="286">
        <f ca="1">IF(OFFSET(Tables!$F$6,0,ROW(B39)-8)&gt;0,OFFSET(Tables!$F$6,0,ROW(B39)-8),"")</f>
        <v>32</v>
      </c>
      <c r="C39" s="396" t="str">
        <f ca="1">IF(B39="","",OFFSET(Tables!$F$14,0,ROW(C39)-8))</f>
        <v/>
      </c>
      <c r="D39" s="395" t="str">
        <f ca="1">IF(B39="","",OFFSET(Tables!$F$23,0,ROW(D39)-8))</f>
        <v/>
      </c>
      <c r="E39" s="397" t="str">
        <f ca="1">IF(B39="","",OFFSET(Tables!$F$32,0,ROW(E39)-8))</f>
        <v/>
      </c>
      <c r="F39" s="401" t="str">
        <f ca="1">IF(B39="","",OFFSET(Tables!$F$41,0,ROW(F39)-8))</f>
        <v/>
      </c>
      <c r="G39" s="395" t="str">
        <f ca="1">IF(B39="","",OFFSET(Tables!$F$50,0,ROW(G39)-8))</f>
        <v/>
      </c>
      <c r="H39" s="404" t="str">
        <f ca="1">IF(B39="","",OFFSET(Tables!$F$59,0,ROW(H39)-8))</f>
        <v/>
      </c>
      <c r="I39" s="396" t="str">
        <f ca="1">IF(B39="","",OFFSET(Tables!$F$68,0,ROW(I39)-8))</f>
        <v/>
      </c>
      <c r="J39" s="395" t="str">
        <f ca="1">IF(B39="","",OFFSET(Tables!$F$77,0,ROW(J39)-8))</f>
        <v/>
      </c>
      <c r="K39" s="397" t="str">
        <f ca="1">IF(B39="","",OFFSET(Tables!$F$86,0,ROW(K39)-8))</f>
        <v/>
      </c>
      <c r="L39" s="401" t="str">
        <f ca="1">IF(B39="","",OFFSET(Tables!$F$95,0,ROW(L39)-8))</f>
        <v/>
      </c>
      <c r="M39" s="395" t="str">
        <f ca="1">IF(B39="","",OFFSET(Tables!$F$104,0,ROW(M39)-8))</f>
        <v/>
      </c>
      <c r="N39" s="404" t="str">
        <f ca="1">IF(B39="","",OFFSET(Tables!$F$113,0,ROW(N39)-8))</f>
        <v/>
      </c>
      <c r="O39" s="396" t="str">
        <f ca="1">IF(B39="","",OFFSET(Tables!$F$122,0,ROW(O39)-8))</f>
        <v/>
      </c>
      <c r="P39" s="395" t="str">
        <f ca="1">IF(B39="","",OFFSET(Tables!$F$131,0,ROW(P39)-8))</f>
        <v/>
      </c>
      <c r="Q39" s="397" t="str">
        <f ca="1">IF(B39="","",OFFSET(Tables!$F$140,0,ROW(Q39)-8))</f>
        <v/>
      </c>
      <c r="R39" s="401" t="str">
        <f ca="1">IF(B39="","",OFFSET(Tables!$F$149,0,ROW(R39)-8))</f>
        <v/>
      </c>
      <c r="S39" s="395" t="str">
        <f ca="1">IF(B39="","",OFFSET(Tables!$F$158,0,ROW(S39)-8))</f>
        <v/>
      </c>
      <c r="T39" s="397" t="str">
        <f ca="1">IF(B39="","",OFFSET(Tables!$F$167,0,ROW(T39)-8))</f>
        <v/>
      </c>
      <c r="U39" s="396" t="str">
        <f ca="1">IF($B39="","",OFFSET(Tables!$F$176,0,ROW(U39)-8))</f>
        <v/>
      </c>
      <c r="V39" s="395" t="str">
        <f ca="1">IF($B39="","",OFFSET(Tables!$F$185,0,ROW(V39)-8))</f>
        <v/>
      </c>
      <c r="W39" s="397" t="str">
        <f ca="1">IF($B39="","",OFFSET(Tables!$F$194,0,ROW(W39)-8))</f>
        <v/>
      </c>
      <c r="X39" s="396" t="str">
        <f ca="1">IF($B39="","",OFFSET(Tables!$F$203,0,ROW(X39)-8))</f>
        <v/>
      </c>
      <c r="Y39" s="395" t="str">
        <f ca="1">IF($B39="","",OFFSET(Tables!$F$212,0,ROW(Y39)-8))</f>
        <v/>
      </c>
      <c r="Z39" s="397" t="str">
        <f ca="1">IF($B$8="","",OFFSET(Tables!$F$221,0,ROW(Z39)-8))</f>
        <v/>
      </c>
      <c r="AA39" s="396" t="str">
        <f ca="1">IF($B39="","",OFFSET(Tables!$F$230,0,ROW(AA39)-8))</f>
        <v/>
      </c>
      <c r="AB39" s="395" t="str">
        <f ca="1">IF($B39="","",OFFSET(Tables!$F$239,0,ROW(AB39)-8))</f>
        <v/>
      </c>
      <c r="AC39" s="397" t="str">
        <f ca="1">IF($B$8="","",OFFSET(Tables!$F$248,0,ROW(AC39)-8))</f>
        <v/>
      </c>
    </row>
    <row r="40" spans="1:29" x14ac:dyDescent="0.2">
      <c r="A40" s="348" t="str">
        <f ca="1">IF(OFFSET(Tables!$F$5,0,ROW(B40)-8)&gt;0,OFFSET(Tables!$F$5,0,ROW(B40)-8),"")</f>
        <v/>
      </c>
      <c r="B40" s="286">
        <f ca="1">IF(OFFSET(Tables!$F$6,0,ROW(B40)-8)&gt;0,OFFSET(Tables!$F$6,0,ROW(B40)-8),"")</f>
        <v>33</v>
      </c>
      <c r="C40" s="396" t="str">
        <f ca="1">IF(B40="","",OFFSET(Tables!$F$14,0,ROW(C40)-8))</f>
        <v/>
      </c>
      <c r="D40" s="395" t="str">
        <f ca="1">IF(B40="","",OFFSET(Tables!$F$23,0,ROW(D40)-8))</f>
        <v/>
      </c>
      <c r="E40" s="397" t="str">
        <f ca="1">IF(B40="","",OFFSET(Tables!$F$32,0,ROW(E40)-8))</f>
        <v/>
      </c>
      <c r="F40" s="401" t="str">
        <f ca="1">IF(B40="","",OFFSET(Tables!$F$41,0,ROW(F40)-8))</f>
        <v/>
      </c>
      <c r="G40" s="395" t="str">
        <f ca="1">IF(B40="","",OFFSET(Tables!$F$50,0,ROW(G40)-8))</f>
        <v/>
      </c>
      <c r="H40" s="404" t="str">
        <f ca="1">IF(B40="","",OFFSET(Tables!$F$59,0,ROW(H40)-8))</f>
        <v/>
      </c>
      <c r="I40" s="396" t="str">
        <f ca="1">IF(B40="","",OFFSET(Tables!$F$68,0,ROW(I40)-8))</f>
        <v/>
      </c>
      <c r="J40" s="395" t="str">
        <f ca="1">IF(B40="","",OFFSET(Tables!$F$77,0,ROW(J40)-8))</f>
        <v/>
      </c>
      <c r="K40" s="397" t="str">
        <f ca="1">IF(B40="","",OFFSET(Tables!$F$86,0,ROW(K40)-8))</f>
        <v/>
      </c>
      <c r="L40" s="401" t="str">
        <f ca="1">IF(B40="","",OFFSET(Tables!$F$95,0,ROW(L40)-8))</f>
        <v/>
      </c>
      <c r="M40" s="395" t="str">
        <f ca="1">IF(B40="","",OFFSET(Tables!$F$104,0,ROW(M40)-8))</f>
        <v/>
      </c>
      <c r="N40" s="404" t="str">
        <f ca="1">IF(B40="","",OFFSET(Tables!$F$113,0,ROW(N40)-8))</f>
        <v/>
      </c>
      <c r="O40" s="396" t="str">
        <f ca="1">IF(B40="","",OFFSET(Tables!$F$122,0,ROW(O40)-8))</f>
        <v/>
      </c>
      <c r="P40" s="395" t="str">
        <f ca="1">IF(B40="","",OFFSET(Tables!$F$131,0,ROW(P40)-8))</f>
        <v/>
      </c>
      <c r="Q40" s="397" t="str">
        <f ca="1">IF(B40="","",OFFSET(Tables!$F$140,0,ROW(Q40)-8))</f>
        <v/>
      </c>
      <c r="R40" s="401" t="str">
        <f ca="1">IF(B40="","",OFFSET(Tables!$F$149,0,ROW(R40)-8))</f>
        <v/>
      </c>
      <c r="S40" s="395" t="str">
        <f ca="1">IF(B40="","",OFFSET(Tables!$F$158,0,ROW(S40)-8))</f>
        <v/>
      </c>
      <c r="T40" s="397" t="str">
        <f ca="1">IF(B40="","",OFFSET(Tables!$F$167,0,ROW(T40)-8))</f>
        <v/>
      </c>
      <c r="U40" s="396" t="str">
        <f ca="1">IF($B40="","",OFFSET(Tables!$F$176,0,ROW(U40)-8))</f>
        <v/>
      </c>
      <c r="V40" s="395" t="str">
        <f ca="1">IF($B40="","",OFFSET(Tables!$F$185,0,ROW(V40)-8))</f>
        <v/>
      </c>
      <c r="W40" s="397" t="str">
        <f ca="1">IF($B40="","",OFFSET(Tables!$F$194,0,ROW(W40)-8))</f>
        <v/>
      </c>
      <c r="X40" s="396" t="str">
        <f ca="1">IF($B40="","",OFFSET(Tables!$F$203,0,ROW(X40)-8))</f>
        <v/>
      </c>
      <c r="Y40" s="395" t="str">
        <f ca="1">IF($B40="","",OFFSET(Tables!$F$212,0,ROW(Y40)-8))</f>
        <v/>
      </c>
      <c r="Z40" s="397" t="str">
        <f ca="1">IF($B$8="","",OFFSET(Tables!$F$221,0,ROW(Z40)-8))</f>
        <v/>
      </c>
      <c r="AA40" s="396" t="str">
        <f ca="1">IF($B40="","",OFFSET(Tables!$F$230,0,ROW(AA40)-8))</f>
        <v/>
      </c>
      <c r="AB40" s="395" t="str">
        <f ca="1">IF($B40="","",OFFSET(Tables!$F$239,0,ROW(AB40)-8))</f>
        <v/>
      </c>
      <c r="AC40" s="397" t="str">
        <f ca="1">IF($B$8="","",OFFSET(Tables!$F$248,0,ROW(AC40)-8))</f>
        <v/>
      </c>
    </row>
    <row r="41" spans="1:29" x14ac:dyDescent="0.2">
      <c r="A41" s="348" t="str">
        <f ca="1">IF(OFFSET(Tables!$F$5,0,ROW(B41)-8)&gt;0,OFFSET(Tables!$F$5,0,ROW(B41)-8),"")</f>
        <v/>
      </c>
      <c r="B41" s="286">
        <f ca="1">IF(OFFSET(Tables!$F$6,0,ROW(B41)-8)&gt;0,OFFSET(Tables!$F$6,0,ROW(B41)-8),"")</f>
        <v>34</v>
      </c>
      <c r="C41" s="396" t="str">
        <f ca="1">IF(B41="","",OFFSET(Tables!$F$14,0,ROW(C41)-8))</f>
        <v/>
      </c>
      <c r="D41" s="395" t="str">
        <f ca="1">IF(B41="","",OFFSET(Tables!$F$23,0,ROW(D41)-8))</f>
        <v/>
      </c>
      <c r="E41" s="397" t="str">
        <f ca="1">IF(B41="","",OFFSET(Tables!$F$32,0,ROW(E41)-8))</f>
        <v/>
      </c>
      <c r="F41" s="401" t="str">
        <f ca="1">IF(B41="","",OFFSET(Tables!$F$41,0,ROW(F41)-8))</f>
        <v/>
      </c>
      <c r="G41" s="395" t="str">
        <f ca="1">IF(B41="","",OFFSET(Tables!$F$50,0,ROW(G41)-8))</f>
        <v/>
      </c>
      <c r="H41" s="404" t="str">
        <f ca="1">IF(B41="","",OFFSET(Tables!$F$59,0,ROW(H41)-8))</f>
        <v/>
      </c>
      <c r="I41" s="396" t="str">
        <f ca="1">IF(B41="","",OFFSET(Tables!$F$68,0,ROW(I41)-8))</f>
        <v/>
      </c>
      <c r="J41" s="395" t="str">
        <f ca="1">IF(B41="","",OFFSET(Tables!$F$77,0,ROW(J41)-8))</f>
        <v/>
      </c>
      <c r="K41" s="397" t="str">
        <f ca="1">IF(B41="","",OFFSET(Tables!$F$86,0,ROW(K41)-8))</f>
        <v/>
      </c>
      <c r="L41" s="401" t="str">
        <f ca="1">IF(B41="","",OFFSET(Tables!$F$95,0,ROW(L41)-8))</f>
        <v/>
      </c>
      <c r="M41" s="395" t="str">
        <f ca="1">IF(B41="","",OFFSET(Tables!$F$104,0,ROW(M41)-8))</f>
        <v/>
      </c>
      <c r="N41" s="404" t="str">
        <f ca="1">IF(B41="","",OFFSET(Tables!$F$113,0,ROW(N41)-8))</f>
        <v/>
      </c>
      <c r="O41" s="396" t="str">
        <f ca="1">IF(B41="","",OFFSET(Tables!$F$122,0,ROW(O41)-8))</f>
        <v/>
      </c>
      <c r="P41" s="395" t="str">
        <f ca="1">IF(B41="","",OFFSET(Tables!$F$131,0,ROW(P41)-8))</f>
        <v/>
      </c>
      <c r="Q41" s="397" t="str">
        <f ca="1">IF(B41="","",OFFSET(Tables!$F$140,0,ROW(Q41)-8))</f>
        <v/>
      </c>
      <c r="R41" s="401" t="str">
        <f ca="1">IF(B41="","",OFFSET(Tables!$F$149,0,ROW(R41)-8))</f>
        <v/>
      </c>
      <c r="S41" s="395" t="str">
        <f ca="1">IF(B41="","",OFFSET(Tables!$F$158,0,ROW(S41)-8))</f>
        <v/>
      </c>
      <c r="T41" s="397" t="str">
        <f ca="1">IF(B41="","",OFFSET(Tables!$F$167,0,ROW(T41)-8))</f>
        <v/>
      </c>
      <c r="U41" s="396" t="str">
        <f ca="1">IF($B41="","",OFFSET(Tables!$F$176,0,ROW(U41)-8))</f>
        <v/>
      </c>
      <c r="V41" s="395" t="str">
        <f ca="1">IF($B41="","",OFFSET(Tables!$F$185,0,ROW(V41)-8))</f>
        <v/>
      </c>
      <c r="W41" s="397" t="str">
        <f ca="1">IF($B41="","",OFFSET(Tables!$F$194,0,ROW(W41)-8))</f>
        <v/>
      </c>
      <c r="X41" s="396" t="str">
        <f ca="1">IF($B41="","",OFFSET(Tables!$F$203,0,ROW(X41)-8))</f>
        <v/>
      </c>
      <c r="Y41" s="395" t="str">
        <f ca="1">IF($B41="","",OFFSET(Tables!$F$212,0,ROW(Y41)-8))</f>
        <v/>
      </c>
      <c r="Z41" s="397" t="str">
        <f ca="1">IF($B$8="","",OFFSET(Tables!$F$221,0,ROW(Z41)-8))</f>
        <v/>
      </c>
      <c r="AA41" s="396" t="str">
        <f ca="1">IF($B41="","",OFFSET(Tables!$F$230,0,ROW(AA41)-8))</f>
        <v/>
      </c>
      <c r="AB41" s="395" t="str">
        <f ca="1">IF($B41="","",OFFSET(Tables!$F$239,0,ROW(AB41)-8))</f>
        <v/>
      </c>
      <c r="AC41" s="397" t="str">
        <f ca="1">IF($B$8="","",OFFSET(Tables!$F$248,0,ROW(AC41)-8))</f>
        <v/>
      </c>
    </row>
    <row r="42" spans="1:29" x14ac:dyDescent="0.2">
      <c r="A42" s="348" t="str">
        <f ca="1">IF(OFFSET(Tables!$F$5,0,ROW(B42)-8)&gt;0,OFFSET(Tables!$F$5,0,ROW(B42)-8),"")</f>
        <v/>
      </c>
      <c r="B42" s="286">
        <f ca="1">IF(OFFSET(Tables!$F$6,0,ROW(B42)-8)&gt;0,OFFSET(Tables!$F$6,0,ROW(B42)-8),"")</f>
        <v>35</v>
      </c>
      <c r="C42" s="396" t="str">
        <f ca="1">IF(B42="","",OFFSET(Tables!$F$14,0,ROW(C42)-8))</f>
        <v/>
      </c>
      <c r="D42" s="395" t="str">
        <f ca="1">IF(B42="","",OFFSET(Tables!$F$23,0,ROW(D42)-8))</f>
        <v/>
      </c>
      <c r="E42" s="397" t="str">
        <f ca="1">IF(B42="","",OFFSET(Tables!$F$32,0,ROW(E42)-8))</f>
        <v/>
      </c>
      <c r="F42" s="401" t="str">
        <f ca="1">IF(B42="","",OFFSET(Tables!$F$41,0,ROW(F42)-8))</f>
        <v/>
      </c>
      <c r="G42" s="395" t="str">
        <f ca="1">IF(B42="","",OFFSET(Tables!$F$50,0,ROW(G42)-8))</f>
        <v/>
      </c>
      <c r="H42" s="404" t="str">
        <f ca="1">IF(B42="","",OFFSET(Tables!$F$59,0,ROW(H42)-8))</f>
        <v/>
      </c>
      <c r="I42" s="396" t="str">
        <f ca="1">IF(B42="","",OFFSET(Tables!$F$68,0,ROW(I42)-8))</f>
        <v/>
      </c>
      <c r="J42" s="395" t="str">
        <f ca="1">IF(B42="","",OFFSET(Tables!$F$77,0,ROW(J42)-8))</f>
        <v/>
      </c>
      <c r="K42" s="397" t="str">
        <f ca="1">IF(B42="","",OFFSET(Tables!$F$86,0,ROW(K42)-8))</f>
        <v/>
      </c>
      <c r="L42" s="401" t="str">
        <f ca="1">IF(B42="","",OFFSET(Tables!$F$95,0,ROW(L42)-8))</f>
        <v/>
      </c>
      <c r="M42" s="395" t="str">
        <f ca="1">IF(B42="","",OFFSET(Tables!$F$104,0,ROW(M42)-8))</f>
        <v/>
      </c>
      <c r="N42" s="404" t="str">
        <f ca="1">IF(B42="","",OFFSET(Tables!$F$113,0,ROW(N42)-8))</f>
        <v/>
      </c>
      <c r="O42" s="396" t="str">
        <f ca="1">IF(B42="","",OFFSET(Tables!$F$122,0,ROW(O42)-8))</f>
        <v/>
      </c>
      <c r="P42" s="395" t="str">
        <f ca="1">IF(B42="","",OFFSET(Tables!$F$131,0,ROW(P42)-8))</f>
        <v/>
      </c>
      <c r="Q42" s="397" t="str">
        <f ca="1">IF(B42="","",OFFSET(Tables!$F$140,0,ROW(Q42)-8))</f>
        <v/>
      </c>
      <c r="R42" s="401" t="str">
        <f ca="1">IF(B42="","",OFFSET(Tables!$F$149,0,ROW(R42)-8))</f>
        <v/>
      </c>
      <c r="S42" s="395" t="str">
        <f ca="1">IF(B42="","",OFFSET(Tables!$F$158,0,ROW(S42)-8))</f>
        <v/>
      </c>
      <c r="T42" s="397" t="str">
        <f ca="1">IF(B42="","",OFFSET(Tables!$F$167,0,ROW(T42)-8))</f>
        <v/>
      </c>
      <c r="U42" s="396" t="str">
        <f ca="1">IF($B42="","",OFFSET(Tables!$F$176,0,ROW(U42)-8))</f>
        <v/>
      </c>
      <c r="V42" s="395" t="str">
        <f ca="1">IF($B42="","",OFFSET(Tables!$F$185,0,ROW(V42)-8))</f>
        <v/>
      </c>
      <c r="W42" s="397" t="str">
        <f ca="1">IF($B42="","",OFFSET(Tables!$F$194,0,ROW(W42)-8))</f>
        <v/>
      </c>
      <c r="X42" s="396" t="str">
        <f ca="1">IF($B42="","",OFFSET(Tables!$F$203,0,ROW(X42)-8))</f>
        <v/>
      </c>
      <c r="Y42" s="395" t="str">
        <f ca="1">IF($B42="","",OFFSET(Tables!$F$212,0,ROW(Y42)-8))</f>
        <v/>
      </c>
      <c r="Z42" s="397" t="str">
        <f ca="1">IF($B$8="","",OFFSET(Tables!$F$221,0,ROW(Z42)-8))</f>
        <v/>
      </c>
      <c r="AA42" s="396" t="str">
        <f ca="1">IF($B42="","",OFFSET(Tables!$F$230,0,ROW(AA42)-8))</f>
        <v/>
      </c>
      <c r="AB42" s="395" t="str">
        <f ca="1">IF($B42="","",OFFSET(Tables!$F$239,0,ROW(AB42)-8))</f>
        <v/>
      </c>
      <c r="AC42" s="397" t="str">
        <f ca="1">IF($B$8="","",OFFSET(Tables!$F$248,0,ROW(AC42)-8))</f>
        <v/>
      </c>
    </row>
    <row r="43" spans="1:29" x14ac:dyDescent="0.2">
      <c r="A43" s="348" t="str">
        <f ca="1">IF(OFFSET(Tables!$F$5,0,ROW(B43)-8)&gt;0,OFFSET(Tables!$F$5,0,ROW(B43)-8),"")</f>
        <v/>
      </c>
      <c r="B43" s="286">
        <f ca="1">IF(OFFSET(Tables!$F$6,0,ROW(B43)-8)&gt;0,OFFSET(Tables!$F$6,0,ROW(B43)-8),"")</f>
        <v>36</v>
      </c>
      <c r="C43" s="396" t="str">
        <f ca="1">IF(B43="","",OFFSET(Tables!$F$14,0,ROW(C43)-8))</f>
        <v/>
      </c>
      <c r="D43" s="395" t="str">
        <f ca="1">IF(B43="","",OFFSET(Tables!$F$23,0,ROW(D43)-8))</f>
        <v/>
      </c>
      <c r="E43" s="397" t="str">
        <f ca="1">IF(B43="","",OFFSET(Tables!$F$32,0,ROW(E43)-8))</f>
        <v/>
      </c>
      <c r="F43" s="401" t="str">
        <f ca="1">IF(B43="","",OFFSET(Tables!$F$41,0,ROW(F43)-8))</f>
        <v/>
      </c>
      <c r="G43" s="395" t="str">
        <f ca="1">IF(B43="","",OFFSET(Tables!$F$50,0,ROW(G43)-8))</f>
        <v/>
      </c>
      <c r="H43" s="404" t="str">
        <f ca="1">IF(B43="","",OFFSET(Tables!$F$59,0,ROW(H43)-8))</f>
        <v/>
      </c>
      <c r="I43" s="396" t="str">
        <f ca="1">IF(B43="","",OFFSET(Tables!$F$68,0,ROW(I43)-8))</f>
        <v/>
      </c>
      <c r="J43" s="395" t="str">
        <f ca="1">IF(B43="","",OFFSET(Tables!$F$77,0,ROW(J43)-8))</f>
        <v/>
      </c>
      <c r="K43" s="397" t="str">
        <f ca="1">IF(B43="","",OFFSET(Tables!$F$86,0,ROW(K43)-8))</f>
        <v/>
      </c>
      <c r="L43" s="401" t="str">
        <f ca="1">IF(B43="","",OFFSET(Tables!$F$95,0,ROW(L43)-8))</f>
        <v/>
      </c>
      <c r="M43" s="395" t="str">
        <f ca="1">IF(B43="","",OFFSET(Tables!$F$104,0,ROW(M43)-8))</f>
        <v/>
      </c>
      <c r="N43" s="404" t="str">
        <f ca="1">IF(B43="","",OFFSET(Tables!$F$113,0,ROW(N43)-8))</f>
        <v/>
      </c>
      <c r="O43" s="396" t="str">
        <f ca="1">IF(B43="","",OFFSET(Tables!$F$122,0,ROW(O43)-8))</f>
        <v/>
      </c>
      <c r="P43" s="395" t="str">
        <f ca="1">IF(B43="","",OFFSET(Tables!$F$131,0,ROW(P43)-8))</f>
        <v/>
      </c>
      <c r="Q43" s="397" t="str">
        <f ca="1">IF(B43="","",OFFSET(Tables!$F$140,0,ROW(Q43)-8))</f>
        <v/>
      </c>
      <c r="R43" s="401" t="str">
        <f ca="1">IF(B43="","",OFFSET(Tables!$F$149,0,ROW(R43)-8))</f>
        <v/>
      </c>
      <c r="S43" s="395" t="str">
        <f ca="1">IF(B43="","",OFFSET(Tables!$F$158,0,ROW(S43)-8))</f>
        <v/>
      </c>
      <c r="T43" s="397" t="str">
        <f ca="1">IF(B43="","",OFFSET(Tables!$F$167,0,ROW(T43)-8))</f>
        <v/>
      </c>
      <c r="U43" s="396" t="str">
        <f ca="1">IF($B43="","",OFFSET(Tables!$F$176,0,ROW(U43)-8))</f>
        <v/>
      </c>
      <c r="V43" s="395" t="str">
        <f ca="1">IF($B43="","",OFFSET(Tables!$F$185,0,ROW(V43)-8))</f>
        <v/>
      </c>
      <c r="W43" s="397" t="str">
        <f ca="1">IF($B43="","",OFFSET(Tables!$F$194,0,ROW(W43)-8))</f>
        <v/>
      </c>
      <c r="X43" s="396" t="str">
        <f ca="1">IF($B43="","",OFFSET(Tables!$F$203,0,ROW(X43)-8))</f>
        <v/>
      </c>
      <c r="Y43" s="395" t="str">
        <f ca="1">IF($B43="","",OFFSET(Tables!$F$212,0,ROW(Y43)-8))</f>
        <v/>
      </c>
      <c r="Z43" s="397" t="str">
        <f ca="1">IF($B$8="","",OFFSET(Tables!$F$221,0,ROW(Z43)-8))</f>
        <v/>
      </c>
      <c r="AA43" s="396" t="str">
        <f ca="1">IF($B43="","",OFFSET(Tables!$F$230,0,ROW(AA43)-8))</f>
        <v/>
      </c>
      <c r="AB43" s="395" t="str">
        <f ca="1">IF($B43="","",OFFSET(Tables!$F$239,0,ROW(AB43)-8))</f>
        <v/>
      </c>
      <c r="AC43" s="397" t="str">
        <f ca="1">IF($B$8="","",OFFSET(Tables!$F$248,0,ROW(AC43)-8))</f>
        <v/>
      </c>
    </row>
    <row r="44" spans="1:29" x14ac:dyDescent="0.2">
      <c r="A44" s="348" t="str">
        <f ca="1">IF(OFFSET(Tables!$F$5,0,ROW(B44)-8)&gt;0,OFFSET(Tables!$F$5,0,ROW(B44)-8),"")</f>
        <v/>
      </c>
      <c r="B44" s="286">
        <f ca="1">IF(OFFSET(Tables!$F$6,0,ROW(B44)-8)&gt;0,OFFSET(Tables!$F$6,0,ROW(B44)-8),"")</f>
        <v>37</v>
      </c>
      <c r="C44" s="396" t="str">
        <f ca="1">IF(B44="","",OFFSET(Tables!$F$14,0,ROW(C44)-8))</f>
        <v/>
      </c>
      <c r="D44" s="395" t="str">
        <f ca="1">IF(B44="","",OFFSET(Tables!$F$23,0,ROW(D44)-8))</f>
        <v/>
      </c>
      <c r="E44" s="397" t="str">
        <f ca="1">IF(B44="","",OFFSET(Tables!$F$32,0,ROW(E44)-8))</f>
        <v/>
      </c>
      <c r="F44" s="401" t="str">
        <f ca="1">IF(B44="","",OFFSET(Tables!$F$41,0,ROW(F44)-8))</f>
        <v/>
      </c>
      <c r="G44" s="395" t="str">
        <f ca="1">IF(B44="","",OFFSET(Tables!$F$50,0,ROW(G44)-8))</f>
        <v/>
      </c>
      <c r="H44" s="404" t="str">
        <f ca="1">IF(B44="","",OFFSET(Tables!$F$59,0,ROW(H44)-8))</f>
        <v/>
      </c>
      <c r="I44" s="396" t="str">
        <f ca="1">IF(B44="","",OFFSET(Tables!$F$68,0,ROW(I44)-8))</f>
        <v/>
      </c>
      <c r="J44" s="395" t="str">
        <f ca="1">IF(B44="","",OFFSET(Tables!$F$77,0,ROW(J44)-8))</f>
        <v/>
      </c>
      <c r="K44" s="397" t="str">
        <f ca="1">IF(B44="","",OFFSET(Tables!$F$86,0,ROW(K44)-8))</f>
        <v/>
      </c>
      <c r="L44" s="401" t="str">
        <f ca="1">IF(B44="","",OFFSET(Tables!$F$95,0,ROW(L44)-8))</f>
        <v/>
      </c>
      <c r="M44" s="395" t="str">
        <f ca="1">IF(B44="","",OFFSET(Tables!$F$104,0,ROW(M44)-8))</f>
        <v/>
      </c>
      <c r="N44" s="404" t="str">
        <f ca="1">IF(B44="","",OFFSET(Tables!$F$113,0,ROW(N44)-8))</f>
        <v/>
      </c>
      <c r="O44" s="396" t="str">
        <f ca="1">IF(B44="","",OFFSET(Tables!$F$122,0,ROW(O44)-8))</f>
        <v/>
      </c>
      <c r="P44" s="395" t="str">
        <f ca="1">IF(B44="","",OFFSET(Tables!$F$131,0,ROW(P44)-8))</f>
        <v/>
      </c>
      <c r="Q44" s="397" t="str">
        <f ca="1">IF(B44="","",OFFSET(Tables!$F$140,0,ROW(Q44)-8))</f>
        <v/>
      </c>
      <c r="R44" s="401" t="str">
        <f ca="1">IF(B44="","",OFFSET(Tables!$F$149,0,ROW(R44)-8))</f>
        <v/>
      </c>
      <c r="S44" s="395" t="str">
        <f ca="1">IF(B44="","",OFFSET(Tables!$F$158,0,ROW(S44)-8))</f>
        <v/>
      </c>
      <c r="T44" s="397" t="str">
        <f ca="1">IF(B44="","",OFFSET(Tables!$F$167,0,ROW(T44)-8))</f>
        <v/>
      </c>
      <c r="U44" s="396" t="str">
        <f ca="1">IF($B44="","",OFFSET(Tables!$F$176,0,ROW(U44)-8))</f>
        <v/>
      </c>
      <c r="V44" s="395" t="str">
        <f ca="1">IF($B44="","",OFFSET(Tables!$F$185,0,ROW(V44)-8))</f>
        <v/>
      </c>
      <c r="W44" s="397" t="str">
        <f ca="1">IF($B44="","",OFFSET(Tables!$F$194,0,ROW(W44)-8))</f>
        <v/>
      </c>
      <c r="X44" s="396" t="str">
        <f ca="1">IF($B44="","",OFFSET(Tables!$F$203,0,ROW(X44)-8))</f>
        <v/>
      </c>
      <c r="Y44" s="395" t="str">
        <f ca="1">IF($B44="","",OFFSET(Tables!$F$212,0,ROW(Y44)-8))</f>
        <v/>
      </c>
      <c r="Z44" s="397" t="str">
        <f ca="1">IF($B$8="","",OFFSET(Tables!$F$221,0,ROW(Z44)-8))</f>
        <v/>
      </c>
      <c r="AA44" s="396" t="str">
        <f ca="1">IF($B44="","",OFFSET(Tables!$F$230,0,ROW(AA44)-8))</f>
        <v/>
      </c>
      <c r="AB44" s="395" t="str">
        <f ca="1">IF($B44="","",OFFSET(Tables!$F$239,0,ROW(AB44)-8))</f>
        <v/>
      </c>
      <c r="AC44" s="397" t="str">
        <f ca="1">IF($B$8="","",OFFSET(Tables!$F$248,0,ROW(AC44)-8))</f>
        <v/>
      </c>
    </row>
    <row r="45" spans="1:29" x14ac:dyDescent="0.2">
      <c r="A45" s="348" t="str">
        <f ca="1">IF(OFFSET(Tables!$F$5,0,ROW(B45)-8)&gt;0,OFFSET(Tables!$F$5,0,ROW(B45)-8),"")</f>
        <v/>
      </c>
      <c r="B45" s="286">
        <f ca="1">IF(OFFSET(Tables!$F$6,0,ROW(B45)-8)&gt;0,OFFSET(Tables!$F$6,0,ROW(B45)-8),"")</f>
        <v>38</v>
      </c>
      <c r="C45" s="396" t="str">
        <f ca="1">IF(B45="","",OFFSET(Tables!$F$14,0,ROW(C45)-8))</f>
        <v/>
      </c>
      <c r="D45" s="395" t="str">
        <f ca="1">IF(B45="","",OFFSET(Tables!$F$23,0,ROW(D45)-8))</f>
        <v/>
      </c>
      <c r="E45" s="397" t="str">
        <f ca="1">IF(B45="","",OFFSET(Tables!$F$32,0,ROW(E45)-8))</f>
        <v/>
      </c>
      <c r="F45" s="401" t="str">
        <f ca="1">IF(B45="","",OFFSET(Tables!$F$41,0,ROW(F45)-8))</f>
        <v/>
      </c>
      <c r="G45" s="395" t="str">
        <f ca="1">IF(B45="","",OFFSET(Tables!$F$50,0,ROW(G45)-8))</f>
        <v/>
      </c>
      <c r="H45" s="404" t="str">
        <f ca="1">IF(B45="","",OFFSET(Tables!$F$59,0,ROW(H45)-8))</f>
        <v/>
      </c>
      <c r="I45" s="396" t="str">
        <f ca="1">IF(B45="","",OFFSET(Tables!$F$68,0,ROW(I45)-8))</f>
        <v/>
      </c>
      <c r="J45" s="395" t="str">
        <f ca="1">IF(B45="","",OFFSET(Tables!$F$77,0,ROW(J45)-8))</f>
        <v/>
      </c>
      <c r="K45" s="397" t="str">
        <f ca="1">IF(B45="","",OFFSET(Tables!$F$86,0,ROW(K45)-8))</f>
        <v/>
      </c>
      <c r="L45" s="401" t="str">
        <f ca="1">IF(B45="","",OFFSET(Tables!$F$95,0,ROW(L45)-8))</f>
        <v/>
      </c>
      <c r="M45" s="395" t="str">
        <f ca="1">IF(B45="","",OFFSET(Tables!$F$104,0,ROW(M45)-8))</f>
        <v/>
      </c>
      <c r="N45" s="404" t="str">
        <f ca="1">IF(B45="","",OFFSET(Tables!$F$113,0,ROW(N45)-8))</f>
        <v/>
      </c>
      <c r="O45" s="396" t="str">
        <f ca="1">IF(B45="","",OFFSET(Tables!$F$122,0,ROW(O45)-8))</f>
        <v/>
      </c>
      <c r="P45" s="395" t="str">
        <f ca="1">IF(B45="","",OFFSET(Tables!$F$131,0,ROW(P45)-8))</f>
        <v/>
      </c>
      <c r="Q45" s="397" t="str">
        <f ca="1">IF(B45="","",OFFSET(Tables!$F$140,0,ROW(Q45)-8))</f>
        <v/>
      </c>
      <c r="R45" s="401" t="str">
        <f ca="1">IF(B45="","",OFFSET(Tables!$F$149,0,ROW(R45)-8))</f>
        <v/>
      </c>
      <c r="S45" s="395" t="str">
        <f ca="1">IF(B45="","",OFFSET(Tables!$F$158,0,ROW(S45)-8))</f>
        <v/>
      </c>
      <c r="T45" s="397" t="str">
        <f ca="1">IF(B45="","",OFFSET(Tables!$F$167,0,ROW(T45)-8))</f>
        <v/>
      </c>
      <c r="U45" s="396" t="str">
        <f ca="1">IF($B45="","",OFFSET(Tables!$F$176,0,ROW(U45)-8))</f>
        <v/>
      </c>
      <c r="V45" s="395" t="str">
        <f ca="1">IF($B45="","",OFFSET(Tables!$F$185,0,ROW(V45)-8))</f>
        <v/>
      </c>
      <c r="W45" s="397" t="str">
        <f ca="1">IF($B45="","",OFFSET(Tables!$F$194,0,ROW(W45)-8))</f>
        <v/>
      </c>
      <c r="X45" s="396" t="str">
        <f ca="1">IF($B45="","",OFFSET(Tables!$F$203,0,ROW(X45)-8))</f>
        <v/>
      </c>
      <c r="Y45" s="395" t="str">
        <f ca="1">IF($B45="","",OFFSET(Tables!$F$212,0,ROW(Y45)-8))</f>
        <v/>
      </c>
      <c r="Z45" s="397" t="str">
        <f ca="1">IF($B$8="","",OFFSET(Tables!$F$221,0,ROW(Z45)-8))</f>
        <v/>
      </c>
      <c r="AA45" s="396" t="str">
        <f ca="1">IF($B45="","",OFFSET(Tables!$F$230,0,ROW(AA45)-8))</f>
        <v/>
      </c>
      <c r="AB45" s="395" t="str">
        <f ca="1">IF($B45="","",OFFSET(Tables!$F$239,0,ROW(AB45)-8))</f>
        <v/>
      </c>
      <c r="AC45" s="397" t="str">
        <f ca="1">IF($B$8="","",OFFSET(Tables!$F$248,0,ROW(AC45)-8))</f>
        <v/>
      </c>
    </row>
    <row r="46" spans="1:29" x14ac:dyDescent="0.2">
      <c r="A46" s="348" t="str">
        <f ca="1">IF(OFFSET(Tables!$F$5,0,ROW(B46)-8)&gt;0,OFFSET(Tables!$F$5,0,ROW(B46)-8),"")</f>
        <v/>
      </c>
      <c r="B46" s="286">
        <f ca="1">IF(OFFSET(Tables!$F$6,0,ROW(B46)-8)&gt;0,OFFSET(Tables!$F$6,0,ROW(B46)-8),"")</f>
        <v>39</v>
      </c>
      <c r="C46" s="396" t="str">
        <f ca="1">IF(B46="","",OFFSET(Tables!$F$14,0,ROW(C46)-8))</f>
        <v/>
      </c>
      <c r="D46" s="395" t="str">
        <f ca="1">IF(B46="","",OFFSET(Tables!$F$23,0,ROW(D46)-8))</f>
        <v/>
      </c>
      <c r="E46" s="397" t="str">
        <f ca="1">IF(B46="","",OFFSET(Tables!$F$32,0,ROW(E46)-8))</f>
        <v/>
      </c>
      <c r="F46" s="401" t="str">
        <f ca="1">IF(B46="","",OFFSET(Tables!$F$41,0,ROW(F46)-8))</f>
        <v/>
      </c>
      <c r="G46" s="395" t="str">
        <f ca="1">IF(B46="","",OFFSET(Tables!$F$50,0,ROW(G46)-8))</f>
        <v/>
      </c>
      <c r="H46" s="404" t="str">
        <f ca="1">IF(B46="","",OFFSET(Tables!$F$59,0,ROW(H46)-8))</f>
        <v/>
      </c>
      <c r="I46" s="396" t="str">
        <f ca="1">IF(B46="","",OFFSET(Tables!$F$68,0,ROW(I46)-8))</f>
        <v/>
      </c>
      <c r="J46" s="395" t="str">
        <f ca="1">IF(B46="","",OFFSET(Tables!$F$77,0,ROW(J46)-8))</f>
        <v/>
      </c>
      <c r="K46" s="397" t="str">
        <f ca="1">IF(B46="","",OFFSET(Tables!$F$86,0,ROW(K46)-8))</f>
        <v/>
      </c>
      <c r="L46" s="401" t="str">
        <f ca="1">IF(B46="","",OFFSET(Tables!$F$95,0,ROW(L46)-8))</f>
        <v/>
      </c>
      <c r="M46" s="395" t="str">
        <f ca="1">IF(B46="","",OFFSET(Tables!$F$104,0,ROW(M46)-8))</f>
        <v/>
      </c>
      <c r="N46" s="404" t="str">
        <f ca="1">IF(B46="","",OFFSET(Tables!$F$113,0,ROW(N46)-8))</f>
        <v/>
      </c>
      <c r="O46" s="396" t="str">
        <f ca="1">IF(B46="","",OFFSET(Tables!$F$122,0,ROW(O46)-8))</f>
        <v/>
      </c>
      <c r="P46" s="395" t="str">
        <f ca="1">IF(B46="","",OFFSET(Tables!$F$131,0,ROW(P46)-8))</f>
        <v/>
      </c>
      <c r="Q46" s="397" t="str">
        <f ca="1">IF(B46="","",OFFSET(Tables!$F$140,0,ROW(Q46)-8))</f>
        <v/>
      </c>
      <c r="R46" s="401" t="str">
        <f ca="1">IF(B46="","",OFFSET(Tables!$F$149,0,ROW(R46)-8))</f>
        <v/>
      </c>
      <c r="S46" s="395" t="str">
        <f ca="1">IF(B46="","",OFFSET(Tables!$F$158,0,ROW(S46)-8))</f>
        <v/>
      </c>
      <c r="T46" s="397" t="str">
        <f ca="1">IF(B46="","",OFFSET(Tables!$F$167,0,ROW(T46)-8))</f>
        <v/>
      </c>
      <c r="U46" s="396" t="str">
        <f ca="1">IF($B46="","",OFFSET(Tables!$F$176,0,ROW(U46)-8))</f>
        <v/>
      </c>
      <c r="V46" s="395" t="str">
        <f ca="1">IF($B46="","",OFFSET(Tables!$F$185,0,ROW(V46)-8))</f>
        <v/>
      </c>
      <c r="W46" s="397" t="str">
        <f ca="1">IF($B46="","",OFFSET(Tables!$F$194,0,ROW(W46)-8))</f>
        <v/>
      </c>
      <c r="X46" s="396" t="str">
        <f ca="1">IF($B46="","",OFFSET(Tables!$F$203,0,ROW(X46)-8))</f>
        <v/>
      </c>
      <c r="Y46" s="395" t="str">
        <f ca="1">IF($B46="","",OFFSET(Tables!$F$212,0,ROW(Y46)-8))</f>
        <v/>
      </c>
      <c r="Z46" s="397" t="str">
        <f ca="1">IF($B$8="","",OFFSET(Tables!$F$221,0,ROW(Z46)-8))</f>
        <v/>
      </c>
      <c r="AA46" s="396" t="str">
        <f ca="1">IF($B46="","",OFFSET(Tables!$F$230,0,ROW(AA46)-8))</f>
        <v/>
      </c>
      <c r="AB46" s="395" t="str">
        <f ca="1">IF($B46="","",OFFSET(Tables!$F$239,0,ROW(AB46)-8))</f>
        <v/>
      </c>
      <c r="AC46" s="397" t="str">
        <f ca="1">IF($B$8="","",OFFSET(Tables!$F$248,0,ROW(AC46)-8))</f>
        <v/>
      </c>
    </row>
    <row r="47" spans="1:29" x14ac:dyDescent="0.2">
      <c r="A47" s="348" t="str">
        <f ca="1">IF(OFFSET(Tables!$F$5,0,ROW(B47)-8)&gt;0,OFFSET(Tables!$F$5,0,ROW(B47)-8),"")</f>
        <v/>
      </c>
      <c r="B47" s="286">
        <f ca="1">IF(OFFSET(Tables!$F$6,0,ROW(B47)-8)&gt;0,OFFSET(Tables!$F$6,0,ROW(B47)-8),"")</f>
        <v>40</v>
      </c>
      <c r="C47" s="396" t="str">
        <f ca="1">IF(B47="","",OFFSET(Tables!$F$14,0,ROW(C47)-8))</f>
        <v/>
      </c>
      <c r="D47" s="395" t="str">
        <f ca="1">IF(B47="","",OFFSET(Tables!$F$23,0,ROW(D47)-8))</f>
        <v/>
      </c>
      <c r="E47" s="397" t="str">
        <f ca="1">IF(B47="","",OFFSET(Tables!$F$32,0,ROW(E47)-8))</f>
        <v/>
      </c>
      <c r="F47" s="401" t="str">
        <f ca="1">IF(B47="","",OFFSET(Tables!$F$41,0,ROW(F47)-8))</f>
        <v/>
      </c>
      <c r="G47" s="395" t="str">
        <f ca="1">IF(B47="","",OFFSET(Tables!$F$50,0,ROW(G47)-8))</f>
        <v/>
      </c>
      <c r="H47" s="404" t="str">
        <f ca="1">IF(B47="","",OFFSET(Tables!$F$59,0,ROW(H47)-8))</f>
        <v/>
      </c>
      <c r="I47" s="396" t="str">
        <f ca="1">IF(B47="","",OFFSET(Tables!$F$68,0,ROW(I47)-8))</f>
        <v/>
      </c>
      <c r="J47" s="395" t="str">
        <f ca="1">IF(B47="","",OFFSET(Tables!$F$77,0,ROW(J47)-8))</f>
        <v/>
      </c>
      <c r="K47" s="397" t="str">
        <f ca="1">IF(B47="","",OFFSET(Tables!$F$86,0,ROW(K47)-8))</f>
        <v/>
      </c>
      <c r="L47" s="401" t="str">
        <f ca="1">IF(B47="","",OFFSET(Tables!$F$95,0,ROW(L47)-8))</f>
        <v/>
      </c>
      <c r="M47" s="395" t="str">
        <f ca="1">IF(B47="","",OFFSET(Tables!$F$104,0,ROW(M47)-8))</f>
        <v/>
      </c>
      <c r="N47" s="404" t="str">
        <f ca="1">IF(B47="","",OFFSET(Tables!$F$113,0,ROW(N47)-8))</f>
        <v/>
      </c>
      <c r="O47" s="396" t="str">
        <f ca="1">IF(B47="","",OFFSET(Tables!$F$122,0,ROW(O47)-8))</f>
        <v/>
      </c>
      <c r="P47" s="395" t="str">
        <f ca="1">IF(B47="","",OFFSET(Tables!$F$131,0,ROW(P47)-8))</f>
        <v/>
      </c>
      <c r="Q47" s="397" t="str">
        <f ca="1">IF(B47="","",OFFSET(Tables!$F$140,0,ROW(Q47)-8))</f>
        <v/>
      </c>
      <c r="R47" s="401" t="str">
        <f ca="1">IF(B47="","",OFFSET(Tables!$F$149,0,ROW(R47)-8))</f>
        <v/>
      </c>
      <c r="S47" s="395" t="str">
        <f ca="1">IF(B47="","",OFFSET(Tables!$F$158,0,ROW(S47)-8))</f>
        <v/>
      </c>
      <c r="T47" s="397" t="str">
        <f ca="1">IF(B47="","",OFFSET(Tables!$F$167,0,ROW(T47)-8))</f>
        <v/>
      </c>
      <c r="U47" s="396" t="str">
        <f ca="1">IF($B47="","",OFFSET(Tables!$F$176,0,ROW(U47)-8))</f>
        <v/>
      </c>
      <c r="V47" s="395" t="str">
        <f ca="1">IF($B47="","",OFFSET(Tables!$F$185,0,ROW(V47)-8))</f>
        <v/>
      </c>
      <c r="W47" s="397" t="str">
        <f ca="1">IF($B47="","",OFFSET(Tables!$F$194,0,ROW(W47)-8))</f>
        <v/>
      </c>
      <c r="X47" s="396" t="str">
        <f ca="1">IF($B47="","",OFFSET(Tables!$F$203,0,ROW(X47)-8))</f>
        <v/>
      </c>
      <c r="Y47" s="395" t="str">
        <f ca="1">IF($B47="","",OFFSET(Tables!$F$212,0,ROW(Y47)-8))</f>
        <v/>
      </c>
      <c r="Z47" s="397" t="str">
        <f ca="1">IF($B$8="","",OFFSET(Tables!$F$221,0,ROW(Z47)-8))</f>
        <v/>
      </c>
      <c r="AA47" s="396" t="str">
        <f ca="1">IF($B47="","",OFFSET(Tables!$F$230,0,ROW(AA47)-8))</f>
        <v/>
      </c>
      <c r="AB47" s="395" t="str">
        <f ca="1">IF($B47="","",OFFSET(Tables!$F$239,0,ROW(AB47)-8))</f>
        <v/>
      </c>
      <c r="AC47" s="397" t="str">
        <f ca="1">IF($B$8="","",OFFSET(Tables!$F$248,0,ROW(AC47)-8))</f>
        <v/>
      </c>
    </row>
    <row r="48" spans="1:29" x14ac:dyDescent="0.2">
      <c r="A48" s="348" t="str">
        <f ca="1">IF(OFFSET(Tables!$F$5,0,ROW(B48)-8)&gt;0,OFFSET(Tables!$F$5,0,ROW(B48)-8),"")</f>
        <v/>
      </c>
      <c r="B48" s="286">
        <f ca="1">IF(OFFSET(Tables!$F$6,0,ROW(B48)-8)&gt;0,OFFSET(Tables!$F$6,0,ROW(B48)-8),"")</f>
        <v>41</v>
      </c>
      <c r="C48" s="396" t="str">
        <f ca="1">IF(B48="","",OFFSET(Tables!$F$14,0,ROW(C48)-8))</f>
        <v/>
      </c>
      <c r="D48" s="395" t="str">
        <f ca="1">IF(B48="","",OFFSET(Tables!$F$23,0,ROW(D48)-8))</f>
        <v/>
      </c>
      <c r="E48" s="397" t="str">
        <f ca="1">IF(B48="","",OFFSET(Tables!$F$32,0,ROW(E48)-8))</f>
        <v/>
      </c>
      <c r="F48" s="401" t="str">
        <f ca="1">IF(B48="","",OFFSET(Tables!$F$41,0,ROW(F48)-8))</f>
        <v/>
      </c>
      <c r="G48" s="395" t="str">
        <f ca="1">IF(B48="","",OFFSET(Tables!$F$50,0,ROW(G48)-8))</f>
        <v/>
      </c>
      <c r="H48" s="404" t="str">
        <f ca="1">IF(B48="","",OFFSET(Tables!$F$59,0,ROW(H48)-8))</f>
        <v/>
      </c>
      <c r="I48" s="396" t="str">
        <f ca="1">IF(B48="","",OFFSET(Tables!$F$68,0,ROW(I48)-8))</f>
        <v/>
      </c>
      <c r="J48" s="395" t="str">
        <f ca="1">IF(B48="","",OFFSET(Tables!$F$77,0,ROW(J48)-8))</f>
        <v/>
      </c>
      <c r="K48" s="397" t="str">
        <f ca="1">IF(B48="","",OFFSET(Tables!$F$86,0,ROW(K48)-8))</f>
        <v/>
      </c>
      <c r="L48" s="401" t="str">
        <f ca="1">IF(B48="","",OFFSET(Tables!$F$95,0,ROW(L48)-8))</f>
        <v/>
      </c>
      <c r="M48" s="395" t="str">
        <f ca="1">IF(B48="","",OFFSET(Tables!$F$104,0,ROW(M48)-8))</f>
        <v/>
      </c>
      <c r="N48" s="404" t="str">
        <f ca="1">IF(B48="","",OFFSET(Tables!$F$113,0,ROW(N48)-8))</f>
        <v/>
      </c>
      <c r="O48" s="396" t="str">
        <f ca="1">IF(B48="","",OFFSET(Tables!$F$122,0,ROW(O48)-8))</f>
        <v/>
      </c>
      <c r="P48" s="395" t="str">
        <f ca="1">IF(B48="","",OFFSET(Tables!$F$131,0,ROW(P48)-8))</f>
        <v/>
      </c>
      <c r="Q48" s="397" t="str">
        <f ca="1">IF(B48="","",OFFSET(Tables!$F$140,0,ROW(Q48)-8))</f>
        <v/>
      </c>
      <c r="R48" s="401" t="str">
        <f ca="1">IF(B48="","",OFFSET(Tables!$F$149,0,ROW(R48)-8))</f>
        <v/>
      </c>
      <c r="S48" s="395" t="str">
        <f ca="1">IF(B48="","",OFFSET(Tables!$F$158,0,ROW(S48)-8))</f>
        <v/>
      </c>
      <c r="T48" s="397" t="str">
        <f ca="1">IF(B48="","",OFFSET(Tables!$F$167,0,ROW(T48)-8))</f>
        <v/>
      </c>
      <c r="U48" s="396" t="str">
        <f ca="1">IF($B48="","",OFFSET(Tables!$F$176,0,ROW(U48)-8))</f>
        <v/>
      </c>
      <c r="V48" s="395" t="str">
        <f ca="1">IF($B48="","",OFFSET(Tables!$F$185,0,ROW(V48)-8))</f>
        <v/>
      </c>
      <c r="W48" s="397" t="str">
        <f ca="1">IF($B48="","",OFFSET(Tables!$F$194,0,ROW(W48)-8))</f>
        <v/>
      </c>
      <c r="X48" s="396" t="str">
        <f ca="1">IF($B48="","",OFFSET(Tables!$F$203,0,ROW(X48)-8))</f>
        <v/>
      </c>
      <c r="Y48" s="395" t="str">
        <f ca="1">IF($B48="","",OFFSET(Tables!$F$212,0,ROW(Y48)-8))</f>
        <v/>
      </c>
      <c r="Z48" s="397" t="str">
        <f ca="1">IF($B$8="","",OFFSET(Tables!$F$221,0,ROW(Z48)-8))</f>
        <v/>
      </c>
      <c r="AA48" s="396" t="str">
        <f ca="1">IF($B48="","",OFFSET(Tables!$F$230,0,ROW(AA48)-8))</f>
        <v/>
      </c>
      <c r="AB48" s="395" t="str">
        <f ca="1">IF($B48="","",OFFSET(Tables!$F$239,0,ROW(AB48)-8))</f>
        <v/>
      </c>
      <c r="AC48" s="397" t="str">
        <f ca="1">IF($B$8="","",OFFSET(Tables!$F$248,0,ROW(AC48)-8))</f>
        <v/>
      </c>
    </row>
    <row r="49" spans="1:29" x14ac:dyDescent="0.2">
      <c r="A49" s="348" t="str">
        <f ca="1">IF(OFFSET(Tables!$F$5,0,ROW(B49)-8)&gt;0,OFFSET(Tables!$F$5,0,ROW(B49)-8),"")</f>
        <v/>
      </c>
      <c r="B49" s="286">
        <f ca="1">IF(OFFSET(Tables!$F$6,0,ROW(B49)-8)&gt;0,OFFSET(Tables!$F$6,0,ROW(B49)-8),"")</f>
        <v>42</v>
      </c>
      <c r="C49" s="396" t="str">
        <f ca="1">IF(B49="","",OFFSET(Tables!$F$14,0,ROW(C49)-8))</f>
        <v/>
      </c>
      <c r="D49" s="395" t="str">
        <f ca="1">IF(B49="","",OFFSET(Tables!$F$23,0,ROW(D49)-8))</f>
        <v/>
      </c>
      <c r="E49" s="397" t="str">
        <f ca="1">IF(B49="","",OFFSET(Tables!$F$32,0,ROW(E49)-8))</f>
        <v/>
      </c>
      <c r="F49" s="401" t="str">
        <f ca="1">IF(B49="","",OFFSET(Tables!$F$41,0,ROW(F49)-8))</f>
        <v/>
      </c>
      <c r="G49" s="395" t="str">
        <f ca="1">IF(B49="","",OFFSET(Tables!$F$50,0,ROW(G49)-8))</f>
        <v/>
      </c>
      <c r="H49" s="404" t="str">
        <f ca="1">IF(B49="","",OFFSET(Tables!$F$59,0,ROW(H49)-8))</f>
        <v/>
      </c>
      <c r="I49" s="396" t="str">
        <f ca="1">IF(B49="","",OFFSET(Tables!$F$68,0,ROW(I49)-8))</f>
        <v/>
      </c>
      <c r="J49" s="395" t="str">
        <f ca="1">IF(B49="","",OFFSET(Tables!$F$77,0,ROW(J49)-8))</f>
        <v/>
      </c>
      <c r="K49" s="397" t="str">
        <f ca="1">IF(B49="","",OFFSET(Tables!$F$86,0,ROW(K49)-8))</f>
        <v/>
      </c>
      <c r="L49" s="401" t="str">
        <f ca="1">IF(B49="","",OFFSET(Tables!$F$95,0,ROW(L49)-8))</f>
        <v/>
      </c>
      <c r="M49" s="395" t="str">
        <f ca="1">IF(B49="","",OFFSET(Tables!$F$104,0,ROW(M49)-8))</f>
        <v/>
      </c>
      <c r="N49" s="404" t="str">
        <f ca="1">IF(B49="","",OFFSET(Tables!$F$113,0,ROW(N49)-8))</f>
        <v/>
      </c>
      <c r="O49" s="396" t="str">
        <f ca="1">IF(B49="","",OFFSET(Tables!$F$122,0,ROW(O49)-8))</f>
        <v/>
      </c>
      <c r="P49" s="395" t="str">
        <f ca="1">IF(B49="","",OFFSET(Tables!$F$131,0,ROW(P49)-8))</f>
        <v/>
      </c>
      <c r="Q49" s="397" t="str">
        <f ca="1">IF(B49="","",OFFSET(Tables!$F$140,0,ROW(Q49)-8))</f>
        <v/>
      </c>
      <c r="R49" s="401" t="str">
        <f ca="1">IF(B49="","",OFFSET(Tables!$F$149,0,ROW(R49)-8))</f>
        <v/>
      </c>
      <c r="S49" s="395" t="str">
        <f ca="1">IF(B49="","",OFFSET(Tables!$F$158,0,ROW(S49)-8))</f>
        <v/>
      </c>
      <c r="T49" s="397" t="str">
        <f ca="1">IF(B49="","",OFFSET(Tables!$F$167,0,ROW(T49)-8))</f>
        <v/>
      </c>
      <c r="U49" s="396" t="str">
        <f ca="1">IF($B49="","",OFFSET(Tables!$F$176,0,ROW(U49)-8))</f>
        <v/>
      </c>
      <c r="V49" s="395" t="str">
        <f ca="1">IF($B49="","",OFFSET(Tables!$F$185,0,ROW(V49)-8))</f>
        <v/>
      </c>
      <c r="W49" s="397" t="str">
        <f ca="1">IF($B49="","",OFFSET(Tables!$F$194,0,ROW(W49)-8))</f>
        <v/>
      </c>
      <c r="X49" s="396" t="str">
        <f ca="1">IF($B49="","",OFFSET(Tables!$F$203,0,ROW(X49)-8))</f>
        <v/>
      </c>
      <c r="Y49" s="395" t="str">
        <f ca="1">IF($B49="","",OFFSET(Tables!$F$212,0,ROW(Y49)-8))</f>
        <v/>
      </c>
      <c r="Z49" s="397" t="str">
        <f ca="1">IF($B$8="","",OFFSET(Tables!$F$221,0,ROW(Z49)-8))</f>
        <v/>
      </c>
      <c r="AA49" s="396" t="str">
        <f ca="1">IF($B49="","",OFFSET(Tables!$F$230,0,ROW(AA49)-8))</f>
        <v/>
      </c>
      <c r="AB49" s="395" t="str">
        <f ca="1">IF($B49="","",OFFSET(Tables!$F$239,0,ROW(AB49)-8))</f>
        <v/>
      </c>
      <c r="AC49" s="397" t="str">
        <f ca="1">IF($B$8="","",OFFSET(Tables!$F$248,0,ROW(AC49)-8))</f>
        <v/>
      </c>
    </row>
    <row r="50" spans="1:29" x14ac:dyDescent="0.2">
      <c r="A50" s="348" t="str">
        <f ca="1">IF(OFFSET(Tables!$F$5,0,ROW(B50)-8)&gt;0,OFFSET(Tables!$F$5,0,ROW(B50)-8),"")</f>
        <v/>
      </c>
      <c r="B50" s="286">
        <f ca="1">IF(OFFSET(Tables!$F$6,0,ROW(B50)-8)&gt;0,OFFSET(Tables!$F$6,0,ROW(B50)-8),"")</f>
        <v>43</v>
      </c>
      <c r="C50" s="396" t="str">
        <f ca="1">IF(B50="","",OFFSET(Tables!$F$14,0,ROW(C50)-8))</f>
        <v/>
      </c>
      <c r="D50" s="395" t="str">
        <f ca="1">IF(B50="","",OFFSET(Tables!$F$23,0,ROW(D50)-8))</f>
        <v/>
      </c>
      <c r="E50" s="397" t="str">
        <f ca="1">IF(B50="","",OFFSET(Tables!$F$32,0,ROW(E50)-8))</f>
        <v/>
      </c>
      <c r="F50" s="401" t="str">
        <f ca="1">IF(B50="","",OFFSET(Tables!$F$41,0,ROW(F50)-8))</f>
        <v/>
      </c>
      <c r="G50" s="395" t="str">
        <f ca="1">IF(B50="","",OFFSET(Tables!$F$50,0,ROW(G50)-8))</f>
        <v/>
      </c>
      <c r="H50" s="404" t="str">
        <f ca="1">IF(B50="","",OFFSET(Tables!$F$59,0,ROW(H50)-8))</f>
        <v/>
      </c>
      <c r="I50" s="396" t="str">
        <f ca="1">IF(B50="","",OFFSET(Tables!$F$68,0,ROW(I50)-8))</f>
        <v/>
      </c>
      <c r="J50" s="395" t="str">
        <f ca="1">IF(B50="","",OFFSET(Tables!$F$77,0,ROW(J50)-8))</f>
        <v/>
      </c>
      <c r="K50" s="397" t="str">
        <f ca="1">IF(B50="","",OFFSET(Tables!$F$86,0,ROW(K50)-8))</f>
        <v/>
      </c>
      <c r="L50" s="401" t="str">
        <f ca="1">IF(B50="","",OFFSET(Tables!$F$95,0,ROW(L50)-8))</f>
        <v/>
      </c>
      <c r="M50" s="395" t="str">
        <f ca="1">IF(B50="","",OFFSET(Tables!$F$104,0,ROW(M50)-8))</f>
        <v/>
      </c>
      <c r="N50" s="404" t="str">
        <f ca="1">IF(B50="","",OFFSET(Tables!$F$113,0,ROW(N50)-8))</f>
        <v/>
      </c>
      <c r="O50" s="396" t="str">
        <f ca="1">IF(B50="","",OFFSET(Tables!$F$122,0,ROW(O50)-8))</f>
        <v/>
      </c>
      <c r="P50" s="395" t="str">
        <f ca="1">IF(B50="","",OFFSET(Tables!$F$131,0,ROW(P50)-8))</f>
        <v/>
      </c>
      <c r="Q50" s="397" t="str">
        <f ca="1">IF(B50="","",OFFSET(Tables!$F$140,0,ROW(Q50)-8))</f>
        <v/>
      </c>
      <c r="R50" s="401" t="str">
        <f ca="1">IF(B50="","",OFFSET(Tables!$F$149,0,ROW(R50)-8))</f>
        <v/>
      </c>
      <c r="S50" s="395" t="str">
        <f ca="1">IF(B50="","",OFFSET(Tables!$F$158,0,ROW(S50)-8))</f>
        <v/>
      </c>
      <c r="T50" s="397" t="str">
        <f ca="1">IF(B50="","",OFFSET(Tables!$F$167,0,ROW(T50)-8))</f>
        <v/>
      </c>
      <c r="U50" s="396" t="str">
        <f ca="1">IF($B50="","",OFFSET(Tables!$F$176,0,ROW(U50)-8))</f>
        <v/>
      </c>
      <c r="V50" s="395" t="str">
        <f ca="1">IF($B50="","",OFFSET(Tables!$F$185,0,ROW(V50)-8))</f>
        <v/>
      </c>
      <c r="W50" s="397" t="str">
        <f ca="1">IF($B50="","",OFFSET(Tables!$F$194,0,ROW(W50)-8))</f>
        <v/>
      </c>
      <c r="X50" s="396" t="str">
        <f ca="1">IF($B50="","",OFFSET(Tables!$F$203,0,ROW(X50)-8))</f>
        <v/>
      </c>
      <c r="Y50" s="395" t="str">
        <f ca="1">IF($B50="","",OFFSET(Tables!$F$212,0,ROW(Y50)-8))</f>
        <v/>
      </c>
      <c r="Z50" s="397" t="str">
        <f ca="1">IF($B$8="","",OFFSET(Tables!$F$221,0,ROW(Z50)-8))</f>
        <v/>
      </c>
      <c r="AA50" s="396" t="str">
        <f ca="1">IF($B50="","",OFFSET(Tables!$F$230,0,ROW(AA50)-8))</f>
        <v/>
      </c>
      <c r="AB50" s="395" t="str">
        <f ca="1">IF($B50="","",OFFSET(Tables!$F$239,0,ROW(AB50)-8))</f>
        <v/>
      </c>
      <c r="AC50" s="397" t="str">
        <f ca="1">IF($B$8="","",OFFSET(Tables!$F$248,0,ROW(AC50)-8))</f>
        <v/>
      </c>
    </row>
    <row r="51" spans="1:29" x14ac:dyDescent="0.2">
      <c r="A51" s="348" t="str">
        <f ca="1">IF(OFFSET(Tables!$F$5,0,ROW(B51)-8)&gt;0,OFFSET(Tables!$F$5,0,ROW(B51)-8),"")</f>
        <v/>
      </c>
      <c r="B51" s="286">
        <f ca="1">IF(OFFSET(Tables!$F$6,0,ROW(B51)-8)&gt;0,OFFSET(Tables!$F$6,0,ROW(B51)-8),"")</f>
        <v>44</v>
      </c>
      <c r="C51" s="396" t="str">
        <f ca="1">IF(B51="","",OFFSET(Tables!$F$14,0,ROW(C51)-8))</f>
        <v/>
      </c>
      <c r="D51" s="395" t="str">
        <f ca="1">IF(B51="","",OFFSET(Tables!$F$23,0,ROW(D51)-8))</f>
        <v/>
      </c>
      <c r="E51" s="397" t="str">
        <f ca="1">IF(B51="","",OFFSET(Tables!$F$32,0,ROW(E51)-8))</f>
        <v/>
      </c>
      <c r="F51" s="401" t="str">
        <f ca="1">IF(B51="","",OFFSET(Tables!$F$41,0,ROW(F51)-8))</f>
        <v/>
      </c>
      <c r="G51" s="395" t="str">
        <f ca="1">IF(B51="","",OFFSET(Tables!$F$50,0,ROW(G51)-8))</f>
        <v/>
      </c>
      <c r="H51" s="404" t="str">
        <f ca="1">IF(B51="","",OFFSET(Tables!$F$59,0,ROW(H51)-8))</f>
        <v/>
      </c>
      <c r="I51" s="396" t="str">
        <f ca="1">IF(B51="","",OFFSET(Tables!$F$68,0,ROW(I51)-8))</f>
        <v/>
      </c>
      <c r="J51" s="395" t="str">
        <f ca="1">IF(B51="","",OFFSET(Tables!$F$77,0,ROW(J51)-8))</f>
        <v/>
      </c>
      <c r="K51" s="397" t="str">
        <f ca="1">IF(B51="","",OFFSET(Tables!$F$86,0,ROW(K51)-8))</f>
        <v/>
      </c>
      <c r="L51" s="401" t="str">
        <f ca="1">IF(B51="","",OFFSET(Tables!$F$95,0,ROW(L51)-8))</f>
        <v/>
      </c>
      <c r="M51" s="395" t="str">
        <f ca="1">IF(B51="","",OFFSET(Tables!$F$104,0,ROW(M51)-8))</f>
        <v/>
      </c>
      <c r="N51" s="404" t="str">
        <f ca="1">IF(B51="","",OFFSET(Tables!$F$113,0,ROW(N51)-8))</f>
        <v/>
      </c>
      <c r="O51" s="396" t="str">
        <f ca="1">IF(B51="","",OFFSET(Tables!$F$122,0,ROW(O51)-8))</f>
        <v/>
      </c>
      <c r="P51" s="395" t="str">
        <f ca="1">IF(B51="","",OFFSET(Tables!$F$131,0,ROW(P51)-8))</f>
        <v/>
      </c>
      <c r="Q51" s="397" t="str">
        <f ca="1">IF(B51="","",OFFSET(Tables!$F$140,0,ROW(Q51)-8))</f>
        <v/>
      </c>
      <c r="R51" s="401" t="str">
        <f ca="1">IF(B51="","",OFFSET(Tables!$F$149,0,ROW(R51)-8))</f>
        <v/>
      </c>
      <c r="S51" s="395" t="str">
        <f ca="1">IF(B51="","",OFFSET(Tables!$F$158,0,ROW(S51)-8))</f>
        <v/>
      </c>
      <c r="T51" s="397" t="str">
        <f ca="1">IF(B51="","",OFFSET(Tables!$F$167,0,ROW(T51)-8))</f>
        <v/>
      </c>
      <c r="U51" s="396" t="str">
        <f ca="1">IF($B51="","",OFFSET(Tables!$F$176,0,ROW(U51)-8))</f>
        <v/>
      </c>
      <c r="V51" s="395" t="str">
        <f ca="1">IF($B51="","",OFFSET(Tables!$F$185,0,ROW(V51)-8))</f>
        <v/>
      </c>
      <c r="W51" s="397" t="str">
        <f ca="1">IF($B51="","",OFFSET(Tables!$F$194,0,ROW(W51)-8))</f>
        <v/>
      </c>
      <c r="X51" s="396" t="str">
        <f ca="1">IF($B51="","",OFFSET(Tables!$F$203,0,ROW(X51)-8))</f>
        <v/>
      </c>
      <c r="Y51" s="395" t="str">
        <f ca="1">IF($B51="","",OFFSET(Tables!$F$212,0,ROW(Y51)-8))</f>
        <v/>
      </c>
      <c r="Z51" s="397" t="str">
        <f ca="1">IF($B$8="","",OFFSET(Tables!$F$221,0,ROW(Z51)-8))</f>
        <v/>
      </c>
      <c r="AA51" s="396" t="str">
        <f ca="1">IF($B51="","",OFFSET(Tables!$F$230,0,ROW(AA51)-8))</f>
        <v/>
      </c>
      <c r="AB51" s="395" t="str">
        <f ca="1">IF($B51="","",OFFSET(Tables!$F$239,0,ROW(AB51)-8))</f>
        <v/>
      </c>
      <c r="AC51" s="397" t="str">
        <f ca="1">IF($B$8="","",OFFSET(Tables!$F$248,0,ROW(AC51)-8))</f>
        <v/>
      </c>
    </row>
    <row r="52" spans="1:29" x14ac:dyDescent="0.2">
      <c r="A52" s="348" t="str">
        <f ca="1">IF(OFFSET(Tables!$F$5,0,ROW(B52)-8)&gt;0,OFFSET(Tables!$F$5,0,ROW(B52)-8),"")</f>
        <v/>
      </c>
      <c r="B52" s="286">
        <f ca="1">IF(OFFSET(Tables!$F$6,0,ROW(B52)-8)&gt;0,OFFSET(Tables!$F$6,0,ROW(B52)-8),"")</f>
        <v>45</v>
      </c>
      <c r="C52" s="396" t="str">
        <f ca="1">IF(B52="","",OFFSET(Tables!$F$14,0,ROW(C52)-8))</f>
        <v/>
      </c>
      <c r="D52" s="395" t="str">
        <f ca="1">IF(B52="","",OFFSET(Tables!$F$23,0,ROW(D52)-8))</f>
        <v/>
      </c>
      <c r="E52" s="397" t="str">
        <f ca="1">IF(B52="","",OFFSET(Tables!$F$32,0,ROW(E52)-8))</f>
        <v/>
      </c>
      <c r="F52" s="401" t="str">
        <f ca="1">IF(B52="","",OFFSET(Tables!$F$41,0,ROW(F52)-8))</f>
        <v/>
      </c>
      <c r="G52" s="395" t="str">
        <f ca="1">IF(B52="","",OFFSET(Tables!$F$50,0,ROW(G52)-8))</f>
        <v/>
      </c>
      <c r="H52" s="404" t="str">
        <f ca="1">IF(B52="","",OFFSET(Tables!$F$59,0,ROW(H52)-8))</f>
        <v/>
      </c>
      <c r="I52" s="396" t="str">
        <f ca="1">IF(B52="","",OFFSET(Tables!$F$68,0,ROW(I52)-8))</f>
        <v/>
      </c>
      <c r="J52" s="395" t="str">
        <f ca="1">IF(B52="","",OFFSET(Tables!$F$77,0,ROW(J52)-8))</f>
        <v/>
      </c>
      <c r="K52" s="397" t="str">
        <f ca="1">IF(B52="","",OFFSET(Tables!$F$86,0,ROW(K52)-8))</f>
        <v/>
      </c>
      <c r="L52" s="401" t="str">
        <f ca="1">IF(B52="","",OFFSET(Tables!$F$95,0,ROW(L52)-8))</f>
        <v/>
      </c>
      <c r="M52" s="395" t="str">
        <f ca="1">IF(B52="","",OFFSET(Tables!$F$104,0,ROW(M52)-8))</f>
        <v/>
      </c>
      <c r="N52" s="404" t="str">
        <f ca="1">IF(B52="","",OFFSET(Tables!$F$113,0,ROW(N52)-8))</f>
        <v/>
      </c>
      <c r="O52" s="396" t="str">
        <f ca="1">IF(B52="","",OFFSET(Tables!$F$122,0,ROW(O52)-8))</f>
        <v/>
      </c>
      <c r="P52" s="395" t="str">
        <f ca="1">IF(B52="","",OFFSET(Tables!$F$131,0,ROW(P52)-8))</f>
        <v/>
      </c>
      <c r="Q52" s="397" t="str">
        <f ca="1">IF(B52="","",OFFSET(Tables!$F$140,0,ROW(Q52)-8))</f>
        <v/>
      </c>
      <c r="R52" s="401" t="str">
        <f ca="1">IF(B52="","",OFFSET(Tables!$F$149,0,ROW(R52)-8))</f>
        <v/>
      </c>
      <c r="S52" s="395" t="str">
        <f ca="1">IF(B52="","",OFFSET(Tables!$F$158,0,ROW(S52)-8))</f>
        <v/>
      </c>
      <c r="T52" s="397" t="str">
        <f ca="1">IF(B52="","",OFFSET(Tables!$F$167,0,ROW(T52)-8))</f>
        <v/>
      </c>
      <c r="U52" s="396" t="str">
        <f ca="1">IF($B52="","",OFFSET(Tables!$F$176,0,ROW(U52)-8))</f>
        <v/>
      </c>
      <c r="V52" s="395" t="str">
        <f ca="1">IF($B52="","",OFFSET(Tables!$F$185,0,ROW(V52)-8))</f>
        <v/>
      </c>
      <c r="W52" s="397" t="str">
        <f ca="1">IF($B52="","",OFFSET(Tables!$F$194,0,ROW(W52)-8))</f>
        <v/>
      </c>
      <c r="X52" s="396" t="str">
        <f ca="1">IF($B52="","",OFFSET(Tables!$F$203,0,ROW(X52)-8))</f>
        <v/>
      </c>
      <c r="Y52" s="395" t="str">
        <f ca="1">IF($B52="","",OFFSET(Tables!$F$212,0,ROW(Y52)-8))</f>
        <v/>
      </c>
      <c r="Z52" s="397" t="str">
        <f ca="1">IF($B$8="","",OFFSET(Tables!$F$221,0,ROW(Z52)-8))</f>
        <v/>
      </c>
      <c r="AA52" s="396" t="str">
        <f ca="1">IF($B52="","",OFFSET(Tables!$F$230,0,ROW(AA52)-8))</f>
        <v/>
      </c>
      <c r="AB52" s="395" t="str">
        <f ca="1">IF($B52="","",OFFSET(Tables!$F$239,0,ROW(AB52)-8))</f>
        <v/>
      </c>
      <c r="AC52" s="397" t="str">
        <f ca="1">IF($B$8="","",OFFSET(Tables!$F$248,0,ROW(AC52)-8))</f>
        <v/>
      </c>
    </row>
    <row r="53" spans="1:29" x14ac:dyDescent="0.2">
      <c r="A53" s="348" t="str">
        <f ca="1">IF(OFFSET(Tables!$F$5,0,ROW(B53)-8)&gt;0,OFFSET(Tables!$F$5,0,ROW(B53)-8),"")</f>
        <v/>
      </c>
      <c r="B53" s="286">
        <f ca="1">IF(OFFSET(Tables!$F$6,0,ROW(B53)-8)&gt;0,OFFSET(Tables!$F$6,0,ROW(B53)-8),"")</f>
        <v>46</v>
      </c>
      <c r="C53" s="396" t="str">
        <f ca="1">IF(B53="","",OFFSET(Tables!$F$14,0,ROW(C53)-8))</f>
        <v/>
      </c>
      <c r="D53" s="395" t="str">
        <f ca="1">IF(B53="","",OFFSET(Tables!$F$23,0,ROW(D53)-8))</f>
        <v/>
      </c>
      <c r="E53" s="397" t="str">
        <f ca="1">IF(B53="","",OFFSET(Tables!$F$32,0,ROW(E53)-8))</f>
        <v/>
      </c>
      <c r="F53" s="401" t="str">
        <f ca="1">IF(B53="","",OFFSET(Tables!$F$41,0,ROW(F53)-8))</f>
        <v/>
      </c>
      <c r="G53" s="395" t="str">
        <f ca="1">IF(B53="","",OFFSET(Tables!$F$50,0,ROW(G53)-8))</f>
        <v/>
      </c>
      <c r="H53" s="404" t="str">
        <f ca="1">IF(B53="","",OFFSET(Tables!$F$59,0,ROW(H53)-8))</f>
        <v/>
      </c>
      <c r="I53" s="396" t="str">
        <f ca="1">IF(B53="","",OFFSET(Tables!$F$68,0,ROW(I53)-8))</f>
        <v/>
      </c>
      <c r="J53" s="395" t="str">
        <f ca="1">IF(B53="","",OFFSET(Tables!$F$77,0,ROW(J53)-8))</f>
        <v/>
      </c>
      <c r="K53" s="397" t="str">
        <f ca="1">IF(B53="","",OFFSET(Tables!$F$86,0,ROW(K53)-8))</f>
        <v/>
      </c>
      <c r="L53" s="401" t="str">
        <f ca="1">IF(B53="","",OFFSET(Tables!$F$95,0,ROW(L53)-8))</f>
        <v/>
      </c>
      <c r="M53" s="395" t="str">
        <f ca="1">IF(B53="","",OFFSET(Tables!$F$104,0,ROW(M53)-8))</f>
        <v/>
      </c>
      <c r="N53" s="404" t="str">
        <f ca="1">IF(B53="","",OFFSET(Tables!$F$113,0,ROW(N53)-8))</f>
        <v/>
      </c>
      <c r="O53" s="396" t="str">
        <f ca="1">IF(B53="","",OFFSET(Tables!$F$122,0,ROW(O53)-8))</f>
        <v/>
      </c>
      <c r="P53" s="395" t="str">
        <f ca="1">IF(B53="","",OFFSET(Tables!$F$131,0,ROW(P53)-8))</f>
        <v/>
      </c>
      <c r="Q53" s="397" t="str">
        <f ca="1">IF(B53="","",OFFSET(Tables!$F$140,0,ROW(Q53)-8))</f>
        <v/>
      </c>
      <c r="R53" s="401" t="str">
        <f ca="1">IF(B53="","",OFFSET(Tables!$F$149,0,ROW(R53)-8))</f>
        <v/>
      </c>
      <c r="S53" s="395" t="str">
        <f ca="1">IF(B53="","",OFFSET(Tables!$F$158,0,ROW(S53)-8))</f>
        <v/>
      </c>
      <c r="T53" s="397" t="str">
        <f ca="1">IF(B53="","",OFFSET(Tables!$F$167,0,ROW(T53)-8))</f>
        <v/>
      </c>
      <c r="U53" s="396" t="str">
        <f ca="1">IF($B53="","",OFFSET(Tables!$F$176,0,ROW(U53)-8))</f>
        <v/>
      </c>
      <c r="V53" s="395" t="str">
        <f ca="1">IF($B53="","",OFFSET(Tables!$F$185,0,ROW(V53)-8))</f>
        <v/>
      </c>
      <c r="W53" s="397" t="str">
        <f ca="1">IF($B53="","",OFFSET(Tables!$F$194,0,ROW(W53)-8))</f>
        <v/>
      </c>
      <c r="X53" s="396" t="str">
        <f ca="1">IF($B53="","",OFFSET(Tables!$F$203,0,ROW(X53)-8))</f>
        <v/>
      </c>
      <c r="Y53" s="395" t="str">
        <f ca="1">IF($B53="","",OFFSET(Tables!$F$212,0,ROW(Y53)-8))</f>
        <v/>
      </c>
      <c r="Z53" s="397" t="str">
        <f ca="1">IF($B$8="","",OFFSET(Tables!$F$221,0,ROW(Z53)-8))</f>
        <v/>
      </c>
      <c r="AA53" s="396" t="str">
        <f ca="1">IF($B53="","",OFFSET(Tables!$F$230,0,ROW(AA53)-8))</f>
        <v/>
      </c>
      <c r="AB53" s="395" t="str">
        <f ca="1">IF($B53="","",OFFSET(Tables!$F$239,0,ROW(AB53)-8))</f>
        <v/>
      </c>
      <c r="AC53" s="397" t="str">
        <f ca="1">IF($B$8="","",OFFSET(Tables!$F$248,0,ROW(AC53)-8))</f>
        <v/>
      </c>
    </row>
    <row r="54" spans="1:29" x14ac:dyDescent="0.2">
      <c r="A54" s="348" t="str">
        <f ca="1">IF(OFFSET(Tables!$F$5,0,ROW(B54)-8)&gt;0,OFFSET(Tables!$F$5,0,ROW(B54)-8),"")</f>
        <v/>
      </c>
      <c r="B54" s="286">
        <f ca="1">IF(OFFSET(Tables!$F$6,0,ROW(B54)-8)&gt;0,OFFSET(Tables!$F$6,0,ROW(B54)-8),"")</f>
        <v>47</v>
      </c>
      <c r="C54" s="396" t="str">
        <f ca="1">IF(B54="","",OFFSET(Tables!$F$14,0,ROW(C54)-8))</f>
        <v/>
      </c>
      <c r="D54" s="395" t="str">
        <f ca="1">IF(B54="","",OFFSET(Tables!$F$23,0,ROW(D54)-8))</f>
        <v/>
      </c>
      <c r="E54" s="397" t="str">
        <f ca="1">IF(B54="","",OFFSET(Tables!$F$32,0,ROW(E54)-8))</f>
        <v/>
      </c>
      <c r="F54" s="401" t="str">
        <f ca="1">IF(B54="","",OFFSET(Tables!$F$41,0,ROW(F54)-8))</f>
        <v/>
      </c>
      <c r="G54" s="395" t="str">
        <f ca="1">IF(B54="","",OFFSET(Tables!$F$50,0,ROW(G54)-8))</f>
        <v/>
      </c>
      <c r="H54" s="404" t="str">
        <f ca="1">IF(B54="","",OFFSET(Tables!$F$59,0,ROW(H54)-8))</f>
        <v/>
      </c>
      <c r="I54" s="396" t="str">
        <f ca="1">IF(B54="","",OFFSET(Tables!$F$68,0,ROW(I54)-8))</f>
        <v/>
      </c>
      <c r="J54" s="395" t="str">
        <f ca="1">IF(B54="","",OFFSET(Tables!$F$77,0,ROW(J54)-8))</f>
        <v/>
      </c>
      <c r="K54" s="397" t="str">
        <f ca="1">IF(B54="","",OFFSET(Tables!$F$86,0,ROW(K54)-8))</f>
        <v/>
      </c>
      <c r="L54" s="401" t="str">
        <f ca="1">IF(B54="","",OFFSET(Tables!$F$95,0,ROW(L54)-8))</f>
        <v/>
      </c>
      <c r="M54" s="395" t="str">
        <f ca="1">IF(B54="","",OFFSET(Tables!$F$104,0,ROW(M54)-8))</f>
        <v/>
      </c>
      <c r="N54" s="404" t="str">
        <f ca="1">IF(B54="","",OFFSET(Tables!$F$113,0,ROW(N54)-8))</f>
        <v/>
      </c>
      <c r="O54" s="396" t="str">
        <f ca="1">IF(B54="","",OFFSET(Tables!$F$122,0,ROW(O54)-8))</f>
        <v/>
      </c>
      <c r="P54" s="395" t="str">
        <f ca="1">IF(B54="","",OFFSET(Tables!$F$131,0,ROW(P54)-8))</f>
        <v/>
      </c>
      <c r="Q54" s="397" t="str">
        <f ca="1">IF(B54="","",OFFSET(Tables!$F$140,0,ROW(Q54)-8))</f>
        <v/>
      </c>
      <c r="R54" s="401" t="str">
        <f ca="1">IF(B54="","",OFFSET(Tables!$F$149,0,ROW(R54)-8))</f>
        <v/>
      </c>
      <c r="S54" s="395" t="str">
        <f ca="1">IF(B54="","",OFFSET(Tables!$F$158,0,ROW(S54)-8))</f>
        <v/>
      </c>
      <c r="T54" s="397" t="str">
        <f ca="1">IF(B54="","",OFFSET(Tables!$F$167,0,ROW(T54)-8))</f>
        <v/>
      </c>
      <c r="U54" s="396" t="str">
        <f ca="1">IF($B54="","",OFFSET(Tables!$F$176,0,ROW(U54)-8))</f>
        <v/>
      </c>
      <c r="V54" s="395" t="str">
        <f ca="1">IF($B54="","",OFFSET(Tables!$F$185,0,ROW(V54)-8))</f>
        <v/>
      </c>
      <c r="W54" s="397" t="str">
        <f ca="1">IF($B54="","",OFFSET(Tables!$F$194,0,ROW(W54)-8))</f>
        <v/>
      </c>
      <c r="X54" s="396" t="str">
        <f ca="1">IF($B54="","",OFFSET(Tables!$F$203,0,ROW(X54)-8))</f>
        <v/>
      </c>
      <c r="Y54" s="395" t="str">
        <f ca="1">IF($B54="","",OFFSET(Tables!$F$212,0,ROW(Y54)-8))</f>
        <v/>
      </c>
      <c r="Z54" s="397" t="str">
        <f ca="1">IF($B$8="","",OFFSET(Tables!$F$221,0,ROW(Z54)-8))</f>
        <v/>
      </c>
      <c r="AA54" s="396" t="str">
        <f ca="1">IF($B54="","",OFFSET(Tables!$F$230,0,ROW(AA54)-8))</f>
        <v/>
      </c>
      <c r="AB54" s="395" t="str">
        <f ca="1">IF($B54="","",OFFSET(Tables!$F$239,0,ROW(AB54)-8))</f>
        <v/>
      </c>
      <c r="AC54" s="397" t="str">
        <f ca="1">IF($B$8="","",OFFSET(Tables!$F$248,0,ROW(AC54)-8))</f>
        <v/>
      </c>
    </row>
    <row r="55" spans="1:29" x14ac:dyDescent="0.2">
      <c r="A55" s="348" t="str">
        <f ca="1">IF(OFFSET(Tables!$F$5,0,ROW(B55)-8)&gt;0,OFFSET(Tables!$F$5,0,ROW(B55)-8),"")</f>
        <v/>
      </c>
      <c r="B55" s="286">
        <f ca="1">IF(OFFSET(Tables!$F$6,0,ROW(B55)-8)&gt;0,OFFSET(Tables!$F$6,0,ROW(B55)-8),"")</f>
        <v>48</v>
      </c>
      <c r="C55" s="396" t="str">
        <f ca="1">IF(B55="","",OFFSET(Tables!$F$14,0,ROW(C55)-8))</f>
        <v/>
      </c>
      <c r="D55" s="395" t="str">
        <f ca="1">IF(B55="","",OFFSET(Tables!$F$23,0,ROW(D55)-8))</f>
        <v/>
      </c>
      <c r="E55" s="397" t="str">
        <f ca="1">IF(B55="","",OFFSET(Tables!$F$32,0,ROW(E55)-8))</f>
        <v/>
      </c>
      <c r="F55" s="401" t="str">
        <f ca="1">IF(B55="","",OFFSET(Tables!$F$41,0,ROW(F55)-8))</f>
        <v/>
      </c>
      <c r="G55" s="395" t="str">
        <f ca="1">IF(B55="","",OFFSET(Tables!$F$50,0,ROW(G55)-8))</f>
        <v/>
      </c>
      <c r="H55" s="404" t="str">
        <f ca="1">IF(B55="","",OFFSET(Tables!$F$59,0,ROW(H55)-8))</f>
        <v/>
      </c>
      <c r="I55" s="396" t="str">
        <f ca="1">IF(B55="","",OFFSET(Tables!$F$68,0,ROW(I55)-8))</f>
        <v/>
      </c>
      <c r="J55" s="395" t="str">
        <f ca="1">IF(B55="","",OFFSET(Tables!$F$77,0,ROW(J55)-8))</f>
        <v/>
      </c>
      <c r="K55" s="397" t="str">
        <f ca="1">IF(B55="","",OFFSET(Tables!$F$86,0,ROW(K55)-8))</f>
        <v/>
      </c>
      <c r="L55" s="401" t="str">
        <f ca="1">IF(B55="","",OFFSET(Tables!$F$95,0,ROW(L55)-8))</f>
        <v/>
      </c>
      <c r="M55" s="395" t="str">
        <f ca="1">IF(B55="","",OFFSET(Tables!$F$104,0,ROW(M55)-8))</f>
        <v/>
      </c>
      <c r="N55" s="404" t="str">
        <f ca="1">IF(B55="","",OFFSET(Tables!$F$113,0,ROW(N55)-8))</f>
        <v/>
      </c>
      <c r="O55" s="396" t="str">
        <f ca="1">IF(B55="","",OFFSET(Tables!$F$122,0,ROW(O55)-8))</f>
        <v/>
      </c>
      <c r="P55" s="395" t="str">
        <f ca="1">IF(B55="","",OFFSET(Tables!$F$131,0,ROW(P55)-8))</f>
        <v/>
      </c>
      <c r="Q55" s="397" t="str">
        <f ca="1">IF(B55="","",OFFSET(Tables!$F$140,0,ROW(Q55)-8))</f>
        <v/>
      </c>
      <c r="R55" s="401" t="str">
        <f ca="1">IF(B55="","",OFFSET(Tables!$F$149,0,ROW(R55)-8))</f>
        <v/>
      </c>
      <c r="S55" s="395" t="str">
        <f ca="1">IF(B55="","",OFFSET(Tables!$F$158,0,ROW(S55)-8))</f>
        <v/>
      </c>
      <c r="T55" s="397" t="str">
        <f ca="1">IF(B55="","",OFFSET(Tables!$F$167,0,ROW(T55)-8))</f>
        <v/>
      </c>
      <c r="U55" s="396" t="str">
        <f ca="1">IF($B55="","",OFFSET(Tables!$F$176,0,ROW(U55)-8))</f>
        <v/>
      </c>
      <c r="V55" s="395" t="str">
        <f ca="1">IF($B55="","",OFFSET(Tables!$F$185,0,ROW(V55)-8))</f>
        <v/>
      </c>
      <c r="W55" s="397" t="str">
        <f ca="1">IF($B55="","",OFFSET(Tables!$F$194,0,ROW(W55)-8))</f>
        <v/>
      </c>
      <c r="X55" s="396" t="str">
        <f ca="1">IF($B55="","",OFFSET(Tables!$F$203,0,ROW(X55)-8))</f>
        <v/>
      </c>
      <c r="Y55" s="395" t="str">
        <f ca="1">IF($B55="","",OFFSET(Tables!$F$212,0,ROW(Y55)-8))</f>
        <v/>
      </c>
      <c r="Z55" s="397" t="str">
        <f ca="1">IF($B$8="","",OFFSET(Tables!$F$221,0,ROW(Z55)-8))</f>
        <v/>
      </c>
      <c r="AA55" s="396" t="str">
        <f ca="1">IF($B55="","",OFFSET(Tables!$F$230,0,ROW(AA55)-8))</f>
        <v/>
      </c>
      <c r="AB55" s="395" t="str">
        <f ca="1">IF($B55="","",OFFSET(Tables!$F$239,0,ROW(AB55)-8))</f>
        <v/>
      </c>
      <c r="AC55" s="397" t="str">
        <f ca="1">IF($B$8="","",OFFSET(Tables!$F$248,0,ROW(AC55)-8))</f>
        <v/>
      </c>
    </row>
    <row r="56" spans="1:29" x14ac:dyDescent="0.2">
      <c r="A56" s="348" t="str">
        <f ca="1">IF(OFFSET(Tables!$F$5,0,ROW(B56)-8)&gt;0,OFFSET(Tables!$F$5,0,ROW(B56)-8),"")</f>
        <v/>
      </c>
      <c r="B56" s="286">
        <f ca="1">IF(OFFSET(Tables!$F$6,0,ROW(B56)-8)&gt;0,OFFSET(Tables!$F$6,0,ROW(B56)-8),"")</f>
        <v>49</v>
      </c>
      <c r="C56" s="396" t="str">
        <f ca="1">IF(B56="","",OFFSET(Tables!$F$14,0,ROW(C56)-8))</f>
        <v/>
      </c>
      <c r="D56" s="395" t="str">
        <f ca="1">IF(B56="","",OFFSET(Tables!$F$23,0,ROW(D56)-8))</f>
        <v/>
      </c>
      <c r="E56" s="397" t="str">
        <f ca="1">IF(B56="","",OFFSET(Tables!$F$32,0,ROW(E56)-8))</f>
        <v/>
      </c>
      <c r="F56" s="401" t="str">
        <f ca="1">IF(B56="","",OFFSET(Tables!$F$41,0,ROW(F56)-8))</f>
        <v/>
      </c>
      <c r="G56" s="395" t="str">
        <f ca="1">IF(B56="","",OFFSET(Tables!$F$50,0,ROW(G56)-8))</f>
        <v/>
      </c>
      <c r="H56" s="404" t="str">
        <f ca="1">IF(B56="","",OFFSET(Tables!$F$59,0,ROW(H56)-8))</f>
        <v/>
      </c>
      <c r="I56" s="396" t="str">
        <f ca="1">IF(B56="","",OFFSET(Tables!$F$68,0,ROW(I56)-8))</f>
        <v/>
      </c>
      <c r="J56" s="395" t="str">
        <f ca="1">IF(B56="","",OFFSET(Tables!$F$77,0,ROW(J56)-8))</f>
        <v/>
      </c>
      <c r="K56" s="397" t="str">
        <f ca="1">IF(B56="","",OFFSET(Tables!$F$86,0,ROW(K56)-8))</f>
        <v/>
      </c>
      <c r="L56" s="401" t="str">
        <f ca="1">IF(B56="","",OFFSET(Tables!$F$95,0,ROW(L56)-8))</f>
        <v/>
      </c>
      <c r="M56" s="395" t="str">
        <f ca="1">IF(B56="","",OFFSET(Tables!$F$104,0,ROW(M56)-8))</f>
        <v/>
      </c>
      <c r="N56" s="404" t="str">
        <f ca="1">IF(B56="","",OFFSET(Tables!$F$113,0,ROW(N56)-8))</f>
        <v/>
      </c>
      <c r="O56" s="396" t="str">
        <f ca="1">IF(B56="","",OFFSET(Tables!$F$122,0,ROW(O56)-8))</f>
        <v/>
      </c>
      <c r="P56" s="395" t="str">
        <f ca="1">IF(B56="","",OFFSET(Tables!$F$131,0,ROW(P56)-8))</f>
        <v/>
      </c>
      <c r="Q56" s="397" t="str">
        <f ca="1">IF(B56="","",OFFSET(Tables!$F$140,0,ROW(Q56)-8))</f>
        <v/>
      </c>
      <c r="R56" s="401" t="str">
        <f ca="1">IF(B56="","",OFFSET(Tables!$F$149,0,ROW(R56)-8))</f>
        <v/>
      </c>
      <c r="S56" s="395" t="str">
        <f ca="1">IF(B56="","",OFFSET(Tables!$F$158,0,ROW(S56)-8))</f>
        <v/>
      </c>
      <c r="T56" s="397" t="str">
        <f ca="1">IF(B56="","",OFFSET(Tables!$F$167,0,ROW(T56)-8))</f>
        <v/>
      </c>
      <c r="U56" s="396" t="str">
        <f ca="1">IF($B56="","",OFFSET(Tables!$F$176,0,ROW(U56)-8))</f>
        <v/>
      </c>
      <c r="V56" s="395" t="str">
        <f ca="1">IF($B56="","",OFFSET(Tables!$F$185,0,ROW(V56)-8))</f>
        <v/>
      </c>
      <c r="W56" s="397" t="str">
        <f ca="1">IF($B56="","",OFFSET(Tables!$F$194,0,ROW(W56)-8))</f>
        <v/>
      </c>
      <c r="X56" s="396" t="str">
        <f ca="1">IF($B56="","",OFFSET(Tables!$F$203,0,ROW(X56)-8))</f>
        <v/>
      </c>
      <c r="Y56" s="395" t="str">
        <f ca="1">IF($B56="","",OFFSET(Tables!$F$212,0,ROW(Y56)-8))</f>
        <v/>
      </c>
      <c r="Z56" s="397" t="str">
        <f ca="1">IF($B$8="","",OFFSET(Tables!$F$221,0,ROW(Z56)-8))</f>
        <v/>
      </c>
      <c r="AA56" s="396" t="str">
        <f ca="1">IF($B56="","",OFFSET(Tables!$F$230,0,ROW(AA56)-8))</f>
        <v/>
      </c>
      <c r="AB56" s="395" t="str">
        <f ca="1">IF($B56="","",OFFSET(Tables!$F$239,0,ROW(AB56)-8))</f>
        <v/>
      </c>
      <c r="AC56" s="397" t="str">
        <f ca="1">IF($B$8="","",OFFSET(Tables!$F$248,0,ROW(AC56)-8))</f>
        <v/>
      </c>
    </row>
    <row r="57" spans="1:29" x14ac:dyDescent="0.2">
      <c r="A57" s="348" t="str">
        <f ca="1">IF(OFFSET(Tables!$F$5,0,ROW(B57)-8)&gt;0,OFFSET(Tables!$F$5,0,ROW(B57)-8),"")</f>
        <v/>
      </c>
      <c r="B57" s="286">
        <f ca="1">IF(OFFSET(Tables!$F$6,0,ROW(B57)-8)&gt;0,OFFSET(Tables!$F$6,0,ROW(B57)-8),"")</f>
        <v>50</v>
      </c>
      <c r="C57" s="396" t="str">
        <f ca="1">IF(B57="","",OFFSET(Tables!$F$14,0,ROW(C57)-8))</f>
        <v/>
      </c>
      <c r="D57" s="395" t="str">
        <f ca="1">IF(B57="","",OFFSET(Tables!$F$23,0,ROW(D57)-8))</f>
        <v/>
      </c>
      <c r="E57" s="397" t="str">
        <f ca="1">IF(B57="","",OFFSET(Tables!$F$32,0,ROW(E57)-8))</f>
        <v/>
      </c>
      <c r="F57" s="401" t="str">
        <f ca="1">IF(B57="","",OFFSET(Tables!$F$41,0,ROW(F57)-8))</f>
        <v/>
      </c>
      <c r="G57" s="395" t="str">
        <f ca="1">IF(B57="","",OFFSET(Tables!$F$50,0,ROW(G57)-8))</f>
        <v/>
      </c>
      <c r="H57" s="404" t="str">
        <f ca="1">IF(B57="","",OFFSET(Tables!$F$59,0,ROW(H57)-8))</f>
        <v/>
      </c>
      <c r="I57" s="396" t="str">
        <f ca="1">IF(B57="","",OFFSET(Tables!$F$68,0,ROW(I57)-8))</f>
        <v/>
      </c>
      <c r="J57" s="395" t="str">
        <f ca="1">IF(B57="","",OFFSET(Tables!$F$77,0,ROW(J57)-8))</f>
        <v/>
      </c>
      <c r="K57" s="397" t="str">
        <f ca="1">IF(B57="","",OFFSET(Tables!$F$86,0,ROW(K57)-8))</f>
        <v/>
      </c>
      <c r="L57" s="401" t="str">
        <f ca="1">IF(B57="","",OFFSET(Tables!$F$95,0,ROW(L57)-8))</f>
        <v/>
      </c>
      <c r="M57" s="395" t="str">
        <f ca="1">IF(B57="","",OFFSET(Tables!$F$104,0,ROW(M57)-8))</f>
        <v/>
      </c>
      <c r="N57" s="404" t="str">
        <f ca="1">IF(B57="","",OFFSET(Tables!$F$113,0,ROW(N57)-8))</f>
        <v/>
      </c>
      <c r="O57" s="396" t="str">
        <f ca="1">IF(B57="","",OFFSET(Tables!$F$122,0,ROW(O57)-8))</f>
        <v/>
      </c>
      <c r="P57" s="395" t="str">
        <f ca="1">IF(B57="","",OFFSET(Tables!$F$131,0,ROW(P57)-8))</f>
        <v/>
      </c>
      <c r="Q57" s="397" t="str">
        <f ca="1">IF(B57="","",OFFSET(Tables!$F$140,0,ROW(Q57)-8))</f>
        <v/>
      </c>
      <c r="R57" s="401" t="str">
        <f ca="1">IF(B57="","",OFFSET(Tables!$F$149,0,ROW(R57)-8))</f>
        <v/>
      </c>
      <c r="S57" s="395" t="str">
        <f ca="1">IF(B57="","",OFFSET(Tables!$F$158,0,ROW(S57)-8))</f>
        <v/>
      </c>
      <c r="T57" s="397" t="str">
        <f ca="1">IF(B57="","",OFFSET(Tables!$F$167,0,ROW(T57)-8))</f>
        <v/>
      </c>
      <c r="U57" s="396" t="str">
        <f ca="1">IF($B57="","",OFFSET(Tables!$F$176,0,ROW(U57)-8))</f>
        <v/>
      </c>
      <c r="V57" s="395" t="str">
        <f ca="1">IF($B57="","",OFFSET(Tables!$F$185,0,ROW(V57)-8))</f>
        <v/>
      </c>
      <c r="W57" s="397" t="str">
        <f ca="1">IF($B57="","",OFFSET(Tables!$F$194,0,ROW(W57)-8))</f>
        <v/>
      </c>
      <c r="X57" s="396" t="str">
        <f ca="1">IF($B57="","",OFFSET(Tables!$F$203,0,ROW(X57)-8))</f>
        <v/>
      </c>
      <c r="Y57" s="395" t="str">
        <f ca="1">IF($B57="","",OFFSET(Tables!$F$212,0,ROW(Y57)-8))</f>
        <v/>
      </c>
      <c r="Z57" s="397" t="str">
        <f ca="1">IF($B$8="","",OFFSET(Tables!$F$221,0,ROW(Z57)-8))</f>
        <v/>
      </c>
      <c r="AA57" s="396" t="str">
        <f ca="1">IF($B57="","",OFFSET(Tables!$F$230,0,ROW(AA57)-8))</f>
        <v/>
      </c>
      <c r="AB57" s="395" t="str">
        <f ca="1">IF($B57="","",OFFSET(Tables!$F$239,0,ROW(AB57)-8))</f>
        <v/>
      </c>
      <c r="AC57" s="397" t="str">
        <f ca="1">IF($B$8="","",OFFSET(Tables!$F$248,0,ROW(AC57)-8))</f>
        <v/>
      </c>
    </row>
    <row r="58" spans="1:29" x14ac:dyDescent="0.2">
      <c r="A58" s="348" t="str">
        <f ca="1">IF(OFFSET(Tables!$F$5,0,ROW(B58)-8)&gt;0,OFFSET(Tables!$F$5,0,ROW(B58)-8),"")</f>
        <v/>
      </c>
      <c r="B58" s="286">
        <f ca="1">IF(OFFSET(Tables!$F$6,0,ROW(B58)-8)&gt;0,OFFSET(Tables!$F$6,0,ROW(B58)-8),"")</f>
        <v>51</v>
      </c>
      <c r="C58" s="396" t="str">
        <f ca="1">IF(B58="","",OFFSET(Tables!$F$14,0,ROW(C58)-8))</f>
        <v/>
      </c>
      <c r="D58" s="395" t="str">
        <f ca="1">IF(B58="","",OFFSET(Tables!$F$23,0,ROW(D58)-8))</f>
        <v/>
      </c>
      <c r="E58" s="397" t="str">
        <f ca="1">IF(B58="","",OFFSET(Tables!$F$32,0,ROW(E58)-8))</f>
        <v/>
      </c>
      <c r="F58" s="401" t="str">
        <f ca="1">IF(B58="","",OFFSET(Tables!$F$41,0,ROW(F58)-8))</f>
        <v/>
      </c>
      <c r="G58" s="395" t="str">
        <f ca="1">IF(B58="","",OFFSET(Tables!$F$50,0,ROW(G58)-8))</f>
        <v/>
      </c>
      <c r="H58" s="404" t="str">
        <f ca="1">IF(B58="","",OFFSET(Tables!$F$59,0,ROW(H58)-8))</f>
        <v/>
      </c>
      <c r="I58" s="396" t="str">
        <f ca="1">IF(B58="","",OFFSET(Tables!$F$68,0,ROW(I58)-8))</f>
        <v/>
      </c>
      <c r="J58" s="395" t="str">
        <f ca="1">IF(B58="","",OFFSET(Tables!$F$77,0,ROW(J58)-8))</f>
        <v/>
      </c>
      <c r="K58" s="397" t="str">
        <f ca="1">IF(B58="","",OFFSET(Tables!$F$86,0,ROW(K58)-8))</f>
        <v/>
      </c>
      <c r="L58" s="401" t="str">
        <f ca="1">IF(B58="","",OFFSET(Tables!$F$95,0,ROW(L58)-8))</f>
        <v/>
      </c>
      <c r="M58" s="395" t="str">
        <f ca="1">IF(B58="","",OFFSET(Tables!$F$104,0,ROW(M58)-8))</f>
        <v/>
      </c>
      <c r="N58" s="404" t="str">
        <f ca="1">IF(B58="","",OFFSET(Tables!$F$113,0,ROW(N58)-8))</f>
        <v/>
      </c>
      <c r="O58" s="396" t="str">
        <f ca="1">IF(B58="","",OFFSET(Tables!$F$122,0,ROW(O58)-8))</f>
        <v/>
      </c>
      <c r="P58" s="395" t="str">
        <f ca="1">IF(B58="","",OFFSET(Tables!$F$131,0,ROW(P58)-8))</f>
        <v/>
      </c>
      <c r="Q58" s="397" t="str">
        <f ca="1">IF(B58="","",OFFSET(Tables!$F$140,0,ROW(Q58)-8))</f>
        <v/>
      </c>
      <c r="R58" s="401" t="str">
        <f ca="1">IF(B58="","",OFFSET(Tables!$F$149,0,ROW(R58)-8))</f>
        <v/>
      </c>
      <c r="S58" s="395" t="str">
        <f ca="1">IF(B58="","",OFFSET(Tables!$F$158,0,ROW(S58)-8))</f>
        <v/>
      </c>
      <c r="T58" s="397" t="str">
        <f ca="1">IF(B58="","",OFFSET(Tables!$F$167,0,ROW(T58)-8))</f>
        <v/>
      </c>
      <c r="U58" s="396" t="str">
        <f ca="1">IF($B58="","",OFFSET(Tables!$F$176,0,ROW(U58)-8))</f>
        <v/>
      </c>
      <c r="V58" s="395" t="str">
        <f ca="1">IF($B58="","",OFFSET(Tables!$F$185,0,ROW(V58)-8))</f>
        <v/>
      </c>
      <c r="W58" s="397" t="str">
        <f ca="1">IF($B58="","",OFFSET(Tables!$F$194,0,ROW(W58)-8))</f>
        <v/>
      </c>
      <c r="X58" s="396" t="str">
        <f ca="1">IF($B58="","",OFFSET(Tables!$F$203,0,ROW(X58)-8))</f>
        <v/>
      </c>
      <c r="Y58" s="395" t="str">
        <f ca="1">IF($B58="","",OFFSET(Tables!$F$212,0,ROW(Y58)-8))</f>
        <v/>
      </c>
      <c r="Z58" s="397" t="str">
        <f ca="1">IF($B$8="","",OFFSET(Tables!$F$221,0,ROW(Z58)-8))</f>
        <v/>
      </c>
      <c r="AA58" s="396" t="str">
        <f ca="1">IF($B58="","",OFFSET(Tables!$F$230,0,ROW(AA58)-8))</f>
        <v/>
      </c>
      <c r="AB58" s="395" t="str">
        <f ca="1">IF($B58="","",OFFSET(Tables!$F$239,0,ROW(AB58)-8))</f>
        <v/>
      </c>
      <c r="AC58" s="397" t="str">
        <f ca="1">IF($B$8="","",OFFSET(Tables!$F$248,0,ROW(AC58)-8))</f>
        <v/>
      </c>
    </row>
    <row r="59" spans="1:29" x14ac:dyDescent="0.2">
      <c r="A59" s="348" t="str">
        <f ca="1">IF(OFFSET(Tables!$F$5,0,ROW(B59)-8)&gt;0,OFFSET(Tables!$F$5,0,ROW(B59)-8),"")</f>
        <v/>
      </c>
      <c r="B59" s="286">
        <f ca="1">IF(OFFSET(Tables!$F$6,0,ROW(B59)-8)&gt;0,OFFSET(Tables!$F$6,0,ROW(B59)-8),"")</f>
        <v>52</v>
      </c>
      <c r="C59" s="396" t="str">
        <f ca="1">IF(B59="","",OFFSET(Tables!$F$14,0,ROW(C59)-8))</f>
        <v/>
      </c>
      <c r="D59" s="395" t="str">
        <f ca="1">IF(B59="","",OFFSET(Tables!$F$23,0,ROW(D59)-8))</f>
        <v/>
      </c>
      <c r="E59" s="397" t="str">
        <f ca="1">IF(B59="","",OFFSET(Tables!$F$32,0,ROW(E59)-8))</f>
        <v/>
      </c>
      <c r="F59" s="401" t="str">
        <f ca="1">IF(B59="","",OFFSET(Tables!$F$41,0,ROW(F59)-8))</f>
        <v/>
      </c>
      <c r="G59" s="395" t="str">
        <f ca="1">IF(B59="","",OFFSET(Tables!$F$50,0,ROW(G59)-8))</f>
        <v/>
      </c>
      <c r="H59" s="404" t="str">
        <f ca="1">IF(B59="","",OFFSET(Tables!$F$59,0,ROW(H59)-8))</f>
        <v/>
      </c>
      <c r="I59" s="396" t="str">
        <f ca="1">IF(B59="","",OFFSET(Tables!$F$68,0,ROW(I59)-8))</f>
        <v/>
      </c>
      <c r="J59" s="395" t="str">
        <f ca="1">IF(B59="","",OFFSET(Tables!$F$77,0,ROW(J59)-8))</f>
        <v/>
      </c>
      <c r="K59" s="397" t="str">
        <f ca="1">IF(B59="","",OFFSET(Tables!$F$86,0,ROW(K59)-8))</f>
        <v/>
      </c>
      <c r="L59" s="401" t="str">
        <f ca="1">IF(B59="","",OFFSET(Tables!$F$95,0,ROW(L59)-8))</f>
        <v/>
      </c>
      <c r="M59" s="395" t="str">
        <f ca="1">IF(B59="","",OFFSET(Tables!$F$104,0,ROW(M59)-8))</f>
        <v/>
      </c>
      <c r="N59" s="404" t="str">
        <f ca="1">IF(B59="","",OFFSET(Tables!$F$113,0,ROW(N59)-8))</f>
        <v/>
      </c>
      <c r="O59" s="396" t="str">
        <f ca="1">IF(B59="","",OFFSET(Tables!$F$122,0,ROW(O59)-8))</f>
        <v/>
      </c>
      <c r="P59" s="395" t="str">
        <f ca="1">IF(B59="","",OFFSET(Tables!$F$131,0,ROW(P59)-8))</f>
        <v/>
      </c>
      <c r="Q59" s="397" t="str">
        <f ca="1">IF(B59="","",OFFSET(Tables!$F$140,0,ROW(Q59)-8))</f>
        <v/>
      </c>
      <c r="R59" s="401" t="str">
        <f ca="1">IF(B59="","",OFFSET(Tables!$F$149,0,ROW(R59)-8))</f>
        <v/>
      </c>
      <c r="S59" s="395" t="str">
        <f ca="1">IF(B59="","",OFFSET(Tables!$F$158,0,ROW(S59)-8))</f>
        <v/>
      </c>
      <c r="T59" s="397" t="str">
        <f ca="1">IF(B59="","",OFFSET(Tables!$F$167,0,ROW(T59)-8))</f>
        <v/>
      </c>
      <c r="U59" s="396" t="str">
        <f ca="1">IF($B59="","",OFFSET(Tables!$F$176,0,ROW(U59)-8))</f>
        <v/>
      </c>
      <c r="V59" s="395" t="str">
        <f ca="1">IF($B59="","",OFFSET(Tables!$F$185,0,ROW(V59)-8))</f>
        <v/>
      </c>
      <c r="W59" s="397" t="str">
        <f ca="1">IF($B59="","",OFFSET(Tables!$F$194,0,ROW(W59)-8))</f>
        <v/>
      </c>
      <c r="X59" s="396" t="str">
        <f ca="1">IF($B59="","",OFFSET(Tables!$F$203,0,ROW(X59)-8))</f>
        <v/>
      </c>
      <c r="Y59" s="395" t="str">
        <f ca="1">IF($B59="","",OFFSET(Tables!$F$212,0,ROW(Y59)-8))</f>
        <v/>
      </c>
      <c r="Z59" s="397" t="str">
        <f ca="1">IF($B$8="","",OFFSET(Tables!$F$221,0,ROW(Z59)-8))</f>
        <v/>
      </c>
      <c r="AA59" s="396" t="str">
        <f ca="1">IF($B59="","",OFFSET(Tables!$F$230,0,ROW(AA59)-8))</f>
        <v/>
      </c>
      <c r="AB59" s="395" t="str">
        <f ca="1">IF($B59="","",OFFSET(Tables!$F$239,0,ROW(AB59)-8))</f>
        <v/>
      </c>
      <c r="AC59" s="397" t="str">
        <f ca="1">IF($B$8="","",OFFSET(Tables!$F$248,0,ROW(AC59)-8))</f>
        <v/>
      </c>
    </row>
    <row r="60" spans="1:29" ht="13.5" thickBot="1" x14ac:dyDescent="0.25">
      <c r="A60" s="350" t="str">
        <f ca="1">IF(OFFSET(Tables!$F$5,0,ROW(B60)-8)&gt;0,OFFSET(Tables!$F$5,0,ROW(B60)-8),"")</f>
        <v/>
      </c>
      <c r="B60" s="351">
        <f ca="1">IF(OFFSET(Tables!$F$6,0,ROW(B60)-8)&gt;0,OFFSET(Tables!$F$6,0,ROW(B60)-8),"")</f>
        <v>53</v>
      </c>
      <c r="C60" s="398" t="str">
        <f ca="1">IF(B60="","",OFFSET(Tables!$F$14,0,ROW(C60)-8))</f>
        <v/>
      </c>
      <c r="D60" s="399" t="str">
        <f ca="1">IF(B60="","",OFFSET(Tables!$F$23,0,ROW(D60)-8))</f>
        <v/>
      </c>
      <c r="E60" s="400" t="str">
        <f ca="1">IF(B60="","",OFFSET(Tables!$F$32,0,ROW(E60)-8))</f>
        <v/>
      </c>
      <c r="F60" s="402" t="str">
        <f ca="1">IF(B60="","",OFFSET(Tables!$F$41,0,ROW(F60)-8))</f>
        <v/>
      </c>
      <c r="G60" s="399" t="str">
        <f ca="1">IF(B60="","",OFFSET(Tables!$F$50,0,ROW(G60)-8))</f>
        <v/>
      </c>
      <c r="H60" s="405" t="str">
        <f ca="1">IF(B60="","",OFFSET(Tables!$F$59,0,ROW(H60)-8))</f>
        <v/>
      </c>
      <c r="I60" s="398" t="str">
        <f ca="1">IF(B60="","",OFFSET(Tables!$F$68,0,ROW(I60)-8))</f>
        <v/>
      </c>
      <c r="J60" s="399" t="str">
        <f ca="1">IF(B60="","",OFFSET(Tables!$F$77,0,ROW(J60)-8))</f>
        <v/>
      </c>
      <c r="K60" s="400" t="str">
        <f ca="1">IF(B60="","",OFFSET(Tables!$F$86,0,ROW(K60)-8))</f>
        <v/>
      </c>
      <c r="L60" s="402" t="str">
        <f ca="1">IF(B60="","",OFFSET(Tables!$F$95,0,ROW(L60)-8))</f>
        <v/>
      </c>
      <c r="M60" s="399" t="str">
        <f ca="1">IF(B60="","",OFFSET(Tables!$F$104,0,ROW(M60)-8))</f>
        <v/>
      </c>
      <c r="N60" s="405" t="str">
        <f ca="1">IF(B60="","",OFFSET(Tables!$F$113,0,ROW(N60)-8))</f>
        <v/>
      </c>
      <c r="O60" s="398" t="str">
        <f ca="1">IF(B60="","",OFFSET(Tables!$F$122,0,ROW(O60)-8))</f>
        <v/>
      </c>
      <c r="P60" s="399" t="str">
        <f ca="1">IF(B60="","",OFFSET(Tables!$F$131,0,ROW(P60)-8))</f>
        <v/>
      </c>
      <c r="Q60" s="400" t="str">
        <f ca="1">IF(B60="","",OFFSET(Tables!$F$140,0,ROW(Q60)-8))</f>
        <v/>
      </c>
      <c r="R60" s="402" t="str">
        <f ca="1">IF(B60="","",OFFSET(Tables!$F$149,0,ROW(R60)-8))</f>
        <v/>
      </c>
      <c r="S60" s="399" t="str">
        <f ca="1">IF(B60="","",OFFSET(Tables!$F$158,0,ROW(S60)-8))</f>
        <v/>
      </c>
      <c r="T60" s="400" t="str">
        <f ca="1">IF(B60="","",OFFSET(Tables!$F$167,0,ROW(T60)-8))</f>
        <v/>
      </c>
      <c r="U60" s="398" t="str">
        <f ca="1">IF($B60="","",OFFSET(Tables!$F$176,0,ROW(U60)-8))</f>
        <v/>
      </c>
      <c r="V60" s="399" t="str">
        <f ca="1">IF($B60="","",OFFSET(Tables!$F$185,0,ROW(V60)-8))</f>
        <v/>
      </c>
      <c r="W60" s="400" t="str">
        <f ca="1">IF($B60="","",OFFSET(Tables!$F$194,0,ROW(W60)-8))</f>
        <v/>
      </c>
      <c r="X60" s="398" t="str">
        <f ca="1">IF($B60="","",OFFSET(Tables!$F$203,0,ROW(X60)-8))</f>
        <v/>
      </c>
      <c r="Y60" s="395" t="str">
        <f ca="1">IF($B60="","",OFFSET(Tables!$F$212,0,ROW(Y60)-8))</f>
        <v/>
      </c>
      <c r="Z60" s="397" t="str">
        <f ca="1">IF($B$8="","",OFFSET(Tables!$F$221,0,ROW(Z60)-8))</f>
        <v/>
      </c>
      <c r="AA60" s="398" t="str">
        <f ca="1">IF($B60="","",OFFSET(Tables!$F$230,0,ROW(AA60)-8))</f>
        <v/>
      </c>
      <c r="AB60" s="399" t="str">
        <f ca="1">IF($B60="","",OFFSET(Tables!$F$239,0,ROW(AB60)-8))</f>
        <v/>
      </c>
      <c r="AC60" s="400"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3" t="str">
        <f>Tables!$A$284</f>
        <v>Cayman Islands</v>
      </c>
      <c r="B2" s="643"/>
      <c r="C2" s="643"/>
      <c r="D2" s="643"/>
      <c r="E2" s="643"/>
      <c r="F2" s="643"/>
      <c r="G2" s="643"/>
      <c r="H2" s="643"/>
      <c r="I2" s="643"/>
      <c r="J2" s="643"/>
      <c r="K2" s="643"/>
      <c r="L2" s="643"/>
      <c r="M2" s="643"/>
      <c r="N2" s="643"/>
      <c r="O2" s="643"/>
      <c r="P2" s="643"/>
      <c r="Q2" s="643"/>
      <c r="R2" s="643"/>
      <c r="S2" s="643"/>
      <c r="T2" s="643"/>
    </row>
    <row r="3" spans="1:20" s="281" customFormat="1" ht="15" x14ac:dyDescent="0.25">
      <c r="A3" s="642" t="str">
        <f>Tables!$A$285</f>
        <v>Years</v>
      </c>
      <c r="B3" s="642"/>
      <c r="C3" s="642"/>
      <c r="D3" s="642"/>
      <c r="E3" s="642"/>
      <c r="F3" s="642"/>
      <c r="G3" s="642"/>
      <c r="H3" s="642"/>
      <c r="I3" s="642"/>
      <c r="J3" s="642"/>
      <c r="K3" s="642"/>
      <c r="L3" s="642"/>
      <c r="M3" s="642"/>
      <c r="N3" s="642"/>
      <c r="O3" s="642"/>
      <c r="P3" s="642"/>
      <c r="Q3" s="642"/>
      <c r="R3" s="642"/>
      <c r="S3" s="642"/>
      <c r="T3" s="642"/>
    </row>
    <row r="4" spans="1:20" s="281" customFormat="1" x14ac:dyDescent="0.2">
      <c r="B4" s="429"/>
    </row>
    <row r="5" spans="1:20" x14ac:dyDescent="0.2">
      <c r="A5" s="648" t="s">
        <v>101</v>
      </c>
      <c r="B5" s="648"/>
      <c r="C5" s="648"/>
      <c r="D5" s="648"/>
      <c r="E5" s="648"/>
      <c r="F5" s="648"/>
      <c r="G5" s="648"/>
      <c r="H5" s="648"/>
      <c r="I5" s="648"/>
      <c r="J5" s="648"/>
      <c r="K5" s="648"/>
      <c r="L5" s="648"/>
      <c r="M5" s="648"/>
      <c r="N5" s="648"/>
      <c r="O5" s="648"/>
      <c r="P5" s="648"/>
      <c r="Q5" s="648"/>
      <c r="R5" s="648"/>
      <c r="S5" s="648"/>
      <c r="T5" s="648"/>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49" t="str">
        <f>'Medical History'!A7</f>
        <v>Risk factors, exposure factors, and other comorbidities</v>
      </c>
      <c r="B8" s="650"/>
      <c r="C8" s="655" t="str">
        <f>Tables!$BJ$57</f>
        <v>SARI</v>
      </c>
      <c r="D8" s="656"/>
      <c r="E8" s="656"/>
      <c r="F8" s="656"/>
      <c r="G8" s="656"/>
      <c r="H8" s="656"/>
      <c r="I8" s="656"/>
      <c r="J8" s="656"/>
      <c r="K8" s="656"/>
      <c r="L8" s="656"/>
      <c r="M8" s="656"/>
      <c r="N8" s="656"/>
      <c r="O8" s="656"/>
      <c r="P8" s="656"/>
      <c r="Q8" s="656"/>
      <c r="R8" s="656"/>
      <c r="S8" s="656"/>
      <c r="T8" s="657"/>
    </row>
    <row r="9" spans="1:20" x14ac:dyDescent="0.2">
      <c r="A9" s="651"/>
      <c r="B9" s="652"/>
      <c r="C9" s="659" t="s">
        <v>53</v>
      </c>
      <c r="D9" s="660"/>
      <c r="E9" s="660"/>
      <c r="F9" s="660"/>
      <c r="G9" s="660"/>
      <c r="H9" s="661"/>
      <c r="I9" s="659" t="s">
        <v>55</v>
      </c>
      <c r="J9" s="660"/>
      <c r="K9" s="660"/>
      <c r="L9" s="660"/>
      <c r="M9" s="660"/>
      <c r="N9" s="661"/>
      <c r="O9" s="659" t="s">
        <v>56</v>
      </c>
      <c r="P9" s="660"/>
      <c r="Q9" s="660"/>
      <c r="R9" s="660"/>
      <c r="S9" s="660"/>
      <c r="T9" s="661"/>
    </row>
    <row r="10" spans="1:20" x14ac:dyDescent="0.2">
      <c r="A10" s="651"/>
      <c r="B10" s="652"/>
      <c r="C10" s="666" t="s">
        <v>13</v>
      </c>
      <c r="D10" s="658"/>
      <c r="E10" s="658" t="s">
        <v>57</v>
      </c>
      <c r="F10" s="658"/>
      <c r="G10" s="658" t="s">
        <v>0</v>
      </c>
      <c r="H10" s="662"/>
      <c r="I10" s="666" t="s">
        <v>13</v>
      </c>
      <c r="J10" s="658"/>
      <c r="K10" s="658" t="s">
        <v>57</v>
      </c>
      <c r="L10" s="658"/>
      <c r="M10" s="658" t="s">
        <v>0</v>
      </c>
      <c r="N10" s="662"/>
      <c r="O10" s="666" t="s">
        <v>13</v>
      </c>
      <c r="P10" s="658"/>
      <c r="Q10" s="658" t="s">
        <v>57</v>
      </c>
      <c r="R10" s="658"/>
      <c r="S10" s="658" t="s">
        <v>0</v>
      </c>
      <c r="T10" s="662"/>
    </row>
    <row r="11" spans="1:20" ht="13.5" thickBot="1" x14ac:dyDescent="0.25">
      <c r="A11" s="653"/>
      <c r="B11" s="654"/>
      <c r="C11" s="298" t="s">
        <v>19</v>
      </c>
      <c r="D11" s="289" t="s">
        <v>9</v>
      </c>
      <c r="E11" s="299" t="s">
        <v>19</v>
      </c>
      <c r="F11" s="289" t="s">
        <v>9</v>
      </c>
      <c r="G11" s="299" t="s">
        <v>19</v>
      </c>
      <c r="H11" s="290" t="s">
        <v>9</v>
      </c>
      <c r="I11" s="298" t="s">
        <v>19</v>
      </c>
      <c r="J11" s="289" t="s">
        <v>9</v>
      </c>
      <c r="K11" s="299" t="s">
        <v>19</v>
      </c>
      <c r="L11" s="289" t="s">
        <v>9</v>
      </c>
      <c r="M11" s="299" t="s">
        <v>19</v>
      </c>
      <c r="N11" s="290" t="s">
        <v>9</v>
      </c>
      <c r="O11" s="298" t="s">
        <v>19</v>
      </c>
      <c r="P11" s="289" t="s">
        <v>9</v>
      </c>
      <c r="Q11" s="299" t="s">
        <v>19</v>
      </c>
      <c r="R11" s="289" t="s">
        <v>9</v>
      </c>
      <c r="S11" s="299" t="s">
        <v>19</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63" t="str">
        <f>'Medical History'!A24</f>
        <v>Exposure factors or other comorbidities</v>
      </c>
      <c r="B25" s="664"/>
      <c r="C25" s="664"/>
      <c r="D25" s="664"/>
      <c r="E25" s="664"/>
      <c r="F25" s="664"/>
      <c r="G25" s="664"/>
      <c r="H25" s="664"/>
      <c r="I25" s="664"/>
      <c r="J25" s="664"/>
      <c r="K25" s="664"/>
      <c r="L25" s="664"/>
      <c r="M25" s="664"/>
      <c r="N25" s="664"/>
      <c r="O25" s="664"/>
      <c r="P25" s="664"/>
      <c r="Q25" s="664"/>
      <c r="R25" s="664"/>
      <c r="S25" s="664"/>
      <c r="T25" s="665"/>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67"/>
      <c r="B29" s="329"/>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67"/>
      <c r="B30" s="329"/>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68"/>
      <c r="B31" s="329"/>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67"/>
      <c r="B34" s="329"/>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67"/>
      <c r="B35" s="329"/>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67"/>
      <c r="B36" s="329"/>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68"/>
      <c r="B37" s="329"/>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63" t="e">
        <f>'Medical History'!#REF!</f>
        <v>#REF!</v>
      </c>
      <c r="B41" s="664"/>
      <c r="C41" s="664"/>
      <c r="D41" s="664"/>
      <c r="E41" s="664"/>
      <c r="F41" s="664"/>
      <c r="G41" s="664"/>
      <c r="H41" s="664"/>
      <c r="I41" s="664"/>
      <c r="J41" s="664"/>
      <c r="K41" s="664"/>
      <c r="L41" s="664"/>
      <c r="M41" s="664"/>
      <c r="N41" s="664"/>
      <c r="O41" s="664"/>
      <c r="P41" s="664"/>
      <c r="Q41" s="664"/>
      <c r="R41" s="664"/>
      <c r="S41" s="664"/>
      <c r="T41" s="665"/>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30"/>
    </row>
    <row r="2" spans="1:12" s="281" customFormat="1" ht="15.75" x14ac:dyDescent="0.25">
      <c r="A2" s="643" t="str">
        <f>Tables!$A$284</f>
        <v>Cayman Islands</v>
      </c>
      <c r="B2" s="643"/>
      <c r="C2" s="643"/>
      <c r="D2" s="643"/>
      <c r="E2" s="643"/>
      <c r="F2" s="643"/>
      <c r="G2" s="643"/>
      <c r="H2" s="643"/>
      <c r="I2" s="643"/>
      <c r="J2" s="643"/>
      <c r="K2" s="643"/>
      <c r="L2" s="294"/>
    </row>
    <row r="3" spans="1:12" s="281" customFormat="1" ht="15" x14ac:dyDescent="0.25">
      <c r="A3" s="642" t="str">
        <f>Tables!$A$285</f>
        <v>Years</v>
      </c>
      <c r="B3" s="642"/>
      <c r="C3" s="642"/>
      <c r="D3" s="642"/>
      <c r="E3" s="642"/>
      <c r="F3" s="642"/>
      <c r="G3" s="642"/>
      <c r="H3" s="642"/>
      <c r="I3" s="642"/>
      <c r="J3" s="642"/>
      <c r="K3" s="642"/>
      <c r="L3" s="294"/>
    </row>
    <row r="4" spans="1:12" s="281" customFormat="1" x14ac:dyDescent="0.2"/>
    <row r="5" spans="1:12" ht="32.25" customHeight="1" thickBot="1" x14ac:dyDescent="0.25">
      <c r="A5" s="669" t="s">
        <v>142</v>
      </c>
      <c r="B5" s="669"/>
      <c r="C5" s="669"/>
      <c r="D5" s="669"/>
      <c r="E5" s="669"/>
      <c r="F5" s="669"/>
      <c r="G5" s="669"/>
      <c r="H5" s="669"/>
      <c r="I5" s="669"/>
      <c r="J5" s="669"/>
      <c r="K5" s="669"/>
    </row>
    <row r="6" spans="1:12" ht="39.75" customHeight="1" thickBot="1" x14ac:dyDescent="0.25">
      <c r="A6" s="345" t="s">
        <v>37</v>
      </c>
      <c r="B6" s="346" t="s">
        <v>38</v>
      </c>
      <c r="C6" s="464" t="str">
        <f>Tables!$BJ$25</f>
        <v>Influenza A(H1N1)pdm09</v>
      </c>
      <c r="D6" s="464" t="str">
        <f>Tables!$BJ$26</f>
        <v>Influenza A not subtyped</v>
      </c>
      <c r="E6" s="464" t="str">
        <f>Tables!$BJ$27</f>
        <v>Influenza A not subtypable</v>
      </c>
      <c r="F6" s="464" t="str">
        <f>Tables!$BJ$28</f>
        <v>Influenza A/H1</v>
      </c>
      <c r="G6" s="464" t="str">
        <f>Tables!$BJ$29</f>
        <v>Influenza A/H3</v>
      </c>
      <c r="H6" s="464" t="str">
        <f>Tables!$BJ$30</f>
        <v>Influenza B</v>
      </c>
      <c r="I6" s="464" t="str">
        <f>Tables!$BJ$37</f>
        <v># Samples analyzed</v>
      </c>
      <c r="J6" s="464" t="str">
        <f>Tables!$BJ$40</f>
        <v># Positive sample to influenza</v>
      </c>
      <c r="K6" s="465" t="str">
        <f>Tables!$BJ$67</f>
        <v>% Positive to influenza</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6"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6"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6"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6"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6"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6"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6"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6"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6"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6"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6"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6"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6"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6"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6"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6"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6"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6"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6"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6"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6"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6"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6"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6"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6"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6"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6"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6"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6"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6"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6"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6"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6"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6"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6"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6"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6"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6"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6"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6"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6"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6"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6"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6"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6"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6"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6"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6"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6"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6"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6"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6"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6" t="str">
        <f t="shared" ca="1" si="1"/>
        <v/>
      </c>
    </row>
    <row r="60" spans="1:11" ht="13.5" thickBot="1" x14ac:dyDescent="0.25">
      <c r="A60" s="670" t="s">
        <v>0</v>
      </c>
      <c r="B60" s="671"/>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30"/>
    </row>
    <row r="2" spans="1:17" s="281" customFormat="1" ht="15.75" x14ac:dyDescent="0.25">
      <c r="A2" s="643" t="str">
        <f>Tables!$A$284</f>
        <v>Cayman Islands</v>
      </c>
      <c r="B2" s="643"/>
      <c r="C2" s="643"/>
      <c r="D2" s="643"/>
      <c r="E2" s="643"/>
      <c r="F2" s="643"/>
      <c r="G2" s="643"/>
      <c r="H2" s="643"/>
      <c r="I2" s="643"/>
      <c r="J2" s="643"/>
      <c r="K2" s="643"/>
      <c r="L2" s="643"/>
      <c r="M2" s="643"/>
      <c r="N2" s="643"/>
      <c r="O2" s="643"/>
      <c r="P2" s="643"/>
      <c r="Q2" s="643"/>
    </row>
    <row r="3" spans="1:17" s="281" customFormat="1" ht="15" x14ac:dyDescent="0.25">
      <c r="A3" s="642" t="str">
        <f>Tables!$A$285</f>
        <v>Years</v>
      </c>
      <c r="B3" s="642"/>
      <c r="C3" s="642"/>
      <c r="D3" s="642"/>
      <c r="E3" s="642"/>
      <c r="F3" s="642"/>
      <c r="G3" s="642"/>
      <c r="H3" s="642"/>
      <c r="I3" s="642"/>
      <c r="J3" s="642"/>
      <c r="K3" s="642"/>
      <c r="L3" s="642"/>
      <c r="M3" s="642"/>
      <c r="N3" s="642"/>
      <c r="O3" s="642"/>
      <c r="P3" s="642"/>
      <c r="Q3" s="642"/>
    </row>
    <row r="4" spans="1:17" ht="33" customHeight="1" thickBot="1" x14ac:dyDescent="0.25">
      <c r="A4" s="672" t="s">
        <v>107</v>
      </c>
      <c r="B4" s="672"/>
      <c r="C4" s="672"/>
      <c r="D4" s="672"/>
      <c r="E4" s="672"/>
      <c r="F4" s="672"/>
      <c r="G4" s="672"/>
      <c r="H4" s="672"/>
      <c r="I4" s="672"/>
      <c r="J4" s="672"/>
      <c r="K4" s="672"/>
      <c r="L4" s="672"/>
      <c r="M4" s="672"/>
      <c r="N4" s="672"/>
      <c r="O4" s="672"/>
      <c r="P4" s="672"/>
      <c r="Q4" s="672"/>
    </row>
    <row r="5" spans="1:17" ht="13.5" thickBot="1" x14ac:dyDescent="0.25">
      <c r="A5" s="676" t="s">
        <v>37</v>
      </c>
      <c r="B5" s="678" t="s">
        <v>38</v>
      </c>
      <c r="C5" s="680" t="s">
        <v>105</v>
      </c>
      <c r="D5" s="681"/>
      <c r="E5" s="681"/>
      <c r="F5" s="681"/>
      <c r="G5" s="681"/>
      <c r="H5" s="682"/>
      <c r="I5" s="683" t="s">
        <v>106</v>
      </c>
      <c r="J5" s="684"/>
      <c r="K5" s="684"/>
      <c r="L5" s="685"/>
      <c r="M5" s="466"/>
      <c r="N5" s="466"/>
      <c r="O5" s="466"/>
      <c r="P5" s="467"/>
      <c r="Q5" s="467"/>
    </row>
    <row r="6" spans="1:17" ht="52.5" customHeight="1" thickBot="1" x14ac:dyDescent="0.25">
      <c r="A6" s="677"/>
      <c r="B6" s="679"/>
      <c r="C6" s="468" t="str">
        <f>Tables!$BJ$25</f>
        <v>Influenza A(H1N1)pdm09</v>
      </c>
      <c r="D6" s="469" t="str">
        <f>Tables!$BJ$26</f>
        <v>Influenza A not subtyped</v>
      </c>
      <c r="E6" s="469" t="str">
        <f>Tables!$BJ$27</f>
        <v>Influenza A not subtypable</v>
      </c>
      <c r="F6" s="469" t="str">
        <f>Tables!$BJ$28</f>
        <v>Influenza A/H1</v>
      </c>
      <c r="G6" s="469" t="str">
        <f>Tables!$BJ$29</f>
        <v>Influenza A/H3</v>
      </c>
      <c r="H6" s="470" t="str">
        <f>Tables!$BJ$30</f>
        <v>Influenza B</v>
      </c>
      <c r="I6" s="471" t="str">
        <f>Tables!$BJ$31</f>
        <v>Parainfluenza</v>
      </c>
      <c r="J6" s="472" t="str">
        <f>Tables!$BJ$33</f>
        <v>RSV</v>
      </c>
      <c r="K6" s="473" t="str">
        <f>Tables!$BJ$34</f>
        <v>Adenovirus</v>
      </c>
      <c r="L6" s="474" t="str">
        <f>Tables!$BJ$35</f>
        <v>Other</v>
      </c>
      <c r="M6" s="475" t="str">
        <f>Tables!$BJ$36</f>
        <v># Negative samples</v>
      </c>
      <c r="N6" s="464" t="str">
        <f>Tables!$BJ$37</f>
        <v># Samples analyzed</v>
      </c>
      <c r="O6" s="464" t="str">
        <f>Tables!$BJ$38</f>
        <v># Positive samples</v>
      </c>
      <c r="P6" s="464" t="str">
        <f>Tables!$BJ$42</f>
        <v>% Positive to respiratory viruses</v>
      </c>
      <c r="Q6" s="465" t="str">
        <f>Tables!$BJ$67</f>
        <v>% Positive to influenza</v>
      </c>
    </row>
    <row r="7" spans="1:17" x14ac:dyDescent="0.2">
      <c r="A7" s="355" t="str">
        <f ca="1">IF(OFFSET(Tables!$F$5,0,ROW(B7)-7)&gt;0,OFFSET(Tables!$F$5,0,ROW(B7)-7),"")</f>
        <v/>
      </c>
      <c r="B7" s="358">
        <f ca="1">IF(OFFSET(Tables!$F$6,0,ROW(B7)-7)&gt;0,OFFSET(Tables!$F$6,0,ROW(B7)-7),"")</f>
        <v>1</v>
      </c>
      <c r="C7" s="419">
        <f ca="1">IF(B7="","",OFFSET(Tables!$F$289,0,ROW(C7)-7))</f>
        <v>0</v>
      </c>
      <c r="D7" s="420">
        <f ca="1">IF(B7="","",OFFSET(Tables!$F$400,0,ROW(D7)-7))</f>
        <v>0</v>
      </c>
      <c r="E7" s="420">
        <f ca="1">IF(B7="","",OFFSET(Tables!$F$511,0,ROW(E7)-7))</f>
        <v>0</v>
      </c>
      <c r="F7" s="420">
        <f ca="1">IF(B7="","",OFFSET(Tables!$F$622,0,ROW(F7)-7))</f>
        <v>3</v>
      </c>
      <c r="G7" s="420">
        <f ca="1">IF(B7="","",OFFSET(Tables!$F$733,0,ROW(G7)-7))</f>
        <v>0</v>
      </c>
      <c r="H7" s="421">
        <f ca="1">IF(B7="","",OFFSET(Tables!$F$844,0,ROW(H7)-7))</f>
        <v>0</v>
      </c>
      <c r="I7" s="422">
        <f ca="1">IF(B7="","",OFFSET(Tables!$F$955,0,ROW(I7)-7))</f>
        <v>0</v>
      </c>
      <c r="J7" s="423">
        <f ca="1">IF(B7="","",OFFSET(Tables!$F$1066,0,ROW(J7)-7))</f>
        <v>0</v>
      </c>
      <c r="K7" s="423">
        <f ca="1">IF(B7="","",OFFSET(Tables!$F$1177,0,ROW(K7)-7))</f>
        <v>0</v>
      </c>
      <c r="L7" s="423">
        <f ca="1">IF(B7="","",OFFSET(Tables!$F$1288,0,ROW(L7)-7))</f>
        <v>0</v>
      </c>
      <c r="M7" s="419">
        <f ca="1">IF(B7="","",OFFSET(Tables!$F$1399,0,ROW(M7)-7))</f>
        <v>0</v>
      </c>
      <c r="N7" s="420">
        <f ca="1">IF(B7="","",OFFSET(Tables!$F$1510,0,ROW(N7)-7))</f>
        <v>0</v>
      </c>
      <c r="O7" s="420">
        <f ca="1">IF(B7="","",OFFSET(Tables!$F$1621,0,ROW(O7)-7))</f>
        <v>0</v>
      </c>
      <c r="P7" s="424" t="str">
        <f ca="1">IF(OR(N7="",N7=0),"",SUM(C7:L7)/N7)</f>
        <v/>
      </c>
      <c r="Q7" s="425"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5" t="s">
        <v>0</v>
      </c>
      <c r="B60" s="674"/>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3"/>
      <c r="Q60" s="674"/>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30"/>
    </row>
    <row r="2" spans="1:16" s="281" customFormat="1" ht="15.75" x14ac:dyDescent="0.25">
      <c r="A2" s="643" t="str">
        <f>Tables!$A$284</f>
        <v>Cayman Islands</v>
      </c>
      <c r="B2" s="643"/>
      <c r="C2" s="643"/>
      <c r="D2" s="643"/>
      <c r="E2" s="643"/>
      <c r="F2" s="643"/>
      <c r="G2" s="643"/>
      <c r="H2" s="643"/>
      <c r="I2" s="643"/>
      <c r="J2" s="643"/>
      <c r="K2" s="643"/>
      <c r="L2" s="301"/>
      <c r="M2" s="301"/>
      <c r="N2" s="301"/>
      <c r="P2" s="294"/>
    </row>
    <row r="3" spans="1:16" s="281" customFormat="1" ht="15" x14ac:dyDescent="0.25">
      <c r="A3" s="642" t="str">
        <f>Tables!$A$285</f>
        <v>Years</v>
      </c>
      <c r="B3" s="642"/>
      <c r="C3" s="642"/>
      <c r="D3" s="642"/>
      <c r="E3" s="642"/>
      <c r="F3" s="642"/>
      <c r="G3" s="642"/>
      <c r="H3" s="642"/>
      <c r="I3" s="642"/>
      <c r="J3" s="642"/>
      <c r="K3" s="642"/>
      <c r="L3" s="302"/>
      <c r="M3" s="302"/>
      <c r="N3" s="302"/>
      <c r="P3" s="294"/>
    </row>
    <row r="4" spans="1:16" s="281" customFormat="1" x14ac:dyDescent="0.2"/>
    <row r="5" spans="1:16" ht="25.5" customHeight="1" thickBot="1" x14ac:dyDescent="0.25">
      <c r="A5" s="686" t="s">
        <v>108</v>
      </c>
      <c r="B5" s="686"/>
      <c r="C5" s="686"/>
      <c r="D5" s="686"/>
      <c r="E5" s="686"/>
      <c r="F5" s="686"/>
      <c r="G5" s="686"/>
      <c r="H5" s="686"/>
      <c r="I5" s="686"/>
      <c r="J5" s="686"/>
      <c r="K5" s="686"/>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90" t="str">
        <f>Tables!$BK$19</f>
        <v>65 years +</v>
      </c>
      <c r="K6" s="476"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502" t="str">
        <f>Tables!$BJ$68</f>
        <v>Grand Total</v>
      </c>
      <c r="B17" s="503">
        <f>SUM(B7:B16)</f>
        <v>3</v>
      </c>
      <c r="C17" s="504">
        <f t="shared" ref="C17:I17" ca="1" si="1">SUM(C7:C16)</f>
        <v>0</v>
      </c>
      <c r="D17" s="504">
        <f t="shared" ca="1" si="1"/>
        <v>0</v>
      </c>
      <c r="E17" s="504">
        <f t="shared" ca="1" si="1"/>
        <v>0</v>
      </c>
      <c r="F17" s="504">
        <f t="shared" ca="1" si="1"/>
        <v>0</v>
      </c>
      <c r="G17" s="505">
        <f t="shared" ca="1" si="1"/>
        <v>0</v>
      </c>
      <c r="H17" s="505">
        <f t="shared" ca="1" si="1"/>
        <v>0</v>
      </c>
      <c r="I17" s="504">
        <f t="shared" ca="1" si="1"/>
        <v>0</v>
      </c>
      <c r="J17" s="506">
        <f ca="1">SUM(J7:J16)</f>
        <v>0</v>
      </c>
      <c r="K17" s="507">
        <f ca="1">SUM(B17:J17)</f>
        <v>3</v>
      </c>
    </row>
    <row r="18" spans="1:11" ht="18.75" customHeight="1" x14ac:dyDescent="0.2">
      <c r="A18" s="430"/>
      <c r="B18" s="303"/>
      <c r="C18" s="303"/>
      <c r="D18" s="303"/>
      <c r="E18" s="303"/>
      <c r="F18" s="303"/>
      <c r="G18" s="303"/>
      <c r="H18" s="303"/>
      <c r="I18" s="303"/>
      <c r="J18" s="303"/>
      <c r="K18" s="303"/>
    </row>
    <row r="19" spans="1:11" ht="23.25" customHeight="1" thickBot="1" x14ac:dyDescent="0.25">
      <c r="A19" s="687" t="s">
        <v>109</v>
      </c>
      <c r="B19" s="687"/>
      <c r="C19" s="687"/>
      <c r="D19" s="687"/>
      <c r="E19" s="687"/>
      <c r="F19" s="136"/>
      <c r="G19" s="136"/>
      <c r="H19" s="136"/>
      <c r="I19" s="136"/>
      <c r="J19" s="136"/>
      <c r="K19" s="136"/>
    </row>
    <row r="20" spans="1:11" ht="45" customHeight="1" thickBot="1" x14ac:dyDescent="0.25">
      <c r="A20" s="477" t="s">
        <v>134</v>
      </c>
      <c r="B20" s="372" t="s">
        <v>112</v>
      </c>
      <c r="C20" s="373" t="s">
        <v>143</v>
      </c>
      <c r="D20" s="374" t="s">
        <v>113</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500">
        <f>Tables!BK1295</f>
        <v>0</v>
      </c>
      <c r="D30" s="501">
        <f>Tables!BK1298</f>
        <v>0</v>
      </c>
      <c r="E30" s="136"/>
      <c r="F30" s="136"/>
      <c r="G30" s="136"/>
      <c r="H30" s="136"/>
      <c r="I30" s="136"/>
      <c r="J30" s="136"/>
      <c r="K30" s="136"/>
    </row>
    <row r="31" spans="1:11" ht="21" customHeight="1" thickBot="1" x14ac:dyDescent="0.25">
      <c r="A31" s="502" t="str">
        <f>Tables!$BJ$68</f>
        <v>Grand Total</v>
      </c>
      <c r="B31" s="503">
        <f>SUM(B21:B30)</f>
        <v>7</v>
      </c>
      <c r="C31" s="504">
        <f>SUM(C21:C30)</f>
        <v>11</v>
      </c>
      <c r="D31" s="508">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3" t="str">
        <f>Tables!$A$284</f>
        <v>Cayman Islands</v>
      </c>
      <c r="B2" s="643"/>
      <c r="C2" s="643"/>
      <c r="D2" s="643"/>
      <c r="E2" s="643"/>
      <c r="F2" s="643"/>
      <c r="G2" s="643"/>
      <c r="H2" s="643"/>
      <c r="I2" s="643"/>
      <c r="J2" s="643"/>
      <c r="K2" s="643"/>
      <c r="L2" s="643"/>
      <c r="M2" s="643"/>
    </row>
    <row r="3" spans="1:14" ht="15" x14ac:dyDescent="0.25">
      <c r="A3" s="642" t="str">
        <f>Tables!$A$285</f>
        <v>Years</v>
      </c>
      <c r="B3" s="642"/>
      <c r="C3" s="642"/>
      <c r="D3" s="642"/>
      <c r="E3" s="642"/>
      <c r="F3" s="642"/>
      <c r="G3" s="642"/>
      <c r="H3" s="642"/>
      <c r="I3" s="642"/>
      <c r="J3" s="642"/>
      <c r="K3" s="642"/>
      <c r="L3" s="642"/>
      <c r="M3" s="642"/>
    </row>
    <row r="4" spans="1:14" x14ac:dyDescent="0.2">
      <c r="N4" s="429"/>
    </row>
    <row r="40" spans="1:11" ht="15.75" x14ac:dyDescent="0.25">
      <c r="A40" s="643" t="str">
        <f>$A$2</f>
        <v>Cayman Islands</v>
      </c>
      <c r="B40" s="643"/>
      <c r="C40" s="643"/>
      <c r="D40" s="643"/>
      <c r="E40" s="643"/>
      <c r="F40" s="643"/>
      <c r="G40" s="643"/>
      <c r="H40" s="643"/>
      <c r="I40" s="643"/>
      <c r="J40" s="643"/>
      <c r="K40" s="643"/>
    </row>
    <row r="41" spans="1:11" ht="15" x14ac:dyDescent="0.25">
      <c r="A41" s="642" t="str">
        <f>$A$3</f>
        <v>Years</v>
      </c>
      <c r="B41" s="642"/>
      <c r="C41" s="642"/>
      <c r="D41" s="642"/>
      <c r="E41" s="642"/>
      <c r="F41" s="642"/>
      <c r="G41" s="642"/>
      <c r="H41" s="642"/>
      <c r="I41" s="642"/>
      <c r="J41" s="642"/>
      <c r="K41" s="642"/>
    </row>
  </sheetData>
  <mergeCells count="4">
    <mergeCell ref="A40:K40"/>
    <mergeCell ref="A41:K41"/>
    <mergeCell ref="A2:M2"/>
    <mergeCell ref="A3:M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3" t="str">
        <f>Tables!$A$284</f>
        <v>Cayman Islands</v>
      </c>
      <c r="B2" s="643"/>
      <c r="C2" s="643"/>
      <c r="D2" s="643"/>
      <c r="E2" s="643"/>
      <c r="F2" s="643"/>
      <c r="G2" s="643"/>
      <c r="H2" s="643"/>
      <c r="I2" s="643"/>
      <c r="J2" s="643"/>
      <c r="K2" s="643"/>
      <c r="M2" s="294"/>
    </row>
    <row r="3" spans="1:13" s="281" customFormat="1" ht="15" x14ac:dyDescent="0.25">
      <c r="A3" s="642" t="str">
        <f>Tables!$A$285</f>
        <v>Years</v>
      </c>
      <c r="B3" s="642"/>
      <c r="C3" s="642"/>
      <c r="D3" s="642"/>
      <c r="E3" s="642"/>
      <c r="F3" s="642"/>
      <c r="G3" s="642"/>
      <c r="H3" s="642"/>
      <c r="I3" s="642"/>
      <c r="J3" s="642"/>
      <c r="K3" s="642"/>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3" t="str">
        <f>Tables!$A$284</f>
        <v>Cayman Islands</v>
      </c>
      <c r="B2" s="643"/>
      <c r="C2" s="643"/>
      <c r="D2" s="643"/>
      <c r="E2" s="643"/>
      <c r="F2" s="643"/>
      <c r="G2" s="643"/>
      <c r="H2" s="643"/>
      <c r="I2" s="643"/>
      <c r="J2" s="643"/>
      <c r="K2" s="643"/>
      <c r="M2" s="294"/>
    </row>
    <row r="3" spans="1:13" s="281" customFormat="1" ht="15" x14ac:dyDescent="0.25">
      <c r="A3" s="642" t="str">
        <f>Tables!$A$285</f>
        <v>Years</v>
      </c>
      <c r="B3" s="642"/>
      <c r="C3" s="642"/>
      <c r="D3" s="642"/>
      <c r="E3" s="642"/>
      <c r="F3" s="642"/>
      <c r="G3" s="642"/>
      <c r="H3" s="642"/>
      <c r="I3" s="642"/>
      <c r="J3" s="642"/>
      <c r="K3" s="642"/>
      <c r="M3" s="294"/>
    </row>
    <row r="4" spans="1:13" s="281" customFormat="1" x14ac:dyDescent="0.2"/>
    <row r="6" spans="1:13" s="281" customFormat="1" ht="15.75" x14ac:dyDescent="0.25">
      <c r="A6" s="643"/>
      <c r="B6" s="643"/>
      <c r="C6" s="643"/>
      <c r="D6" s="643"/>
      <c r="E6" s="643"/>
      <c r="F6" s="643"/>
      <c r="G6" s="643"/>
      <c r="H6" s="643"/>
      <c r="I6" s="643"/>
      <c r="J6" s="643"/>
      <c r="K6" s="643"/>
    </row>
    <row r="7" spans="1:13" s="281" customFormat="1" ht="15" x14ac:dyDescent="0.25">
      <c r="A7" s="642"/>
      <c r="B7" s="642"/>
      <c r="C7" s="642"/>
      <c r="D7" s="642"/>
      <c r="E7" s="642"/>
      <c r="F7" s="642"/>
      <c r="G7" s="642"/>
      <c r="H7" s="642"/>
      <c r="I7" s="642"/>
      <c r="J7" s="642"/>
      <c r="K7" s="642"/>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8" t="str">
        <f>Tables!$A$284</f>
        <v>Cayman Islands</v>
      </c>
      <c r="B2" s="688"/>
      <c r="C2" s="688"/>
      <c r="D2" s="688"/>
      <c r="E2" s="688"/>
      <c r="F2" s="688"/>
      <c r="G2" s="688"/>
      <c r="H2" s="688"/>
      <c r="I2" s="688"/>
      <c r="J2" s="688"/>
      <c r="K2" s="688"/>
      <c r="L2" s="688"/>
      <c r="M2" s="688"/>
      <c r="N2" s="688"/>
    </row>
    <row r="3" spans="1:14" ht="15" x14ac:dyDescent="0.25">
      <c r="A3" s="642" t="str">
        <f>Tables!$A$285</f>
        <v>Years</v>
      </c>
      <c r="B3" s="642"/>
      <c r="C3" s="642"/>
      <c r="D3" s="642"/>
      <c r="E3" s="642"/>
      <c r="F3" s="642"/>
      <c r="G3" s="642"/>
      <c r="H3" s="642"/>
      <c r="I3" s="642"/>
      <c r="J3" s="642"/>
      <c r="K3" s="642"/>
      <c r="L3" s="642"/>
      <c r="M3" s="642"/>
      <c r="N3" s="642"/>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3" t="str">
        <f>Tables!$A$284</f>
        <v>Cayman Islands</v>
      </c>
      <c r="B2" s="643"/>
      <c r="C2" s="643"/>
      <c r="D2" s="643"/>
      <c r="E2" s="643"/>
      <c r="F2" s="643"/>
      <c r="G2" s="643"/>
      <c r="H2" s="643"/>
      <c r="I2" s="643"/>
      <c r="J2" s="643"/>
      <c r="K2" s="643"/>
      <c r="M2" s="294"/>
    </row>
    <row r="3" spans="1:13" s="281" customFormat="1" ht="15" x14ac:dyDescent="0.25">
      <c r="A3" s="642" t="str">
        <f>Tables!$A$285</f>
        <v>Years</v>
      </c>
      <c r="B3" s="642"/>
      <c r="C3" s="642"/>
      <c r="D3" s="642"/>
      <c r="E3" s="642"/>
      <c r="F3" s="642"/>
      <c r="G3" s="642"/>
      <c r="H3" s="642"/>
      <c r="I3" s="642"/>
      <c r="J3" s="642"/>
      <c r="K3" s="642"/>
      <c r="M3" s="294"/>
    </row>
    <row r="4" spans="1:13" s="281" customFormat="1" x14ac:dyDescent="0.2"/>
    <row r="22" spans="13:13" x14ac:dyDescent="0.2">
      <c r="M22" s="431"/>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89" t="s">
        <v>11</v>
      </c>
      <c r="C2" s="690"/>
    </row>
    <row r="3" spans="2:3" x14ac:dyDescent="0.2">
      <c r="B3" s="491" t="s">
        <v>44</v>
      </c>
      <c r="C3" s="492" t="s">
        <v>44</v>
      </c>
    </row>
    <row r="4" spans="2:3" x14ac:dyDescent="0.2">
      <c r="B4" s="493" t="s">
        <v>45</v>
      </c>
      <c r="C4" s="494" t="s">
        <v>29</v>
      </c>
    </row>
    <row r="5" spans="2:3" x14ac:dyDescent="0.2">
      <c r="B5" s="493" t="s">
        <v>46</v>
      </c>
      <c r="C5" s="494" t="s">
        <v>30</v>
      </c>
    </row>
    <row r="6" spans="2:3" x14ac:dyDescent="0.2">
      <c r="B6" s="493" t="s">
        <v>47</v>
      </c>
      <c r="C6" s="494" t="s">
        <v>31</v>
      </c>
    </row>
    <row r="7" spans="2:3" x14ac:dyDescent="0.2">
      <c r="B7" s="493" t="s">
        <v>48</v>
      </c>
      <c r="C7" s="494" t="s">
        <v>27</v>
      </c>
    </row>
    <row r="8" spans="2:3" x14ac:dyDescent="0.2">
      <c r="B8" s="493" t="s">
        <v>49</v>
      </c>
      <c r="C8" s="494" t="s">
        <v>33</v>
      </c>
    </row>
    <row r="9" spans="2:3" x14ac:dyDescent="0.2">
      <c r="B9" s="493" t="s">
        <v>50</v>
      </c>
      <c r="C9" s="494" t="s">
        <v>32</v>
      </c>
    </row>
    <row r="10" spans="2:3" x14ac:dyDescent="0.2">
      <c r="B10" s="495" t="s">
        <v>93</v>
      </c>
      <c r="C10" s="494" t="s">
        <v>135</v>
      </c>
    </row>
    <row r="11" spans="2:3" x14ac:dyDescent="0.2">
      <c r="B11" s="495" t="s">
        <v>12</v>
      </c>
      <c r="C11" s="494" t="s">
        <v>136</v>
      </c>
    </row>
    <row r="12" spans="2:3" x14ac:dyDescent="0.2">
      <c r="B12" s="495" t="s">
        <v>35</v>
      </c>
      <c r="C12" s="494" t="s">
        <v>28</v>
      </c>
    </row>
    <row r="13" spans="2:3" x14ac:dyDescent="0.2">
      <c r="B13" s="495" t="s">
        <v>36</v>
      </c>
      <c r="C13" s="496"/>
    </row>
    <row r="14" spans="2:3" x14ac:dyDescent="0.2">
      <c r="B14" s="495" t="s">
        <v>0</v>
      </c>
      <c r="C14" s="496"/>
    </row>
    <row r="15" spans="2:3" x14ac:dyDescent="0.2">
      <c r="B15" s="495" t="s">
        <v>13</v>
      </c>
      <c r="C15" s="496"/>
    </row>
    <row r="16" spans="2:3" x14ac:dyDescent="0.2">
      <c r="B16" s="495" t="s">
        <v>57</v>
      </c>
      <c r="C16" s="496"/>
    </row>
    <row r="17" spans="2:3" x14ac:dyDescent="0.2">
      <c r="B17" s="493" t="s">
        <v>5</v>
      </c>
      <c r="C17" s="496"/>
    </row>
    <row r="18" spans="2:3" x14ac:dyDescent="0.2">
      <c r="B18" s="493" t="s">
        <v>25</v>
      </c>
      <c r="C18" s="496"/>
    </row>
    <row r="19" spans="2:3" x14ac:dyDescent="0.2">
      <c r="B19" s="493" t="s">
        <v>102</v>
      </c>
      <c r="C19" s="496"/>
    </row>
    <row r="20" spans="2:3" x14ac:dyDescent="0.2">
      <c r="B20" s="493" t="s">
        <v>103</v>
      </c>
      <c r="C20" s="496"/>
    </row>
    <row r="21" spans="2:3" x14ac:dyDescent="0.2">
      <c r="B21" s="493" t="s">
        <v>22</v>
      </c>
      <c r="C21" s="496"/>
    </row>
    <row r="22" spans="2:3" x14ac:dyDescent="0.2">
      <c r="B22" s="493" t="s">
        <v>23</v>
      </c>
      <c r="C22" s="496"/>
    </row>
    <row r="23" spans="2:3" x14ac:dyDescent="0.2">
      <c r="B23" s="493" t="s">
        <v>4</v>
      </c>
      <c r="C23" s="496"/>
    </row>
    <row r="24" spans="2:3" x14ac:dyDescent="0.2">
      <c r="B24" s="493" t="s">
        <v>14</v>
      </c>
      <c r="C24" s="496"/>
    </row>
    <row r="25" spans="2:3" x14ac:dyDescent="0.2">
      <c r="B25" s="493" t="s">
        <v>128</v>
      </c>
      <c r="C25" s="496"/>
    </row>
    <row r="26" spans="2:3" x14ac:dyDescent="0.2">
      <c r="B26" s="493" t="s">
        <v>131</v>
      </c>
      <c r="C26" s="496"/>
    </row>
    <row r="27" spans="2:3" x14ac:dyDescent="0.2">
      <c r="B27" s="493" t="s">
        <v>1</v>
      </c>
      <c r="C27" s="496"/>
    </row>
    <row r="28" spans="2:3" x14ac:dyDescent="0.2">
      <c r="B28" s="493" t="s">
        <v>127</v>
      </c>
      <c r="C28" s="496"/>
    </row>
    <row r="29" spans="2:3" x14ac:dyDescent="0.2">
      <c r="B29" s="493" t="s">
        <v>123</v>
      </c>
      <c r="C29" s="496"/>
    </row>
    <row r="30" spans="2:3" x14ac:dyDescent="0.2">
      <c r="B30" s="493" t="s">
        <v>124</v>
      </c>
      <c r="C30" s="496"/>
    </row>
    <row r="31" spans="2:3" x14ac:dyDescent="0.2">
      <c r="B31" s="493" t="s">
        <v>125</v>
      </c>
      <c r="C31" s="496"/>
    </row>
    <row r="32" spans="2:3" x14ac:dyDescent="0.2">
      <c r="B32" s="493" t="s">
        <v>126</v>
      </c>
      <c r="C32" s="496"/>
    </row>
    <row r="33" spans="2:3" x14ac:dyDescent="0.2">
      <c r="B33" s="493" t="s">
        <v>129</v>
      </c>
      <c r="C33" s="496"/>
    </row>
    <row r="34" spans="2:3" x14ac:dyDescent="0.2">
      <c r="B34" s="493" t="s">
        <v>130</v>
      </c>
      <c r="C34" s="496"/>
    </row>
    <row r="35" spans="2:3" x14ac:dyDescent="0.2">
      <c r="B35" s="493" t="s">
        <v>98</v>
      </c>
      <c r="C35" s="496"/>
    </row>
    <row r="36" spans="2:3" x14ac:dyDescent="0.2">
      <c r="B36" s="493" t="s">
        <v>6</v>
      </c>
      <c r="C36" s="496"/>
    </row>
    <row r="37" spans="2:3" x14ac:dyDescent="0.2">
      <c r="B37" s="493" t="s">
        <v>7</v>
      </c>
      <c r="C37" s="496"/>
    </row>
    <row r="38" spans="2:3" x14ac:dyDescent="0.2">
      <c r="B38" s="493" t="s">
        <v>26</v>
      </c>
      <c r="C38" s="496"/>
    </row>
    <row r="39" spans="2:3" x14ac:dyDescent="0.2">
      <c r="B39" s="493" t="s">
        <v>114</v>
      </c>
      <c r="C39" s="496"/>
    </row>
    <row r="40" spans="2:3" x14ac:dyDescent="0.2">
      <c r="B40" s="493" t="s">
        <v>132</v>
      </c>
      <c r="C40" s="496"/>
    </row>
    <row r="41" spans="2:3" x14ac:dyDescent="0.2">
      <c r="B41" s="493" t="s">
        <v>121</v>
      </c>
      <c r="C41" s="496"/>
    </row>
    <row r="42" spans="2:3" x14ac:dyDescent="0.2">
      <c r="B42" s="493" t="s">
        <v>122</v>
      </c>
      <c r="C42" s="496"/>
    </row>
    <row r="43" spans="2:3" x14ac:dyDescent="0.2">
      <c r="B43" s="493" t="s">
        <v>8</v>
      </c>
      <c r="C43" s="496"/>
    </row>
    <row r="44" spans="2:3" x14ac:dyDescent="0.2">
      <c r="B44" s="493" t="s">
        <v>2</v>
      </c>
      <c r="C44" s="496"/>
    </row>
    <row r="45" spans="2:3" x14ac:dyDescent="0.2">
      <c r="B45" s="493" t="s">
        <v>120</v>
      </c>
      <c r="C45" s="496"/>
    </row>
    <row r="46" spans="2:3" x14ac:dyDescent="0.2">
      <c r="B46" s="493" t="s">
        <v>119</v>
      </c>
      <c r="C46" s="496"/>
    </row>
    <row r="47" spans="2:3" x14ac:dyDescent="0.2">
      <c r="B47" s="493" t="s">
        <v>3</v>
      </c>
      <c r="C47" s="496"/>
    </row>
    <row r="48" spans="2:3" x14ac:dyDescent="0.2">
      <c r="B48" s="493" t="s">
        <v>118</v>
      </c>
      <c r="C48" s="496"/>
    </row>
    <row r="49" spans="2:3" x14ac:dyDescent="0.2">
      <c r="B49" s="493" t="s">
        <v>92</v>
      </c>
      <c r="C49" s="496"/>
    </row>
    <row r="50" spans="2:3" x14ac:dyDescent="0.2">
      <c r="B50" s="493" t="s">
        <v>54</v>
      </c>
      <c r="C50" s="496"/>
    </row>
    <row r="51" spans="2:3" x14ac:dyDescent="0.2">
      <c r="B51" s="493" t="s">
        <v>9</v>
      </c>
      <c r="C51" s="496"/>
    </row>
    <row r="52" spans="2:3" x14ac:dyDescent="0.2">
      <c r="B52" s="493" t="s">
        <v>15</v>
      </c>
      <c r="C52" s="496"/>
    </row>
    <row r="53" spans="2:3" x14ac:dyDescent="0.2">
      <c r="B53" s="493" t="s">
        <v>16</v>
      </c>
      <c r="C53" s="496"/>
    </row>
    <row r="54" spans="2:3" x14ac:dyDescent="0.2">
      <c r="B54" s="493" t="s">
        <v>115</v>
      </c>
      <c r="C54" s="496"/>
    </row>
    <row r="55" spans="2:3" x14ac:dyDescent="0.2">
      <c r="B55" s="493" t="s">
        <v>116</v>
      </c>
      <c r="C55" s="496"/>
    </row>
    <row r="56" spans="2:3" x14ac:dyDescent="0.2">
      <c r="B56" s="493" t="s">
        <v>117</v>
      </c>
      <c r="C56" s="496"/>
    </row>
    <row r="57" spans="2:3" x14ac:dyDescent="0.2">
      <c r="B57" s="497" t="s">
        <v>34</v>
      </c>
      <c r="C57" s="496"/>
    </row>
    <row r="58" spans="2:3" x14ac:dyDescent="0.2">
      <c r="B58" s="493" t="s">
        <v>35</v>
      </c>
      <c r="C58" s="496"/>
    </row>
    <row r="59" spans="2:3" x14ac:dyDescent="0.2">
      <c r="B59" s="497" t="s">
        <v>36</v>
      </c>
      <c r="C59" s="496"/>
    </row>
    <row r="60" spans="2:3" x14ac:dyDescent="0.2">
      <c r="B60" s="497" t="s">
        <v>104</v>
      </c>
      <c r="C60" s="496"/>
    </row>
    <row r="61" spans="2:3" x14ac:dyDescent="0.2">
      <c r="B61" s="497" t="s">
        <v>43</v>
      </c>
      <c r="C61" s="496"/>
    </row>
    <row r="62" spans="2:3" x14ac:dyDescent="0.2">
      <c r="B62" s="497" t="s">
        <v>24</v>
      </c>
      <c r="C62" s="496"/>
    </row>
    <row r="63" spans="2:3" x14ac:dyDescent="0.2">
      <c r="B63" s="493" t="s">
        <v>111</v>
      </c>
      <c r="C63" s="496"/>
    </row>
    <row r="64" spans="2:3" x14ac:dyDescent="0.2">
      <c r="B64" s="497" t="s">
        <v>110</v>
      </c>
      <c r="C64" s="496"/>
    </row>
    <row r="65" spans="2:3" x14ac:dyDescent="0.2">
      <c r="B65" s="493" t="s">
        <v>133</v>
      </c>
      <c r="C65" s="496"/>
    </row>
    <row r="66" spans="2:3" ht="13.5" thickBot="1" x14ac:dyDescent="0.25">
      <c r="B66" s="498"/>
      <c r="C66" s="49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2018-07-13T07:14:35Z</dcterms:modified>
</cp:coreProperties>
</file>